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pivotTables/pivotTable3.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hidePivotFieldList="1" defaultThemeVersion="124226"/>
  <mc:AlternateContent xmlns:mc="http://schemas.openxmlformats.org/markup-compatibility/2006">
    <mc:Choice Requires="x15">
      <x15ac:absPath xmlns:x15ac="http://schemas.microsoft.com/office/spreadsheetml/2010/11/ac" url="C:\Research\UPCWE_special_issue\upc_data_paper\met\edited_data\"/>
    </mc:Choice>
  </mc:AlternateContent>
  <bookViews>
    <workbookView xWindow="0" yWindow="0" windowWidth="22605" windowHeight="8730"/>
  </bookViews>
  <sheets>
    <sheet name="Data" sheetId="1" r:id="rId1"/>
    <sheet name="Monthly" sheetId="5" r:id="rId2"/>
    <sheet name="MGraphs" sheetId="4" r:id="rId3"/>
    <sheet name="Meta" sheetId="2" r:id="rId4"/>
  </sheets>
  <calcPr calcId="162913"/>
  <pivotCaches>
    <pivotCache cacheId="0" r:id="rId5"/>
    <pivotCache cacheId="1" r:id="rId6"/>
    <pivotCache cacheId="2" r:id="rId7"/>
  </pivotCaches>
</workbook>
</file>

<file path=xl/calcChain.xml><?xml version="1.0" encoding="utf-8"?>
<calcChain xmlns="http://schemas.openxmlformats.org/spreadsheetml/2006/main">
  <c r="AI99" i="5" l="1"/>
  <c r="AH99" i="5"/>
  <c r="AG99" i="5"/>
  <c r="AF99" i="5"/>
  <c r="AE99" i="5"/>
  <c r="AD99" i="5"/>
  <c r="AC99" i="5"/>
  <c r="AI98" i="5"/>
  <c r="AH98" i="5"/>
  <c r="AG98" i="5"/>
  <c r="AF98" i="5"/>
  <c r="AE98" i="5"/>
  <c r="AD98" i="5"/>
  <c r="AC98" i="5"/>
  <c r="AI97" i="5"/>
  <c r="AH97" i="5"/>
  <c r="AG97" i="5"/>
  <c r="AF97" i="5"/>
  <c r="AE97" i="5"/>
  <c r="AD97" i="5"/>
  <c r="AC97" i="5"/>
  <c r="AI96" i="5"/>
  <c r="AH96" i="5"/>
  <c r="AG96" i="5"/>
  <c r="AF96" i="5"/>
  <c r="AE96" i="5"/>
  <c r="AD96" i="5"/>
  <c r="AC96" i="5"/>
  <c r="AI95" i="5"/>
  <c r="AH95" i="5"/>
  <c r="AG95" i="5"/>
  <c r="AF95" i="5"/>
  <c r="AE95" i="5"/>
  <c r="AD95" i="5"/>
  <c r="AC95" i="5"/>
  <c r="AI94" i="5"/>
  <c r="AH94" i="5"/>
  <c r="AG94" i="5"/>
  <c r="AF94" i="5"/>
  <c r="AE94" i="5"/>
  <c r="AD94" i="5"/>
  <c r="AC94" i="5"/>
  <c r="AI93" i="5"/>
  <c r="AH93" i="5"/>
  <c r="AG93" i="5"/>
  <c r="AF93" i="5"/>
  <c r="AE93" i="5"/>
  <c r="AD93" i="5"/>
  <c r="AC93" i="5"/>
  <c r="AI92" i="5"/>
  <c r="AH92" i="5"/>
  <c r="AG92" i="5"/>
  <c r="AF92" i="5"/>
  <c r="AE92" i="5"/>
  <c r="AD92" i="5"/>
  <c r="AC92" i="5"/>
  <c r="AI91" i="5"/>
  <c r="AH91" i="5"/>
  <c r="AG91" i="5"/>
  <c r="AF91" i="5"/>
  <c r="AE91" i="5"/>
  <c r="AD91" i="5"/>
  <c r="AC91" i="5"/>
  <c r="AI90" i="5"/>
  <c r="AH90" i="5"/>
  <c r="AG90" i="5"/>
  <c r="AF90" i="5"/>
  <c r="AE90" i="5"/>
  <c r="AD90" i="5"/>
  <c r="AC90" i="5"/>
  <c r="AI89" i="5"/>
  <c r="AH89" i="5"/>
  <c r="AG89" i="5"/>
  <c r="AF89" i="5"/>
  <c r="AE89" i="5"/>
  <c r="AD89" i="5"/>
  <c r="AC89" i="5"/>
  <c r="AI88" i="5"/>
  <c r="AH88" i="5"/>
  <c r="AG88" i="5"/>
  <c r="AF88" i="5"/>
  <c r="AE88" i="5"/>
  <c r="AD88" i="5"/>
  <c r="AC88" i="5"/>
  <c r="AI87" i="5"/>
  <c r="AH87" i="5"/>
  <c r="AG87" i="5"/>
  <c r="AF87" i="5"/>
  <c r="AE87" i="5"/>
  <c r="AD87" i="5"/>
  <c r="AC87" i="5"/>
  <c r="AI86" i="5"/>
  <c r="AH86" i="5"/>
  <c r="AG86" i="5"/>
  <c r="AF86" i="5"/>
  <c r="AE86" i="5"/>
  <c r="AD86" i="5"/>
  <c r="AC86" i="5"/>
  <c r="AI85" i="5"/>
  <c r="AH85" i="5"/>
  <c r="AG85" i="5"/>
  <c r="AF85" i="5"/>
  <c r="AE85" i="5"/>
  <c r="AD85" i="5"/>
  <c r="AC85" i="5"/>
  <c r="AI84" i="5"/>
  <c r="AH84" i="5"/>
  <c r="AG84" i="5"/>
  <c r="AF84" i="5"/>
  <c r="AE84" i="5"/>
  <c r="AD84" i="5"/>
  <c r="AC84" i="5"/>
  <c r="AI83" i="5"/>
  <c r="AH83" i="5"/>
  <c r="AG83" i="5"/>
  <c r="AF83" i="5"/>
  <c r="AE83" i="5"/>
  <c r="AD83" i="5"/>
  <c r="AC83" i="5"/>
  <c r="AI82" i="5"/>
  <c r="AH82" i="5"/>
  <c r="AG82" i="5"/>
  <c r="AF82" i="5"/>
  <c r="AE82" i="5"/>
  <c r="AD82" i="5"/>
  <c r="AC82" i="5"/>
  <c r="AI81" i="5"/>
  <c r="AH81" i="5"/>
  <c r="AG81" i="5"/>
  <c r="AF81" i="5"/>
  <c r="AE81" i="5"/>
  <c r="AD81" i="5"/>
  <c r="AC81" i="5"/>
  <c r="AI80" i="5"/>
  <c r="AH80" i="5"/>
  <c r="AG80" i="5"/>
  <c r="AF80" i="5"/>
  <c r="AE80" i="5"/>
  <c r="AD80" i="5"/>
  <c r="AC80" i="5"/>
  <c r="AI79" i="5"/>
  <c r="AH79" i="5"/>
  <c r="AG79" i="5"/>
  <c r="AF79" i="5"/>
  <c r="AE79" i="5"/>
  <c r="AD79" i="5"/>
  <c r="AC79" i="5"/>
  <c r="AI78" i="5"/>
  <c r="AH78" i="5"/>
  <c r="AG78" i="5"/>
  <c r="AF78" i="5"/>
  <c r="AE78" i="5"/>
  <c r="AD78" i="5"/>
  <c r="AC78" i="5"/>
  <c r="AI77" i="5"/>
  <c r="AH77" i="5"/>
  <c r="AG77" i="5"/>
  <c r="AF77" i="5"/>
  <c r="AE77" i="5"/>
  <c r="AD77" i="5"/>
  <c r="AC77" i="5"/>
  <c r="AI76" i="5"/>
  <c r="AH76" i="5"/>
  <c r="AG76" i="5"/>
  <c r="AF76" i="5"/>
  <c r="AE76" i="5"/>
  <c r="AD76" i="5"/>
  <c r="AC76" i="5"/>
  <c r="AI75" i="5"/>
  <c r="AH75" i="5"/>
  <c r="AG75" i="5"/>
  <c r="AF75" i="5"/>
  <c r="AE75" i="5"/>
  <c r="AD75" i="5"/>
  <c r="AC75" i="5"/>
  <c r="AI74" i="5"/>
  <c r="AH74" i="5"/>
  <c r="AG74" i="5"/>
  <c r="AF74" i="5"/>
  <c r="AE74" i="5"/>
  <c r="AD74" i="5"/>
  <c r="AC74" i="5"/>
  <c r="AI73" i="5"/>
  <c r="AH73" i="5"/>
  <c r="AG73" i="5"/>
  <c r="AF73" i="5"/>
  <c r="AE73" i="5"/>
  <c r="AD73" i="5"/>
  <c r="AC73" i="5"/>
  <c r="AI72" i="5"/>
  <c r="AH72" i="5"/>
  <c r="AG72" i="5"/>
  <c r="AF72" i="5"/>
  <c r="AE72" i="5"/>
  <c r="AD72" i="5"/>
  <c r="AC72" i="5"/>
  <c r="AI71" i="5"/>
  <c r="AH71" i="5"/>
  <c r="AG71" i="5"/>
  <c r="AF71" i="5"/>
  <c r="AE71" i="5"/>
  <c r="AD71" i="5"/>
  <c r="AC71" i="5"/>
  <c r="AI70" i="5"/>
  <c r="AH70" i="5"/>
  <c r="AG70" i="5"/>
  <c r="AF70" i="5"/>
  <c r="AE70" i="5"/>
  <c r="AD70" i="5"/>
  <c r="AC70" i="5"/>
  <c r="AI69" i="5"/>
  <c r="AH69" i="5"/>
  <c r="AG69" i="5"/>
  <c r="AF69" i="5"/>
  <c r="AE69" i="5"/>
  <c r="AD69" i="5"/>
  <c r="AC69" i="5"/>
  <c r="AI68" i="5"/>
  <c r="AH68" i="5"/>
  <c r="AG68" i="5"/>
  <c r="AF68" i="5"/>
  <c r="AE68" i="5"/>
  <c r="AD68" i="5"/>
  <c r="AC68" i="5"/>
  <c r="AI67" i="5"/>
  <c r="AH67" i="5"/>
  <c r="AG67" i="5"/>
  <c r="AF67" i="5"/>
  <c r="AE67" i="5"/>
  <c r="AD67" i="5"/>
  <c r="AC67" i="5"/>
  <c r="AI66" i="5"/>
  <c r="AH66" i="5"/>
  <c r="AG66" i="5"/>
  <c r="AF66" i="5"/>
  <c r="AE66" i="5"/>
  <c r="AD66" i="5"/>
  <c r="AC66" i="5"/>
  <c r="AI65" i="5"/>
  <c r="AH65" i="5"/>
  <c r="AG65" i="5"/>
  <c r="AF65" i="5"/>
  <c r="AE65" i="5"/>
  <c r="AD65" i="5"/>
  <c r="AC65" i="5"/>
  <c r="AI64" i="5"/>
  <c r="AH64" i="5"/>
  <c r="AG64" i="5"/>
  <c r="AF64" i="5"/>
  <c r="AE64" i="5"/>
  <c r="AD64" i="5"/>
  <c r="AC64" i="5"/>
  <c r="AI63" i="5"/>
  <c r="AH63" i="5"/>
  <c r="AG63" i="5"/>
  <c r="AF63" i="5"/>
  <c r="AE63" i="5"/>
  <c r="AD63" i="5"/>
  <c r="AC63" i="5"/>
  <c r="AI62" i="5"/>
  <c r="AH62" i="5"/>
  <c r="AG62" i="5"/>
  <c r="AF62" i="5"/>
  <c r="AE62" i="5"/>
  <c r="AD62" i="5"/>
  <c r="AC62" i="5"/>
  <c r="AI61" i="5"/>
  <c r="AH61" i="5"/>
  <c r="AG61" i="5"/>
  <c r="AF61" i="5"/>
  <c r="AE61" i="5"/>
  <c r="AD61" i="5"/>
  <c r="AC61" i="5"/>
  <c r="AI60" i="5"/>
  <c r="AH60" i="5"/>
  <c r="AG60" i="5"/>
  <c r="AF60" i="5"/>
  <c r="AE60" i="5"/>
  <c r="AD60" i="5"/>
  <c r="AC60" i="5"/>
  <c r="AI59" i="5"/>
  <c r="AH59" i="5"/>
  <c r="AG59" i="5"/>
  <c r="AF59" i="5"/>
  <c r="AE59" i="5"/>
  <c r="AD59" i="5"/>
  <c r="AC59" i="5"/>
  <c r="AI58" i="5"/>
  <c r="AH58" i="5"/>
  <c r="AG58" i="5"/>
  <c r="AF58" i="5"/>
  <c r="AE58" i="5"/>
  <c r="AD58" i="5"/>
  <c r="AC58" i="5"/>
  <c r="AI57" i="5"/>
  <c r="AH57" i="5"/>
  <c r="AG57" i="5"/>
  <c r="AF57" i="5"/>
  <c r="AE57" i="5"/>
  <c r="AD57" i="5"/>
  <c r="AC57" i="5"/>
  <c r="AI56" i="5"/>
  <c r="AH56" i="5"/>
  <c r="AG56" i="5"/>
  <c r="AF56" i="5"/>
  <c r="AE56" i="5"/>
  <c r="AD56" i="5"/>
  <c r="AC56" i="5"/>
  <c r="AI55" i="5"/>
  <c r="AH55" i="5"/>
  <c r="AG55" i="5"/>
  <c r="AF55" i="5"/>
  <c r="AE55" i="5"/>
  <c r="AD55" i="5"/>
  <c r="AC55" i="5"/>
  <c r="AI54" i="5"/>
  <c r="AH54" i="5"/>
  <c r="AG54" i="5"/>
  <c r="AF54" i="5"/>
  <c r="AE54" i="5"/>
  <c r="AD54" i="5"/>
  <c r="AC54" i="5"/>
  <c r="AI53" i="5"/>
  <c r="AH53" i="5"/>
  <c r="AG53" i="5"/>
  <c r="AF53" i="5"/>
  <c r="AE53" i="5"/>
  <c r="AD53" i="5"/>
  <c r="AC53" i="5"/>
  <c r="AI52" i="5"/>
  <c r="AH52" i="5"/>
  <c r="AG52" i="5"/>
  <c r="AF52" i="5"/>
  <c r="AE52" i="5"/>
  <c r="AD52" i="5"/>
  <c r="AC52" i="5"/>
  <c r="AI51" i="5"/>
  <c r="AH51" i="5"/>
  <c r="AG51" i="5"/>
  <c r="AF51" i="5"/>
  <c r="AE51" i="5"/>
  <c r="AD51" i="5"/>
  <c r="AC51" i="5"/>
  <c r="AI50" i="5"/>
  <c r="AH50" i="5"/>
  <c r="AG50" i="5"/>
  <c r="AF50" i="5"/>
  <c r="AE50" i="5"/>
  <c r="AD50" i="5"/>
  <c r="AC50" i="5"/>
  <c r="AI49" i="5"/>
  <c r="AH49" i="5"/>
  <c r="AG49" i="5"/>
  <c r="AF49" i="5"/>
  <c r="AE49" i="5"/>
  <c r="AD49" i="5"/>
  <c r="AC49" i="5"/>
  <c r="AI48" i="5"/>
  <c r="AH48" i="5"/>
  <c r="AG48" i="5"/>
  <c r="AF48" i="5"/>
  <c r="AE48" i="5"/>
  <c r="AD48" i="5"/>
  <c r="AC48" i="5"/>
  <c r="AI47" i="5"/>
  <c r="AH47" i="5"/>
  <c r="AG47" i="5"/>
  <c r="AF47" i="5"/>
  <c r="AE47" i="5"/>
  <c r="AD47" i="5"/>
  <c r="AC47" i="5"/>
  <c r="AI46" i="5"/>
  <c r="AH46" i="5"/>
  <c r="AG46" i="5"/>
  <c r="AF46" i="5"/>
  <c r="AE46" i="5"/>
  <c r="AD46" i="5"/>
  <c r="AC46" i="5"/>
  <c r="AI45" i="5"/>
  <c r="AH45" i="5"/>
  <c r="AG45" i="5"/>
  <c r="AF45" i="5"/>
  <c r="AE45" i="5"/>
  <c r="AD45" i="5"/>
  <c r="AC45" i="5"/>
  <c r="AI44" i="5"/>
  <c r="AH44" i="5"/>
  <c r="AG44" i="5"/>
  <c r="AF44" i="5"/>
  <c r="AE44" i="5"/>
  <c r="AD44" i="5"/>
  <c r="AC44" i="5"/>
  <c r="AI43" i="5"/>
  <c r="AH43" i="5"/>
  <c r="AG43" i="5"/>
  <c r="AF43" i="5"/>
  <c r="AE43" i="5"/>
  <c r="AD43" i="5"/>
  <c r="AC43" i="5"/>
  <c r="AI42" i="5"/>
  <c r="AH42" i="5"/>
  <c r="AG42" i="5"/>
  <c r="AF42" i="5"/>
  <c r="AE42" i="5"/>
  <c r="AD42" i="5"/>
  <c r="AC42" i="5"/>
  <c r="AI41" i="5"/>
  <c r="AH41" i="5"/>
  <c r="AG41" i="5"/>
  <c r="AF41" i="5"/>
  <c r="AE41" i="5"/>
  <c r="AD41" i="5"/>
  <c r="AC41" i="5"/>
  <c r="AI40" i="5"/>
  <c r="AH40" i="5"/>
  <c r="AG40" i="5"/>
  <c r="AF40" i="5"/>
  <c r="AE40" i="5"/>
  <c r="AD40" i="5"/>
  <c r="AC40" i="5"/>
  <c r="AI39" i="5"/>
  <c r="AH39" i="5"/>
  <c r="AG39" i="5"/>
  <c r="AF39" i="5"/>
  <c r="AE39" i="5"/>
  <c r="AD39" i="5"/>
  <c r="AC39" i="5"/>
  <c r="AI38" i="5"/>
  <c r="AH38" i="5"/>
  <c r="AG38" i="5"/>
  <c r="AF38" i="5"/>
  <c r="AE38" i="5"/>
  <c r="AD38" i="5"/>
  <c r="AC38" i="5"/>
  <c r="AI37" i="5"/>
  <c r="AH37" i="5"/>
  <c r="AG37" i="5"/>
  <c r="AF37" i="5"/>
  <c r="AE37" i="5"/>
  <c r="AD37" i="5"/>
  <c r="AC37" i="5"/>
  <c r="AI36" i="5"/>
  <c r="AH36" i="5"/>
  <c r="AG36" i="5"/>
  <c r="AF36" i="5"/>
  <c r="AE36" i="5"/>
  <c r="AD36" i="5"/>
  <c r="AC36" i="5"/>
  <c r="AI35" i="5"/>
  <c r="AH35" i="5"/>
  <c r="AG35" i="5"/>
  <c r="AF35" i="5"/>
  <c r="AE35" i="5"/>
  <c r="AD35" i="5"/>
  <c r="AC35" i="5"/>
  <c r="AI34" i="5"/>
  <c r="AH34" i="5"/>
  <c r="AG34" i="5"/>
  <c r="AF34" i="5"/>
  <c r="AE34" i="5"/>
  <c r="AD34" i="5"/>
  <c r="AC34" i="5"/>
  <c r="AI33" i="5"/>
  <c r="AH33" i="5"/>
  <c r="AG33" i="5"/>
  <c r="AF33" i="5"/>
  <c r="AE33" i="5"/>
  <c r="AD33" i="5"/>
  <c r="AC33" i="5"/>
  <c r="AI32" i="5"/>
  <c r="AH32" i="5"/>
  <c r="AG32" i="5"/>
  <c r="AF32" i="5"/>
  <c r="AE32" i="5"/>
  <c r="AD32" i="5"/>
  <c r="AC32" i="5"/>
  <c r="AI31" i="5"/>
  <c r="AH31" i="5"/>
  <c r="AG31" i="5"/>
  <c r="AF31" i="5"/>
  <c r="AE31" i="5"/>
  <c r="AD31" i="5"/>
  <c r="AC31" i="5"/>
  <c r="AI30" i="5"/>
  <c r="AH30" i="5"/>
  <c r="AG30" i="5"/>
  <c r="AF30" i="5"/>
  <c r="AE30" i="5"/>
  <c r="AD30" i="5"/>
  <c r="AC30" i="5"/>
  <c r="AI29" i="5"/>
  <c r="AH29" i="5"/>
  <c r="AG29" i="5"/>
  <c r="AF29" i="5"/>
  <c r="AE29" i="5"/>
  <c r="AD29" i="5"/>
  <c r="AC29" i="5"/>
  <c r="AI28" i="5"/>
  <c r="AH28" i="5"/>
  <c r="AG28" i="5"/>
  <c r="AF28" i="5"/>
  <c r="AE28" i="5"/>
  <c r="AD28" i="5"/>
  <c r="AC28" i="5"/>
  <c r="AI27" i="5"/>
  <c r="AH27" i="5"/>
  <c r="AG27" i="5"/>
  <c r="AF27" i="5"/>
  <c r="AE27" i="5"/>
  <c r="AD27" i="5"/>
  <c r="AC27" i="5"/>
  <c r="AI26" i="5"/>
  <c r="AH26" i="5"/>
  <c r="AG26" i="5"/>
  <c r="AF26" i="5"/>
  <c r="AE26" i="5"/>
  <c r="AD26" i="5"/>
  <c r="AC26" i="5"/>
  <c r="AI25" i="5"/>
  <c r="AH25" i="5"/>
  <c r="AG25" i="5"/>
  <c r="AF25" i="5"/>
  <c r="AE25" i="5"/>
  <c r="AD25" i="5"/>
  <c r="AC25" i="5"/>
  <c r="AI24" i="5"/>
  <c r="AH24" i="5"/>
  <c r="AG24" i="5"/>
  <c r="AF24" i="5"/>
  <c r="AE24" i="5"/>
  <c r="AD24" i="5"/>
  <c r="AC24" i="5"/>
  <c r="AI23" i="5"/>
  <c r="AH23" i="5"/>
  <c r="AG23" i="5"/>
  <c r="AF23" i="5"/>
  <c r="AE23" i="5"/>
  <c r="AD23" i="5"/>
  <c r="AC23" i="5"/>
  <c r="AI22" i="5"/>
  <c r="AH22" i="5"/>
  <c r="AG22" i="5"/>
  <c r="AF22" i="5"/>
  <c r="AE22" i="5"/>
  <c r="AD22" i="5"/>
  <c r="AC22" i="5"/>
  <c r="AI21" i="5"/>
  <c r="AH21" i="5"/>
  <c r="AG21" i="5"/>
  <c r="AF21" i="5"/>
  <c r="AE21" i="5"/>
  <c r="AD21" i="5"/>
  <c r="AC21" i="5"/>
  <c r="AI20" i="5"/>
  <c r="AH20" i="5"/>
  <c r="AG20" i="5"/>
  <c r="AF20" i="5"/>
  <c r="AE20" i="5"/>
  <c r="AD20" i="5"/>
  <c r="AC20" i="5"/>
  <c r="AI19" i="5"/>
  <c r="AH19" i="5"/>
  <c r="AG19" i="5"/>
  <c r="AF19" i="5"/>
  <c r="AE19" i="5"/>
  <c r="AD19" i="5"/>
  <c r="AC19" i="5"/>
  <c r="AI18" i="5"/>
  <c r="AH18" i="5"/>
  <c r="AG18" i="5"/>
  <c r="AF18" i="5"/>
  <c r="AE18" i="5"/>
  <c r="AD18" i="5"/>
  <c r="AC18" i="5"/>
  <c r="AI17" i="5"/>
  <c r="AH17" i="5"/>
  <c r="AG17" i="5"/>
  <c r="AF17" i="5"/>
  <c r="AE17" i="5"/>
  <c r="AD17" i="5"/>
  <c r="AC17" i="5"/>
  <c r="AI16" i="5"/>
  <c r="AH16" i="5"/>
  <c r="AG16" i="5"/>
  <c r="AF16" i="5"/>
  <c r="AE16" i="5"/>
  <c r="AD16" i="5"/>
  <c r="AC16" i="5"/>
  <c r="AI15" i="5"/>
  <c r="AH15" i="5"/>
  <c r="AG15" i="5"/>
  <c r="AF15" i="5"/>
  <c r="AE15" i="5"/>
  <c r="AD15" i="5"/>
  <c r="AC15" i="5"/>
  <c r="AI14" i="5"/>
  <c r="AH14" i="5"/>
  <c r="AG14" i="5"/>
  <c r="AF14" i="5"/>
  <c r="AE14" i="5"/>
  <c r="AD14" i="5"/>
  <c r="AC14" i="5"/>
  <c r="AI13" i="5"/>
  <c r="AH13" i="5"/>
  <c r="AG13" i="5"/>
  <c r="AF13" i="5"/>
  <c r="AE13" i="5"/>
  <c r="AD13" i="5"/>
  <c r="AC13" i="5"/>
  <c r="AI12" i="5"/>
  <c r="AH12" i="5"/>
  <c r="AG12" i="5"/>
  <c r="AF12" i="5"/>
  <c r="AE12" i="5"/>
  <c r="AD12" i="5"/>
  <c r="AC12" i="5"/>
  <c r="AI11" i="5"/>
  <c r="AH11" i="5"/>
  <c r="AG11" i="5"/>
  <c r="AF11" i="5"/>
  <c r="AE11" i="5"/>
  <c r="AD11" i="5"/>
  <c r="AC11" i="5"/>
  <c r="AI10" i="5"/>
  <c r="AH10" i="5"/>
  <c r="AG10" i="5"/>
  <c r="AF10" i="5"/>
  <c r="AE10" i="5"/>
  <c r="AD10" i="5"/>
  <c r="AC10" i="5"/>
  <c r="AI9" i="5"/>
  <c r="AH9" i="5"/>
  <c r="AG9" i="5"/>
  <c r="AF9" i="5"/>
  <c r="AE9" i="5"/>
  <c r="AD9" i="5"/>
  <c r="AC9" i="5"/>
  <c r="AI8" i="5"/>
  <c r="AH8" i="5"/>
  <c r="AG8" i="5"/>
  <c r="AF8" i="5"/>
  <c r="AE8" i="5"/>
  <c r="AD8" i="5"/>
  <c r="AC8" i="5"/>
  <c r="AI7" i="5"/>
  <c r="AH7" i="5"/>
  <c r="AG7" i="5"/>
  <c r="AF7" i="5"/>
  <c r="AE7" i="5"/>
  <c r="AD7" i="5"/>
  <c r="AC7" i="5"/>
  <c r="AB99" i="5"/>
  <c r="AB98" i="5"/>
  <c r="AB97" i="5"/>
  <c r="AB96" i="5"/>
  <c r="AB95" i="5"/>
  <c r="AB94" i="5"/>
  <c r="AB93" i="5"/>
  <c r="AB92" i="5"/>
  <c r="AB91" i="5"/>
  <c r="AB90" i="5"/>
  <c r="AB89" i="5"/>
  <c r="AB88" i="5"/>
  <c r="AB87" i="5"/>
  <c r="AB86" i="5"/>
  <c r="AB85" i="5"/>
  <c r="AB84" i="5"/>
  <c r="AB83" i="5"/>
  <c r="AB82" i="5"/>
  <c r="AB81" i="5"/>
  <c r="AB80" i="5"/>
  <c r="AB79" i="5"/>
  <c r="AB78" i="5"/>
  <c r="AB77" i="5"/>
  <c r="AB76" i="5"/>
  <c r="AB75" i="5"/>
  <c r="AB74" i="5"/>
  <c r="AB73" i="5"/>
  <c r="AB72" i="5"/>
  <c r="AB71" i="5"/>
  <c r="AB70" i="5"/>
  <c r="AB69" i="5"/>
  <c r="AB68" i="5"/>
  <c r="AB67" i="5"/>
  <c r="AB66" i="5"/>
  <c r="AB65" i="5"/>
  <c r="AB64" i="5"/>
  <c r="AB63" i="5"/>
  <c r="AB62" i="5"/>
  <c r="AB61" i="5"/>
  <c r="AB60" i="5"/>
  <c r="AB59" i="5"/>
  <c r="AB58" i="5"/>
  <c r="AB57" i="5"/>
  <c r="AB56" i="5"/>
  <c r="AB55" i="5"/>
  <c r="AB54" i="5"/>
  <c r="AB53" i="5"/>
  <c r="AB52" i="5"/>
  <c r="AB51" i="5"/>
  <c r="AB50" i="5"/>
  <c r="AB49" i="5"/>
  <c r="AB48" i="5"/>
  <c r="AB47" i="5"/>
  <c r="AB46" i="5"/>
  <c r="AB45" i="5"/>
  <c r="AB44" i="5"/>
  <c r="AB43" i="5"/>
  <c r="AB42" i="5"/>
  <c r="AB41" i="5"/>
  <c r="AB40" i="5"/>
  <c r="AB39" i="5"/>
  <c r="AB38" i="5"/>
  <c r="AB37" i="5"/>
  <c r="AB36" i="5"/>
  <c r="AB35" i="5"/>
  <c r="AB34" i="5"/>
  <c r="AB33" i="5"/>
  <c r="AB32" i="5"/>
  <c r="AB31" i="5"/>
  <c r="AB30" i="5"/>
  <c r="AB29" i="5"/>
  <c r="AB28" i="5"/>
  <c r="AB27" i="5"/>
  <c r="AB26" i="5"/>
  <c r="AB25" i="5"/>
  <c r="AB24" i="5"/>
  <c r="AB23" i="5"/>
  <c r="AB22" i="5"/>
  <c r="AB21" i="5"/>
  <c r="AB20" i="5"/>
  <c r="AB19" i="5"/>
  <c r="AB18" i="5"/>
  <c r="AB17" i="5"/>
  <c r="AB16" i="5"/>
  <c r="AB15" i="5"/>
  <c r="AB14" i="5"/>
  <c r="AB13" i="5"/>
  <c r="AB12" i="5"/>
  <c r="AB11" i="5"/>
  <c r="AB10" i="5"/>
  <c r="AB9" i="5"/>
  <c r="AB8" i="5"/>
  <c r="AB7" i="5"/>
  <c r="AS27" i="5"/>
  <c r="AR27" i="5"/>
  <c r="AS26" i="5"/>
  <c r="AR26" i="5"/>
  <c r="AS25" i="5"/>
  <c r="AR25" i="5"/>
  <c r="AS24" i="5"/>
  <c r="AR24" i="5"/>
  <c r="AS23" i="5"/>
  <c r="AR23" i="5"/>
  <c r="AS22" i="5"/>
  <c r="AR22" i="5"/>
  <c r="AS21" i="5"/>
  <c r="AR21" i="5"/>
  <c r="AQ28" i="5"/>
  <c r="AQ27" i="5"/>
  <c r="AQ26" i="5"/>
  <c r="AQ25" i="5"/>
  <c r="AQ24" i="5"/>
  <c r="AQ23" i="5"/>
  <c r="AQ22" i="5"/>
  <c r="AQ21" i="5"/>
  <c r="AQ20" i="5"/>
  <c r="V99" i="5"/>
  <c r="U99" i="5"/>
  <c r="T99" i="5"/>
  <c r="S99" i="5"/>
  <c r="R99" i="5"/>
  <c r="V98" i="5"/>
  <c r="U98" i="5"/>
  <c r="T98" i="5"/>
  <c r="S98" i="5"/>
  <c r="R98" i="5"/>
  <c r="V97" i="5"/>
  <c r="U97" i="5"/>
  <c r="T97" i="5"/>
  <c r="S97" i="5"/>
  <c r="R97" i="5"/>
  <c r="V96" i="5"/>
  <c r="U96" i="5"/>
  <c r="T96" i="5"/>
  <c r="S96" i="5"/>
  <c r="R96" i="5"/>
  <c r="V95" i="5"/>
  <c r="U95" i="5"/>
  <c r="T95" i="5"/>
  <c r="S95" i="5"/>
  <c r="R95" i="5"/>
  <c r="V94" i="5"/>
  <c r="U94" i="5"/>
  <c r="T94" i="5"/>
  <c r="S94" i="5"/>
  <c r="R94" i="5"/>
  <c r="V93" i="5"/>
  <c r="U93" i="5"/>
  <c r="T93" i="5"/>
  <c r="S93" i="5"/>
  <c r="R93" i="5"/>
  <c r="V92" i="5"/>
  <c r="U92" i="5"/>
  <c r="T92" i="5"/>
  <c r="S92" i="5"/>
  <c r="R92" i="5"/>
  <c r="V91" i="5"/>
  <c r="U91" i="5"/>
  <c r="T91" i="5"/>
  <c r="S91" i="5"/>
  <c r="R91" i="5"/>
  <c r="V90" i="5"/>
  <c r="U90" i="5"/>
  <c r="T90" i="5"/>
  <c r="S90" i="5"/>
  <c r="R90" i="5"/>
  <c r="V89" i="5"/>
  <c r="U89" i="5"/>
  <c r="T89" i="5"/>
  <c r="S89" i="5"/>
  <c r="R89" i="5"/>
  <c r="V88" i="5"/>
  <c r="U88" i="5"/>
  <c r="T88" i="5"/>
  <c r="S88" i="5"/>
  <c r="R88" i="5"/>
  <c r="V87" i="5"/>
  <c r="U87" i="5"/>
  <c r="T87" i="5"/>
  <c r="S87" i="5"/>
  <c r="R87" i="5"/>
  <c r="V86" i="5"/>
  <c r="U86" i="5"/>
  <c r="T86" i="5"/>
  <c r="S86" i="5"/>
  <c r="R86" i="5"/>
  <c r="V85" i="5"/>
  <c r="U85" i="5"/>
  <c r="T85" i="5"/>
  <c r="S85" i="5"/>
  <c r="R85" i="5"/>
  <c r="V84" i="5"/>
  <c r="U84" i="5"/>
  <c r="T84" i="5"/>
  <c r="S84" i="5"/>
  <c r="R84" i="5"/>
  <c r="V83" i="5"/>
  <c r="U83" i="5"/>
  <c r="T83" i="5"/>
  <c r="S83" i="5"/>
  <c r="R83" i="5"/>
  <c r="V82" i="5"/>
  <c r="U82" i="5"/>
  <c r="T82" i="5"/>
  <c r="S82" i="5"/>
  <c r="R82" i="5"/>
  <c r="V81" i="5"/>
  <c r="U81" i="5"/>
  <c r="T81" i="5"/>
  <c r="S81" i="5"/>
  <c r="R81" i="5"/>
  <c r="V80" i="5"/>
  <c r="U80" i="5"/>
  <c r="T80" i="5"/>
  <c r="S80" i="5"/>
  <c r="R80" i="5"/>
  <c r="V79" i="5"/>
  <c r="U79" i="5"/>
  <c r="T79" i="5"/>
  <c r="S79" i="5"/>
  <c r="R79" i="5"/>
  <c r="V78" i="5"/>
  <c r="U78" i="5"/>
  <c r="T78" i="5"/>
  <c r="S78" i="5"/>
  <c r="R78" i="5"/>
  <c r="V77" i="5"/>
  <c r="U77" i="5"/>
  <c r="T77" i="5"/>
  <c r="S77" i="5"/>
  <c r="R77" i="5"/>
  <c r="V76" i="5"/>
  <c r="U76" i="5"/>
  <c r="T76" i="5"/>
  <c r="S76" i="5"/>
  <c r="R76" i="5"/>
  <c r="V75" i="5"/>
  <c r="U75" i="5"/>
  <c r="T75" i="5"/>
  <c r="S75" i="5"/>
  <c r="R75" i="5"/>
  <c r="V74" i="5"/>
  <c r="U74" i="5"/>
  <c r="T74" i="5"/>
  <c r="S74" i="5"/>
  <c r="R74" i="5"/>
  <c r="V73" i="5"/>
  <c r="U73" i="5"/>
  <c r="T73" i="5"/>
  <c r="S73" i="5"/>
  <c r="R73" i="5"/>
  <c r="V72" i="5"/>
  <c r="U72" i="5"/>
  <c r="T72" i="5"/>
  <c r="S72" i="5"/>
  <c r="R72" i="5"/>
  <c r="V71" i="5"/>
  <c r="U71" i="5"/>
  <c r="T71" i="5"/>
  <c r="S71" i="5"/>
  <c r="R71" i="5"/>
  <c r="V70" i="5"/>
  <c r="U70" i="5"/>
  <c r="T70" i="5"/>
  <c r="S70" i="5"/>
  <c r="R70" i="5"/>
  <c r="V69" i="5"/>
  <c r="U69" i="5"/>
  <c r="T69" i="5"/>
  <c r="S69" i="5"/>
  <c r="R69" i="5"/>
  <c r="V68" i="5"/>
  <c r="U68" i="5"/>
  <c r="T68" i="5"/>
  <c r="S68" i="5"/>
  <c r="R68" i="5"/>
  <c r="V67" i="5"/>
  <c r="U67" i="5"/>
  <c r="T67" i="5"/>
  <c r="S67" i="5"/>
  <c r="R67" i="5"/>
  <c r="V66" i="5"/>
  <c r="U66" i="5"/>
  <c r="T66" i="5"/>
  <c r="S66" i="5"/>
  <c r="R66" i="5"/>
  <c r="V65" i="5"/>
  <c r="U65" i="5"/>
  <c r="T65" i="5"/>
  <c r="S65" i="5"/>
  <c r="R65" i="5"/>
  <c r="V64" i="5"/>
  <c r="U64" i="5"/>
  <c r="T64" i="5"/>
  <c r="S64" i="5"/>
  <c r="R64" i="5"/>
  <c r="V63" i="5"/>
  <c r="U63" i="5"/>
  <c r="T63" i="5"/>
  <c r="S63" i="5"/>
  <c r="R63" i="5"/>
  <c r="V62" i="5"/>
  <c r="U62" i="5"/>
  <c r="T62" i="5"/>
  <c r="S62" i="5"/>
  <c r="R62" i="5"/>
  <c r="V61" i="5"/>
  <c r="U61" i="5"/>
  <c r="T61" i="5"/>
  <c r="S61" i="5"/>
  <c r="R61" i="5"/>
  <c r="V60" i="5"/>
  <c r="U60" i="5"/>
  <c r="T60" i="5"/>
  <c r="S60" i="5"/>
  <c r="R60" i="5"/>
  <c r="V59" i="5"/>
  <c r="U59" i="5"/>
  <c r="T59" i="5"/>
  <c r="S59" i="5"/>
  <c r="R59" i="5"/>
  <c r="V58" i="5"/>
  <c r="U58" i="5"/>
  <c r="T58" i="5"/>
  <c r="S58" i="5"/>
  <c r="R58" i="5"/>
  <c r="V57" i="5"/>
  <c r="U57" i="5"/>
  <c r="T57" i="5"/>
  <c r="S57" i="5"/>
  <c r="R57" i="5"/>
  <c r="V56" i="5"/>
  <c r="U56" i="5"/>
  <c r="T56" i="5"/>
  <c r="S56" i="5"/>
  <c r="R56" i="5"/>
  <c r="V55" i="5"/>
  <c r="U55" i="5"/>
  <c r="T55" i="5"/>
  <c r="S55" i="5"/>
  <c r="R55" i="5"/>
  <c r="V54" i="5"/>
  <c r="U54" i="5"/>
  <c r="T54" i="5"/>
  <c r="S54" i="5"/>
  <c r="R54" i="5"/>
  <c r="V53" i="5"/>
  <c r="U53" i="5"/>
  <c r="T53" i="5"/>
  <c r="S53" i="5"/>
  <c r="R53" i="5"/>
  <c r="V52" i="5"/>
  <c r="U52" i="5"/>
  <c r="T52" i="5"/>
  <c r="S52" i="5"/>
  <c r="R52" i="5"/>
  <c r="V51" i="5"/>
  <c r="U51" i="5"/>
  <c r="T51" i="5"/>
  <c r="S51" i="5"/>
  <c r="R51" i="5"/>
  <c r="V50" i="5"/>
  <c r="U50" i="5"/>
  <c r="T50" i="5"/>
  <c r="S50" i="5"/>
  <c r="R50" i="5"/>
  <c r="V49" i="5"/>
  <c r="U49" i="5"/>
  <c r="T49" i="5"/>
  <c r="S49" i="5"/>
  <c r="R49" i="5"/>
  <c r="V48" i="5"/>
  <c r="U48" i="5"/>
  <c r="T48" i="5"/>
  <c r="S48" i="5"/>
  <c r="R48" i="5"/>
  <c r="V47" i="5"/>
  <c r="U47" i="5"/>
  <c r="T47" i="5"/>
  <c r="S47" i="5"/>
  <c r="R47" i="5"/>
  <c r="V46" i="5"/>
  <c r="U46" i="5"/>
  <c r="T46" i="5"/>
  <c r="S46" i="5"/>
  <c r="R46" i="5"/>
  <c r="V45" i="5"/>
  <c r="U45" i="5"/>
  <c r="T45" i="5"/>
  <c r="S45" i="5"/>
  <c r="R45" i="5"/>
  <c r="V44" i="5"/>
  <c r="U44" i="5"/>
  <c r="T44" i="5"/>
  <c r="S44" i="5"/>
  <c r="R44" i="5"/>
  <c r="V43" i="5"/>
  <c r="U43" i="5"/>
  <c r="T43" i="5"/>
  <c r="S43" i="5"/>
  <c r="R43" i="5"/>
  <c r="V42" i="5"/>
  <c r="U42" i="5"/>
  <c r="T42" i="5"/>
  <c r="S42" i="5"/>
  <c r="R42" i="5"/>
  <c r="V41" i="5"/>
  <c r="U41" i="5"/>
  <c r="T41" i="5"/>
  <c r="S41" i="5"/>
  <c r="R41" i="5"/>
  <c r="V40" i="5"/>
  <c r="U40" i="5"/>
  <c r="T40" i="5"/>
  <c r="S40" i="5"/>
  <c r="R40" i="5"/>
  <c r="V39" i="5"/>
  <c r="U39" i="5"/>
  <c r="T39" i="5"/>
  <c r="S39" i="5"/>
  <c r="R39" i="5"/>
  <c r="V38" i="5"/>
  <c r="U38" i="5"/>
  <c r="T38" i="5"/>
  <c r="S38" i="5"/>
  <c r="R38" i="5"/>
  <c r="V37" i="5"/>
  <c r="U37" i="5"/>
  <c r="T37" i="5"/>
  <c r="S37" i="5"/>
  <c r="R37" i="5"/>
  <c r="V36" i="5"/>
  <c r="U36" i="5"/>
  <c r="T36" i="5"/>
  <c r="S36" i="5"/>
  <c r="R36" i="5"/>
  <c r="V35" i="5"/>
  <c r="U35" i="5"/>
  <c r="T35" i="5"/>
  <c r="S35" i="5"/>
  <c r="R35" i="5"/>
  <c r="V34" i="5"/>
  <c r="U34" i="5"/>
  <c r="T34" i="5"/>
  <c r="S34" i="5"/>
  <c r="R34" i="5"/>
  <c r="V33" i="5"/>
  <c r="U33" i="5"/>
  <c r="T33" i="5"/>
  <c r="S33" i="5"/>
  <c r="R33" i="5"/>
  <c r="V32" i="5"/>
  <c r="U32" i="5"/>
  <c r="T32" i="5"/>
  <c r="S32" i="5"/>
  <c r="R32" i="5"/>
  <c r="V31" i="5"/>
  <c r="U31" i="5"/>
  <c r="T31" i="5"/>
  <c r="S31" i="5"/>
  <c r="R31" i="5"/>
  <c r="V30" i="5"/>
  <c r="U30" i="5"/>
  <c r="T30" i="5"/>
  <c r="S30" i="5"/>
  <c r="R30" i="5"/>
  <c r="V29" i="5"/>
  <c r="U29" i="5"/>
  <c r="T29" i="5"/>
  <c r="S29" i="5"/>
  <c r="R29" i="5"/>
  <c r="V28" i="5"/>
  <c r="U28" i="5"/>
  <c r="T28" i="5"/>
  <c r="S28" i="5"/>
  <c r="R28" i="5"/>
  <c r="V27" i="5"/>
  <c r="U27" i="5"/>
  <c r="T27" i="5"/>
  <c r="S27" i="5"/>
  <c r="R27" i="5"/>
  <c r="V26" i="5"/>
  <c r="U26" i="5"/>
  <c r="T26" i="5"/>
  <c r="S26" i="5"/>
  <c r="R26" i="5"/>
  <c r="V25" i="5"/>
  <c r="U25" i="5"/>
  <c r="T25" i="5"/>
  <c r="S25" i="5"/>
  <c r="R25" i="5"/>
  <c r="V24" i="5"/>
  <c r="U24" i="5"/>
  <c r="T24" i="5"/>
  <c r="S24" i="5"/>
  <c r="R24" i="5"/>
  <c r="V23" i="5"/>
  <c r="U23" i="5"/>
  <c r="T23" i="5"/>
  <c r="S23" i="5"/>
  <c r="R23" i="5"/>
  <c r="V22" i="5"/>
  <c r="U22" i="5"/>
  <c r="T22" i="5"/>
  <c r="S22" i="5"/>
  <c r="R22" i="5"/>
  <c r="V21" i="5"/>
  <c r="U21" i="5"/>
  <c r="T21" i="5"/>
  <c r="S21" i="5"/>
  <c r="R21" i="5"/>
  <c r="V20" i="5"/>
  <c r="U20" i="5"/>
  <c r="T20" i="5"/>
  <c r="S20" i="5"/>
  <c r="R20" i="5"/>
  <c r="V19" i="5"/>
  <c r="U19" i="5"/>
  <c r="T19" i="5"/>
  <c r="S19" i="5"/>
  <c r="R19" i="5"/>
  <c r="V18" i="5"/>
  <c r="U18" i="5"/>
  <c r="T18" i="5"/>
  <c r="S18" i="5"/>
  <c r="R18" i="5"/>
  <c r="V17" i="5"/>
  <c r="U17" i="5"/>
  <c r="T17" i="5"/>
  <c r="S17" i="5"/>
  <c r="R17" i="5"/>
  <c r="V16" i="5"/>
  <c r="U16" i="5"/>
  <c r="T16" i="5"/>
  <c r="S16" i="5"/>
  <c r="R16" i="5"/>
  <c r="V15" i="5"/>
  <c r="U15" i="5"/>
  <c r="T15" i="5"/>
  <c r="S15" i="5"/>
  <c r="R15" i="5"/>
  <c r="V14" i="5"/>
  <c r="U14" i="5"/>
  <c r="T14" i="5"/>
  <c r="S14" i="5"/>
  <c r="R14" i="5"/>
  <c r="V13" i="5"/>
  <c r="U13" i="5"/>
  <c r="T13" i="5"/>
  <c r="S13" i="5"/>
  <c r="R13" i="5"/>
  <c r="V12" i="5"/>
  <c r="U12" i="5"/>
  <c r="T12" i="5"/>
  <c r="S12" i="5"/>
  <c r="R12" i="5"/>
  <c r="V11" i="5"/>
  <c r="U11" i="5"/>
  <c r="T11" i="5"/>
  <c r="S11" i="5"/>
  <c r="R11" i="5"/>
  <c r="V10" i="5"/>
  <c r="U10" i="5"/>
  <c r="T10" i="5"/>
  <c r="S10" i="5"/>
  <c r="R10" i="5"/>
  <c r="V9" i="5"/>
  <c r="U9" i="5"/>
  <c r="T9" i="5"/>
  <c r="S9" i="5"/>
  <c r="R9" i="5"/>
  <c r="V8" i="5"/>
  <c r="U8" i="5"/>
  <c r="T8" i="5"/>
  <c r="S8" i="5"/>
  <c r="R8" i="5"/>
  <c r="V7" i="5"/>
  <c r="U7" i="5"/>
  <c r="T7" i="5"/>
  <c r="S7" i="5"/>
  <c r="R7" i="5"/>
  <c r="V6" i="5"/>
  <c r="U6" i="5"/>
  <c r="T6" i="5"/>
  <c r="S6" i="5"/>
  <c r="R6" i="5"/>
  <c r="V5" i="5"/>
  <c r="U5" i="5"/>
  <c r="T5" i="5"/>
  <c r="S5" i="5"/>
  <c r="R5" i="5"/>
  <c r="Q99" i="5"/>
  <c r="P99" i="5"/>
  <c r="O99" i="5"/>
  <c r="N99" i="5"/>
  <c r="M99" i="5"/>
  <c r="Q98" i="5"/>
  <c r="P98" i="5"/>
  <c r="O98" i="5"/>
  <c r="N98" i="5"/>
  <c r="M98" i="5"/>
  <c r="Q97" i="5"/>
  <c r="P97" i="5"/>
  <c r="O97" i="5"/>
  <c r="N97" i="5"/>
  <c r="M97" i="5"/>
  <c r="Q96" i="5"/>
  <c r="P96" i="5"/>
  <c r="O96" i="5"/>
  <c r="N96" i="5"/>
  <c r="M96" i="5"/>
  <c r="Q95" i="5"/>
  <c r="P95" i="5"/>
  <c r="O95" i="5"/>
  <c r="N95" i="5"/>
  <c r="M95" i="5"/>
  <c r="Q94" i="5"/>
  <c r="P94" i="5"/>
  <c r="O94" i="5"/>
  <c r="N94" i="5"/>
  <c r="M94" i="5"/>
  <c r="Q93" i="5"/>
  <c r="P93" i="5"/>
  <c r="O93" i="5"/>
  <c r="N93" i="5"/>
  <c r="M93" i="5"/>
  <c r="Q92" i="5"/>
  <c r="P92" i="5"/>
  <c r="O92" i="5"/>
  <c r="N92" i="5"/>
  <c r="M92" i="5"/>
  <c r="Q91" i="5"/>
  <c r="P91" i="5"/>
  <c r="O91" i="5"/>
  <c r="N91" i="5"/>
  <c r="M91" i="5"/>
  <c r="Q90" i="5"/>
  <c r="P90" i="5"/>
  <c r="O90" i="5"/>
  <c r="N90" i="5"/>
  <c r="M90" i="5"/>
  <c r="Q89" i="5"/>
  <c r="P89" i="5"/>
  <c r="O89" i="5"/>
  <c r="N89" i="5"/>
  <c r="M89" i="5"/>
  <c r="Q88" i="5"/>
  <c r="P88" i="5"/>
  <c r="O88" i="5"/>
  <c r="N88" i="5"/>
  <c r="M88" i="5"/>
  <c r="Q87" i="5"/>
  <c r="P87" i="5"/>
  <c r="O87" i="5"/>
  <c r="N87" i="5"/>
  <c r="M87" i="5"/>
  <c r="Q86" i="5"/>
  <c r="P86" i="5"/>
  <c r="O86" i="5"/>
  <c r="N86" i="5"/>
  <c r="M86" i="5"/>
  <c r="Q85" i="5"/>
  <c r="P85" i="5"/>
  <c r="O85" i="5"/>
  <c r="N85" i="5"/>
  <c r="M85" i="5"/>
  <c r="Q84" i="5"/>
  <c r="P84" i="5"/>
  <c r="O84" i="5"/>
  <c r="N84" i="5"/>
  <c r="M84" i="5"/>
  <c r="Q83" i="5"/>
  <c r="P83" i="5"/>
  <c r="O83" i="5"/>
  <c r="N83" i="5"/>
  <c r="M83" i="5"/>
  <c r="Q82" i="5"/>
  <c r="P82" i="5"/>
  <c r="O82" i="5"/>
  <c r="N82" i="5"/>
  <c r="M82" i="5"/>
  <c r="Q81" i="5"/>
  <c r="P81" i="5"/>
  <c r="O81" i="5"/>
  <c r="N81" i="5"/>
  <c r="M81" i="5"/>
  <c r="Q80" i="5"/>
  <c r="P80" i="5"/>
  <c r="O80" i="5"/>
  <c r="N80" i="5"/>
  <c r="M80" i="5"/>
  <c r="Q79" i="5"/>
  <c r="P79" i="5"/>
  <c r="O79" i="5"/>
  <c r="N79" i="5"/>
  <c r="M79" i="5"/>
  <c r="Q78" i="5"/>
  <c r="P78" i="5"/>
  <c r="O78" i="5"/>
  <c r="N78" i="5"/>
  <c r="M78" i="5"/>
  <c r="Q77" i="5"/>
  <c r="P77" i="5"/>
  <c r="O77" i="5"/>
  <c r="N77" i="5"/>
  <c r="M77" i="5"/>
  <c r="Q76" i="5"/>
  <c r="P76" i="5"/>
  <c r="O76" i="5"/>
  <c r="N76" i="5"/>
  <c r="M76" i="5"/>
  <c r="Q75" i="5"/>
  <c r="P75" i="5"/>
  <c r="O75" i="5"/>
  <c r="N75" i="5"/>
  <c r="M75" i="5"/>
  <c r="Q74" i="5"/>
  <c r="P74" i="5"/>
  <c r="O74" i="5"/>
  <c r="N74" i="5"/>
  <c r="M74" i="5"/>
  <c r="Q73" i="5"/>
  <c r="P73" i="5"/>
  <c r="O73" i="5"/>
  <c r="N73" i="5"/>
  <c r="M73" i="5"/>
  <c r="Q72" i="5"/>
  <c r="P72" i="5"/>
  <c r="O72" i="5"/>
  <c r="N72" i="5"/>
  <c r="M72" i="5"/>
  <c r="Q71" i="5"/>
  <c r="P71" i="5"/>
  <c r="O71" i="5"/>
  <c r="N71" i="5"/>
  <c r="M71" i="5"/>
  <c r="Q70" i="5"/>
  <c r="P70" i="5"/>
  <c r="O70" i="5"/>
  <c r="N70" i="5"/>
  <c r="M70" i="5"/>
  <c r="Q69" i="5"/>
  <c r="P69" i="5"/>
  <c r="O69" i="5"/>
  <c r="N69" i="5"/>
  <c r="M69" i="5"/>
  <c r="Q68" i="5"/>
  <c r="P68" i="5"/>
  <c r="O68" i="5"/>
  <c r="N68" i="5"/>
  <c r="M68" i="5"/>
  <c r="Q67" i="5"/>
  <c r="P67" i="5"/>
  <c r="O67" i="5"/>
  <c r="N67" i="5"/>
  <c r="M67" i="5"/>
  <c r="Q66" i="5"/>
  <c r="P66" i="5"/>
  <c r="O66" i="5"/>
  <c r="N66" i="5"/>
  <c r="M66" i="5"/>
  <c r="Q65" i="5"/>
  <c r="P65" i="5"/>
  <c r="O65" i="5"/>
  <c r="N65" i="5"/>
  <c r="M65" i="5"/>
  <c r="Q64" i="5"/>
  <c r="P64" i="5"/>
  <c r="O64" i="5"/>
  <c r="N64" i="5"/>
  <c r="M64" i="5"/>
  <c r="Q63" i="5"/>
  <c r="P63" i="5"/>
  <c r="O63" i="5"/>
  <c r="N63" i="5"/>
  <c r="M63" i="5"/>
  <c r="Q62" i="5"/>
  <c r="P62" i="5"/>
  <c r="O62" i="5"/>
  <c r="N62" i="5"/>
  <c r="M62" i="5"/>
  <c r="Q61" i="5"/>
  <c r="P61" i="5"/>
  <c r="O61" i="5"/>
  <c r="N61" i="5"/>
  <c r="M61" i="5"/>
  <c r="Q60" i="5"/>
  <c r="P60" i="5"/>
  <c r="O60" i="5"/>
  <c r="N60" i="5"/>
  <c r="M60" i="5"/>
  <c r="Q59" i="5"/>
  <c r="P59" i="5"/>
  <c r="O59" i="5"/>
  <c r="N59" i="5"/>
  <c r="M59" i="5"/>
  <c r="Q58" i="5"/>
  <c r="P58" i="5"/>
  <c r="O58" i="5"/>
  <c r="N58" i="5"/>
  <c r="M58" i="5"/>
  <c r="Q57" i="5"/>
  <c r="P57" i="5"/>
  <c r="O57" i="5"/>
  <c r="N57" i="5"/>
  <c r="M57" i="5"/>
  <c r="Q56" i="5"/>
  <c r="P56" i="5"/>
  <c r="O56" i="5"/>
  <c r="N56" i="5"/>
  <c r="M56" i="5"/>
  <c r="Q55" i="5"/>
  <c r="P55" i="5"/>
  <c r="O55" i="5"/>
  <c r="N55" i="5"/>
  <c r="M55" i="5"/>
  <c r="Q54" i="5"/>
  <c r="P54" i="5"/>
  <c r="O54" i="5"/>
  <c r="N54" i="5"/>
  <c r="M54" i="5"/>
  <c r="Q53" i="5"/>
  <c r="P53" i="5"/>
  <c r="O53" i="5"/>
  <c r="N53" i="5"/>
  <c r="M53" i="5"/>
  <c r="Q52" i="5"/>
  <c r="P52" i="5"/>
  <c r="O52" i="5"/>
  <c r="N52" i="5"/>
  <c r="M52" i="5"/>
  <c r="Q51" i="5"/>
  <c r="P51" i="5"/>
  <c r="O51" i="5"/>
  <c r="N51" i="5"/>
  <c r="M51" i="5"/>
  <c r="Q50" i="5"/>
  <c r="P50" i="5"/>
  <c r="O50" i="5"/>
  <c r="N50" i="5"/>
  <c r="M50" i="5"/>
  <c r="Q49" i="5"/>
  <c r="P49" i="5"/>
  <c r="O49" i="5"/>
  <c r="N49" i="5"/>
  <c r="M49" i="5"/>
  <c r="Q48" i="5"/>
  <c r="P48" i="5"/>
  <c r="O48" i="5"/>
  <c r="N48" i="5"/>
  <c r="M48" i="5"/>
  <c r="Q47" i="5"/>
  <c r="P47" i="5"/>
  <c r="O47" i="5"/>
  <c r="N47" i="5"/>
  <c r="M47" i="5"/>
  <c r="Q46" i="5"/>
  <c r="P46" i="5"/>
  <c r="O46" i="5"/>
  <c r="N46" i="5"/>
  <c r="M46" i="5"/>
  <c r="Q45" i="5"/>
  <c r="P45" i="5"/>
  <c r="O45" i="5"/>
  <c r="N45" i="5"/>
  <c r="M45" i="5"/>
  <c r="Q44" i="5"/>
  <c r="P44" i="5"/>
  <c r="O44" i="5"/>
  <c r="N44" i="5"/>
  <c r="M44" i="5"/>
  <c r="Q43" i="5"/>
  <c r="P43" i="5"/>
  <c r="O43" i="5"/>
  <c r="N43" i="5"/>
  <c r="M43" i="5"/>
  <c r="Q42" i="5"/>
  <c r="P42" i="5"/>
  <c r="O42" i="5"/>
  <c r="N42" i="5"/>
  <c r="M42" i="5"/>
  <c r="Q41" i="5"/>
  <c r="P41" i="5"/>
  <c r="O41" i="5"/>
  <c r="N41" i="5"/>
  <c r="M41" i="5"/>
  <c r="Q40" i="5"/>
  <c r="P40" i="5"/>
  <c r="O40" i="5"/>
  <c r="N40" i="5"/>
  <c r="M40" i="5"/>
  <c r="Q39" i="5"/>
  <c r="P39" i="5"/>
  <c r="O39" i="5"/>
  <c r="N39" i="5"/>
  <c r="M39" i="5"/>
  <c r="Q38" i="5"/>
  <c r="P38" i="5"/>
  <c r="O38" i="5"/>
  <c r="N38" i="5"/>
  <c r="M38" i="5"/>
  <c r="Q37" i="5"/>
  <c r="P37" i="5"/>
  <c r="O37" i="5"/>
  <c r="N37" i="5"/>
  <c r="M37" i="5"/>
  <c r="Q36" i="5"/>
  <c r="P36" i="5"/>
  <c r="O36" i="5"/>
  <c r="N36" i="5"/>
  <c r="M36" i="5"/>
  <c r="Q35" i="5"/>
  <c r="P35" i="5"/>
  <c r="O35" i="5"/>
  <c r="N35" i="5"/>
  <c r="M35" i="5"/>
  <c r="Q34" i="5"/>
  <c r="P34" i="5"/>
  <c r="O34" i="5"/>
  <c r="N34" i="5"/>
  <c r="M34" i="5"/>
  <c r="Q33" i="5"/>
  <c r="P33" i="5"/>
  <c r="O33" i="5"/>
  <c r="N33" i="5"/>
  <c r="M33" i="5"/>
  <c r="Q32" i="5"/>
  <c r="P32" i="5"/>
  <c r="O32" i="5"/>
  <c r="N32" i="5"/>
  <c r="M32" i="5"/>
  <c r="Q31" i="5"/>
  <c r="P31" i="5"/>
  <c r="O31" i="5"/>
  <c r="N31" i="5"/>
  <c r="M31" i="5"/>
  <c r="Q30" i="5"/>
  <c r="P30" i="5"/>
  <c r="O30" i="5"/>
  <c r="N30" i="5"/>
  <c r="M30" i="5"/>
  <c r="Q29" i="5"/>
  <c r="P29" i="5"/>
  <c r="O29" i="5"/>
  <c r="N29" i="5"/>
  <c r="M29" i="5"/>
  <c r="Q28" i="5"/>
  <c r="P28" i="5"/>
  <c r="O28" i="5"/>
  <c r="N28" i="5"/>
  <c r="M28" i="5"/>
  <c r="Q27" i="5"/>
  <c r="P27" i="5"/>
  <c r="O27" i="5"/>
  <c r="N27" i="5"/>
  <c r="M27" i="5"/>
  <c r="Q26" i="5"/>
  <c r="P26" i="5"/>
  <c r="O26" i="5"/>
  <c r="N26" i="5"/>
  <c r="M26" i="5"/>
  <c r="Q25" i="5"/>
  <c r="P25" i="5"/>
  <c r="O25" i="5"/>
  <c r="N25" i="5"/>
  <c r="M25" i="5"/>
  <c r="Q24" i="5"/>
  <c r="P24" i="5"/>
  <c r="O24" i="5"/>
  <c r="N24" i="5"/>
  <c r="M24" i="5"/>
  <c r="Q23" i="5"/>
  <c r="P23" i="5"/>
  <c r="O23" i="5"/>
  <c r="N23" i="5"/>
  <c r="M23" i="5"/>
  <c r="Q22" i="5"/>
  <c r="P22" i="5"/>
  <c r="O22" i="5"/>
  <c r="N22" i="5"/>
  <c r="M22" i="5"/>
  <c r="Q21" i="5"/>
  <c r="P21" i="5"/>
  <c r="O21" i="5"/>
  <c r="N21" i="5"/>
  <c r="M21" i="5"/>
  <c r="Q20" i="5"/>
  <c r="P20" i="5"/>
  <c r="O20" i="5"/>
  <c r="N20" i="5"/>
  <c r="M20" i="5"/>
  <c r="Q19" i="5"/>
  <c r="P19" i="5"/>
  <c r="O19" i="5"/>
  <c r="N19" i="5"/>
  <c r="M19" i="5"/>
  <c r="Q18" i="5"/>
  <c r="P18" i="5"/>
  <c r="O18" i="5"/>
  <c r="N18" i="5"/>
  <c r="M18" i="5"/>
  <c r="Q17" i="5"/>
  <c r="P17" i="5"/>
  <c r="O17" i="5"/>
  <c r="N17" i="5"/>
  <c r="M17" i="5"/>
  <c r="Q16" i="5"/>
  <c r="P16" i="5"/>
  <c r="O16" i="5"/>
  <c r="N16" i="5"/>
  <c r="M16" i="5"/>
  <c r="Q15" i="5"/>
  <c r="P15" i="5"/>
  <c r="O15" i="5"/>
  <c r="N15" i="5"/>
  <c r="M15" i="5"/>
  <c r="Q14" i="5"/>
  <c r="P14" i="5"/>
  <c r="O14" i="5"/>
  <c r="N14" i="5"/>
  <c r="M14" i="5"/>
  <c r="Q13" i="5"/>
  <c r="P13" i="5"/>
  <c r="O13" i="5"/>
  <c r="N13" i="5"/>
  <c r="M13" i="5"/>
  <c r="Q12" i="5"/>
  <c r="P12" i="5"/>
  <c r="O12" i="5"/>
  <c r="N12" i="5"/>
  <c r="M12" i="5"/>
  <c r="Q11" i="5"/>
  <c r="P11" i="5"/>
  <c r="O11" i="5"/>
  <c r="N11" i="5"/>
  <c r="M11" i="5"/>
  <c r="Q10" i="5"/>
  <c r="P10" i="5"/>
  <c r="O10" i="5"/>
  <c r="N10" i="5"/>
  <c r="M10" i="5"/>
  <c r="Q9" i="5"/>
  <c r="P9" i="5"/>
  <c r="O9" i="5"/>
  <c r="N9" i="5"/>
  <c r="M9" i="5"/>
  <c r="Q8" i="5"/>
  <c r="P8" i="5"/>
  <c r="O8" i="5"/>
  <c r="N8" i="5"/>
  <c r="M8" i="5"/>
  <c r="Q7" i="5"/>
  <c r="P7" i="5"/>
  <c r="O7" i="5"/>
  <c r="N7" i="5"/>
  <c r="M7" i="5"/>
  <c r="Q6" i="5"/>
  <c r="P6" i="5"/>
  <c r="O6" i="5"/>
  <c r="N6" i="5"/>
  <c r="M6" i="5"/>
  <c r="Q5" i="5"/>
  <c r="P5" i="5"/>
  <c r="O5" i="5"/>
  <c r="N5" i="5"/>
  <c r="M5" i="5"/>
  <c r="L99" i="5"/>
  <c r="K99" i="5"/>
  <c r="J99" i="5"/>
  <c r="I99" i="5"/>
  <c r="H99" i="5"/>
  <c r="L98" i="5"/>
  <c r="K98" i="5"/>
  <c r="J98" i="5"/>
  <c r="I98" i="5"/>
  <c r="H98" i="5"/>
  <c r="L97" i="5"/>
  <c r="K97" i="5"/>
  <c r="J97" i="5"/>
  <c r="I97" i="5"/>
  <c r="H97" i="5"/>
  <c r="L96" i="5"/>
  <c r="K96" i="5"/>
  <c r="J96" i="5"/>
  <c r="I96" i="5"/>
  <c r="H96" i="5"/>
  <c r="L95" i="5"/>
  <c r="K95" i="5"/>
  <c r="J95" i="5"/>
  <c r="I95" i="5"/>
  <c r="H95" i="5"/>
  <c r="L94" i="5"/>
  <c r="K94" i="5"/>
  <c r="J94" i="5"/>
  <c r="I94" i="5"/>
  <c r="H94" i="5"/>
  <c r="L93" i="5"/>
  <c r="K93" i="5"/>
  <c r="J93" i="5"/>
  <c r="I93" i="5"/>
  <c r="H93" i="5"/>
  <c r="L92" i="5"/>
  <c r="K92" i="5"/>
  <c r="J92" i="5"/>
  <c r="I92" i="5"/>
  <c r="H92" i="5"/>
  <c r="L91" i="5"/>
  <c r="K91" i="5"/>
  <c r="J91" i="5"/>
  <c r="I91" i="5"/>
  <c r="H91" i="5"/>
  <c r="L90" i="5"/>
  <c r="K90" i="5"/>
  <c r="J90" i="5"/>
  <c r="I90" i="5"/>
  <c r="H90" i="5"/>
  <c r="L89" i="5"/>
  <c r="K89" i="5"/>
  <c r="J89" i="5"/>
  <c r="I89" i="5"/>
  <c r="H89" i="5"/>
  <c r="L88" i="5"/>
  <c r="K88" i="5"/>
  <c r="J88" i="5"/>
  <c r="I88" i="5"/>
  <c r="H88" i="5"/>
  <c r="L87" i="5"/>
  <c r="K87" i="5"/>
  <c r="J87" i="5"/>
  <c r="I87" i="5"/>
  <c r="H87" i="5"/>
  <c r="L86" i="5"/>
  <c r="K86" i="5"/>
  <c r="J86" i="5"/>
  <c r="I86" i="5"/>
  <c r="H86" i="5"/>
  <c r="L85" i="5"/>
  <c r="K85" i="5"/>
  <c r="J85" i="5"/>
  <c r="I85" i="5"/>
  <c r="H85" i="5"/>
  <c r="L84" i="5"/>
  <c r="K84" i="5"/>
  <c r="J84" i="5"/>
  <c r="I84" i="5"/>
  <c r="H84" i="5"/>
  <c r="L83" i="5"/>
  <c r="K83" i="5"/>
  <c r="J83" i="5"/>
  <c r="I83" i="5"/>
  <c r="H83" i="5"/>
  <c r="L82" i="5"/>
  <c r="K82" i="5"/>
  <c r="J82" i="5"/>
  <c r="I82" i="5"/>
  <c r="H82" i="5"/>
  <c r="L81" i="5"/>
  <c r="K81" i="5"/>
  <c r="J81" i="5"/>
  <c r="I81" i="5"/>
  <c r="H81" i="5"/>
  <c r="L80" i="5"/>
  <c r="K80" i="5"/>
  <c r="J80" i="5"/>
  <c r="I80" i="5"/>
  <c r="H80" i="5"/>
  <c r="L79" i="5"/>
  <c r="K79" i="5"/>
  <c r="J79" i="5"/>
  <c r="I79" i="5"/>
  <c r="H79" i="5"/>
  <c r="L78" i="5"/>
  <c r="K78" i="5"/>
  <c r="J78" i="5"/>
  <c r="I78" i="5"/>
  <c r="H78" i="5"/>
  <c r="L77" i="5"/>
  <c r="K77" i="5"/>
  <c r="J77" i="5"/>
  <c r="I77" i="5"/>
  <c r="H77" i="5"/>
  <c r="L76" i="5"/>
  <c r="K76" i="5"/>
  <c r="J76" i="5"/>
  <c r="I76" i="5"/>
  <c r="H76" i="5"/>
  <c r="L75" i="5"/>
  <c r="K75" i="5"/>
  <c r="J75" i="5"/>
  <c r="I75" i="5"/>
  <c r="H75" i="5"/>
  <c r="L74" i="5"/>
  <c r="K74" i="5"/>
  <c r="J74" i="5"/>
  <c r="I74" i="5"/>
  <c r="H74" i="5"/>
  <c r="L73" i="5"/>
  <c r="K73" i="5"/>
  <c r="J73" i="5"/>
  <c r="I73" i="5"/>
  <c r="H73" i="5"/>
  <c r="L72" i="5"/>
  <c r="K72" i="5"/>
  <c r="J72" i="5"/>
  <c r="I72" i="5"/>
  <c r="H72" i="5"/>
  <c r="L71" i="5"/>
  <c r="K71" i="5"/>
  <c r="J71" i="5"/>
  <c r="I71" i="5"/>
  <c r="H71" i="5"/>
  <c r="L70" i="5"/>
  <c r="K70" i="5"/>
  <c r="J70" i="5"/>
  <c r="I70" i="5"/>
  <c r="H70" i="5"/>
  <c r="L69" i="5"/>
  <c r="K69" i="5"/>
  <c r="J69" i="5"/>
  <c r="I69" i="5"/>
  <c r="H69" i="5"/>
  <c r="L68" i="5"/>
  <c r="K68" i="5"/>
  <c r="J68" i="5"/>
  <c r="I68" i="5"/>
  <c r="H68" i="5"/>
  <c r="L67" i="5"/>
  <c r="K67" i="5"/>
  <c r="J67" i="5"/>
  <c r="I67" i="5"/>
  <c r="H67" i="5"/>
  <c r="L66" i="5"/>
  <c r="K66" i="5"/>
  <c r="J66" i="5"/>
  <c r="I66" i="5"/>
  <c r="H66" i="5"/>
  <c r="L65" i="5"/>
  <c r="K65" i="5"/>
  <c r="J65" i="5"/>
  <c r="I65" i="5"/>
  <c r="H65" i="5"/>
  <c r="L64" i="5"/>
  <c r="K64" i="5"/>
  <c r="J64" i="5"/>
  <c r="I64" i="5"/>
  <c r="H64" i="5"/>
  <c r="L63" i="5"/>
  <c r="K63" i="5"/>
  <c r="J63" i="5"/>
  <c r="I63" i="5"/>
  <c r="H63" i="5"/>
  <c r="L62" i="5"/>
  <c r="K62" i="5"/>
  <c r="J62" i="5"/>
  <c r="I62" i="5"/>
  <c r="H62" i="5"/>
  <c r="L61" i="5"/>
  <c r="K61" i="5"/>
  <c r="J61" i="5"/>
  <c r="I61" i="5"/>
  <c r="H61" i="5"/>
  <c r="L60" i="5"/>
  <c r="K60" i="5"/>
  <c r="J60" i="5"/>
  <c r="I60" i="5"/>
  <c r="H60" i="5"/>
  <c r="L59" i="5"/>
  <c r="K59" i="5"/>
  <c r="J59" i="5"/>
  <c r="I59" i="5"/>
  <c r="H59" i="5"/>
  <c r="L58" i="5"/>
  <c r="K58" i="5"/>
  <c r="J58" i="5"/>
  <c r="I58" i="5"/>
  <c r="H58" i="5"/>
  <c r="L57" i="5"/>
  <c r="K57" i="5"/>
  <c r="J57" i="5"/>
  <c r="I57" i="5"/>
  <c r="H57" i="5"/>
  <c r="L56" i="5"/>
  <c r="K56" i="5"/>
  <c r="J56" i="5"/>
  <c r="I56" i="5"/>
  <c r="H56" i="5"/>
  <c r="L55" i="5"/>
  <c r="K55" i="5"/>
  <c r="J55" i="5"/>
  <c r="I55" i="5"/>
  <c r="H55" i="5"/>
  <c r="L54" i="5"/>
  <c r="K54" i="5"/>
  <c r="J54" i="5"/>
  <c r="I54" i="5"/>
  <c r="H54" i="5"/>
  <c r="L53" i="5"/>
  <c r="K53" i="5"/>
  <c r="J53" i="5"/>
  <c r="I53" i="5"/>
  <c r="H53" i="5"/>
  <c r="L52" i="5"/>
  <c r="K52" i="5"/>
  <c r="J52" i="5"/>
  <c r="I52" i="5"/>
  <c r="H52" i="5"/>
  <c r="L51" i="5"/>
  <c r="K51" i="5"/>
  <c r="J51" i="5"/>
  <c r="I51" i="5"/>
  <c r="H51" i="5"/>
  <c r="L50" i="5"/>
  <c r="K50" i="5"/>
  <c r="J50" i="5"/>
  <c r="I50" i="5"/>
  <c r="H50" i="5"/>
  <c r="L49" i="5"/>
  <c r="K49" i="5"/>
  <c r="J49" i="5"/>
  <c r="I49" i="5"/>
  <c r="H49" i="5"/>
  <c r="L48" i="5"/>
  <c r="K48" i="5"/>
  <c r="J48" i="5"/>
  <c r="I48" i="5"/>
  <c r="H48" i="5"/>
  <c r="L47" i="5"/>
  <c r="K47" i="5"/>
  <c r="J47" i="5"/>
  <c r="I47" i="5"/>
  <c r="H47" i="5"/>
  <c r="L46" i="5"/>
  <c r="K46" i="5"/>
  <c r="J46" i="5"/>
  <c r="I46" i="5"/>
  <c r="H46" i="5"/>
  <c r="L45" i="5"/>
  <c r="K45" i="5"/>
  <c r="J45" i="5"/>
  <c r="I45" i="5"/>
  <c r="H45" i="5"/>
  <c r="L44" i="5"/>
  <c r="K44" i="5"/>
  <c r="J44" i="5"/>
  <c r="I44" i="5"/>
  <c r="H44" i="5"/>
  <c r="L43" i="5"/>
  <c r="K43" i="5"/>
  <c r="J43" i="5"/>
  <c r="I43" i="5"/>
  <c r="H43" i="5"/>
  <c r="L42" i="5"/>
  <c r="K42" i="5"/>
  <c r="J42" i="5"/>
  <c r="I42" i="5"/>
  <c r="H42" i="5"/>
  <c r="L41" i="5"/>
  <c r="K41" i="5"/>
  <c r="J41" i="5"/>
  <c r="I41" i="5"/>
  <c r="H41" i="5"/>
  <c r="L40" i="5"/>
  <c r="K40" i="5"/>
  <c r="J40" i="5"/>
  <c r="I40" i="5"/>
  <c r="H40" i="5"/>
  <c r="L39" i="5"/>
  <c r="K39" i="5"/>
  <c r="J39" i="5"/>
  <c r="I39" i="5"/>
  <c r="H39" i="5"/>
  <c r="L38" i="5"/>
  <c r="K38" i="5"/>
  <c r="J38" i="5"/>
  <c r="I38" i="5"/>
  <c r="H38" i="5"/>
  <c r="L37" i="5"/>
  <c r="K37" i="5"/>
  <c r="J37" i="5"/>
  <c r="I37" i="5"/>
  <c r="H37" i="5"/>
  <c r="L36" i="5"/>
  <c r="K36" i="5"/>
  <c r="J36" i="5"/>
  <c r="I36" i="5"/>
  <c r="H36" i="5"/>
  <c r="L35" i="5"/>
  <c r="K35" i="5"/>
  <c r="J35" i="5"/>
  <c r="I35" i="5"/>
  <c r="H35" i="5"/>
  <c r="L34" i="5"/>
  <c r="K34" i="5"/>
  <c r="J34" i="5"/>
  <c r="I34" i="5"/>
  <c r="H34" i="5"/>
  <c r="L33" i="5"/>
  <c r="K33" i="5"/>
  <c r="J33" i="5"/>
  <c r="I33" i="5"/>
  <c r="H33" i="5"/>
  <c r="L32" i="5"/>
  <c r="K32" i="5"/>
  <c r="J32" i="5"/>
  <c r="I32" i="5"/>
  <c r="H32" i="5"/>
  <c r="L31" i="5"/>
  <c r="K31" i="5"/>
  <c r="J31" i="5"/>
  <c r="I31" i="5"/>
  <c r="H31" i="5"/>
  <c r="L30" i="5"/>
  <c r="K30" i="5"/>
  <c r="J30" i="5"/>
  <c r="I30" i="5"/>
  <c r="H30" i="5"/>
  <c r="L29" i="5"/>
  <c r="K29" i="5"/>
  <c r="J29" i="5"/>
  <c r="I29" i="5"/>
  <c r="H29" i="5"/>
  <c r="L28" i="5"/>
  <c r="K28" i="5"/>
  <c r="J28" i="5"/>
  <c r="I28" i="5"/>
  <c r="H28" i="5"/>
  <c r="L27" i="5"/>
  <c r="K27" i="5"/>
  <c r="J27" i="5"/>
  <c r="I27" i="5"/>
  <c r="H27" i="5"/>
  <c r="L26" i="5"/>
  <c r="K26" i="5"/>
  <c r="J26" i="5"/>
  <c r="I26" i="5"/>
  <c r="H26" i="5"/>
  <c r="L25" i="5"/>
  <c r="K25" i="5"/>
  <c r="J25" i="5"/>
  <c r="I25" i="5"/>
  <c r="H25" i="5"/>
  <c r="L24" i="5"/>
  <c r="K24" i="5"/>
  <c r="J24" i="5"/>
  <c r="I24" i="5"/>
  <c r="H24" i="5"/>
  <c r="L23" i="5"/>
  <c r="K23" i="5"/>
  <c r="J23" i="5"/>
  <c r="I23" i="5"/>
  <c r="H23" i="5"/>
  <c r="L22" i="5"/>
  <c r="K22" i="5"/>
  <c r="J22" i="5"/>
  <c r="I22" i="5"/>
  <c r="H22" i="5"/>
  <c r="L21" i="5"/>
  <c r="K21" i="5"/>
  <c r="J21" i="5"/>
  <c r="I21" i="5"/>
  <c r="H21" i="5"/>
  <c r="L20" i="5"/>
  <c r="K20" i="5"/>
  <c r="J20" i="5"/>
  <c r="I20" i="5"/>
  <c r="H20" i="5"/>
  <c r="L19" i="5"/>
  <c r="K19" i="5"/>
  <c r="J19" i="5"/>
  <c r="I19" i="5"/>
  <c r="H19" i="5"/>
  <c r="L18" i="5"/>
  <c r="K18" i="5"/>
  <c r="J18" i="5"/>
  <c r="I18" i="5"/>
  <c r="H18" i="5"/>
  <c r="L17" i="5"/>
  <c r="K17" i="5"/>
  <c r="J17" i="5"/>
  <c r="I17" i="5"/>
  <c r="H17" i="5"/>
  <c r="L16" i="5"/>
  <c r="K16" i="5"/>
  <c r="J16" i="5"/>
  <c r="I16" i="5"/>
  <c r="H16" i="5"/>
  <c r="L15" i="5"/>
  <c r="K15" i="5"/>
  <c r="J15" i="5"/>
  <c r="I15" i="5"/>
  <c r="H15" i="5"/>
  <c r="L14" i="5"/>
  <c r="K14" i="5"/>
  <c r="J14" i="5"/>
  <c r="I14" i="5"/>
  <c r="H14" i="5"/>
  <c r="L13" i="5"/>
  <c r="K13" i="5"/>
  <c r="J13" i="5"/>
  <c r="I13" i="5"/>
  <c r="H13" i="5"/>
  <c r="L12" i="5"/>
  <c r="K12" i="5"/>
  <c r="J12" i="5"/>
  <c r="I12" i="5"/>
  <c r="H12" i="5"/>
  <c r="L11" i="5"/>
  <c r="K11" i="5"/>
  <c r="J11" i="5"/>
  <c r="I11" i="5"/>
  <c r="H11" i="5"/>
  <c r="L10" i="5"/>
  <c r="K10" i="5"/>
  <c r="J10" i="5"/>
  <c r="I10" i="5"/>
  <c r="H10" i="5"/>
  <c r="L9" i="5"/>
  <c r="K9" i="5"/>
  <c r="J9" i="5"/>
  <c r="I9" i="5"/>
  <c r="H9" i="5"/>
  <c r="L8" i="5"/>
  <c r="K8" i="5"/>
  <c r="J8" i="5"/>
  <c r="I8" i="5"/>
  <c r="H8" i="5"/>
  <c r="L7" i="5"/>
  <c r="K7" i="5"/>
  <c r="J7" i="5"/>
  <c r="I7" i="5"/>
  <c r="H7" i="5"/>
  <c r="L6" i="5"/>
  <c r="K6" i="5"/>
  <c r="J6" i="5"/>
  <c r="I6" i="5"/>
  <c r="H6" i="5"/>
  <c r="L5" i="5"/>
  <c r="K5" i="5"/>
  <c r="J5" i="5"/>
  <c r="I5" i="5"/>
  <c r="H5" i="5"/>
  <c r="G99" i="5"/>
  <c r="G98" i="5"/>
  <c r="G97" i="5"/>
  <c r="G96" i="5"/>
  <c r="G95" i="5"/>
  <c r="G94" i="5"/>
  <c r="G93" i="5"/>
  <c r="G92" i="5"/>
  <c r="G91" i="5"/>
  <c r="G90" i="5"/>
  <c r="G89" i="5"/>
  <c r="G88" i="5"/>
  <c r="G87" i="5"/>
  <c r="G86" i="5"/>
  <c r="G85" i="5"/>
  <c r="G84" i="5"/>
  <c r="G83" i="5"/>
  <c r="G82" i="5"/>
  <c r="G81" i="5"/>
  <c r="G80" i="5"/>
  <c r="G79" i="5"/>
  <c r="G78" i="5"/>
  <c r="G77" i="5"/>
  <c r="G76" i="5"/>
  <c r="G75" i="5"/>
  <c r="G74" i="5"/>
  <c r="G73" i="5"/>
  <c r="G72" i="5"/>
  <c r="G71" i="5"/>
  <c r="G70" i="5"/>
  <c r="G69" i="5"/>
  <c r="G68" i="5"/>
  <c r="G67" i="5"/>
  <c r="G66" i="5"/>
  <c r="G65" i="5"/>
  <c r="G64" i="5"/>
  <c r="G63" i="5"/>
  <c r="G62" i="5"/>
  <c r="G61" i="5"/>
  <c r="G60" i="5"/>
  <c r="G59" i="5"/>
  <c r="G58" i="5"/>
  <c r="G57" i="5"/>
  <c r="G56" i="5"/>
  <c r="G55" i="5"/>
  <c r="G54" i="5"/>
  <c r="G53" i="5"/>
  <c r="G52" i="5"/>
  <c r="G51" i="5"/>
  <c r="G50" i="5"/>
  <c r="G49" i="5"/>
  <c r="G48" i="5"/>
  <c r="G47" i="5"/>
  <c r="G46" i="5"/>
  <c r="G45" i="5"/>
  <c r="G44" i="5"/>
  <c r="G43" i="5"/>
  <c r="G42" i="5"/>
  <c r="G41" i="5"/>
  <c r="G40" i="5"/>
  <c r="G39" i="5"/>
  <c r="G38" i="5"/>
  <c r="G37" i="5"/>
  <c r="G36" i="5"/>
  <c r="G35" i="5"/>
  <c r="G34" i="5"/>
  <c r="G33" i="5"/>
  <c r="G32" i="5"/>
  <c r="G31" i="5"/>
  <c r="G30" i="5"/>
  <c r="G29" i="5"/>
  <c r="G28" i="5"/>
  <c r="G27" i="5"/>
  <c r="G26" i="5"/>
  <c r="G25" i="5"/>
  <c r="G24" i="5"/>
  <c r="G23" i="5"/>
  <c r="G22" i="5"/>
  <c r="G21" i="5"/>
  <c r="G20" i="5"/>
  <c r="G19" i="5"/>
  <c r="G18" i="5"/>
  <c r="G17" i="5"/>
  <c r="G16" i="5"/>
  <c r="G15" i="5"/>
  <c r="G14" i="5"/>
  <c r="G13" i="5"/>
  <c r="G12" i="5"/>
  <c r="G11" i="5"/>
  <c r="G10" i="5"/>
  <c r="G9" i="5"/>
  <c r="G8" i="5"/>
  <c r="G7" i="5"/>
  <c r="G6" i="5"/>
  <c r="G5" i="5"/>
  <c r="AN2" i="5"/>
  <c r="X3" i="5" s="1"/>
  <c r="AA99" i="5"/>
  <c r="AP2" i="5"/>
  <c r="AS3" i="5" s="1"/>
  <c r="AT16" i="5"/>
  <c r="AU16" i="5" s="1"/>
  <c r="AT15" i="5"/>
  <c r="AU15" i="5" s="1"/>
  <c r="AT14" i="5"/>
  <c r="AU14" i="5" s="1"/>
  <c r="AV14" i="5" s="1"/>
  <c r="AT13" i="5"/>
  <c r="AU13" i="5" s="1"/>
  <c r="AT12" i="5"/>
  <c r="AU12" i="5" s="1"/>
  <c r="AT11" i="5"/>
  <c r="AU11" i="5" s="1"/>
  <c r="AT10" i="5"/>
  <c r="AU10" i="5" s="1"/>
  <c r="AV10" i="5" s="1"/>
  <c r="AT9" i="5"/>
  <c r="AU9" i="5" s="1"/>
  <c r="AT8" i="5"/>
  <c r="AU8" i="5" s="1"/>
  <c r="AT7" i="5"/>
  <c r="AU7" i="5" s="1"/>
  <c r="AT6" i="5"/>
  <c r="AU6" i="5" s="1"/>
  <c r="AV6" i="5" s="1"/>
  <c r="AT5" i="5"/>
  <c r="AU5" i="5" s="1"/>
  <c r="X2" i="5" l="1"/>
  <c r="AV9" i="5"/>
  <c r="AV11" i="5"/>
  <c r="AV7" i="5"/>
  <c r="AV13" i="5"/>
  <c r="AV15" i="5"/>
  <c r="AV5" i="5"/>
  <c r="AQ3" i="5"/>
  <c r="AV8" i="5"/>
  <c r="AV12" i="5"/>
  <c r="AV16" i="5"/>
  <c r="AR3" i="5"/>
  <c r="AW14" i="5" l="1"/>
  <c r="AX14" i="5" s="1"/>
  <c r="AW10" i="5"/>
  <c r="AX10" i="5" s="1"/>
  <c r="AW6" i="5"/>
  <c r="AX6" i="5" s="1"/>
  <c r="AW13" i="5"/>
  <c r="AX13" i="5" s="1"/>
  <c r="AW9" i="5"/>
  <c r="AX9" i="5" s="1"/>
  <c r="AW5" i="5"/>
  <c r="AX5" i="5" s="1"/>
  <c r="AW11" i="5"/>
  <c r="AX11" i="5" s="1"/>
  <c r="AW16" i="5"/>
  <c r="AX16" i="5" s="1"/>
  <c r="AW12" i="5"/>
  <c r="AX12" i="5" s="1"/>
  <c r="AW8" i="5"/>
  <c r="AX8" i="5" s="1"/>
  <c r="AW15" i="5"/>
  <c r="AX15" i="5" s="1"/>
  <c r="AW7" i="5"/>
  <c r="AX7" i="5" s="1"/>
  <c r="W99" i="5" l="1"/>
  <c r="F99" i="5"/>
  <c r="E99" i="5"/>
  <c r="D99" i="5"/>
  <c r="C99" i="5"/>
  <c r="B99" i="5"/>
  <c r="W98" i="5"/>
  <c r="F98" i="5"/>
  <c r="E98" i="5"/>
  <c r="D98" i="5"/>
  <c r="C98" i="5"/>
  <c r="B98" i="5"/>
  <c r="W97" i="5"/>
  <c r="F97" i="5"/>
  <c r="E97" i="5"/>
  <c r="D97" i="5"/>
  <c r="C97" i="5"/>
  <c r="B97" i="5"/>
  <c r="W96" i="5"/>
  <c r="F96" i="5"/>
  <c r="E96" i="5"/>
  <c r="D96" i="5"/>
  <c r="C96" i="5"/>
  <c r="B96" i="5"/>
  <c r="W95" i="5"/>
  <c r="F95" i="5"/>
  <c r="E95" i="5"/>
  <c r="D95" i="5"/>
  <c r="C95" i="5"/>
  <c r="B95" i="5"/>
  <c r="W94" i="5"/>
  <c r="F94" i="5"/>
  <c r="E94" i="5"/>
  <c r="D94" i="5"/>
  <c r="C94" i="5"/>
  <c r="B94" i="5"/>
  <c r="W93" i="5"/>
  <c r="F93" i="5"/>
  <c r="E93" i="5"/>
  <c r="D93" i="5"/>
  <c r="C93" i="5"/>
  <c r="B93" i="5"/>
  <c r="W92" i="5"/>
  <c r="F92" i="5"/>
  <c r="E92" i="5"/>
  <c r="D92" i="5"/>
  <c r="C92" i="5"/>
  <c r="B92" i="5"/>
  <c r="W91" i="5"/>
  <c r="F91" i="5"/>
  <c r="E91" i="5"/>
  <c r="D91" i="5"/>
  <c r="C91" i="5"/>
  <c r="B91" i="5"/>
  <c r="W90" i="5"/>
  <c r="F90" i="5"/>
  <c r="E90" i="5"/>
  <c r="D90" i="5"/>
  <c r="C90" i="5"/>
  <c r="B90" i="5"/>
  <c r="W89" i="5"/>
  <c r="F89" i="5"/>
  <c r="E89" i="5"/>
  <c r="D89" i="5"/>
  <c r="C89" i="5"/>
  <c r="B89" i="5"/>
  <c r="W88" i="5"/>
  <c r="F88" i="5"/>
  <c r="E88" i="5"/>
  <c r="D88" i="5"/>
  <c r="C88" i="5"/>
  <c r="B88" i="5"/>
  <c r="W87" i="5"/>
  <c r="F87" i="5"/>
  <c r="E87" i="5"/>
  <c r="D87" i="5"/>
  <c r="C87" i="5"/>
  <c r="B87" i="5"/>
  <c r="W86" i="5"/>
  <c r="F86" i="5"/>
  <c r="E86" i="5"/>
  <c r="D86" i="5"/>
  <c r="C86" i="5"/>
  <c r="B86" i="5"/>
  <c r="W85" i="5"/>
  <c r="F85" i="5"/>
  <c r="E85" i="5"/>
  <c r="D85" i="5"/>
  <c r="C85" i="5"/>
  <c r="B85" i="5"/>
  <c r="W84" i="5"/>
  <c r="F84" i="5"/>
  <c r="E84" i="5"/>
  <c r="D84" i="5"/>
  <c r="C84" i="5"/>
  <c r="B84" i="5"/>
  <c r="W83" i="5"/>
  <c r="F83" i="5"/>
  <c r="E83" i="5"/>
  <c r="D83" i="5"/>
  <c r="C83" i="5"/>
  <c r="B83" i="5"/>
  <c r="W82" i="5"/>
  <c r="F82" i="5"/>
  <c r="E82" i="5"/>
  <c r="D82" i="5"/>
  <c r="C82" i="5"/>
  <c r="B82" i="5"/>
  <c r="W81" i="5"/>
  <c r="F81" i="5"/>
  <c r="E81" i="5"/>
  <c r="D81" i="5"/>
  <c r="C81" i="5"/>
  <c r="B81" i="5"/>
  <c r="W80" i="5"/>
  <c r="F80" i="5"/>
  <c r="E80" i="5"/>
  <c r="D80" i="5"/>
  <c r="C80" i="5"/>
  <c r="B80" i="5"/>
  <c r="W79" i="5"/>
  <c r="F79" i="5"/>
  <c r="E79" i="5"/>
  <c r="D79" i="5"/>
  <c r="C79" i="5"/>
  <c r="B79" i="5"/>
  <c r="W78" i="5"/>
  <c r="F78" i="5"/>
  <c r="E78" i="5"/>
  <c r="D78" i="5"/>
  <c r="C78" i="5"/>
  <c r="B78" i="5"/>
  <c r="W77" i="5"/>
  <c r="F77" i="5"/>
  <c r="E77" i="5"/>
  <c r="D77" i="5"/>
  <c r="C77" i="5"/>
  <c r="B77" i="5"/>
  <c r="W76" i="5"/>
  <c r="F76" i="5"/>
  <c r="E76" i="5"/>
  <c r="D76" i="5"/>
  <c r="C76" i="5"/>
  <c r="B76" i="5"/>
  <c r="W75" i="5"/>
  <c r="F75" i="5"/>
  <c r="E75" i="5"/>
  <c r="D75" i="5"/>
  <c r="C75" i="5"/>
  <c r="B75" i="5"/>
  <c r="W74" i="5"/>
  <c r="F74" i="5"/>
  <c r="E74" i="5"/>
  <c r="D74" i="5"/>
  <c r="C74" i="5"/>
  <c r="B74" i="5"/>
  <c r="W73" i="5"/>
  <c r="F73" i="5"/>
  <c r="E73" i="5"/>
  <c r="D73" i="5"/>
  <c r="C73" i="5"/>
  <c r="B73" i="5"/>
  <c r="W72" i="5"/>
  <c r="F72" i="5"/>
  <c r="E72" i="5"/>
  <c r="D72" i="5"/>
  <c r="C72" i="5"/>
  <c r="B72" i="5"/>
  <c r="W71" i="5"/>
  <c r="F71" i="5"/>
  <c r="E71" i="5"/>
  <c r="D71" i="5"/>
  <c r="C71" i="5"/>
  <c r="B71" i="5"/>
  <c r="W70" i="5"/>
  <c r="F70" i="5"/>
  <c r="E70" i="5"/>
  <c r="D70" i="5"/>
  <c r="C70" i="5"/>
  <c r="B70" i="5"/>
  <c r="W69" i="5"/>
  <c r="F69" i="5"/>
  <c r="E69" i="5"/>
  <c r="D69" i="5"/>
  <c r="C69" i="5"/>
  <c r="B69" i="5"/>
  <c r="W68" i="5"/>
  <c r="F68" i="5"/>
  <c r="E68" i="5"/>
  <c r="D68" i="5"/>
  <c r="C68" i="5"/>
  <c r="B68" i="5"/>
  <c r="W67" i="5"/>
  <c r="F67" i="5"/>
  <c r="E67" i="5"/>
  <c r="D67" i="5"/>
  <c r="C67" i="5"/>
  <c r="B67" i="5"/>
  <c r="W66" i="5"/>
  <c r="F66" i="5"/>
  <c r="E66" i="5"/>
  <c r="D66" i="5"/>
  <c r="C66" i="5"/>
  <c r="B66" i="5"/>
  <c r="W65" i="5"/>
  <c r="F65" i="5"/>
  <c r="E65" i="5"/>
  <c r="D65" i="5"/>
  <c r="C65" i="5"/>
  <c r="B65" i="5"/>
  <c r="W64" i="5"/>
  <c r="F64" i="5"/>
  <c r="E64" i="5"/>
  <c r="D64" i="5"/>
  <c r="C64" i="5"/>
  <c r="B64" i="5"/>
  <c r="W63" i="5"/>
  <c r="F63" i="5"/>
  <c r="E63" i="5"/>
  <c r="D63" i="5"/>
  <c r="C63" i="5"/>
  <c r="B63" i="5"/>
  <c r="W62" i="5"/>
  <c r="F62" i="5"/>
  <c r="E62" i="5"/>
  <c r="D62" i="5"/>
  <c r="C62" i="5"/>
  <c r="B62" i="5"/>
  <c r="W61" i="5"/>
  <c r="F61" i="5"/>
  <c r="E61" i="5"/>
  <c r="D61" i="5"/>
  <c r="C61" i="5"/>
  <c r="B61" i="5"/>
  <c r="W60" i="5"/>
  <c r="F60" i="5"/>
  <c r="E60" i="5"/>
  <c r="D60" i="5"/>
  <c r="C60" i="5"/>
  <c r="B60" i="5"/>
  <c r="W59" i="5"/>
  <c r="F59" i="5"/>
  <c r="E59" i="5"/>
  <c r="D59" i="5"/>
  <c r="C59" i="5"/>
  <c r="B59" i="5"/>
  <c r="W58" i="5"/>
  <c r="F58" i="5"/>
  <c r="E58" i="5"/>
  <c r="D58" i="5"/>
  <c r="C58" i="5"/>
  <c r="B58" i="5"/>
  <c r="W57" i="5"/>
  <c r="F57" i="5"/>
  <c r="E57" i="5"/>
  <c r="D57" i="5"/>
  <c r="C57" i="5"/>
  <c r="B57" i="5"/>
  <c r="W56" i="5"/>
  <c r="F56" i="5"/>
  <c r="E56" i="5"/>
  <c r="D56" i="5"/>
  <c r="C56" i="5"/>
  <c r="B56" i="5"/>
  <c r="W55" i="5"/>
  <c r="F55" i="5"/>
  <c r="E55" i="5"/>
  <c r="D55" i="5"/>
  <c r="C55" i="5"/>
  <c r="B55" i="5"/>
  <c r="W54" i="5"/>
  <c r="F54" i="5"/>
  <c r="E54" i="5"/>
  <c r="D54" i="5"/>
  <c r="C54" i="5"/>
  <c r="B54" i="5"/>
  <c r="W53" i="5"/>
  <c r="F53" i="5"/>
  <c r="E53" i="5"/>
  <c r="D53" i="5"/>
  <c r="C53" i="5"/>
  <c r="B53" i="5"/>
  <c r="W52" i="5"/>
  <c r="F52" i="5"/>
  <c r="E52" i="5"/>
  <c r="D52" i="5"/>
  <c r="C52" i="5"/>
  <c r="B52" i="5"/>
  <c r="W51" i="5"/>
  <c r="F51" i="5"/>
  <c r="E51" i="5"/>
  <c r="D51" i="5"/>
  <c r="C51" i="5"/>
  <c r="B51" i="5"/>
  <c r="W50" i="5"/>
  <c r="F50" i="5"/>
  <c r="E50" i="5"/>
  <c r="D50" i="5"/>
  <c r="C50" i="5"/>
  <c r="B50" i="5"/>
  <c r="W49" i="5"/>
  <c r="F49" i="5"/>
  <c r="E49" i="5"/>
  <c r="D49" i="5"/>
  <c r="C49" i="5"/>
  <c r="B49" i="5"/>
  <c r="W48" i="5"/>
  <c r="F48" i="5"/>
  <c r="E48" i="5"/>
  <c r="D48" i="5"/>
  <c r="C48" i="5"/>
  <c r="B48" i="5"/>
  <c r="W47" i="5"/>
  <c r="F47" i="5"/>
  <c r="E47" i="5"/>
  <c r="D47" i="5"/>
  <c r="C47" i="5"/>
  <c r="B47" i="5"/>
  <c r="W46" i="5"/>
  <c r="F46" i="5"/>
  <c r="E46" i="5"/>
  <c r="D46" i="5"/>
  <c r="C46" i="5"/>
  <c r="B46" i="5"/>
  <c r="W45" i="5"/>
  <c r="F45" i="5"/>
  <c r="E45" i="5"/>
  <c r="D45" i="5"/>
  <c r="C45" i="5"/>
  <c r="B45" i="5"/>
  <c r="W44" i="5"/>
  <c r="F44" i="5"/>
  <c r="E44" i="5"/>
  <c r="D44" i="5"/>
  <c r="C44" i="5"/>
  <c r="B44" i="5"/>
  <c r="W43" i="5"/>
  <c r="F43" i="5"/>
  <c r="E43" i="5"/>
  <c r="D43" i="5"/>
  <c r="C43" i="5"/>
  <c r="B43" i="5"/>
  <c r="W42" i="5"/>
  <c r="F42" i="5"/>
  <c r="E42" i="5"/>
  <c r="D42" i="5"/>
  <c r="C42" i="5"/>
  <c r="B42" i="5"/>
  <c r="W41" i="5"/>
  <c r="F41" i="5"/>
  <c r="E41" i="5"/>
  <c r="D41" i="5"/>
  <c r="C41" i="5"/>
  <c r="B41" i="5"/>
  <c r="W40" i="5"/>
  <c r="F40" i="5"/>
  <c r="E40" i="5"/>
  <c r="D40" i="5"/>
  <c r="C40" i="5"/>
  <c r="B40" i="5"/>
  <c r="W39" i="5"/>
  <c r="F39" i="5"/>
  <c r="E39" i="5"/>
  <c r="D39" i="5"/>
  <c r="C39" i="5"/>
  <c r="B39" i="5"/>
  <c r="W38" i="5"/>
  <c r="F38" i="5"/>
  <c r="E38" i="5"/>
  <c r="D38" i="5"/>
  <c r="C38" i="5"/>
  <c r="B38" i="5"/>
  <c r="W37" i="5"/>
  <c r="F37" i="5"/>
  <c r="E37" i="5"/>
  <c r="D37" i="5"/>
  <c r="C37" i="5"/>
  <c r="B37" i="5"/>
  <c r="W36" i="5"/>
  <c r="F36" i="5"/>
  <c r="E36" i="5"/>
  <c r="D36" i="5"/>
  <c r="C36" i="5"/>
  <c r="B36" i="5"/>
  <c r="W35" i="5"/>
  <c r="F35" i="5"/>
  <c r="E35" i="5"/>
  <c r="D35" i="5"/>
  <c r="C35" i="5"/>
  <c r="B35" i="5"/>
  <c r="W34" i="5"/>
  <c r="F34" i="5"/>
  <c r="E34" i="5"/>
  <c r="D34" i="5"/>
  <c r="C34" i="5"/>
  <c r="B34" i="5"/>
  <c r="W33" i="5"/>
  <c r="F33" i="5"/>
  <c r="E33" i="5"/>
  <c r="D33" i="5"/>
  <c r="C33" i="5"/>
  <c r="B33" i="5"/>
  <c r="W32" i="5"/>
  <c r="F32" i="5"/>
  <c r="E32" i="5"/>
  <c r="D32" i="5"/>
  <c r="C32" i="5"/>
  <c r="B32" i="5"/>
  <c r="W31" i="5"/>
  <c r="F31" i="5"/>
  <c r="E31" i="5"/>
  <c r="D31" i="5"/>
  <c r="C31" i="5"/>
  <c r="B31" i="5"/>
  <c r="W30" i="5"/>
  <c r="F30" i="5"/>
  <c r="E30" i="5"/>
  <c r="D30" i="5"/>
  <c r="C30" i="5"/>
  <c r="B30" i="5"/>
  <c r="W29" i="5"/>
  <c r="F29" i="5"/>
  <c r="E29" i="5"/>
  <c r="D29" i="5"/>
  <c r="C29" i="5"/>
  <c r="B29" i="5"/>
  <c r="W28" i="5"/>
  <c r="F28" i="5"/>
  <c r="E28" i="5"/>
  <c r="D28" i="5"/>
  <c r="C28" i="5"/>
  <c r="B28" i="5"/>
  <c r="W27" i="5"/>
  <c r="F27" i="5"/>
  <c r="E27" i="5"/>
  <c r="D27" i="5"/>
  <c r="C27" i="5"/>
  <c r="B27" i="5"/>
  <c r="W26" i="5"/>
  <c r="F26" i="5"/>
  <c r="E26" i="5"/>
  <c r="D26" i="5"/>
  <c r="C26" i="5"/>
  <c r="B26" i="5"/>
  <c r="W25" i="5"/>
  <c r="F25" i="5"/>
  <c r="E25" i="5"/>
  <c r="D25" i="5"/>
  <c r="C25" i="5"/>
  <c r="B25" i="5"/>
  <c r="W24" i="5"/>
  <c r="F24" i="5"/>
  <c r="E24" i="5"/>
  <c r="D24" i="5"/>
  <c r="C24" i="5"/>
  <c r="B24" i="5"/>
  <c r="W23" i="5"/>
  <c r="F23" i="5"/>
  <c r="E23" i="5"/>
  <c r="D23" i="5"/>
  <c r="C23" i="5"/>
  <c r="B23" i="5"/>
  <c r="W22" i="5"/>
  <c r="F22" i="5"/>
  <c r="E22" i="5"/>
  <c r="D22" i="5"/>
  <c r="C22" i="5"/>
  <c r="B22" i="5"/>
  <c r="W21" i="5"/>
  <c r="F21" i="5"/>
  <c r="E21" i="5"/>
  <c r="D21" i="5"/>
  <c r="C21" i="5"/>
  <c r="B21" i="5"/>
  <c r="W20" i="5"/>
  <c r="F20" i="5"/>
  <c r="E20" i="5"/>
  <c r="D20" i="5"/>
  <c r="C20" i="5"/>
  <c r="B20" i="5"/>
  <c r="W19" i="5"/>
  <c r="F19" i="5"/>
  <c r="E19" i="5"/>
  <c r="D19" i="5"/>
  <c r="C19" i="5"/>
  <c r="B19" i="5"/>
  <c r="W18" i="5"/>
  <c r="F18" i="5"/>
  <c r="E18" i="5"/>
  <c r="D18" i="5"/>
  <c r="C18" i="5"/>
  <c r="B18" i="5"/>
  <c r="W17" i="5"/>
  <c r="F17" i="5"/>
  <c r="E17" i="5"/>
  <c r="D17" i="5"/>
  <c r="C17" i="5"/>
  <c r="B17" i="5"/>
  <c r="W16" i="5"/>
  <c r="F16" i="5"/>
  <c r="E16" i="5"/>
  <c r="D16" i="5"/>
  <c r="C16" i="5"/>
  <c r="B16" i="5"/>
  <c r="W15" i="5"/>
  <c r="F15" i="5"/>
  <c r="E15" i="5"/>
  <c r="D15" i="5"/>
  <c r="C15" i="5"/>
  <c r="B15" i="5"/>
  <c r="W14" i="5"/>
  <c r="F14" i="5"/>
  <c r="E14" i="5"/>
  <c r="D14" i="5"/>
  <c r="C14" i="5"/>
  <c r="B14" i="5"/>
  <c r="W13" i="5"/>
  <c r="F13" i="5"/>
  <c r="E13" i="5"/>
  <c r="D13" i="5"/>
  <c r="C13" i="5"/>
  <c r="B13" i="5"/>
  <c r="W12" i="5"/>
  <c r="F12" i="5"/>
  <c r="E12" i="5"/>
  <c r="D12" i="5"/>
  <c r="C12" i="5"/>
  <c r="B12" i="5"/>
  <c r="W11" i="5"/>
  <c r="F11" i="5"/>
  <c r="E11" i="5"/>
  <c r="D11" i="5"/>
  <c r="C11" i="5"/>
  <c r="B11" i="5"/>
  <c r="W10" i="5"/>
  <c r="F10" i="5"/>
  <c r="E10" i="5"/>
  <c r="D10" i="5"/>
  <c r="C10" i="5"/>
  <c r="B10" i="5"/>
  <c r="W9" i="5"/>
  <c r="F9" i="5"/>
  <c r="E9" i="5"/>
  <c r="D9" i="5"/>
  <c r="C9" i="5"/>
  <c r="B9" i="5"/>
  <c r="W8" i="5"/>
  <c r="F8" i="5"/>
  <c r="E8" i="5"/>
  <c r="D8" i="5"/>
  <c r="C8" i="5"/>
  <c r="B8" i="5"/>
  <c r="W7" i="5"/>
  <c r="F7" i="5"/>
  <c r="E7" i="5"/>
  <c r="D7" i="5"/>
  <c r="C7" i="5"/>
  <c r="B7" i="5"/>
  <c r="W6" i="5"/>
  <c r="F6" i="5"/>
  <c r="E6" i="5"/>
  <c r="D6" i="5"/>
  <c r="C6" i="5"/>
  <c r="B6" i="5"/>
  <c r="W5" i="5"/>
  <c r="F5" i="5"/>
  <c r="E5" i="5"/>
  <c r="D5" i="5"/>
  <c r="C5" i="5"/>
  <c r="B5" i="5"/>
  <c r="R2896" i="1"/>
  <c r="R2895" i="1"/>
  <c r="R2894" i="1"/>
  <c r="R2893" i="1"/>
  <c r="R2892" i="1"/>
  <c r="R2891" i="1"/>
  <c r="R2890" i="1"/>
  <c r="R2889" i="1"/>
  <c r="R2888" i="1"/>
  <c r="R2887" i="1"/>
  <c r="R2886" i="1"/>
  <c r="R2885" i="1"/>
  <c r="R2884" i="1"/>
  <c r="R2883" i="1"/>
  <c r="R2882" i="1"/>
  <c r="R2881" i="1"/>
  <c r="R2880" i="1"/>
  <c r="R2879" i="1"/>
  <c r="R2878" i="1"/>
  <c r="R2877" i="1"/>
  <c r="R2876" i="1"/>
  <c r="R2875" i="1"/>
  <c r="R2874" i="1"/>
  <c r="R2873" i="1"/>
  <c r="R2872" i="1"/>
  <c r="R2871" i="1"/>
  <c r="R2870" i="1"/>
  <c r="R2869" i="1"/>
  <c r="R2868" i="1"/>
  <c r="R2867" i="1"/>
  <c r="R2866" i="1"/>
  <c r="R2865" i="1"/>
  <c r="R2864" i="1"/>
  <c r="R2863" i="1"/>
  <c r="R2862" i="1"/>
  <c r="R2861" i="1"/>
  <c r="R2860" i="1"/>
  <c r="R2859" i="1"/>
  <c r="R2858" i="1"/>
  <c r="R2857" i="1"/>
  <c r="R2856" i="1"/>
  <c r="R2855" i="1"/>
  <c r="R2854" i="1"/>
  <c r="R2853" i="1"/>
  <c r="R2852" i="1"/>
  <c r="R2851" i="1"/>
  <c r="R2850" i="1"/>
  <c r="R2849" i="1"/>
  <c r="R2848" i="1"/>
  <c r="R2847" i="1"/>
  <c r="R2846" i="1"/>
  <c r="R2845" i="1"/>
  <c r="R2844" i="1"/>
  <c r="R2843" i="1"/>
  <c r="R2842" i="1"/>
  <c r="R2841" i="1"/>
  <c r="R2840" i="1"/>
  <c r="R2839" i="1"/>
  <c r="R2838" i="1"/>
  <c r="R2837" i="1"/>
  <c r="R2836" i="1"/>
  <c r="R2835" i="1"/>
  <c r="R2834" i="1"/>
  <c r="R2833" i="1"/>
  <c r="R2832" i="1"/>
  <c r="R2831" i="1"/>
  <c r="R2830" i="1"/>
  <c r="R2829" i="1"/>
  <c r="R2828" i="1"/>
  <c r="R2827" i="1"/>
  <c r="R2826" i="1"/>
  <c r="R2825" i="1"/>
  <c r="R2824" i="1"/>
  <c r="R2823" i="1"/>
  <c r="R2822" i="1"/>
  <c r="R2821" i="1"/>
  <c r="R2820" i="1"/>
  <c r="R2819" i="1"/>
  <c r="R2818" i="1"/>
  <c r="R2817" i="1"/>
  <c r="R2816" i="1"/>
  <c r="R2815" i="1"/>
  <c r="R2814" i="1"/>
  <c r="R2813" i="1"/>
  <c r="R2812" i="1"/>
  <c r="R2811" i="1"/>
  <c r="R2810" i="1"/>
  <c r="R2809" i="1"/>
  <c r="R2808" i="1"/>
  <c r="R2807" i="1"/>
  <c r="R2806" i="1"/>
  <c r="R2805" i="1"/>
  <c r="R2804" i="1"/>
  <c r="R2803" i="1"/>
  <c r="R2802" i="1"/>
  <c r="R2801" i="1"/>
  <c r="R2800" i="1"/>
  <c r="R2799" i="1"/>
  <c r="R2798" i="1"/>
  <c r="R2797" i="1"/>
  <c r="R2796" i="1"/>
  <c r="R2795" i="1"/>
  <c r="R2794" i="1"/>
  <c r="R2793" i="1"/>
  <c r="R2792" i="1"/>
  <c r="R2791" i="1"/>
  <c r="R2790" i="1"/>
  <c r="R2789" i="1"/>
  <c r="R2788" i="1"/>
  <c r="R2787" i="1"/>
  <c r="R2786" i="1"/>
  <c r="R2785" i="1"/>
  <c r="R2784" i="1"/>
  <c r="R2783" i="1"/>
  <c r="R2782" i="1"/>
  <c r="R2781" i="1"/>
  <c r="R2780" i="1"/>
  <c r="R2779" i="1"/>
  <c r="R2778" i="1"/>
  <c r="R2777" i="1"/>
  <c r="R2776" i="1"/>
  <c r="R2775" i="1"/>
  <c r="R2774" i="1"/>
  <c r="R2773" i="1"/>
  <c r="R2772" i="1"/>
  <c r="R2771" i="1"/>
  <c r="R2770" i="1"/>
  <c r="R2769" i="1"/>
  <c r="R2768" i="1"/>
  <c r="R2767" i="1"/>
  <c r="R2766" i="1"/>
  <c r="R2765" i="1"/>
  <c r="R2764" i="1"/>
  <c r="R2763" i="1"/>
  <c r="R2762" i="1"/>
  <c r="R2761" i="1"/>
  <c r="R2760" i="1"/>
  <c r="R2759" i="1"/>
  <c r="R2758" i="1"/>
  <c r="R2757" i="1"/>
  <c r="R2756" i="1"/>
  <c r="R2755" i="1"/>
  <c r="R2754" i="1"/>
  <c r="R2753" i="1"/>
  <c r="R2752" i="1"/>
  <c r="R2751" i="1"/>
  <c r="R2750" i="1"/>
  <c r="R2749" i="1"/>
  <c r="R2748" i="1"/>
  <c r="R2747" i="1"/>
  <c r="R2746" i="1"/>
  <c r="R2745" i="1"/>
  <c r="R2744" i="1"/>
  <c r="R2743" i="1"/>
  <c r="R2742" i="1"/>
  <c r="R2741" i="1"/>
  <c r="R2740" i="1"/>
  <c r="R2739" i="1"/>
  <c r="R2738" i="1"/>
  <c r="R2737" i="1"/>
  <c r="R2736" i="1"/>
  <c r="R2735" i="1"/>
  <c r="R2734" i="1"/>
  <c r="R2733" i="1"/>
  <c r="R2732" i="1"/>
  <c r="R2731" i="1"/>
  <c r="R2730" i="1"/>
  <c r="R2729" i="1"/>
  <c r="R2728" i="1"/>
  <c r="R2727" i="1"/>
  <c r="R2726" i="1"/>
  <c r="R2725" i="1"/>
  <c r="R2724" i="1"/>
  <c r="R2723" i="1"/>
  <c r="R2722" i="1"/>
  <c r="R2721" i="1"/>
  <c r="R2720" i="1"/>
  <c r="R2719" i="1"/>
  <c r="R2718" i="1"/>
  <c r="R2717" i="1"/>
  <c r="R2716" i="1"/>
  <c r="R2715" i="1"/>
  <c r="R2714" i="1"/>
  <c r="R2713" i="1"/>
  <c r="R2712" i="1"/>
  <c r="R2711" i="1"/>
  <c r="R2710" i="1"/>
  <c r="R2709" i="1"/>
  <c r="R2708" i="1"/>
  <c r="R2707" i="1"/>
  <c r="R2706" i="1"/>
  <c r="R2705" i="1"/>
  <c r="R2704" i="1"/>
  <c r="R2703" i="1"/>
  <c r="R2702" i="1"/>
  <c r="R2701" i="1"/>
  <c r="R2700" i="1"/>
  <c r="R2699" i="1"/>
  <c r="R2698" i="1"/>
  <c r="R2697" i="1"/>
  <c r="R2696" i="1"/>
  <c r="R2695" i="1"/>
  <c r="R2694" i="1"/>
  <c r="R2693" i="1"/>
  <c r="R2692" i="1"/>
  <c r="R2691" i="1"/>
  <c r="R2690" i="1"/>
  <c r="R2689" i="1"/>
  <c r="R2688" i="1"/>
  <c r="R2687" i="1"/>
  <c r="R2686" i="1"/>
  <c r="R2685" i="1"/>
  <c r="R2684" i="1"/>
  <c r="R2683" i="1"/>
  <c r="R2682" i="1"/>
  <c r="R2681" i="1"/>
  <c r="R2680" i="1"/>
  <c r="R2679" i="1"/>
  <c r="R2678" i="1"/>
  <c r="R2677" i="1"/>
  <c r="R2676" i="1"/>
  <c r="R2675" i="1"/>
  <c r="R2674" i="1"/>
  <c r="R2673" i="1"/>
  <c r="R2672" i="1"/>
  <c r="R2671" i="1"/>
  <c r="R2670" i="1"/>
  <c r="R2669" i="1"/>
  <c r="R2668" i="1"/>
  <c r="R2667" i="1"/>
  <c r="R2666" i="1"/>
  <c r="R2665" i="1"/>
  <c r="R2664" i="1"/>
  <c r="R2663" i="1"/>
  <c r="R2662" i="1"/>
  <c r="R2661" i="1"/>
  <c r="R2660" i="1"/>
  <c r="R2659" i="1"/>
  <c r="R2658" i="1"/>
  <c r="R2657" i="1"/>
  <c r="R2656" i="1"/>
  <c r="R2655" i="1"/>
  <c r="R2654" i="1"/>
  <c r="R2653" i="1"/>
  <c r="R2652" i="1"/>
  <c r="R2651" i="1"/>
  <c r="R2650" i="1"/>
  <c r="R2649" i="1"/>
  <c r="R2648" i="1"/>
  <c r="R2647" i="1"/>
  <c r="R2646" i="1"/>
  <c r="R2645" i="1"/>
  <c r="R2644" i="1"/>
  <c r="R2643" i="1"/>
  <c r="R2642" i="1"/>
  <c r="R2641" i="1"/>
  <c r="R2640" i="1"/>
  <c r="R2639" i="1"/>
  <c r="R2638" i="1"/>
  <c r="R2637" i="1"/>
  <c r="R2636" i="1"/>
  <c r="R2635" i="1"/>
  <c r="R2634" i="1"/>
  <c r="R2633" i="1"/>
  <c r="R2632" i="1"/>
  <c r="R2631" i="1"/>
  <c r="R2630" i="1"/>
  <c r="R2629" i="1"/>
  <c r="R2628" i="1"/>
  <c r="R2627" i="1"/>
  <c r="R2626" i="1"/>
  <c r="R2625" i="1"/>
  <c r="R2624" i="1"/>
  <c r="R2623" i="1"/>
  <c r="R2622" i="1"/>
  <c r="R2621" i="1"/>
  <c r="R2620" i="1"/>
  <c r="R2619" i="1"/>
  <c r="R2618" i="1"/>
  <c r="R2617" i="1"/>
  <c r="R2616" i="1"/>
  <c r="R2615" i="1"/>
  <c r="R2614" i="1"/>
  <c r="R2613" i="1"/>
  <c r="R2612" i="1"/>
  <c r="R2611" i="1"/>
  <c r="R2610" i="1"/>
  <c r="R2609" i="1"/>
  <c r="R2608" i="1"/>
  <c r="R2607" i="1"/>
  <c r="R2606" i="1"/>
  <c r="R2605" i="1"/>
  <c r="R2604" i="1"/>
  <c r="R2603" i="1"/>
  <c r="R2602" i="1"/>
  <c r="R2601" i="1"/>
  <c r="R2600" i="1"/>
  <c r="R2599" i="1"/>
  <c r="R2598" i="1"/>
  <c r="R2597" i="1"/>
  <c r="R2596" i="1"/>
  <c r="R2595" i="1"/>
  <c r="R2594" i="1"/>
  <c r="R2593" i="1"/>
  <c r="R2592" i="1"/>
  <c r="R2591" i="1"/>
  <c r="R2590" i="1"/>
  <c r="R2589" i="1"/>
  <c r="R2588" i="1"/>
  <c r="R2587" i="1"/>
  <c r="R2586" i="1"/>
  <c r="R2585" i="1"/>
  <c r="R2584" i="1"/>
  <c r="R2583" i="1"/>
  <c r="R2582" i="1"/>
  <c r="R2581" i="1"/>
  <c r="R2580" i="1"/>
  <c r="R2579" i="1"/>
  <c r="R2578" i="1"/>
  <c r="R2577" i="1"/>
  <c r="R2576" i="1"/>
  <c r="R2575" i="1"/>
  <c r="R2574" i="1"/>
  <c r="R2573" i="1"/>
  <c r="R2572" i="1"/>
  <c r="R2571" i="1"/>
  <c r="R2570" i="1"/>
  <c r="R2569" i="1"/>
  <c r="R2568" i="1"/>
  <c r="R2567" i="1"/>
  <c r="R2566" i="1"/>
  <c r="R2565" i="1"/>
  <c r="R2564" i="1"/>
  <c r="R2563" i="1"/>
  <c r="R2562" i="1"/>
  <c r="R2561" i="1"/>
  <c r="R2560" i="1"/>
  <c r="R2559" i="1"/>
  <c r="R2558" i="1"/>
  <c r="R2557" i="1"/>
  <c r="R2556" i="1"/>
  <c r="R2555" i="1"/>
  <c r="R2554" i="1"/>
  <c r="R2553" i="1"/>
  <c r="R2552" i="1"/>
  <c r="R2551" i="1"/>
  <c r="R2550" i="1"/>
  <c r="R2549" i="1"/>
  <c r="R2548" i="1"/>
  <c r="R2547" i="1"/>
  <c r="R2546" i="1"/>
  <c r="R2545" i="1"/>
  <c r="R2544" i="1"/>
  <c r="R2543" i="1"/>
  <c r="R2542" i="1"/>
  <c r="R2541" i="1"/>
  <c r="R2540" i="1"/>
  <c r="R2539" i="1"/>
  <c r="R2538" i="1"/>
  <c r="R2537" i="1"/>
  <c r="R2536" i="1"/>
  <c r="R2535" i="1"/>
  <c r="R2534" i="1"/>
  <c r="R2533" i="1"/>
  <c r="R2532" i="1"/>
  <c r="R2531" i="1"/>
  <c r="R2530" i="1"/>
  <c r="R2529" i="1"/>
  <c r="R2528" i="1"/>
  <c r="R2527" i="1"/>
  <c r="R2526" i="1"/>
  <c r="R2525" i="1"/>
  <c r="R2524" i="1"/>
  <c r="R2523" i="1"/>
  <c r="R2522" i="1"/>
  <c r="R2521" i="1"/>
  <c r="R2520" i="1"/>
  <c r="R2519" i="1"/>
  <c r="R2518" i="1"/>
  <c r="R2517" i="1"/>
  <c r="R2516" i="1"/>
  <c r="R2515" i="1"/>
  <c r="R2514" i="1"/>
  <c r="R2513" i="1"/>
  <c r="R2512" i="1"/>
  <c r="R2511" i="1"/>
  <c r="R2510" i="1"/>
  <c r="R2509" i="1"/>
  <c r="R2508" i="1"/>
  <c r="R2507" i="1"/>
  <c r="R2506" i="1"/>
  <c r="R2505" i="1"/>
  <c r="R2504" i="1"/>
  <c r="R2503" i="1"/>
  <c r="R2502" i="1"/>
  <c r="R2501" i="1"/>
  <c r="R2500" i="1"/>
  <c r="R2499" i="1"/>
  <c r="R2498" i="1"/>
  <c r="R2497" i="1"/>
  <c r="R2496" i="1"/>
  <c r="R2495" i="1"/>
  <c r="R2494" i="1"/>
  <c r="R2493" i="1"/>
  <c r="R2492" i="1"/>
  <c r="R2491" i="1"/>
  <c r="R2490" i="1"/>
  <c r="R2489" i="1"/>
  <c r="R2488" i="1"/>
  <c r="R2487" i="1"/>
  <c r="R2486" i="1"/>
  <c r="R2485" i="1"/>
  <c r="R2484" i="1"/>
  <c r="R2483" i="1"/>
  <c r="R2482" i="1"/>
  <c r="R2481" i="1"/>
  <c r="R2480" i="1"/>
  <c r="R2479" i="1"/>
  <c r="R2478" i="1"/>
  <c r="R2477" i="1"/>
  <c r="R2476" i="1"/>
  <c r="R2475" i="1"/>
  <c r="R2474" i="1"/>
  <c r="R2473" i="1"/>
  <c r="R2472" i="1"/>
  <c r="R2471" i="1"/>
  <c r="R2470" i="1"/>
  <c r="R2469" i="1"/>
  <c r="R2468" i="1"/>
  <c r="R2467" i="1"/>
  <c r="R2466" i="1"/>
  <c r="R2465" i="1"/>
  <c r="R2464" i="1"/>
  <c r="R2463" i="1"/>
  <c r="R2462" i="1"/>
  <c r="R2461" i="1"/>
  <c r="R2460" i="1"/>
  <c r="R2459" i="1"/>
  <c r="R2458" i="1"/>
  <c r="R2457" i="1"/>
  <c r="R2456" i="1"/>
  <c r="R2455" i="1"/>
  <c r="R2454" i="1"/>
  <c r="R2453" i="1"/>
  <c r="R2452" i="1"/>
  <c r="R2451" i="1"/>
  <c r="R2450" i="1"/>
  <c r="R2449" i="1"/>
  <c r="R2448" i="1"/>
  <c r="R2447" i="1"/>
  <c r="R2446" i="1"/>
  <c r="R2445" i="1"/>
  <c r="R2444" i="1"/>
  <c r="R2443" i="1"/>
  <c r="R2442" i="1"/>
  <c r="R2441" i="1"/>
  <c r="R2440" i="1"/>
  <c r="R2439" i="1"/>
  <c r="R2438" i="1"/>
  <c r="R2437" i="1"/>
  <c r="R2436" i="1"/>
  <c r="R2435" i="1"/>
  <c r="R2434" i="1"/>
  <c r="R2433" i="1"/>
  <c r="R2432" i="1"/>
  <c r="R2431" i="1"/>
  <c r="R2430" i="1"/>
  <c r="R2429" i="1"/>
  <c r="R2428" i="1"/>
  <c r="R2427" i="1"/>
  <c r="R2426" i="1"/>
  <c r="R2425" i="1"/>
  <c r="R2424" i="1"/>
  <c r="R2423" i="1"/>
  <c r="R2422" i="1"/>
  <c r="R2421" i="1"/>
  <c r="R2420" i="1"/>
  <c r="R2419" i="1"/>
  <c r="R2418" i="1"/>
  <c r="R2417" i="1"/>
  <c r="R2416" i="1"/>
  <c r="R2415" i="1"/>
  <c r="R2414" i="1"/>
  <c r="R2413" i="1"/>
  <c r="R2412" i="1"/>
  <c r="R2411" i="1"/>
  <c r="R2410" i="1"/>
  <c r="R2409" i="1"/>
  <c r="R2408" i="1"/>
  <c r="R2407" i="1"/>
  <c r="R2406" i="1"/>
  <c r="R2405" i="1"/>
  <c r="R2404" i="1"/>
  <c r="R2403" i="1"/>
  <c r="R2402" i="1"/>
  <c r="R2401" i="1"/>
  <c r="R2400" i="1"/>
  <c r="R2399" i="1"/>
  <c r="R2398" i="1"/>
  <c r="R2397" i="1"/>
  <c r="R2396" i="1"/>
  <c r="R2395" i="1"/>
  <c r="R2394" i="1"/>
  <c r="R2393" i="1"/>
  <c r="R2392" i="1"/>
  <c r="R2391" i="1"/>
  <c r="R2390" i="1"/>
  <c r="R2389" i="1"/>
  <c r="R2388" i="1"/>
  <c r="R2387" i="1"/>
  <c r="R2386" i="1"/>
  <c r="R2385" i="1"/>
  <c r="R2384" i="1"/>
  <c r="R2383" i="1"/>
  <c r="R2382" i="1"/>
  <c r="R2381" i="1"/>
  <c r="R2380" i="1"/>
  <c r="R2379" i="1"/>
  <c r="R2378" i="1"/>
  <c r="R2377" i="1"/>
  <c r="R2376" i="1"/>
  <c r="R2375" i="1"/>
  <c r="R2374" i="1"/>
  <c r="R2373" i="1"/>
  <c r="R2372" i="1"/>
  <c r="R2371" i="1"/>
  <c r="R2370" i="1"/>
  <c r="R2369" i="1"/>
  <c r="R2368" i="1"/>
  <c r="R2367" i="1"/>
  <c r="R2366" i="1"/>
  <c r="R2365" i="1"/>
  <c r="R2364" i="1"/>
  <c r="R2363" i="1"/>
  <c r="R2362" i="1"/>
  <c r="R2361" i="1"/>
  <c r="R2360" i="1"/>
  <c r="R2359" i="1"/>
  <c r="R2358" i="1"/>
  <c r="R2357" i="1"/>
  <c r="R2356" i="1"/>
  <c r="R2355" i="1"/>
  <c r="R2354" i="1"/>
  <c r="R2353" i="1"/>
  <c r="R2352" i="1"/>
  <c r="R2351" i="1"/>
  <c r="R2350" i="1"/>
  <c r="R2349" i="1"/>
  <c r="R2348" i="1"/>
  <c r="R2347" i="1"/>
  <c r="R2346" i="1"/>
  <c r="R2345" i="1"/>
  <c r="R2344" i="1"/>
  <c r="R2343" i="1"/>
  <c r="R2342" i="1"/>
  <c r="R2341" i="1"/>
  <c r="R2340" i="1"/>
  <c r="R2339" i="1"/>
  <c r="R2338" i="1"/>
  <c r="R2337" i="1"/>
  <c r="R2336" i="1"/>
  <c r="R2335" i="1"/>
  <c r="R2334" i="1"/>
  <c r="R2333" i="1"/>
  <c r="R2332" i="1"/>
  <c r="R2331" i="1"/>
  <c r="R2330" i="1"/>
  <c r="R2329" i="1"/>
  <c r="R2328" i="1"/>
  <c r="R2327" i="1"/>
  <c r="R2326" i="1"/>
  <c r="R2325" i="1"/>
  <c r="R2324" i="1"/>
  <c r="R2323" i="1"/>
  <c r="R2322" i="1"/>
  <c r="R2321" i="1"/>
  <c r="R2320" i="1"/>
  <c r="R2319" i="1"/>
  <c r="R2318" i="1"/>
  <c r="R2317" i="1"/>
  <c r="R2316" i="1"/>
  <c r="R2315" i="1"/>
  <c r="R2314" i="1"/>
  <c r="R2313" i="1"/>
  <c r="R2312" i="1"/>
  <c r="R2311" i="1"/>
  <c r="R2310" i="1"/>
  <c r="R2309" i="1"/>
  <c r="R2308" i="1"/>
  <c r="R2307" i="1"/>
  <c r="R2306" i="1"/>
  <c r="R2305" i="1"/>
  <c r="R2304" i="1"/>
  <c r="R2303" i="1"/>
  <c r="R2302" i="1"/>
  <c r="R2301" i="1"/>
  <c r="R2300" i="1"/>
  <c r="R2299" i="1"/>
  <c r="R2298" i="1"/>
  <c r="R2297" i="1"/>
  <c r="R2296" i="1"/>
  <c r="R2295" i="1"/>
  <c r="R2294" i="1"/>
  <c r="R2293" i="1"/>
  <c r="R2292" i="1"/>
  <c r="R2291" i="1"/>
  <c r="R2290" i="1"/>
  <c r="R2289" i="1"/>
  <c r="R2288" i="1"/>
  <c r="R2287" i="1"/>
  <c r="R2286" i="1"/>
  <c r="R2285" i="1"/>
  <c r="R2284" i="1"/>
  <c r="R2283" i="1"/>
  <c r="R2282" i="1"/>
  <c r="R2281" i="1"/>
  <c r="R2280" i="1"/>
  <c r="R2279" i="1"/>
  <c r="R2278" i="1"/>
  <c r="R2277" i="1"/>
  <c r="R2276" i="1"/>
  <c r="R2275" i="1"/>
  <c r="R2274" i="1"/>
  <c r="R2273" i="1"/>
  <c r="R2272" i="1"/>
  <c r="R2271" i="1"/>
  <c r="R2270" i="1"/>
  <c r="R2269" i="1"/>
  <c r="R2268" i="1"/>
  <c r="R2267" i="1"/>
  <c r="R2266" i="1"/>
  <c r="R2265" i="1"/>
  <c r="R2264" i="1"/>
  <c r="R2263" i="1"/>
  <c r="R2262" i="1"/>
  <c r="R2261" i="1"/>
  <c r="R2260" i="1"/>
  <c r="R2259" i="1"/>
  <c r="R2258" i="1"/>
  <c r="R2257" i="1"/>
  <c r="R2256" i="1"/>
  <c r="R2255" i="1"/>
  <c r="R2254" i="1"/>
  <c r="R2253" i="1"/>
  <c r="R2252" i="1"/>
  <c r="R2251" i="1"/>
  <c r="R2250" i="1"/>
  <c r="R2249" i="1"/>
  <c r="R2248" i="1"/>
  <c r="R2247" i="1"/>
  <c r="R2246" i="1"/>
  <c r="R2245" i="1"/>
  <c r="R2244" i="1"/>
  <c r="R2243" i="1"/>
  <c r="R2242" i="1"/>
  <c r="R2241" i="1"/>
  <c r="R2240" i="1"/>
  <c r="R2239" i="1"/>
  <c r="R2238" i="1"/>
  <c r="R2237" i="1"/>
  <c r="R2236" i="1"/>
  <c r="R2235" i="1"/>
  <c r="R2234" i="1"/>
  <c r="R2233" i="1"/>
  <c r="R2232" i="1"/>
  <c r="R2231" i="1"/>
  <c r="R2230" i="1"/>
  <c r="R2229" i="1"/>
  <c r="R2228" i="1"/>
  <c r="R2227" i="1"/>
  <c r="R2226" i="1"/>
  <c r="R2225" i="1"/>
  <c r="R2224" i="1"/>
  <c r="R2223" i="1"/>
  <c r="R2222" i="1"/>
  <c r="R2221" i="1"/>
  <c r="R2220" i="1"/>
  <c r="R2219" i="1"/>
  <c r="R2218" i="1"/>
  <c r="R2217" i="1"/>
  <c r="R2216" i="1"/>
  <c r="R2215" i="1"/>
  <c r="R2214" i="1"/>
  <c r="R2213" i="1"/>
  <c r="R2212" i="1"/>
  <c r="R2211" i="1"/>
  <c r="R2210" i="1"/>
  <c r="R2209" i="1"/>
  <c r="R2208" i="1"/>
  <c r="R2207" i="1"/>
  <c r="R2206" i="1"/>
  <c r="R2205" i="1"/>
  <c r="R2204" i="1"/>
  <c r="R2203" i="1"/>
  <c r="R2202" i="1"/>
  <c r="R2201" i="1"/>
  <c r="R2200" i="1"/>
  <c r="R2199" i="1"/>
  <c r="R2198" i="1"/>
  <c r="R2197" i="1"/>
  <c r="R2196" i="1"/>
  <c r="R2195" i="1"/>
  <c r="R2194" i="1"/>
  <c r="R2193" i="1"/>
  <c r="R2192" i="1"/>
  <c r="R2191" i="1"/>
  <c r="R2190" i="1"/>
  <c r="R2189" i="1"/>
  <c r="R2188" i="1"/>
  <c r="R2187" i="1"/>
  <c r="R2186" i="1"/>
  <c r="R2185" i="1"/>
  <c r="R2184" i="1"/>
  <c r="R2183" i="1"/>
  <c r="R2182" i="1"/>
  <c r="R2181" i="1"/>
  <c r="R2180" i="1"/>
  <c r="R2179" i="1"/>
  <c r="R2178" i="1"/>
  <c r="R2177" i="1"/>
  <c r="R2176" i="1"/>
  <c r="R2175" i="1"/>
  <c r="R2174" i="1"/>
  <c r="R2173" i="1"/>
  <c r="R2172" i="1"/>
  <c r="R2171" i="1"/>
  <c r="R2170" i="1"/>
  <c r="R2169" i="1"/>
  <c r="R2168" i="1"/>
  <c r="R2167" i="1"/>
  <c r="R2166" i="1"/>
  <c r="R2165" i="1"/>
  <c r="R2164" i="1"/>
  <c r="R2163" i="1"/>
  <c r="R2162" i="1"/>
  <c r="R2161" i="1"/>
  <c r="R2160" i="1"/>
  <c r="R2159" i="1"/>
  <c r="R2158" i="1"/>
  <c r="R2157" i="1"/>
  <c r="R2156" i="1"/>
  <c r="R2155" i="1"/>
  <c r="R2154" i="1"/>
  <c r="R2153" i="1"/>
  <c r="R2152" i="1"/>
  <c r="R2151" i="1"/>
  <c r="R2150" i="1"/>
  <c r="R2149" i="1"/>
  <c r="R2148" i="1"/>
  <c r="R2147" i="1"/>
  <c r="R2146" i="1"/>
  <c r="R2145" i="1"/>
  <c r="R2144" i="1"/>
  <c r="R2143" i="1"/>
  <c r="R2142" i="1"/>
  <c r="R2141" i="1"/>
  <c r="R2140" i="1"/>
  <c r="R2139" i="1"/>
  <c r="R2138" i="1"/>
  <c r="R2137" i="1"/>
  <c r="R2136" i="1"/>
  <c r="R2135" i="1"/>
  <c r="R2134" i="1"/>
  <c r="R2133" i="1"/>
  <c r="R2132" i="1"/>
  <c r="R2131" i="1"/>
  <c r="R2130" i="1"/>
  <c r="R2129" i="1"/>
  <c r="R2128" i="1"/>
  <c r="R2127" i="1"/>
  <c r="R2126" i="1"/>
  <c r="R2125" i="1"/>
  <c r="R2124" i="1"/>
  <c r="R2123" i="1"/>
  <c r="R2122" i="1"/>
  <c r="R2121" i="1"/>
  <c r="R2120" i="1"/>
  <c r="R2119" i="1"/>
  <c r="R2118" i="1"/>
  <c r="R2117" i="1"/>
  <c r="R2116" i="1"/>
  <c r="R2115" i="1"/>
  <c r="R2114" i="1"/>
  <c r="R2113" i="1"/>
  <c r="R2112" i="1"/>
  <c r="R2111" i="1"/>
  <c r="R2110" i="1"/>
  <c r="R2109" i="1"/>
  <c r="R2108" i="1"/>
  <c r="R2107" i="1"/>
  <c r="R2106" i="1"/>
  <c r="R2105" i="1"/>
  <c r="R2104" i="1"/>
  <c r="R2103" i="1"/>
  <c r="R2102" i="1"/>
  <c r="R2101" i="1"/>
  <c r="R2100" i="1"/>
  <c r="R2099" i="1"/>
  <c r="R2098" i="1"/>
  <c r="R2097" i="1"/>
  <c r="R2096" i="1"/>
  <c r="R2095" i="1"/>
  <c r="R2094" i="1"/>
  <c r="R2093" i="1"/>
  <c r="R2092" i="1"/>
  <c r="R2091" i="1"/>
  <c r="R2090" i="1"/>
  <c r="R2089" i="1"/>
  <c r="R2087" i="1"/>
  <c r="R2086" i="1"/>
  <c r="R2085" i="1"/>
  <c r="R2084" i="1"/>
  <c r="R2083" i="1"/>
  <c r="R2082" i="1"/>
  <c r="R2081" i="1"/>
  <c r="R2080" i="1"/>
  <c r="R2079" i="1"/>
  <c r="R2078" i="1"/>
  <c r="R2077" i="1"/>
  <c r="R2076" i="1"/>
  <c r="R2075" i="1"/>
  <c r="R2074" i="1"/>
  <c r="R2073" i="1"/>
  <c r="R2072" i="1"/>
  <c r="R2071" i="1"/>
  <c r="R2070" i="1"/>
  <c r="R2069" i="1"/>
  <c r="R2068" i="1"/>
  <c r="R2067" i="1"/>
  <c r="R2066" i="1"/>
  <c r="R2065" i="1"/>
  <c r="R2064" i="1"/>
  <c r="R2063" i="1"/>
  <c r="R2062" i="1"/>
  <c r="R2061" i="1"/>
  <c r="R2060" i="1"/>
  <c r="R2059" i="1"/>
  <c r="R2058" i="1"/>
  <c r="R2057" i="1"/>
  <c r="R2056" i="1"/>
  <c r="R2055" i="1"/>
  <c r="R2054" i="1"/>
  <c r="R2053" i="1"/>
  <c r="R2052" i="1"/>
  <c r="R2051" i="1"/>
  <c r="R2050" i="1"/>
  <c r="R2049" i="1"/>
  <c r="R2048" i="1"/>
  <c r="R2047" i="1"/>
  <c r="R2046" i="1"/>
  <c r="R2045" i="1"/>
  <c r="R2044" i="1"/>
  <c r="R2043" i="1"/>
  <c r="R2042" i="1"/>
  <c r="R2041" i="1"/>
  <c r="R2040" i="1"/>
  <c r="R2039" i="1"/>
  <c r="R2038" i="1"/>
  <c r="R2037" i="1"/>
  <c r="R2036" i="1"/>
  <c r="R2035" i="1"/>
  <c r="R2034" i="1"/>
  <c r="R2033" i="1"/>
  <c r="R2032" i="1"/>
  <c r="R2031" i="1"/>
  <c r="R2030" i="1"/>
  <c r="R2029" i="1"/>
  <c r="R2028" i="1"/>
  <c r="R2027" i="1"/>
  <c r="R2026" i="1"/>
  <c r="R2025" i="1"/>
  <c r="R2024" i="1"/>
  <c r="R2023" i="1"/>
  <c r="R2022" i="1"/>
  <c r="R2021" i="1"/>
  <c r="R2020" i="1"/>
  <c r="R2019" i="1"/>
  <c r="R2018" i="1"/>
  <c r="R2017" i="1"/>
  <c r="R2016" i="1"/>
  <c r="R2015" i="1"/>
  <c r="R2014" i="1"/>
  <c r="R2013" i="1"/>
  <c r="R2012" i="1"/>
  <c r="R2011" i="1"/>
  <c r="R2010" i="1"/>
  <c r="R2009" i="1"/>
  <c r="R2008" i="1"/>
  <c r="R2007" i="1"/>
  <c r="R2006" i="1"/>
  <c r="R2005" i="1"/>
  <c r="R2004" i="1"/>
  <c r="R2003" i="1"/>
  <c r="R2002" i="1"/>
  <c r="R2001" i="1"/>
  <c r="R2000" i="1"/>
  <c r="R1999" i="1"/>
  <c r="R1998" i="1"/>
  <c r="R1997" i="1"/>
  <c r="R1996" i="1"/>
  <c r="R1995" i="1"/>
  <c r="R1994" i="1"/>
  <c r="R1993" i="1"/>
  <c r="R1992" i="1"/>
  <c r="R1991" i="1"/>
  <c r="R1990" i="1"/>
  <c r="R1989" i="1"/>
  <c r="R1988" i="1"/>
  <c r="R1987" i="1"/>
  <c r="R1986" i="1"/>
  <c r="R1985" i="1"/>
  <c r="R1984" i="1"/>
  <c r="R1983" i="1"/>
  <c r="R1982" i="1"/>
  <c r="R1981" i="1"/>
  <c r="R1980" i="1"/>
  <c r="R1979" i="1"/>
  <c r="R1978" i="1"/>
  <c r="R1977" i="1"/>
  <c r="R1976" i="1"/>
  <c r="R1975" i="1"/>
  <c r="R1974" i="1"/>
  <c r="R1973" i="1"/>
  <c r="R1972" i="1"/>
  <c r="R1971" i="1"/>
  <c r="R1970" i="1"/>
  <c r="R1969" i="1"/>
  <c r="R1968" i="1"/>
  <c r="R1967" i="1"/>
  <c r="R1966" i="1"/>
  <c r="R1965" i="1"/>
  <c r="R1964" i="1"/>
  <c r="R1963" i="1"/>
  <c r="R1962" i="1"/>
  <c r="R1961" i="1"/>
  <c r="R1960" i="1"/>
  <c r="R1959" i="1"/>
  <c r="R1958" i="1"/>
  <c r="R1957" i="1"/>
  <c r="R1956" i="1"/>
  <c r="R1955" i="1"/>
  <c r="R1954" i="1"/>
  <c r="R1953" i="1"/>
  <c r="R1952" i="1"/>
  <c r="R1951" i="1"/>
  <c r="R1950" i="1"/>
  <c r="R1949" i="1"/>
  <c r="R1948" i="1"/>
  <c r="R1947" i="1"/>
  <c r="R1946" i="1"/>
  <c r="R1945" i="1"/>
  <c r="R1944" i="1"/>
  <c r="R1943" i="1"/>
  <c r="R1942" i="1"/>
  <c r="R1941" i="1"/>
  <c r="R1940" i="1"/>
  <c r="R1939" i="1"/>
  <c r="R1938" i="1"/>
  <c r="R1937" i="1"/>
  <c r="R1936" i="1"/>
  <c r="R1935" i="1"/>
  <c r="R1934" i="1"/>
  <c r="R1933" i="1"/>
  <c r="R1932" i="1"/>
  <c r="R1931" i="1"/>
  <c r="R1930" i="1"/>
  <c r="R1929" i="1"/>
  <c r="R1928" i="1"/>
  <c r="R1927" i="1"/>
  <c r="R1926" i="1"/>
  <c r="R1925" i="1"/>
  <c r="R1924" i="1"/>
  <c r="R1923" i="1"/>
  <c r="R1922" i="1"/>
  <c r="R1921" i="1"/>
  <c r="R1920" i="1"/>
  <c r="R1919" i="1"/>
  <c r="R1918" i="1"/>
  <c r="R1917" i="1"/>
  <c r="R1916" i="1"/>
  <c r="R1915" i="1"/>
  <c r="R1914" i="1"/>
  <c r="R1913" i="1"/>
  <c r="R1912" i="1"/>
  <c r="R1911" i="1"/>
  <c r="R1910" i="1"/>
  <c r="R1909" i="1"/>
  <c r="R1908" i="1"/>
  <c r="R1907" i="1"/>
  <c r="R1906" i="1"/>
  <c r="R1905" i="1"/>
  <c r="R1904" i="1"/>
  <c r="R1903" i="1"/>
  <c r="R1902" i="1"/>
  <c r="R1901" i="1"/>
  <c r="R1900" i="1"/>
  <c r="R1899" i="1"/>
  <c r="R1898" i="1"/>
  <c r="R1897" i="1"/>
  <c r="R1896" i="1"/>
  <c r="R1895" i="1"/>
  <c r="R1894" i="1"/>
  <c r="R1893" i="1"/>
  <c r="R1892" i="1"/>
  <c r="R1891" i="1"/>
  <c r="R1890" i="1"/>
  <c r="R1889" i="1"/>
  <c r="R1888" i="1"/>
  <c r="R1887" i="1"/>
  <c r="R1886" i="1"/>
  <c r="R1885" i="1"/>
  <c r="R1884" i="1"/>
  <c r="R1883" i="1"/>
  <c r="R1882" i="1"/>
  <c r="R1881" i="1"/>
  <c r="R1880" i="1"/>
  <c r="R1879" i="1"/>
  <c r="R1878" i="1"/>
  <c r="R1877" i="1"/>
  <c r="R1876" i="1"/>
  <c r="R1875" i="1"/>
  <c r="R1874" i="1"/>
  <c r="R1873" i="1"/>
  <c r="R1872" i="1"/>
  <c r="R1871" i="1"/>
  <c r="R1870" i="1"/>
  <c r="R1869" i="1"/>
  <c r="R1868" i="1"/>
  <c r="R1867" i="1"/>
  <c r="R1866" i="1"/>
  <c r="R1865" i="1"/>
  <c r="R1864" i="1"/>
  <c r="R1863" i="1"/>
  <c r="R1862" i="1"/>
  <c r="R1861" i="1"/>
  <c r="R1860" i="1"/>
  <c r="R1859" i="1"/>
  <c r="R1858" i="1"/>
  <c r="R1857" i="1"/>
  <c r="R1856" i="1"/>
  <c r="R1855" i="1"/>
  <c r="R1854" i="1"/>
  <c r="R1853" i="1"/>
  <c r="R1852" i="1"/>
  <c r="R1851" i="1"/>
  <c r="R1850" i="1"/>
  <c r="R1849" i="1"/>
  <c r="R1848" i="1"/>
  <c r="R1847" i="1"/>
  <c r="R1846" i="1"/>
  <c r="R1845" i="1"/>
  <c r="R1844" i="1"/>
  <c r="R1843" i="1"/>
  <c r="R1842" i="1"/>
  <c r="R1841" i="1"/>
  <c r="R1840" i="1"/>
  <c r="R1839" i="1"/>
  <c r="R1838" i="1"/>
  <c r="R1837" i="1"/>
  <c r="R1836" i="1"/>
  <c r="R1835" i="1"/>
  <c r="R1834" i="1"/>
  <c r="R1833" i="1"/>
  <c r="R1832" i="1"/>
  <c r="R1831" i="1"/>
  <c r="R1830" i="1"/>
  <c r="R1829" i="1"/>
  <c r="R1828" i="1"/>
  <c r="R1827" i="1"/>
  <c r="R1826" i="1"/>
  <c r="R1825" i="1"/>
  <c r="R1824" i="1"/>
  <c r="R1823" i="1"/>
  <c r="R1822" i="1"/>
  <c r="R1821" i="1"/>
  <c r="R1820" i="1"/>
  <c r="R1819" i="1"/>
  <c r="R1818" i="1"/>
  <c r="R1817" i="1"/>
  <c r="R1816" i="1"/>
  <c r="R1815" i="1"/>
  <c r="R1814" i="1"/>
  <c r="R1813" i="1"/>
  <c r="R1812" i="1"/>
  <c r="R1811" i="1"/>
  <c r="R1810" i="1"/>
  <c r="R1809" i="1"/>
  <c r="R1808" i="1"/>
  <c r="R1807" i="1"/>
  <c r="R1806" i="1"/>
  <c r="R1805" i="1"/>
  <c r="R1804" i="1"/>
  <c r="R1803" i="1"/>
  <c r="R1802" i="1"/>
  <c r="R1801" i="1"/>
  <c r="R1800" i="1"/>
  <c r="R1799" i="1"/>
  <c r="R1798" i="1"/>
  <c r="R1797" i="1"/>
  <c r="R1796" i="1"/>
  <c r="R1795" i="1"/>
  <c r="R1794" i="1"/>
  <c r="R1793" i="1"/>
  <c r="R1792" i="1"/>
  <c r="R1791" i="1"/>
  <c r="R1790" i="1"/>
  <c r="R1789" i="1"/>
  <c r="R1788" i="1"/>
  <c r="R1787" i="1"/>
  <c r="R1786" i="1"/>
  <c r="R1785" i="1"/>
  <c r="R1784" i="1"/>
  <c r="R1783" i="1"/>
  <c r="R1782" i="1"/>
  <c r="R1781" i="1"/>
  <c r="R1780" i="1"/>
  <c r="R1779" i="1"/>
  <c r="R1778" i="1"/>
  <c r="R1777" i="1"/>
  <c r="R1776" i="1"/>
  <c r="R1775" i="1"/>
  <c r="R1774" i="1"/>
  <c r="R1773" i="1"/>
  <c r="R1772" i="1"/>
  <c r="R1771" i="1"/>
  <c r="R1770" i="1"/>
  <c r="R1769" i="1"/>
  <c r="R1768" i="1"/>
  <c r="R1767" i="1"/>
  <c r="R1766" i="1"/>
  <c r="R1765" i="1"/>
  <c r="R1764" i="1"/>
  <c r="R1763" i="1"/>
  <c r="R1762" i="1"/>
  <c r="R1761" i="1"/>
  <c r="R1760" i="1"/>
  <c r="R1759" i="1"/>
  <c r="R1758" i="1"/>
  <c r="R1757" i="1"/>
  <c r="R1756" i="1"/>
  <c r="R1755" i="1"/>
  <c r="R1754" i="1"/>
  <c r="R1753" i="1"/>
  <c r="R1752" i="1"/>
  <c r="R1751" i="1"/>
  <c r="R1750" i="1"/>
  <c r="R1749" i="1"/>
  <c r="R1748" i="1"/>
  <c r="R1747" i="1"/>
  <c r="R1746" i="1"/>
  <c r="R1745" i="1"/>
  <c r="R1744" i="1"/>
  <c r="R1743" i="1"/>
  <c r="R1742" i="1"/>
  <c r="R1741" i="1"/>
  <c r="R1740" i="1"/>
  <c r="R1739" i="1"/>
  <c r="R1738" i="1"/>
  <c r="R1737" i="1"/>
  <c r="R1736" i="1"/>
  <c r="R1735" i="1"/>
  <c r="R1734" i="1"/>
  <c r="R1733" i="1"/>
  <c r="R1732" i="1"/>
  <c r="R1731" i="1"/>
  <c r="R1730" i="1"/>
  <c r="R1729" i="1"/>
  <c r="R1728" i="1"/>
  <c r="R1727" i="1"/>
  <c r="R1726" i="1"/>
  <c r="R1725" i="1"/>
  <c r="R1724" i="1"/>
  <c r="R1723" i="1"/>
  <c r="R1722" i="1"/>
  <c r="R1721" i="1"/>
  <c r="R1720" i="1"/>
  <c r="R1719" i="1"/>
  <c r="R1718" i="1"/>
  <c r="R1717" i="1"/>
  <c r="R1716" i="1"/>
  <c r="R1715" i="1"/>
  <c r="R1714" i="1"/>
  <c r="R1713" i="1"/>
  <c r="R1712" i="1"/>
  <c r="R1711" i="1"/>
  <c r="R1710" i="1"/>
  <c r="R1709" i="1"/>
  <c r="R1708" i="1"/>
  <c r="R1707" i="1"/>
  <c r="R1706" i="1"/>
  <c r="R1705" i="1"/>
  <c r="R1704" i="1"/>
  <c r="R1703" i="1"/>
  <c r="R1702" i="1"/>
  <c r="R1701" i="1"/>
  <c r="R1700" i="1"/>
  <c r="R1699" i="1"/>
  <c r="R1698" i="1"/>
  <c r="R1697" i="1"/>
  <c r="R1696" i="1"/>
  <c r="R1695" i="1"/>
  <c r="R1694" i="1"/>
  <c r="R1693" i="1"/>
  <c r="R1692" i="1"/>
  <c r="R1691" i="1"/>
  <c r="R1690" i="1"/>
  <c r="R1689" i="1"/>
  <c r="R1688" i="1"/>
  <c r="R1687" i="1"/>
  <c r="R1686" i="1"/>
  <c r="R1685" i="1"/>
  <c r="R1684" i="1"/>
  <c r="R1683" i="1"/>
  <c r="R1682" i="1"/>
  <c r="R1681" i="1"/>
  <c r="R1680" i="1"/>
  <c r="R1679" i="1"/>
  <c r="R1678" i="1"/>
  <c r="R1677" i="1"/>
  <c r="R1676" i="1"/>
  <c r="R1675" i="1"/>
  <c r="R1674" i="1"/>
  <c r="R1673" i="1"/>
  <c r="R1672" i="1"/>
  <c r="R1671" i="1"/>
  <c r="R1670" i="1"/>
  <c r="R1669" i="1"/>
  <c r="R1668" i="1"/>
  <c r="R1667" i="1"/>
  <c r="R1666" i="1"/>
  <c r="R1665" i="1"/>
  <c r="R1664" i="1"/>
  <c r="R1663" i="1"/>
  <c r="R1662" i="1"/>
  <c r="R1661" i="1"/>
  <c r="R1660" i="1"/>
  <c r="R1659" i="1"/>
  <c r="R1658" i="1"/>
  <c r="R1657" i="1"/>
  <c r="R1656" i="1"/>
  <c r="R1655" i="1"/>
  <c r="R1654" i="1"/>
  <c r="R1653" i="1"/>
  <c r="R1652" i="1"/>
  <c r="R1651" i="1"/>
  <c r="R1650" i="1"/>
  <c r="R1649" i="1"/>
  <c r="R1648" i="1"/>
  <c r="R1647" i="1"/>
  <c r="R1646" i="1"/>
  <c r="R1645" i="1"/>
  <c r="R1644" i="1"/>
  <c r="R1643" i="1"/>
  <c r="R1642" i="1"/>
  <c r="R1641" i="1"/>
  <c r="R1640" i="1"/>
  <c r="R1639" i="1"/>
  <c r="R1638" i="1"/>
  <c r="R1637" i="1"/>
  <c r="R1636" i="1"/>
  <c r="R1635" i="1"/>
  <c r="R1634" i="1"/>
  <c r="R1633" i="1"/>
  <c r="R1632" i="1"/>
  <c r="R1631" i="1"/>
  <c r="R1630" i="1"/>
  <c r="R1629" i="1"/>
  <c r="R1628" i="1"/>
  <c r="R1627" i="1"/>
  <c r="R1626" i="1"/>
  <c r="R1625" i="1"/>
  <c r="R1624" i="1"/>
  <c r="R1623" i="1"/>
  <c r="R1622" i="1"/>
  <c r="R1621" i="1"/>
  <c r="R1620" i="1"/>
  <c r="R1619" i="1"/>
  <c r="R1618" i="1"/>
  <c r="R1617" i="1"/>
  <c r="R1616" i="1"/>
  <c r="R1615" i="1"/>
  <c r="R1614" i="1"/>
  <c r="R1613" i="1"/>
  <c r="R1612" i="1"/>
  <c r="R1611" i="1"/>
  <c r="R1610" i="1"/>
  <c r="R1609" i="1"/>
  <c r="R1608" i="1"/>
  <c r="R1607" i="1"/>
  <c r="R1606" i="1"/>
  <c r="R1605" i="1"/>
  <c r="R1604" i="1"/>
  <c r="R1603" i="1"/>
  <c r="R1602" i="1"/>
  <c r="R1601" i="1"/>
  <c r="R1600" i="1"/>
  <c r="R1599" i="1"/>
  <c r="R1598" i="1"/>
  <c r="R1597" i="1"/>
  <c r="R1596" i="1"/>
  <c r="R1595" i="1"/>
  <c r="R1594" i="1"/>
  <c r="R1593" i="1"/>
  <c r="R1592" i="1"/>
  <c r="R1591" i="1"/>
  <c r="R1590" i="1"/>
  <c r="R1589" i="1"/>
  <c r="R1588" i="1"/>
  <c r="R1587" i="1"/>
  <c r="R1586" i="1"/>
  <c r="R1585" i="1"/>
  <c r="R1584" i="1"/>
  <c r="R1583" i="1"/>
  <c r="R1582" i="1"/>
  <c r="R1581" i="1"/>
  <c r="R1580" i="1"/>
  <c r="R1579" i="1"/>
  <c r="R1578" i="1"/>
  <c r="R1577" i="1"/>
  <c r="R1576" i="1"/>
  <c r="R1575" i="1"/>
  <c r="R1574" i="1"/>
  <c r="R1573" i="1"/>
  <c r="R1572" i="1"/>
  <c r="R1571" i="1"/>
  <c r="R1570" i="1"/>
  <c r="R1569" i="1"/>
  <c r="R1568" i="1"/>
  <c r="R1567" i="1"/>
  <c r="R1566" i="1"/>
  <c r="R1565" i="1"/>
  <c r="R1564" i="1"/>
  <c r="R1563" i="1"/>
  <c r="R1562" i="1"/>
  <c r="R1561" i="1"/>
  <c r="R1560" i="1"/>
  <c r="R1559" i="1"/>
  <c r="R1558" i="1"/>
  <c r="R1557" i="1"/>
  <c r="R1556" i="1"/>
  <c r="R1555" i="1"/>
  <c r="R1554" i="1"/>
  <c r="R1553" i="1"/>
  <c r="R1552" i="1"/>
  <c r="R1551" i="1"/>
  <c r="R1550" i="1"/>
  <c r="R1549" i="1"/>
  <c r="R1548" i="1"/>
  <c r="R1547" i="1"/>
  <c r="R1546" i="1"/>
  <c r="R1545" i="1"/>
  <c r="R1544" i="1"/>
  <c r="R1543" i="1"/>
  <c r="R1542" i="1"/>
  <c r="R1541" i="1"/>
  <c r="R1540" i="1"/>
  <c r="R1539" i="1"/>
  <c r="R1538" i="1"/>
  <c r="R1537" i="1"/>
  <c r="R1536" i="1"/>
  <c r="R1535" i="1"/>
  <c r="R1534" i="1"/>
  <c r="R1533" i="1"/>
  <c r="R1532" i="1"/>
  <c r="R1531" i="1"/>
  <c r="R1530" i="1"/>
  <c r="R1529" i="1"/>
  <c r="R1528" i="1"/>
  <c r="R1527" i="1"/>
  <c r="R1526" i="1"/>
  <c r="R1525" i="1"/>
  <c r="R1524" i="1"/>
  <c r="R1523" i="1"/>
  <c r="R1522" i="1"/>
  <c r="R1521" i="1"/>
  <c r="R1520" i="1"/>
  <c r="R1519" i="1"/>
  <c r="R1518" i="1"/>
  <c r="R1517" i="1"/>
  <c r="R1516" i="1"/>
  <c r="R1515" i="1"/>
  <c r="R1514" i="1"/>
  <c r="R1513" i="1"/>
  <c r="R1512" i="1"/>
  <c r="R1511" i="1"/>
  <c r="R1510" i="1"/>
  <c r="R1509" i="1"/>
  <c r="R1508" i="1"/>
  <c r="R1507" i="1"/>
  <c r="R1506" i="1"/>
  <c r="R1505" i="1"/>
  <c r="R1504" i="1"/>
  <c r="R1503" i="1"/>
  <c r="R1502" i="1"/>
  <c r="R1501" i="1"/>
  <c r="R1500" i="1"/>
  <c r="R1499" i="1"/>
  <c r="R1498" i="1"/>
  <c r="R1497" i="1"/>
  <c r="R1496" i="1"/>
  <c r="R1495" i="1"/>
  <c r="R1494" i="1"/>
  <c r="R1493" i="1"/>
  <c r="R1492" i="1"/>
  <c r="R1491" i="1"/>
  <c r="R1490" i="1"/>
  <c r="R1489" i="1"/>
  <c r="R1488" i="1"/>
  <c r="R1487" i="1"/>
  <c r="R1486" i="1"/>
  <c r="R1485" i="1"/>
  <c r="R1484" i="1"/>
  <c r="R1483" i="1"/>
  <c r="R1482" i="1"/>
  <c r="R1481" i="1"/>
  <c r="R1480" i="1"/>
  <c r="R1479" i="1"/>
  <c r="R1478" i="1"/>
  <c r="R1477" i="1"/>
  <c r="R1476" i="1"/>
  <c r="R1475" i="1"/>
  <c r="R1474" i="1"/>
  <c r="R1473" i="1"/>
  <c r="R1472" i="1"/>
  <c r="R1471" i="1"/>
  <c r="R1470" i="1"/>
  <c r="R1469" i="1"/>
  <c r="R1468" i="1"/>
  <c r="R1467" i="1"/>
  <c r="R1466" i="1"/>
  <c r="R1465" i="1"/>
  <c r="R1464" i="1"/>
  <c r="R1463" i="1"/>
  <c r="R1462" i="1"/>
  <c r="R1461" i="1"/>
  <c r="R1460" i="1"/>
  <c r="R1459" i="1"/>
  <c r="R1458" i="1"/>
  <c r="R1457" i="1"/>
  <c r="R1456" i="1"/>
  <c r="R1455" i="1"/>
  <c r="R1454" i="1"/>
  <c r="R1453" i="1"/>
  <c r="R1452" i="1"/>
  <c r="R1451" i="1"/>
  <c r="R1450" i="1"/>
  <c r="R1449" i="1"/>
  <c r="R1448" i="1"/>
  <c r="R1447" i="1"/>
  <c r="R1446" i="1"/>
  <c r="R1445" i="1"/>
  <c r="R1444" i="1"/>
  <c r="R1443" i="1"/>
  <c r="R1442" i="1"/>
  <c r="R1441" i="1"/>
  <c r="R1440" i="1"/>
  <c r="R1439" i="1"/>
  <c r="R1438" i="1"/>
  <c r="R1437" i="1"/>
  <c r="R1436" i="1"/>
  <c r="R1435" i="1"/>
  <c r="R1434" i="1"/>
  <c r="R1433" i="1"/>
  <c r="R1432" i="1"/>
  <c r="R1431" i="1"/>
  <c r="R1430" i="1"/>
  <c r="R1429" i="1"/>
  <c r="R1428" i="1"/>
  <c r="R1427" i="1"/>
  <c r="R1426" i="1"/>
  <c r="R1425" i="1"/>
  <c r="R1424" i="1"/>
  <c r="R1423" i="1"/>
  <c r="R1422" i="1"/>
  <c r="R1421" i="1"/>
  <c r="R1420" i="1"/>
  <c r="R1419" i="1"/>
  <c r="R1418" i="1"/>
  <c r="R1417" i="1"/>
  <c r="R1416" i="1"/>
  <c r="R1415" i="1"/>
  <c r="R1414" i="1"/>
  <c r="R1413" i="1"/>
  <c r="R1412" i="1"/>
  <c r="R1411" i="1"/>
  <c r="R1410" i="1"/>
  <c r="R1409" i="1"/>
  <c r="R1408" i="1"/>
  <c r="R1407" i="1"/>
  <c r="R1406" i="1"/>
  <c r="R1405" i="1"/>
  <c r="R1404" i="1"/>
  <c r="R1403" i="1"/>
  <c r="R1402" i="1"/>
  <c r="R1401" i="1"/>
  <c r="R1400" i="1"/>
  <c r="R1399" i="1"/>
  <c r="R1398" i="1"/>
  <c r="R1397" i="1"/>
  <c r="R1396" i="1"/>
  <c r="R1395" i="1"/>
  <c r="R1394" i="1"/>
  <c r="R1393" i="1"/>
  <c r="R1392" i="1"/>
  <c r="R1391" i="1"/>
  <c r="R1390" i="1"/>
  <c r="R1389" i="1"/>
  <c r="R1388" i="1"/>
  <c r="R1387" i="1"/>
  <c r="R1386" i="1"/>
  <c r="R1385" i="1"/>
  <c r="R1384" i="1"/>
  <c r="R1383" i="1"/>
  <c r="R1382" i="1"/>
  <c r="R1381" i="1"/>
  <c r="R1380" i="1"/>
  <c r="R1379" i="1"/>
  <c r="R1378" i="1"/>
  <c r="R1377" i="1"/>
  <c r="R1376" i="1"/>
  <c r="R1375" i="1"/>
  <c r="R1374" i="1"/>
  <c r="R1373" i="1"/>
  <c r="R1372" i="1"/>
  <c r="R1371" i="1"/>
  <c r="R1370" i="1"/>
  <c r="R1369" i="1"/>
  <c r="R1368" i="1"/>
  <c r="R1367" i="1"/>
  <c r="R1366" i="1"/>
  <c r="R1365" i="1"/>
  <c r="R1364" i="1"/>
  <c r="R1363" i="1"/>
  <c r="R1362" i="1"/>
  <c r="R1361" i="1"/>
  <c r="R1360" i="1"/>
  <c r="R1359" i="1"/>
  <c r="R1358" i="1"/>
  <c r="R1357" i="1"/>
  <c r="R1356" i="1"/>
  <c r="R1355" i="1"/>
  <c r="R1354" i="1"/>
  <c r="R1353" i="1"/>
  <c r="R1352" i="1"/>
  <c r="R1351" i="1"/>
  <c r="R1350" i="1"/>
  <c r="R1349" i="1"/>
  <c r="R1348" i="1"/>
  <c r="R1347" i="1"/>
  <c r="R1346" i="1"/>
  <c r="R1345" i="1"/>
  <c r="R1344" i="1"/>
  <c r="R1343" i="1"/>
  <c r="R1342" i="1"/>
  <c r="R1341" i="1"/>
  <c r="R1340" i="1"/>
  <c r="R1339" i="1"/>
  <c r="R1338" i="1"/>
  <c r="R1337" i="1"/>
  <c r="R1336" i="1"/>
  <c r="R1335" i="1"/>
  <c r="R1334" i="1"/>
  <c r="R1333" i="1"/>
  <c r="R1332" i="1"/>
  <c r="R1331" i="1"/>
  <c r="R1330" i="1"/>
  <c r="R1329" i="1"/>
  <c r="R1328" i="1"/>
  <c r="R1327" i="1"/>
  <c r="R1326" i="1"/>
  <c r="R1325" i="1"/>
  <c r="R1324" i="1"/>
  <c r="R1323" i="1"/>
  <c r="R1322" i="1"/>
  <c r="R1321" i="1"/>
  <c r="R1320" i="1"/>
  <c r="R1319" i="1"/>
  <c r="R1318" i="1"/>
  <c r="R1317" i="1"/>
  <c r="R1316" i="1"/>
  <c r="R1315" i="1"/>
  <c r="R1314" i="1"/>
  <c r="R1313" i="1"/>
  <c r="R1312" i="1"/>
  <c r="R1311" i="1"/>
  <c r="R1310" i="1"/>
  <c r="R1309" i="1"/>
  <c r="R1308" i="1"/>
  <c r="R1307" i="1"/>
  <c r="R1306" i="1"/>
  <c r="R1305" i="1"/>
  <c r="R1304" i="1"/>
  <c r="R1303" i="1"/>
  <c r="R1302" i="1"/>
  <c r="R1301" i="1"/>
  <c r="R1300" i="1"/>
  <c r="R1299" i="1"/>
  <c r="R1298" i="1"/>
  <c r="R1297" i="1"/>
  <c r="R1296" i="1"/>
  <c r="R1295" i="1"/>
  <c r="R1294" i="1"/>
  <c r="R1293" i="1"/>
  <c r="R1292" i="1"/>
  <c r="R1291" i="1"/>
  <c r="R1290" i="1"/>
  <c r="R1289" i="1"/>
  <c r="R1288" i="1"/>
  <c r="R1287" i="1"/>
  <c r="R1286" i="1"/>
  <c r="R1285" i="1"/>
  <c r="R1284" i="1"/>
  <c r="R1283" i="1"/>
  <c r="R1282" i="1"/>
  <c r="R1281" i="1"/>
  <c r="R1280" i="1"/>
  <c r="R1279" i="1"/>
  <c r="R1278" i="1"/>
  <c r="R1277" i="1"/>
  <c r="R1276" i="1"/>
  <c r="R1275" i="1"/>
  <c r="R1274" i="1"/>
  <c r="R1273" i="1"/>
  <c r="R1272" i="1"/>
  <c r="R1271" i="1"/>
  <c r="R1270" i="1"/>
  <c r="R1269" i="1"/>
  <c r="R1268" i="1"/>
  <c r="R1267" i="1"/>
  <c r="R1266" i="1"/>
  <c r="R1265" i="1"/>
  <c r="R1264" i="1"/>
  <c r="R1263" i="1"/>
  <c r="R1262" i="1"/>
  <c r="R1261" i="1"/>
  <c r="R1260" i="1"/>
  <c r="R1259" i="1"/>
  <c r="R1258" i="1"/>
  <c r="R1257" i="1"/>
  <c r="R1256" i="1"/>
  <c r="R1255" i="1"/>
  <c r="R1254" i="1"/>
  <c r="R1253" i="1"/>
  <c r="R1252" i="1"/>
  <c r="R1251" i="1"/>
  <c r="R1250" i="1"/>
  <c r="R1249" i="1"/>
  <c r="R1248" i="1"/>
  <c r="R1247" i="1"/>
  <c r="R1246" i="1"/>
  <c r="R1245" i="1"/>
  <c r="R1244" i="1"/>
  <c r="R1243" i="1"/>
  <c r="R1242" i="1"/>
  <c r="R1241" i="1"/>
  <c r="R1240" i="1"/>
  <c r="R1239" i="1"/>
  <c r="R1238" i="1"/>
  <c r="R1237" i="1"/>
  <c r="R1236" i="1"/>
  <c r="R1235" i="1"/>
  <c r="R1234" i="1"/>
  <c r="R1233" i="1"/>
  <c r="R1232" i="1"/>
  <c r="R1231" i="1"/>
  <c r="R1230" i="1"/>
  <c r="R1229" i="1"/>
  <c r="R1228" i="1"/>
  <c r="R1227" i="1"/>
  <c r="R1226" i="1"/>
  <c r="R1225" i="1"/>
  <c r="R1224" i="1"/>
  <c r="R1223" i="1"/>
  <c r="R1222" i="1"/>
  <c r="R1221" i="1"/>
  <c r="R1220" i="1"/>
  <c r="R1219" i="1"/>
  <c r="R1218" i="1"/>
  <c r="R1217" i="1"/>
  <c r="R1216" i="1"/>
  <c r="R1215" i="1"/>
  <c r="R1214" i="1"/>
  <c r="R1213" i="1"/>
  <c r="R1212" i="1"/>
  <c r="R1211" i="1"/>
  <c r="R1210" i="1"/>
  <c r="R1209" i="1"/>
  <c r="R1208" i="1"/>
  <c r="R1207" i="1"/>
  <c r="R1206" i="1"/>
  <c r="R1205" i="1"/>
  <c r="R1204" i="1"/>
  <c r="R1203" i="1"/>
  <c r="R1202" i="1"/>
  <c r="R1201" i="1"/>
  <c r="R1200" i="1"/>
  <c r="R1199" i="1"/>
  <c r="R1198" i="1"/>
  <c r="R1197" i="1"/>
  <c r="R1196" i="1"/>
  <c r="R1195" i="1"/>
  <c r="R1194" i="1"/>
  <c r="R1193" i="1"/>
  <c r="R1192" i="1"/>
  <c r="R1191" i="1"/>
  <c r="R1190" i="1"/>
  <c r="R1189" i="1"/>
  <c r="R1188" i="1"/>
  <c r="R1187" i="1"/>
  <c r="R1186" i="1"/>
  <c r="R1185" i="1"/>
  <c r="R1184" i="1"/>
  <c r="R1183" i="1"/>
  <c r="R1182" i="1"/>
  <c r="R1181" i="1"/>
  <c r="R1180" i="1"/>
  <c r="R1179" i="1"/>
  <c r="R1178" i="1"/>
  <c r="R1177" i="1"/>
  <c r="R1176" i="1"/>
  <c r="R1175" i="1"/>
  <c r="R1174" i="1"/>
  <c r="R1173" i="1"/>
  <c r="R1172" i="1"/>
  <c r="R1171" i="1"/>
  <c r="R1170" i="1"/>
  <c r="R1169" i="1"/>
  <c r="R1168" i="1"/>
  <c r="R1167" i="1"/>
  <c r="R1166" i="1"/>
  <c r="R1165" i="1"/>
  <c r="R1164" i="1"/>
  <c r="R1163" i="1"/>
  <c r="R1162" i="1"/>
  <c r="R1161" i="1"/>
  <c r="R1160" i="1"/>
  <c r="R1159" i="1"/>
  <c r="R1158" i="1"/>
  <c r="R1157" i="1"/>
  <c r="R1156" i="1"/>
  <c r="R1155" i="1"/>
  <c r="R1154" i="1"/>
  <c r="R1153" i="1"/>
  <c r="R1152" i="1"/>
  <c r="R1151" i="1"/>
  <c r="R1150" i="1"/>
  <c r="R1149" i="1"/>
  <c r="R1148" i="1"/>
  <c r="R1147" i="1"/>
  <c r="R1146" i="1"/>
  <c r="R1145" i="1"/>
  <c r="R1144" i="1"/>
  <c r="R1143" i="1"/>
  <c r="R1142" i="1"/>
  <c r="R1141" i="1"/>
  <c r="R1140" i="1"/>
  <c r="R1139" i="1"/>
  <c r="R1138" i="1"/>
  <c r="R1137" i="1"/>
  <c r="R1136" i="1"/>
  <c r="R1135" i="1"/>
  <c r="R1134" i="1"/>
  <c r="R1133" i="1"/>
  <c r="R1132" i="1"/>
  <c r="R1131" i="1"/>
  <c r="R1130" i="1"/>
  <c r="R1129" i="1"/>
  <c r="R1128" i="1"/>
  <c r="R1127" i="1"/>
  <c r="R1126" i="1"/>
  <c r="R1125" i="1"/>
  <c r="R1124" i="1"/>
  <c r="R1123" i="1"/>
  <c r="R1122" i="1"/>
  <c r="R1121" i="1"/>
  <c r="R1120" i="1"/>
  <c r="R1119" i="1"/>
  <c r="R1118" i="1"/>
  <c r="R1117" i="1"/>
  <c r="R1116" i="1"/>
  <c r="R1115" i="1"/>
  <c r="R1114" i="1"/>
  <c r="R1113" i="1"/>
  <c r="R1112" i="1"/>
  <c r="R1111" i="1"/>
  <c r="R1110" i="1"/>
  <c r="R1109" i="1"/>
  <c r="R1108" i="1"/>
  <c r="R1107" i="1"/>
  <c r="R1106" i="1"/>
  <c r="R1105" i="1"/>
  <c r="R1104" i="1"/>
  <c r="R1103" i="1"/>
  <c r="R1102" i="1"/>
  <c r="R1101" i="1"/>
  <c r="R1100" i="1"/>
  <c r="R1099" i="1"/>
  <c r="R1098" i="1"/>
  <c r="R1097" i="1"/>
  <c r="R1096" i="1"/>
  <c r="R1095" i="1"/>
  <c r="R1094" i="1"/>
  <c r="R1093" i="1"/>
  <c r="R1092" i="1"/>
  <c r="R1091" i="1"/>
  <c r="R1090" i="1"/>
  <c r="R1089" i="1"/>
  <c r="R1088" i="1"/>
  <c r="R1087" i="1"/>
  <c r="R1086" i="1"/>
  <c r="R1085" i="1"/>
  <c r="R1084" i="1"/>
  <c r="R1083" i="1"/>
  <c r="R1082" i="1"/>
  <c r="R1081" i="1"/>
  <c r="R1080" i="1"/>
  <c r="R1079" i="1"/>
  <c r="R1078" i="1"/>
  <c r="R1077" i="1"/>
  <c r="R1076" i="1"/>
  <c r="R1075" i="1"/>
  <c r="R1074" i="1"/>
  <c r="R1073" i="1"/>
  <c r="R1072" i="1"/>
  <c r="R1071" i="1"/>
  <c r="R1070" i="1"/>
  <c r="R1069" i="1"/>
  <c r="R1068" i="1"/>
  <c r="R1067" i="1"/>
  <c r="R1066" i="1"/>
  <c r="R1065" i="1"/>
  <c r="R1064" i="1"/>
  <c r="R1063" i="1"/>
  <c r="R1062" i="1"/>
  <c r="R1061" i="1"/>
  <c r="R1060" i="1"/>
  <c r="R1059" i="1"/>
  <c r="R1058" i="1"/>
  <c r="R1057" i="1"/>
  <c r="R1056" i="1"/>
  <c r="R1055" i="1"/>
  <c r="R1054" i="1"/>
  <c r="R1053" i="1"/>
  <c r="R1052" i="1"/>
  <c r="R1051" i="1"/>
  <c r="R1050" i="1"/>
  <c r="R1049" i="1"/>
  <c r="R1048" i="1"/>
  <c r="R1047" i="1"/>
  <c r="R1046" i="1"/>
  <c r="R1045" i="1"/>
  <c r="R1044" i="1"/>
  <c r="R1043" i="1"/>
  <c r="R1042" i="1"/>
  <c r="R1041" i="1"/>
  <c r="R1040" i="1"/>
  <c r="R1039" i="1"/>
  <c r="R1038" i="1"/>
  <c r="R1037" i="1"/>
  <c r="R1036" i="1"/>
  <c r="R1035" i="1"/>
  <c r="R1034" i="1"/>
  <c r="R1033" i="1"/>
  <c r="R1032" i="1"/>
  <c r="R1031" i="1"/>
  <c r="R1030" i="1"/>
  <c r="R1029" i="1"/>
  <c r="R1028" i="1"/>
  <c r="R1027" i="1"/>
  <c r="R1026" i="1"/>
  <c r="R1025" i="1"/>
  <c r="R1024" i="1"/>
  <c r="R1023" i="1"/>
  <c r="R1022" i="1"/>
  <c r="R1021" i="1"/>
  <c r="R1020" i="1"/>
  <c r="R1019" i="1"/>
  <c r="R1018" i="1"/>
  <c r="R1017" i="1"/>
  <c r="R1016" i="1"/>
  <c r="R1015" i="1"/>
  <c r="R1014" i="1"/>
  <c r="R1013" i="1"/>
  <c r="R1012" i="1"/>
  <c r="R1011" i="1"/>
  <c r="R1010" i="1"/>
  <c r="R1009" i="1"/>
  <c r="R1008" i="1"/>
  <c r="R1007" i="1"/>
  <c r="R1006" i="1"/>
  <c r="R1005" i="1"/>
  <c r="R1004" i="1"/>
  <c r="R1003" i="1"/>
  <c r="R1002" i="1"/>
  <c r="R1001" i="1"/>
  <c r="R1000" i="1"/>
  <c r="R999" i="1"/>
  <c r="R998" i="1"/>
  <c r="R997" i="1"/>
  <c r="R996" i="1"/>
  <c r="R995" i="1"/>
  <c r="R994" i="1"/>
  <c r="R993" i="1"/>
  <c r="R992" i="1"/>
  <c r="R991" i="1"/>
  <c r="R990" i="1"/>
  <c r="R989" i="1"/>
  <c r="R988" i="1"/>
  <c r="R987" i="1"/>
  <c r="R986" i="1"/>
  <c r="R985" i="1"/>
  <c r="R984" i="1"/>
  <c r="R983" i="1"/>
  <c r="R982" i="1"/>
  <c r="R981" i="1"/>
  <c r="R980" i="1"/>
  <c r="R979" i="1"/>
  <c r="R978" i="1"/>
  <c r="R977" i="1"/>
  <c r="R976" i="1"/>
  <c r="R975" i="1"/>
  <c r="R974" i="1"/>
  <c r="R973" i="1"/>
  <c r="R972" i="1"/>
  <c r="R971" i="1"/>
  <c r="R970" i="1"/>
  <c r="R969" i="1"/>
  <c r="R968" i="1"/>
  <c r="R967" i="1"/>
  <c r="R966" i="1"/>
  <c r="R965" i="1"/>
  <c r="R964" i="1"/>
  <c r="R963" i="1"/>
  <c r="R962" i="1"/>
  <c r="R961" i="1"/>
  <c r="R960" i="1"/>
  <c r="R959" i="1"/>
  <c r="R958" i="1"/>
  <c r="R957" i="1"/>
  <c r="R956" i="1"/>
  <c r="R955" i="1"/>
  <c r="R954" i="1"/>
  <c r="R953" i="1"/>
  <c r="R952" i="1"/>
  <c r="R951" i="1"/>
  <c r="R950" i="1"/>
  <c r="R949" i="1"/>
  <c r="R948" i="1"/>
  <c r="R947" i="1"/>
  <c r="R946" i="1"/>
  <c r="R945" i="1"/>
  <c r="R944" i="1"/>
  <c r="R943" i="1"/>
  <c r="R942" i="1"/>
  <c r="R941" i="1"/>
  <c r="R940" i="1"/>
  <c r="R939" i="1"/>
  <c r="R938" i="1"/>
  <c r="R936" i="1"/>
  <c r="R935" i="1"/>
  <c r="R934" i="1"/>
  <c r="R933" i="1"/>
  <c r="R932" i="1"/>
  <c r="R931" i="1"/>
  <c r="R930" i="1"/>
  <c r="R929" i="1"/>
  <c r="R928" i="1"/>
  <c r="R927" i="1"/>
  <c r="R926" i="1"/>
  <c r="R925" i="1"/>
  <c r="R924" i="1"/>
  <c r="R923" i="1"/>
  <c r="R922" i="1"/>
  <c r="R921" i="1"/>
  <c r="R920" i="1"/>
  <c r="R919" i="1"/>
  <c r="R918" i="1"/>
  <c r="R917" i="1"/>
  <c r="R916" i="1"/>
  <c r="R915" i="1"/>
  <c r="R914" i="1"/>
  <c r="R913" i="1"/>
  <c r="R912" i="1"/>
  <c r="R911" i="1"/>
  <c r="R910" i="1"/>
  <c r="R909" i="1"/>
  <c r="R908" i="1"/>
  <c r="R907" i="1"/>
  <c r="R906" i="1"/>
  <c r="R905" i="1"/>
  <c r="R904" i="1"/>
  <c r="R903" i="1"/>
  <c r="R902" i="1"/>
  <c r="R901" i="1"/>
  <c r="R900" i="1"/>
  <c r="R899" i="1"/>
  <c r="R898" i="1"/>
  <c r="R897" i="1"/>
  <c r="R896" i="1"/>
  <c r="R895" i="1"/>
  <c r="R894" i="1"/>
  <c r="R893" i="1"/>
  <c r="R892" i="1"/>
  <c r="R891" i="1"/>
  <c r="R890" i="1"/>
  <c r="R889" i="1"/>
  <c r="R888" i="1"/>
  <c r="R887" i="1"/>
  <c r="R886" i="1"/>
  <c r="R885" i="1"/>
  <c r="R884" i="1"/>
  <c r="R883" i="1"/>
  <c r="R882" i="1"/>
  <c r="R881" i="1"/>
  <c r="R880" i="1"/>
  <c r="R879" i="1"/>
  <c r="R878" i="1"/>
  <c r="R877" i="1"/>
  <c r="R876" i="1"/>
  <c r="R875" i="1"/>
  <c r="R874" i="1"/>
  <c r="R873" i="1"/>
  <c r="R872" i="1"/>
  <c r="R871" i="1"/>
  <c r="R870" i="1"/>
  <c r="R869" i="1"/>
  <c r="R868" i="1"/>
  <c r="R867" i="1"/>
  <c r="R866" i="1"/>
  <c r="R865" i="1"/>
  <c r="R864" i="1"/>
  <c r="R863" i="1"/>
  <c r="R862" i="1"/>
  <c r="R861" i="1"/>
  <c r="R860" i="1"/>
  <c r="R859" i="1"/>
  <c r="R858" i="1"/>
  <c r="R857" i="1"/>
  <c r="R856" i="1"/>
  <c r="R854" i="1"/>
  <c r="R853" i="1"/>
  <c r="R852" i="1"/>
  <c r="R851" i="1"/>
  <c r="R850" i="1"/>
  <c r="R849" i="1"/>
  <c r="R848" i="1"/>
  <c r="R847" i="1"/>
  <c r="R846" i="1"/>
  <c r="R845" i="1"/>
  <c r="R844" i="1"/>
  <c r="R843" i="1"/>
  <c r="R842" i="1"/>
  <c r="R841" i="1"/>
  <c r="R840" i="1"/>
  <c r="R839" i="1"/>
  <c r="R838" i="1"/>
  <c r="R837" i="1"/>
  <c r="R836" i="1"/>
  <c r="R835" i="1"/>
  <c r="R834" i="1"/>
  <c r="R833" i="1"/>
  <c r="R832" i="1"/>
  <c r="R831" i="1"/>
  <c r="R830" i="1"/>
  <c r="R829" i="1"/>
  <c r="R828" i="1"/>
  <c r="R827" i="1"/>
  <c r="R826" i="1"/>
  <c r="R825" i="1"/>
  <c r="R824" i="1"/>
  <c r="R823" i="1"/>
  <c r="R822" i="1"/>
  <c r="R821" i="1"/>
  <c r="R820" i="1"/>
  <c r="R819" i="1"/>
  <c r="R818" i="1"/>
  <c r="R817" i="1"/>
  <c r="R816" i="1"/>
  <c r="R815" i="1"/>
  <c r="R814" i="1"/>
  <c r="R813" i="1"/>
  <c r="R812" i="1"/>
  <c r="R811" i="1"/>
  <c r="R810" i="1"/>
  <c r="R809" i="1"/>
  <c r="R808" i="1"/>
  <c r="R807" i="1"/>
  <c r="R806" i="1"/>
  <c r="R805" i="1"/>
  <c r="R804" i="1"/>
  <c r="R803" i="1"/>
  <c r="R802" i="1"/>
  <c r="R801" i="1"/>
  <c r="R800" i="1"/>
  <c r="R799" i="1"/>
  <c r="R798" i="1"/>
  <c r="R797" i="1"/>
  <c r="R796" i="1"/>
  <c r="R795" i="1"/>
  <c r="R794" i="1"/>
  <c r="R793" i="1"/>
  <c r="R792" i="1"/>
  <c r="R791" i="1"/>
  <c r="R790" i="1"/>
  <c r="R789" i="1"/>
  <c r="R788" i="1"/>
  <c r="R787" i="1"/>
  <c r="R786" i="1"/>
  <c r="R785" i="1"/>
  <c r="R784" i="1"/>
  <c r="R783" i="1"/>
  <c r="R782" i="1"/>
  <c r="R781" i="1"/>
  <c r="R780" i="1"/>
  <c r="R779" i="1"/>
  <c r="R778" i="1"/>
  <c r="R777" i="1"/>
  <c r="R776" i="1"/>
  <c r="R775" i="1"/>
  <c r="R774" i="1"/>
  <c r="R773" i="1"/>
  <c r="R772" i="1"/>
  <c r="R771" i="1"/>
  <c r="R770" i="1"/>
  <c r="R769" i="1"/>
  <c r="R768" i="1"/>
  <c r="R767" i="1"/>
  <c r="R766" i="1"/>
  <c r="R765" i="1"/>
  <c r="R764" i="1"/>
  <c r="R763" i="1"/>
  <c r="R762" i="1"/>
  <c r="R761" i="1"/>
  <c r="R760" i="1"/>
  <c r="R759" i="1"/>
  <c r="R758" i="1"/>
  <c r="R757" i="1"/>
  <c r="R756" i="1"/>
  <c r="R755" i="1"/>
  <c r="R754" i="1"/>
  <c r="R753" i="1"/>
  <c r="R752" i="1"/>
  <c r="R751" i="1"/>
  <c r="R750" i="1"/>
  <c r="R749" i="1"/>
  <c r="R748" i="1"/>
  <c r="R747" i="1"/>
  <c r="R746" i="1"/>
  <c r="R745" i="1"/>
  <c r="R744" i="1"/>
  <c r="R743" i="1"/>
  <c r="R742" i="1"/>
  <c r="R741" i="1"/>
  <c r="R740" i="1"/>
  <c r="R739" i="1"/>
  <c r="R738" i="1"/>
  <c r="R737" i="1"/>
  <c r="R736" i="1"/>
  <c r="R735" i="1"/>
  <c r="R734" i="1"/>
  <c r="R733" i="1"/>
  <c r="R732" i="1"/>
  <c r="R731" i="1"/>
  <c r="R730" i="1"/>
  <c r="R729" i="1"/>
  <c r="R728" i="1"/>
  <c r="R727" i="1"/>
  <c r="R726" i="1"/>
  <c r="R725" i="1"/>
  <c r="R724" i="1"/>
  <c r="R723" i="1"/>
  <c r="R722" i="1"/>
  <c r="R721" i="1"/>
  <c r="R720" i="1"/>
  <c r="R719" i="1"/>
  <c r="R718" i="1"/>
  <c r="R717" i="1"/>
  <c r="R716" i="1"/>
  <c r="R715" i="1"/>
  <c r="R714" i="1"/>
  <c r="R713" i="1"/>
  <c r="R712" i="1"/>
  <c r="R711" i="1"/>
  <c r="R710" i="1"/>
  <c r="R709" i="1"/>
  <c r="R708" i="1"/>
  <c r="R707" i="1"/>
  <c r="R706" i="1"/>
  <c r="R705" i="1"/>
  <c r="R704" i="1"/>
  <c r="R703" i="1"/>
  <c r="R702" i="1"/>
  <c r="R701" i="1"/>
  <c r="R700" i="1"/>
  <c r="R699" i="1"/>
  <c r="R698" i="1"/>
  <c r="R697" i="1"/>
  <c r="R696" i="1"/>
  <c r="R695" i="1"/>
  <c r="R694" i="1"/>
  <c r="R693" i="1"/>
  <c r="R692" i="1"/>
  <c r="R691" i="1"/>
  <c r="R690" i="1"/>
  <c r="R689" i="1"/>
  <c r="R688" i="1"/>
  <c r="R687" i="1"/>
  <c r="R686" i="1"/>
  <c r="R685" i="1"/>
  <c r="R684" i="1"/>
  <c r="R683" i="1"/>
  <c r="R682" i="1"/>
  <c r="R681" i="1"/>
  <c r="R680" i="1"/>
  <c r="R679" i="1"/>
  <c r="R678" i="1"/>
  <c r="R677" i="1"/>
  <c r="R676" i="1"/>
  <c r="R675" i="1"/>
  <c r="R674" i="1"/>
  <c r="R673" i="1"/>
  <c r="R672" i="1"/>
  <c r="R671" i="1"/>
  <c r="R670" i="1"/>
  <c r="R669" i="1"/>
  <c r="R668" i="1"/>
  <c r="R667" i="1"/>
  <c r="R666" i="1"/>
  <c r="R665" i="1"/>
  <c r="R664" i="1"/>
  <c r="R663" i="1"/>
  <c r="R662" i="1"/>
  <c r="R661" i="1"/>
  <c r="R660" i="1"/>
  <c r="R659" i="1"/>
  <c r="R658" i="1"/>
  <c r="R657" i="1"/>
  <c r="R656" i="1"/>
  <c r="R655" i="1"/>
  <c r="R654" i="1"/>
  <c r="R653" i="1"/>
  <c r="R652" i="1"/>
  <c r="R651" i="1"/>
  <c r="R650" i="1"/>
  <c r="R649" i="1"/>
  <c r="R648" i="1"/>
  <c r="R647" i="1"/>
  <c r="R646" i="1"/>
  <c r="R645" i="1"/>
  <c r="R644" i="1"/>
  <c r="R643" i="1"/>
  <c r="R642" i="1"/>
  <c r="R641" i="1"/>
  <c r="R640" i="1"/>
  <c r="R639" i="1"/>
  <c r="R638" i="1"/>
  <c r="R637" i="1"/>
  <c r="R636" i="1"/>
  <c r="R635" i="1"/>
  <c r="R634" i="1"/>
  <c r="R633" i="1"/>
  <c r="R632" i="1"/>
  <c r="R631" i="1"/>
  <c r="R630" i="1"/>
  <c r="R629" i="1"/>
  <c r="R628" i="1"/>
  <c r="R627" i="1"/>
  <c r="R626" i="1"/>
  <c r="R625" i="1"/>
  <c r="R624" i="1"/>
  <c r="R623" i="1"/>
  <c r="R622" i="1"/>
  <c r="R621" i="1"/>
  <c r="R620" i="1"/>
  <c r="R619" i="1"/>
  <c r="R618" i="1"/>
  <c r="R617" i="1"/>
  <c r="R616" i="1"/>
  <c r="R615" i="1"/>
  <c r="R614" i="1"/>
  <c r="R613" i="1"/>
  <c r="R612" i="1"/>
  <c r="R611" i="1"/>
  <c r="R610" i="1"/>
  <c r="R609" i="1"/>
  <c r="R608" i="1"/>
  <c r="R607" i="1"/>
  <c r="R606" i="1"/>
  <c r="R605" i="1"/>
  <c r="R604" i="1"/>
  <c r="R603" i="1"/>
  <c r="R602" i="1"/>
  <c r="R601" i="1"/>
  <c r="R600" i="1"/>
  <c r="R599" i="1"/>
  <c r="R598" i="1"/>
  <c r="R597" i="1"/>
  <c r="R596" i="1"/>
  <c r="R595" i="1"/>
  <c r="R594" i="1"/>
  <c r="R593" i="1"/>
  <c r="R592" i="1"/>
  <c r="R591" i="1"/>
  <c r="R590" i="1"/>
  <c r="R589" i="1"/>
  <c r="R588" i="1"/>
  <c r="R587" i="1"/>
  <c r="R586" i="1"/>
  <c r="R585" i="1"/>
  <c r="R584" i="1"/>
  <c r="R583" i="1"/>
  <c r="R582" i="1"/>
  <c r="R581" i="1"/>
  <c r="R580" i="1"/>
  <c r="R579" i="1"/>
  <c r="R578" i="1"/>
  <c r="R577" i="1"/>
  <c r="R576" i="1"/>
  <c r="R575" i="1"/>
  <c r="R574" i="1"/>
  <c r="R573" i="1"/>
  <c r="R572" i="1"/>
  <c r="R571" i="1"/>
  <c r="R570" i="1"/>
  <c r="R569" i="1"/>
  <c r="R568" i="1"/>
  <c r="R567" i="1"/>
  <c r="R566" i="1"/>
  <c r="R565" i="1"/>
  <c r="R564" i="1"/>
  <c r="R563" i="1"/>
  <c r="R562" i="1"/>
  <c r="R561" i="1"/>
  <c r="R560" i="1"/>
  <c r="R559" i="1"/>
  <c r="R558" i="1"/>
  <c r="R557" i="1"/>
  <c r="R556" i="1"/>
  <c r="R555" i="1"/>
  <c r="R554" i="1"/>
  <c r="R553" i="1"/>
  <c r="R552" i="1"/>
  <c r="R551" i="1"/>
  <c r="R550" i="1"/>
  <c r="R549" i="1"/>
  <c r="R548" i="1"/>
  <c r="R547" i="1"/>
  <c r="R546" i="1"/>
  <c r="R545" i="1"/>
  <c r="R544" i="1"/>
  <c r="R543" i="1"/>
  <c r="R542" i="1"/>
  <c r="R541" i="1"/>
  <c r="R540" i="1"/>
  <c r="R539" i="1"/>
  <c r="R538" i="1"/>
  <c r="R537" i="1"/>
  <c r="R536" i="1"/>
  <c r="R535" i="1"/>
  <c r="R534" i="1"/>
  <c r="R533" i="1"/>
  <c r="R532" i="1"/>
  <c r="R531" i="1"/>
  <c r="R530" i="1"/>
  <c r="R529" i="1"/>
  <c r="R528" i="1"/>
  <c r="R527" i="1"/>
  <c r="R526" i="1"/>
  <c r="R525" i="1"/>
  <c r="R524" i="1"/>
  <c r="R523" i="1"/>
  <c r="R522" i="1"/>
  <c r="R521" i="1"/>
  <c r="R520" i="1"/>
  <c r="R519" i="1"/>
  <c r="R518" i="1"/>
  <c r="R517" i="1"/>
  <c r="R516" i="1"/>
  <c r="R515" i="1"/>
  <c r="R514" i="1"/>
  <c r="R513" i="1"/>
  <c r="R512" i="1"/>
  <c r="R511" i="1"/>
  <c r="R510" i="1"/>
  <c r="R509" i="1"/>
  <c r="R508" i="1"/>
  <c r="R507" i="1"/>
  <c r="R506" i="1"/>
  <c r="R505" i="1"/>
  <c r="R504" i="1"/>
  <c r="R503" i="1"/>
  <c r="R502" i="1"/>
  <c r="R501" i="1"/>
  <c r="R500" i="1"/>
  <c r="R499" i="1"/>
  <c r="R498" i="1"/>
  <c r="R497" i="1"/>
  <c r="R496" i="1"/>
  <c r="R495" i="1"/>
  <c r="R494" i="1"/>
  <c r="R493" i="1"/>
  <c r="R492" i="1"/>
  <c r="R491" i="1"/>
  <c r="R490" i="1"/>
  <c r="R489" i="1"/>
  <c r="R488" i="1"/>
  <c r="R487" i="1"/>
  <c r="R486" i="1"/>
  <c r="R485" i="1"/>
  <c r="R484" i="1"/>
  <c r="R483" i="1"/>
  <c r="R482" i="1"/>
  <c r="R481" i="1"/>
  <c r="R480" i="1"/>
  <c r="R479" i="1"/>
  <c r="R478" i="1"/>
  <c r="R477" i="1"/>
  <c r="R476" i="1"/>
  <c r="R475" i="1"/>
  <c r="R474" i="1"/>
  <c r="R473" i="1"/>
  <c r="R472" i="1"/>
  <c r="R471" i="1"/>
  <c r="R470" i="1"/>
  <c r="R469" i="1"/>
  <c r="R468" i="1"/>
  <c r="R467" i="1"/>
  <c r="R466" i="1"/>
  <c r="R465" i="1"/>
  <c r="R464" i="1"/>
  <c r="R463" i="1"/>
  <c r="R462" i="1"/>
  <c r="R461" i="1"/>
  <c r="R460" i="1"/>
  <c r="R459" i="1"/>
  <c r="R458" i="1"/>
  <c r="R457" i="1"/>
  <c r="R456" i="1"/>
  <c r="R455" i="1"/>
  <c r="R454" i="1"/>
  <c r="R453" i="1"/>
  <c r="R452" i="1"/>
  <c r="R451" i="1"/>
  <c r="R450" i="1"/>
  <c r="R449" i="1"/>
  <c r="R448" i="1"/>
  <c r="R447" i="1"/>
  <c r="R446" i="1"/>
  <c r="R445" i="1"/>
  <c r="R444" i="1"/>
  <c r="R443" i="1"/>
  <c r="R442" i="1"/>
  <c r="R441" i="1"/>
  <c r="R440" i="1"/>
  <c r="R439" i="1"/>
  <c r="R438" i="1"/>
  <c r="R437" i="1"/>
  <c r="R436" i="1"/>
  <c r="R435" i="1"/>
  <c r="R434" i="1"/>
  <c r="R433" i="1"/>
  <c r="R432" i="1"/>
  <c r="R431" i="1"/>
  <c r="R430" i="1"/>
  <c r="R429" i="1"/>
  <c r="R428" i="1"/>
  <c r="R427" i="1"/>
  <c r="R426" i="1"/>
  <c r="R425" i="1"/>
  <c r="R424" i="1"/>
  <c r="R423" i="1"/>
  <c r="R422" i="1"/>
  <c r="R421" i="1"/>
  <c r="R420" i="1"/>
  <c r="R419" i="1"/>
  <c r="R418" i="1"/>
  <c r="R417" i="1"/>
  <c r="R416" i="1"/>
  <c r="R415" i="1"/>
  <c r="R414" i="1"/>
  <c r="R413" i="1"/>
  <c r="R412" i="1"/>
  <c r="R411" i="1"/>
  <c r="R410" i="1"/>
  <c r="R409" i="1"/>
  <c r="R408" i="1"/>
  <c r="R407" i="1"/>
  <c r="R406" i="1"/>
  <c r="R405" i="1"/>
  <c r="R404" i="1"/>
  <c r="R403" i="1"/>
  <c r="R402" i="1"/>
  <c r="R401" i="1"/>
  <c r="R400" i="1"/>
  <c r="R399" i="1"/>
  <c r="R398" i="1"/>
  <c r="R397" i="1"/>
  <c r="R396" i="1"/>
  <c r="R395" i="1"/>
  <c r="R394" i="1"/>
  <c r="R393" i="1"/>
  <c r="R392" i="1"/>
  <c r="R391" i="1"/>
  <c r="R390" i="1"/>
  <c r="R389" i="1"/>
  <c r="R388" i="1"/>
  <c r="R387" i="1"/>
  <c r="R386" i="1"/>
  <c r="R385" i="1"/>
  <c r="R384" i="1"/>
  <c r="R383" i="1"/>
  <c r="R382" i="1"/>
  <c r="R381" i="1"/>
  <c r="R380" i="1"/>
  <c r="R379" i="1"/>
  <c r="R378" i="1"/>
  <c r="R377" i="1"/>
  <c r="R376" i="1"/>
  <c r="R375" i="1"/>
  <c r="R374" i="1"/>
  <c r="R373" i="1"/>
  <c r="R372" i="1"/>
  <c r="R371" i="1"/>
  <c r="R340" i="1"/>
  <c r="R339" i="1"/>
  <c r="R338" i="1"/>
  <c r="R337" i="1"/>
  <c r="R336" i="1"/>
  <c r="R335" i="1"/>
  <c r="R334" i="1"/>
  <c r="R333" i="1"/>
  <c r="R332" i="1"/>
  <c r="R331" i="1"/>
  <c r="R330" i="1"/>
  <c r="R329" i="1"/>
  <c r="R328" i="1"/>
  <c r="R327" i="1"/>
  <c r="R326" i="1"/>
  <c r="R325" i="1"/>
  <c r="R324" i="1"/>
  <c r="R323" i="1"/>
  <c r="R322" i="1"/>
  <c r="R321" i="1"/>
  <c r="R320" i="1"/>
  <c r="R319" i="1"/>
  <c r="R318" i="1"/>
  <c r="R317" i="1"/>
  <c r="R316" i="1"/>
  <c r="R315" i="1"/>
  <c r="R314" i="1"/>
  <c r="R313" i="1"/>
  <c r="R312" i="1"/>
  <c r="R311" i="1"/>
  <c r="R310" i="1"/>
  <c r="R309" i="1"/>
  <c r="R308" i="1"/>
  <c r="R307" i="1"/>
  <c r="R306" i="1"/>
  <c r="R305" i="1"/>
  <c r="R304" i="1"/>
  <c r="R303" i="1"/>
  <c r="R302" i="1"/>
  <c r="R301" i="1"/>
  <c r="R300" i="1"/>
  <c r="R299" i="1"/>
  <c r="R298" i="1"/>
  <c r="R297" i="1"/>
  <c r="R296" i="1"/>
  <c r="R295" i="1"/>
  <c r="R294" i="1"/>
  <c r="R293" i="1"/>
  <c r="R292" i="1"/>
  <c r="R291" i="1"/>
  <c r="R290" i="1"/>
  <c r="R289" i="1"/>
  <c r="R288" i="1"/>
  <c r="R287" i="1"/>
  <c r="R286" i="1"/>
  <c r="R285" i="1"/>
  <c r="R284" i="1"/>
  <c r="R283" i="1"/>
  <c r="R282" i="1"/>
  <c r="R281" i="1"/>
  <c r="R280" i="1"/>
  <c r="R279" i="1"/>
  <c r="R278" i="1"/>
  <c r="R277" i="1"/>
  <c r="R276" i="1"/>
  <c r="R275" i="1"/>
  <c r="R274" i="1"/>
  <c r="R273" i="1"/>
  <c r="R272" i="1"/>
  <c r="R271" i="1"/>
  <c r="R270" i="1"/>
  <c r="R269" i="1"/>
  <c r="R268" i="1"/>
  <c r="R267" i="1"/>
  <c r="R266" i="1"/>
  <c r="R265" i="1"/>
  <c r="R264" i="1"/>
  <c r="R263" i="1"/>
  <c r="R262" i="1"/>
  <c r="R261" i="1"/>
  <c r="R260" i="1"/>
  <c r="R259" i="1"/>
  <c r="R258" i="1"/>
  <c r="R257" i="1"/>
  <c r="R256" i="1"/>
  <c r="R255" i="1"/>
  <c r="R254" i="1"/>
  <c r="R253" i="1"/>
  <c r="R252" i="1"/>
  <c r="R251" i="1"/>
  <c r="R250" i="1"/>
  <c r="R249" i="1"/>
  <c r="R248" i="1"/>
  <c r="R247" i="1"/>
  <c r="R246" i="1"/>
  <c r="R245" i="1"/>
  <c r="R244" i="1"/>
  <c r="R243" i="1"/>
  <c r="R242" i="1"/>
  <c r="R241" i="1"/>
  <c r="R240" i="1"/>
  <c r="R239" i="1"/>
  <c r="R238" i="1"/>
  <c r="R237" i="1"/>
  <c r="R236" i="1"/>
  <c r="R235" i="1"/>
  <c r="R234" i="1"/>
  <c r="R233" i="1"/>
  <c r="R232" i="1"/>
  <c r="R231" i="1"/>
  <c r="R230" i="1"/>
  <c r="R229" i="1"/>
  <c r="R228" i="1"/>
  <c r="R227" i="1"/>
  <c r="R226" i="1"/>
  <c r="R225" i="1"/>
  <c r="R224" i="1"/>
  <c r="R223" i="1"/>
  <c r="R222" i="1"/>
  <c r="R221" i="1"/>
  <c r="R220" i="1"/>
  <c r="R219" i="1"/>
  <c r="R218" i="1"/>
  <c r="R217" i="1"/>
  <c r="R216" i="1"/>
  <c r="R215" i="1"/>
  <c r="R214" i="1"/>
  <c r="R213" i="1"/>
  <c r="R212" i="1"/>
  <c r="R211" i="1"/>
  <c r="R210" i="1"/>
  <c r="R209" i="1"/>
  <c r="R208" i="1"/>
  <c r="R207" i="1"/>
  <c r="R206" i="1"/>
  <c r="R205" i="1"/>
  <c r="R204" i="1"/>
  <c r="R203" i="1"/>
  <c r="R202" i="1"/>
  <c r="R201" i="1"/>
  <c r="R200" i="1"/>
  <c r="R199" i="1"/>
  <c r="R198" i="1"/>
  <c r="R197" i="1"/>
  <c r="R196" i="1"/>
  <c r="R195" i="1"/>
  <c r="R194" i="1"/>
  <c r="R193" i="1"/>
  <c r="R192" i="1"/>
  <c r="R191" i="1"/>
  <c r="R190" i="1"/>
  <c r="R189" i="1"/>
  <c r="R188" i="1"/>
  <c r="R187" i="1"/>
  <c r="R186" i="1"/>
  <c r="R185" i="1"/>
  <c r="R184" i="1"/>
  <c r="R183" i="1"/>
  <c r="R182" i="1"/>
  <c r="R181" i="1"/>
  <c r="R180" i="1"/>
  <c r="R179" i="1"/>
  <c r="R178" i="1"/>
  <c r="R177" i="1"/>
  <c r="R176" i="1"/>
  <c r="R175" i="1"/>
  <c r="R174" i="1"/>
  <c r="R173" i="1"/>
  <c r="R172" i="1"/>
  <c r="R171" i="1"/>
  <c r="R170" i="1"/>
  <c r="R169" i="1"/>
  <c r="R168" i="1"/>
  <c r="R167" i="1"/>
  <c r="R166" i="1"/>
  <c r="R165" i="1"/>
  <c r="R164" i="1"/>
  <c r="R163" i="1"/>
  <c r="R162" i="1"/>
  <c r="R161" i="1"/>
  <c r="R160" i="1"/>
  <c r="R159" i="1"/>
  <c r="R158" i="1"/>
  <c r="R157" i="1"/>
  <c r="R156" i="1"/>
  <c r="R155" i="1"/>
  <c r="R154" i="1"/>
  <c r="R153" i="1"/>
  <c r="R152" i="1"/>
  <c r="R151" i="1"/>
  <c r="R150" i="1"/>
  <c r="R149" i="1"/>
  <c r="R148" i="1"/>
  <c r="R147" i="1"/>
  <c r="R146" i="1"/>
  <c r="R145" i="1"/>
  <c r="R144" i="1"/>
  <c r="R143" i="1"/>
  <c r="R142" i="1"/>
  <c r="R141" i="1"/>
  <c r="R140" i="1"/>
  <c r="R139" i="1"/>
  <c r="R138" i="1"/>
  <c r="R137" i="1"/>
  <c r="R136" i="1"/>
  <c r="R135" i="1"/>
  <c r="R134" i="1"/>
  <c r="R133" i="1"/>
  <c r="R132" i="1"/>
  <c r="R131" i="1"/>
  <c r="R130" i="1"/>
  <c r="R129" i="1"/>
  <c r="R128" i="1"/>
  <c r="R127" i="1"/>
  <c r="R126" i="1"/>
  <c r="R125" i="1"/>
  <c r="R124" i="1"/>
  <c r="R123" i="1"/>
  <c r="R122" i="1"/>
  <c r="R121" i="1"/>
  <c r="R120" i="1"/>
  <c r="R119" i="1"/>
  <c r="R118" i="1"/>
  <c r="R117" i="1"/>
  <c r="R116" i="1"/>
  <c r="R115" i="1"/>
  <c r="R114" i="1"/>
  <c r="R113" i="1"/>
  <c r="R112" i="1"/>
  <c r="R111" i="1"/>
  <c r="R110" i="1"/>
  <c r="R109" i="1"/>
  <c r="R108" i="1"/>
  <c r="R107" i="1"/>
  <c r="R106" i="1"/>
  <c r="R105" i="1"/>
  <c r="R104" i="1"/>
  <c r="R103" i="1"/>
  <c r="R102" i="1"/>
  <c r="R101" i="1"/>
  <c r="R100" i="1"/>
  <c r="R99" i="1"/>
  <c r="R98" i="1"/>
  <c r="R97" i="1"/>
  <c r="R96" i="1"/>
  <c r="R95" i="1"/>
  <c r="R94" i="1"/>
  <c r="R93" i="1"/>
  <c r="R92" i="1"/>
  <c r="R91" i="1"/>
  <c r="R90" i="1"/>
  <c r="R89" i="1"/>
  <c r="R88" i="1"/>
  <c r="R87" i="1"/>
  <c r="R86" i="1"/>
  <c r="R85" i="1"/>
  <c r="R84" i="1"/>
  <c r="R83" i="1"/>
  <c r="R82" i="1"/>
  <c r="R81" i="1"/>
  <c r="R80" i="1"/>
  <c r="R79" i="1"/>
  <c r="R78" i="1"/>
  <c r="R77" i="1"/>
  <c r="R76" i="1"/>
  <c r="R75" i="1"/>
  <c r="R74" i="1"/>
  <c r="R73" i="1"/>
  <c r="R72" i="1"/>
  <c r="R71" i="1"/>
  <c r="R70" i="1"/>
  <c r="R69" i="1"/>
  <c r="R68" i="1"/>
  <c r="R67" i="1"/>
  <c r="R66" i="1"/>
  <c r="R65" i="1"/>
  <c r="R64" i="1"/>
  <c r="R63" i="1"/>
  <c r="R62" i="1"/>
  <c r="R61" i="1"/>
  <c r="R60" i="1"/>
  <c r="R59" i="1"/>
  <c r="R58" i="1"/>
  <c r="R57" i="1"/>
  <c r="R56" i="1"/>
  <c r="R55" i="1"/>
  <c r="R54" i="1"/>
  <c r="R53" i="1"/>
  <c r="R52" i="1"/>
  <c r="R51" i="1"/>
  <c r="R50" i="1"/>
  <c r="R49" i="1"/>
  <c r="R48" i="1"/>
  <c r="R47" i="1"/>
  <c r="R46" i="1"/>
  <c r="R45" i="1"/>
  <c r="R44" i="1"/>
  <c r="R43" i="1"/>
  <c r="R42" i="1"/>
  <c r="R41" i="1"/>
  <c r="R40" i="1"/>
  <c r="R39" i="1"/>
  <c r="R38" i="1"/>
  <c r="R37" i="1"/>
  <c r="R36" i="1"/>
  <c r="R35" i="1"/>
  <c r="R34" i="1"/>
  <c r="R33" i="1"/>
  <c r="R32" i="1"/>
  <c r="R31" i="1"/>
  <c r="R30" i="1"/>
  <c r="R29" i="1"/>
  <c r="R28" i="1"/>
  <c r="R27" i="1"/>
  <c r="R26" i="1"/>
  <c r="R25" i="1"/>
  <c r="R24" i="1"/>
  <c r="R23" i="1"/>
  <c r="R22" i="1"/>
  <c r="R21" i="1"/>
  <c r="R20" i="1"/>
  <c r="R19" i="1"/>
  <c r="R18" i="1"/>
  <c r="R17" i="1"/>
  <c r="R16" i="1"/>
  <c r="R15" i="1"/>
  <c r="R14" i="1"/>
  <c r="R13" i="1"/>
  <c r="R12" i="1"/>
  <c r="R11" i="1"/>
  <c r="R10" i="1"/>
  <c r="R9" i="1"/>
  <c r="R8" i="1"/>
  <c r="R7" i="1"/>
  <c r="R6" i="1"/>
  <c r="R5" i="1"/>
  <c r="L2710" i="1"/>
  <c r="L2709" i="1"/>
  <c r="L2708" i="1"/>
  <c r="L2707" i="1"/>
  <c r="L2706" i="1"/>
  <c r="L2705" i="1"/>
  <c r="L2704" i="1"/>
  <c r="L2703" i="1"/>
  <c r="L2702" i="1"/>
  <c r="L2701" i="1"/>
  <c r="L2700" i="1"/>
  <c r="L2699" i="1"/>
  <c r="L2698" i="1"/>
  <c r="L2697" i="1"/>
  <c r="L2696" i="1"/>
  <c r="L2695" i="1"/>
  <c r="L2694" i="1"/>
  <c r="L2693" i="1"/>
  <c r="L2692" i="1"/>
  <c r="L2691" i="1"/>
  <c r="L2690" i="1"/>
  <c r="L2689" i="1"/>
  <c r="L2688" i="1"/>
  <c r="L2687" i="1"/>
  <c r="L2686" i="1"/>
  <c r="L2685" i="1"/>
  <c r="L2684" i="1"/>
  <c r="L2683" i="1"/>
  <c r="L2682" i="1"/>
  <c r="L2681" i="1"/>
  <c r="L2680" i="1"/>
  <c r="L2679" i="1"/>
  <c r="L2678" i="1"/>
  <c r="L2677" i="1"/>
  <c r="L2676" i="1"/>
  <c r="L2675" i="1"/>
  <c r="L2674" i="1"/>
  <c r="L2673" i="1"/>
  <c r="L2672" i="1"/>
  <c r="L2671" i="1"/>
  <c r="L2670" i="1"/>
  <c r="L2669" i="1"/>
  <c r="L2668" i="1"/>
  <c r="L2667" i="1"/>
  <c r="L2666" i="1"/>
  <c r="L2665" i="1"/>
  <c r="L2664" i="1"/>
  <c r="L2663" i="1"/>
  <c r="L2662" i="1"/>
  <c r="L2661" i="1"/>
  <c r="L2660" i="1"/>
  <c r="L2659" i="1"/>
  <c r="L2658" i="1"/>
  <c r="L2657" i="1"/>
  <c r="L2656" i="1"/>
  <c r="L2655" i="1"/>
  <c r="L2654" i="1"/>
  <c r="L2633" i="1"/>
  <c r="L2632" i="1"/>
  <c r="L2631" i="1"/>
  <c r="L2628" i="1"/>
  <c r="L2627" i="1"/>
  <c r="L2626" i="1"/>
  <c r="L2625" i="1"/>
  <c r="L2624" i="1"/>
  <c r="L2623" i="1"/>
  <c r="L2622" i="1"/>
  <c r="L2621" i="1"/>
  <c r="L2620" i="1"/>
  <c r="L2619" i="1"/>
  <c r="L2618" i="1"/>
  <c r="L2617" i="1"/>
  <c r="L2616" i="1"/>
  <c r="L2615" i="1"/>
  <c r="L2614" i="1"/>
  <c r="L2613" i="1"/>
  <c r="L2612" i="1"/>
  <c r="L2611" i="1"/>
  <c r="L2610" i="1"/>
  <c r="L2609" i="1"/>
  <c r="L2608" i="1"/>
  <c r="L2607" i="1"/>
  <c r="L2606" i="1"/>
  <c r="L2605" i="1"/>
  <c r="L2604" i="1"/>
  <c r="L2603" i="1"/>
  <c r="L2602" i="1"/>
  <c r="L2601" i="1"/>
  <c r="L2600" i="1"/>
  <c r="L2599" i="1"/>
  <c r="L2598" i="1"/>
  <c r="L2597" i="1"/>
  <c r="L2596" i="1"/>
  <c r="L2595" i="1"/>
  <c r="L2594" i="1"/>
  <c r="L2593" i="1"/>
  <c r="L2592" i="1"/>
  <c r="L2591" i="1"/>
  <c r="L2590" i="1"/>
  <c r="L2589" i="1"/>
  <c r="L2588" i="1"/>
  <c r="L2587" i="1"/>
  <c r="L2586" i="1"/>
  <c r="L2585" i="1"/>
  <c r="L2584" i="1"/>
  <c r="L2583" i="1"/>
  <c r="L2582" i="1"/>
  <c r="L2581" i="1"/>
  <c r="L2580" i="1"/>
  <c r="L2579" i="1"/>
  <c r="L2578" i="1"/>
  <c r="L2577" i="1"/>
  <c r="L2576" i="1"/>
  <c r="L2575" i="1"/>
  <c r="L2574" i="1"/>
  <c r="L2573" i="1"/>
  <c r="L2572" i="1"/>
  <c r="L2571" i="1"/>
  <c r="L2570" i="1"/>
  <c r="L2569" i="1"/>
  <c r="L2568" i="1"/>
  <c r="L2567" i="1"/>
  <c r="L2566" i="1"/>
  <c r="L2565" i="1"/>
  <c r="L2564" i="1"/>
  <c r="L2563" i="1"/>
  <c r="L2562" i="1"/>
  <c r="L2561" i="1"/>
  <c r="L2560" i="1"/>
  <c r="L2559" i="1"/>
  <c r="L2558" i="1"/>
  <c r="L2557" i="1"/>
  <c r="L2556" i="1"/>
  <c r="L2555" i="1"/>
  <c r="L2554" i="1"/>
  <c r="L2553" i="1"/>
  <c r="L2552" i="1"/>
  <c r="L2551" i="1"/>
  <c r="L2550" i="1"/>
  <c r="L2549" i="1"/>
  <c r="L2548" i="1"/>
  <c r="L2547" i="1"/>
  <c r="L2546" i="1"/>
  <c r="L2545" i="1"/>
  <c r="L2544" i="1"/>
  <c r="L2543" i="1"/>
  <c r="L2542" i="1"/>
  <c r="L2541" i="1"/>
  <c r="L2539" i="1"/>
  <c r="L2538" i="1"/>
  <c r="L2537" i="1"/>
  <c r="L2536" i="1"/>
  <c r="L2535" i="1"/>
  <c r="L2534" i="1"/>
  <c r="L2533" i="1"/>
  <c r="L2532" i="1"/>
  <c r="L2531" i="1"/>
  <c r="L2530" i="1"/>
  <c r="L2529" i="1"/>
  <c r="L2528" i="1"/>
  <c r="L2527" i="1"/>
  <c r="L2526" i="1"/>
  <c r="L2525" i="1"/>
  <c r="L2524" i="1"/>
  <c r="L2523" i="1"/>
  <c r="L2522" i="1"/>
  <c r="L2521" i="1"/>
  <c r="L2520" i="1"/>
  <c r="L2519" i="1"/>
  <c r="L2518" i="1"/>
  <c r="L2517" i="1"/>
  <c r="L2516" i="1"/>
  <c r="L2515" i="1"/>
  <c r="L2514" i="1"/>
  <c r="L2513" i="1"/>
  <c r="L2512" i="1"/>
  <c r="L2511" i="1"/>
  <c r="L2510" i="1"/>
  <c r="L2509" i="1"/>
  <c r="L2508" i="1"/>
  <c r="L2507" i="1"/>
  <c r="L2506" i="1"/>
  <c r="L2505" i="1"/>
  <c r="L2504" i="1"/>
  <c r="L2503" i="1"/>
  <c r="L2502" i="1"/>
  <c r="L2501" i="1"/>
  <c r="L2500" i="1"/>
  <c r="L2499" i="1"/>
  <c r="L2498" i="1"/>
  <c r="L2497" i="1"/>
  <c r="L2496" i="1"/>
  <c r="L2495" i="1"/>
  <c r="L2494" i="1"/>
  <c r="L2493" i="1"/>
  <c r="L2492" i="1"/>
  <c r="L2491" i="1"/>
  <c r="L2490" i="1"/>
  <c r="L2489" i="1"/>
  <c r="L2488" i="1"/>
  <c r="L2487" i="1"/>
  <c r="L2486" i="1"/>
  <c r="L2485" i="1"/>
  <c r="L2484" i="1"/>
  <c r="L2483" i="1"/>
  <c r="L2482" i="1"/>
  <c r="L2481" i="1"/>
  <c r="L2480" i="1"/>
  <c r="L2479" i="1"/>
  <c r="L2478" i="1"/>
  <c r="L2477" i="1"/>
  <c r="L2476" i="1"/>
  <c r="L2475" i="1"/>
  <c r="L2474" i="1"/>
  <c r="L2473" i="1"/>
  <c r="L2472" i="1"/>
  <c r="L2471" i="1"/>
  <c r="L2470" i="1"/>
  <c r="L2469" i="1"/>
  <c r="L2468" i="1"/>
  <c r="L2467" i="1"/>
  <c r="L2466" i="1"/>
  <c r="L2465" i="1"/>
  <c r="L2464" i="1"/>
  <c r="L2463" i="1"/>
  <c r="L2462" i="1"/>
  <c r="L2461" i="1"/>
  <c r="L2460" i="1"/>
  <c r="L2459" i="1"/>
  <c r="L2458" i="1"/>
  <c r="L2457" i="1"/>
  <c r="L2456" i="1"/>
  <c r="L2455" i="1"/>
  <c r="L2454" i="1"/>
  <c r="L2453" i="1"/>
  <c r="L2452" i="1"/>
  <c r="L2451" i="1"/>
  <c r="L2450" i="1"/>
  <c r="L2449" i="1"/>
  <c r="L2448" i="1"/>
  <c r="L2447" i="1"/>
  <c r="L2446" i="1"/>
  <c r="L2445" i="1"/>
  <c r="L2444" i="1"/>
  <c r="L2443" i="1"/>
  <c r="L2442" i="1"/>
  <c r="L2441" i="1"/>
  <c r="L2440" i="1"/>
  <c r="L2439" i="1"/>
  <c r="L2438" i="1"/>
  <c r="L2437" i="1"/>
  <c r="L2436" i="1"/>
  <c r="L2435" i="1"/>
  <c r="L2434" i="1"/>
  <c r="L2433" i="1"/>
  <c r="L2432" i="1"/>
  <c r="L2431" i="1"/>
  <c r="L2430" i="1"/>
  <c r="L2429" i="1"/>
  <c r="L2428" i="1"/>
  <c r="L2427" i="1"/>
  <c r="L2426" i="1"/>
  <c r="L2425" i="1"/>
  <c r="L2424" i="1"/>
  <c r="L2423" i="1"/>
  <c r="L2422" i="1"/>
  <c r="L2421" i="1"/>
  <c r="L2420" i="1"/>
  <c r="L2419" i="1"/>
  <c r="L2418" i="1"/>
  <c r="L2417" i="1"/>
  <c r="L2416" i="1"/>
  <c r="L2415" i="1"/>
  <c r="L2414" i="1"/>
  <c r="L2413" i="1"/>
  <c r="L2412" i="1"/>
  <c r="L2411" i="1"/>
  <c r="L2410" i="1"/>
  <c r="L2409" i="1"/>
  <c r="L2408" i="1"/>
  <c r="L2407" i="1"/>
  <c r="L2406" i="1"/>
  <c r="L2405" i="1"/>
  <c r="L2404" i="1"/>
  <c r="L2403" i="1"/>
  <c r="L2402" i="1"/>
  <c r="L2401" i="1"/>
  <c r="L2400" i="1"/>
  <c r="L2399" i="1"/>
  <c r="L2398" i="1"/>
  <c r="L2397" i="1"/>
  <c r="L2396" i="1"/>
  <c r="L2395" i="1"/>
  <c r="L2394" i="1"/>
  <c r="L2393" i="1"/>
  <c r="L2392" i="1"/>
  <c r="L2391" i="1"/>
  <c r="L2390" i="1"/>
  <c r="L2389" i="1"/>
  <c r="L2388" i="1"/>
  <c r="L2387" i="1"/>
  <c r="L2386" i="1"/>
  <c r="L2385" i="1"/>
  <c r="L2384" i="1"/>
  <c r="L2383" i="1"/>
  <c r="L2382" i="1"/>
  <c r="L2381" i="1"/>
  <c r="L2380" i="1"/>
  <c r="L2379" i="1"/>
  <c r="L2378" i="1"/>
  <c r="L2377" i="1"/>
  <c r="L2376" i="1"/>
  <c r="L2375" i="1"/>
  <c r="L2374" i="1"/>
  <c r="L2373" i="1"/>
  <c r="L2372" i="1"/>
  <c r="L2371" i="1"/>
  <c r="L2370" i="1"/>
  <c r="L2369" i="1"/>
  <c r="L2368" i="1"/>
  <c r="L2367" i="1"/>
  <c r="L2366" i="1"/>
  <c r="L2365" i="1"/>
  <c r="L2364" i="1"/>
  <c r="L2363" i="1"/>
  <c r="L2362" i="1"/>
  <c r="L2361" i="1"/>
  <c r="L2360" i="1"/>
  <c r="L2359" i="1"/>
  <c r="L2358" i="1"/>
  <c r="L2357" i="1"/>
  <c r="L2356" i="1"/>
  <c r="L2355" i="1"/>
  <c r="L2354" i="1"/>
  <c r="L2353" i="1"/>
  <c r="L2352" i="1"/>
  <c r="L2351" i="1"/>
  <c r="L2350" i="1"/>
  <c r="L2349" i="1"/>
  <c r="L2348" i="1"/>
  <c r="L2347" i="1"/>
  <c r="L2346" i="1"/>
  <c r="L2345" i="1"/>
  <c r="L2344" i="1"/>
  <c r="L2343" i="1"/>
  <c r="L2342" i="1"/>
  <c r="L2341" i="1"/>
  <c r="L2340" i="1"/>
  <c r="L2339" i="1"/>
  <c r="L2338" i="1"/>
  <c r="L2337" i="1"/>
  <c r="L2336" i="1"/>
  <c r="L2335" i="1"/>
  <c r="L2334" i="1"/>
  <c r="L2333" i="1"/>
  <c r="L2332" i="1"/>
  <c r="L2331" i="1"/>
  <c r="L2330" i="1"/>
  <c r="L2329" i="1"/>
  <c r="L2328" i="1"/>
  <c r="L2327" i="1"/>
  <c r="L2326" i="1"/>
  <c r="L2325" i="1"/>
  <c r="L2324" i="1"/>
  <c r="L2323" i="1"/>
  <c r="L2322" i="1"/>
  <c r="L2321" i="1"/>
  <c r="L2320" i="1"/>
  <c r="L2319" i="1"/>
  <c r="L2318" i="1"/>
  <c r="L2317" i="1"/>
  <c r="L2316" i="1"/>
  <c r="L2315" i="1"/>
  <c r="L2314" i="1"/>
  <c r="L2313" i="1"/>
  <c r="L2312" i="1"/>
  <c r="L2311" i="1"/>
  <c r="L2310" i="1"/>
  <c r="L2309" i="1"/>
  <c r="L2308" i="1"/>
  <c r="L2307" i="1"/>
  <c r="L2306" i="1"/>
  <c r="L2305" i="1"/>
  <c r="L2304" i="1"/>
  <c r="L2303" i="1"/>
  <c r="L2302" i="1"/>
  <c r="L2301" i="1"/>
  <c r="L2300" i="1"/>
  <c r="L2299" i="1"/>
  <c r="L2298" i="1"/>
  <c r="L2297" i="1"/>
  <c r="L2296" i="1"/>
  <c r="L2295" i="1"/>
  <c r="L2294" i="1"/>
  <c r="L2293" i="1"/>
  <c r="L2292" i="1"/>
  <c r="L2291" i="1"/>
  <c r="L2290" i="1"/>
  <c r="L2289" i="1"/>
  <c r="L2288" i="1"/>
  <c r="L2286" i="1"/>
  <c r="L2285" i="1"/>
  <c r="L2284" i="1"/>
  <c r="L2283" i="1"/>
  <c r="L2282" i="1"/>
  <c r="L2281" i="1"/>
  <c r="L2280" i="1"/>
  <c r="L2279" i="1"/>
  <c r="L2278" i="1"/>
  <c r="L2277" i="1"/>
  <c r="L2276" i="1"/>
  <c r="L2275" i="1"/>
  <c r="L2274" i="1"/>
  <c r="L2273" i="1"/>
  <c r="L2272" i="1"/>
  <c r="L2271" i="1"/>
  <c r="L2270" i="1"/>
  <c r="L2269" i="1"/>
  <c r="L2268" i="1"/>
  <c r="L2267" i="1"/>
  <c r="L2266" i="1"/>
  <c r="L2265" i="1"/>
  <c r="L2264" i="1"/>
  <c r="L2263" i="1"/>
  <c r="L2262" i="1"/>
  <c r="L2261" i="1"/>
  <c r="L2260" i="1"/>
  <c r="L2259" i="1"/>
  <c r="L2258" i="1"/>
  <c r="L2256" i="1"/>
  <c r="L2255" i="1"/>
  <c r="L2254" i="1"/>
  <c r="L2253" i="1"/>
  <c r="L2252" i="1"/>
  <c r="L2251" i="1"/>
  <c r="L2250" i="1"/>
  <c r="L2248" i="1"/>
  <c r="L2247" i="1"/>
  <c r="L2246" i="1"/>
  <c r="L2245" i="1"/>
  <c r="L2244" i="1"/>
  <c r="L2243" i="1"/>
  <c r="L2242" i="1"/>
  <c r="L2241" i="1"/>
  <c r="L2240" i="1"/>
  <c r="L2239" i="1"/>
  <c r="L2238" i="1"/>
  <c r="L2237" i="1"/>
  <c r="L2236" i="1"/>
  <c r="L2235" i="1"/>
  <c r="L2234" i="1"/>
  <c r="L2233" i="1"/>
  <c r="L2232" i="1"/>
  <c r="L2231" i="1"/>
  <c r="L2230" i="1"/>
  <c r="L2229" i="1"/>
  <c r="L2228" i="1"/>
  <c r="L2227" i="1"/>
  <c r="L2226" i="1"/>
  <c r="L2225" i="1"/>
  <c r="L2224" i="1"/>
  <c r="L2223" i="1"/>
  <c r="L2222" i="1"/>
  <c r="L2221" i="1"/>
  <c r="L2220" i="1"/>
  <c r="L2219" i="1"/>
  <c r="L2218" i="1"/>
  <c r="L2217" i="1"/>
  <c r="L2216" i="1"/>
  <c r="L2215" i="1"/>
  <c r="L2214" i="1"/>
  <c r="L2213" i="1"/>
  <c r="L2212" i="1"/>
  <c r="L2211" i="1"/>
  <c r="L2210" i="1"/>
  <c r="L2209" i="1"/>
  <c r="L2208" i="1"/>
  <c r="L2207" i="1"/>
  <c r="L2206" i="1"/>
  <c r="L2205" i="1"/>
  <c r="L2204" i="1"/>
  <c r="L2203" i="1"/>
  <c r="L2202" i="1"/>
  <c r="L2201" i="1"/>
  <c r="L2200" i="1"/>
  <c r="L2199" i="1"/>
  <c r="L2198" i="1"/>
  <c r="L2197" i="1"/>
  <c r="L2196" i="1"/>
  <c r="L2195" i="1"/>
  <c r="L2194" i="1"/>
  <c r="L2193" i="1"/>
  <c r="L2192" i="1"/>
  <c r="L2191" i="1"/>
  <c r="L2190" i="1"/>
  <c r="L2189" i="1"/>
  <c r="L2188" i="1"/>
  <c r="L2187" i="1"/>
  <c r="L2186" i="1"/>
  <c r="L2185" i="1"/>
  <c r="L2184" i="1"/>
  <c r="L2183" i="1"/>
  <c r="L2182" i="1"/>
  <c r="L2181" i="1"/>
  <c r="L2180" i="1"/>
  <c r="L2179" i="1"/>
  <c r="L2178" i="1"/>
  <c r="L2177" i="1"/>
  <c r="L2176" i="1"/>
  <c r="L2175" i="1"/>
  <c r="L2174" i="1"/>
  <c r="L2173" i="1"/>
  <c r="L2172" i="1"/>
  <c r="L2171" i="1"/>
  <c r="L2170" i="1"/>
  <c r="L2169" i="1"/>
  <c r="L2168" i="1"/>
  <c r="L2167" i="1"/>
  <c r="L2166" i="1"/>
  <c r="L2165" i="1"/>
  <c r="L2164" i="1"/>
  <c r="L2163" i="1"/>
  <c r="L2162" i="1"/>
  <c r="L2161" i="1"/>
  <c r="L2160" i="1"/>
  <c r="L2159" i="1"/>
  <c r="L2158" i="1"/>
  <c r="L2157" i="1"/>
  <c r="L2156" i="1"/>
  <c r="L2155" i="1"/>
  <c r="L2154" i="1"/>
  <c r="L2153" i="1"/>
  <c r="L2152" i="1"/>
  <c r="L2151" i="1"/>
  <c r="L2150" i="1"/>
  <c r="L2149" i="1"/>
  <c r="L2148" i="1"/>
  <c r="L2147" i="1"/>
  <c r="L2146" i="1"/>
  <c r="L2145" i="1"/>
  <c r="L2144" i="1"/>
  <c r="L2143" i="1"/>
  <c r="L2142" i="1"/>
  <c r="L2141" i="1"/>
  <c r="L2140" i="1"/>
  <c r="L2139" i="1"/>
  <c r="L2138" i="1"/>
  <c r="L2137" i="1"/>
  <c r="L2136" i="1"/>
  <c r="L2135" i="1"/>
  <c r="L2134" i="1"/>
  <c r="L2133" i="1"/>
  <c r="L2132" i="1"/>
  <c r="L2131" i="1"/>
  <c r="L2130" i="1"/>
  <c r="L2129" i="1"/>
  <c r="L2128" i="1"/>
  <c r="L2127" i="1"/>
  <c r="L2126" i="1"/>
  <c r="L2125" i="1"/>
  <c r="L2124" i="1"/>
  <c r="L2123" i="1"/>
  <c r="L2122" i="1"/>
  <c r="L2121" i="1"/>
  <c r="L2120" i="1"/>
  <c r="L2119" i="1"/>
  <c r="L2118" i="1"/>
  <c r="L2117" i="1"/>
  <c r="L2116" i="1"/>
  <c r="L2115" i="1"/>
  <c r="L2114" i="1"/>
  <c r="L2113" i="1"/>
  <c r="L2112" i="1"/>
  <c r="L2111" i="1"/>
  <c r="L2110" i="1"/>
  <c r="L2109" i="1"/>
  <c r="L2108" i="1"/>
  <c r="L2107" i="1"/>
  <c r="L2106" i="1"/>
  <c r="L2105" i="1"/>
  <c r="L2104" i="1"/>
  <c r="L2103" i="1"/>
  <c r="L2102" i="1"/>
  <c r="L2101" i="1"/>
  <c r="L2100" i="1"/>
  <c r="L2099" i="1"/>
  <c r="L2098" i="1"/>
  <c r="L2097" i="1"/>
  <c r="L2096" i="1"/>
  <c r="L2095" i="1"/>
  <c r="L2076" i="1"/>
  <c r="L2075" i="1"/>
  <c r="L2074" i="1"/>
  <c r="L2073" i="1"/>
  <c r="L2072" i="1"/>
  <c r="L2071" i="1"/>
  <c r="L2070" i="1"/>
  <c r="L2069" i="1"/>
  <c r="L2068" i="1"/>
  <c r="L2067" i="1"/>
  <c r="L2066" i="1"/>
  <c r="L2065" i="1"/>
  <c r="L2064" i="1"/>
  <c r="L2063" i="1"/>
  <c r="L2062" i="1"/>
  <c r="L2061" i="1"/>
  <c r="L2060" i="1"/>
  <c r="L2059" i="1"/>
  <c r="L2058" i="1"/>
  <c r="L2057" i="1"/>
  <c r="L2056" i="1"/>
  <c r="L2055" i="1"/>
  <c r="L2054" i="1"/>
  <c r="L2053" i="1"/>
  <c r="L2052" i="1"/>
  <c r="L2051" i="1"/>
  <c r="L2050" i="1"/>
  <c r="L2049" i="1"/>
  <c r="L2048" i="1"/>
  <c r="L2047" i="1"/>
  <c r="L2046" i="1"/>
  <c r="L2045" i="1"/>
  <c r="L2044" i="1"/>
  <c r="L2043" i="1"/>
  <c r="L2042" i="1"/>
  <c r="L2041" i="1"/>
  <c r="L2040" i="1"/>
  <c r="L2039" i="1"/>
  <c r="L2038" i="1"/>
  <c r="L2037" i="1"/>
  <c r="L2036" i="1"/>
  <c r="L2035" i="1"/>
  <c r="L2034" i="1"/>
  <c r="L2033" i="1"/>
  <c r="L2032" i="1"/>
  <c r="L2031" i="1"/>
  <c r="L2030" i="1"/>
  <c r="L2029" i="1"/>
  <c r="L2028" i="1"/>
  <c r="L2027" i="1"/>
  <c r="L2026" i="1"/>
  <c r="L2025" i="1"/>
  <c r="L2024" i="1"/>
  <c r="L2023" i="1"/>
  <c r="L2022" i="1"/>
  <c r="L2021" i="1"/>
  <c r="L2020" i="1"/>
  <c r="L2019" i="1"/>
  <c r="L2018" i="1"/>
  <c r="L2017" i="1"/>
  <c r="L2016" i="1"/>
  <c r="L2015" i="1"/>
  <c r="L2014" i="1"/>
  <c r="L2013" i="1"/>
  <c r="L2012" i="1"/>
  <c r="L2011" i="1"/>
  <c r="L2010" i="1"/>
  <c r="L2009" i="1"/>
  <c r="L2008" i="1"/>
  <c r="L2007" i="1"/>
  <c r="L2006" i="1"/>
  <c r="L2005" i="1"/>
  <c r="L2004" i="1"/>
  <c r="L2003" i="1"/>
  <c r="L2002" i="1"/>
  <c r="L2001" i="1"/>
  <c r="L2000" i="1"/>
  <c r="L1999" i="1"/>
  <c r="L1998" i="1"/>
  <c r="L1997" i="1"/>
  <c r="L1996" i="1"/>
  <c r="L1995" i="1"/>
  <c r="L1994" i="1"/>
  <c r="L1993" i="1"/>
  <c r="L1992" i="1"/>
  <c r="L1991" i="1"/>
  <c r="L1990" i="1"/>
  <c r="L1989" i="1"/>
  <c r="L1988" i="1"/>
  <c r="L1987" i="1"/>
  <c r="L1986" i="1"/>
  <c r="L1983" i="1"/>
  <c r="L1982" i="1"/>
  <c r="L1981" i="1"/>
  <c r="L1980" i="1"/>
  <c r="L1979" i="1"/>
  <c r="L1978" i="1"/>
  <c r="L1977" i="1"/>
  <c r="L1976" i="1"/>
  <c r="L1975" i="1"/>
  <c r="L1974" i="1"/>
  <c r="L1973" i="1"/>
  <c r="L1972" i="1"/>
  <c r="L1971" i="1"/>
  <c r="L1970" i="1"/>
  <c r="L1969" i="1"/>
  <c r="L1968" i="1"/>
  <c r="L1967" i="1"/>
  <c r="L1966" i="1"/>
  <c r="L1965" i="1"/>
  <c r="L1964" i="1"/>
  <c r="L1963" i="1"/>
  <c r="L1962" i="1"/>
  <c r="L1961" i="1"/>
  <c r="L1960" i="1"/>
  <c r="L1959" i="1"/>
  <c r="L1958" i="1"/>
  <c r="L1957" i="1"/>
  <c r="L1956" i="1"/>
  <c r="L1955" i="1"/>
  <c r="L1953" i="1"/>
  <c r="L1931" i="1"/>
  <c r="L1930" i="1"/>
  <c r="L1929" i="1"/>
  <c r="L1928" i="1"/>
  <c r="L1927" i="1"/>
  <c r="L1926" i="1"/>
  <c r="L1925" i="1"/>
  <c r="L1924" i="1"/>
  <c r="L1923" i="1"/>
  <c r="L1922" i="1"/>
  <c r="L1921" i="1"/>
  <c r="L1920" i="1"/>
  <c r="L1919" i="1"/>
  <c r="L1918" i="1"/>
  <c r="L1917" i="1"/>
  <c r="L1916" i="1"/>
  <c r="L1915" i="1"/>
  <c r="L1914" i="1"/>
  <c r="L1913" i="1"/>
  <c r="L1912" i="1"/>
  <c r="L1911" i="1"/>
  <c r="L1910" i="1"/>
  <c r="L1909" i="1"/>
  <c r="L1908" i="1"/>
  <c r="L1907" i="1"/>
  <c r="L1906" i="1"/>
  <c r="L1905" i="1"/>
  <c r="L1904" i="1"/>
  <c r="L1903" i="1"/>
  <c r="L1902" i="1"/>
  <c r="L1901" i="1"/>
  <c r="L1900" i="1"/>
  <c r="L1899" i="1"/>
  <c r="L1898" i="1"/>
  <c r="L1897" i="1"/>
  <c r="L1894" i="1"/>
  <c r="L1893" i="1"/>
  <c r="L1892" i="1"/>
  <c r="L1891" i="1"/>
  <c r="L1890" i="1"/>
  <c r="L1889" i="1"/>
  <c r="L1888" i="1"/>
  <c r="L1887" i="1"/>
  <c r="L1886" i="1"/>
  <c r="L1885" i="1"/>
  <c r="L1884" i="1"/>
  <c r="L1883" i="1"/>
  <c r="L1882" i="1"/>
  <c r="L1881" i="1"/>
  <c r="L1880" i="1"/>
  <c r="L1879" i="1"/>
  <c r="L1878" i="1"/>
  <c r="L1877" i="1"/>
  <c r="L1876" i="1"/>
  <c r="L1875" i="1"/>
  <c r="L1874" i="1"/>
  <c r="L1873" i="1"/>
  <c r="L1872" i="1"/>
  <c r="L1871" i="1"/>
  <c r="L1870" i="1"/>
  <c r="L1869" i="1"/>
  <c r="L1868" i="1"/>
  <c r="L1867" i="1"/>
  <c r="L1866" i="1"/>
  <c r="L1865" i="1"/>
  <c r="L1864" i="1"/>
  <c r="L1863" i="1"/>
  <c r="L1862" i="1"/>
  <c r="L1861" i="1"/>
  <c r="L1860" i="1"/>
  <c r="L1859" i="1"/>
  <c r="L1858" i="1"/>
  <c r="L1857" i="1"/>
  <c r="L1856" i="1"/>
  <c r="L1855" i="1"/>
  <c r="L1854" i="1"/>
  <c r="L1853" i="1"/>
  <c r="L1852" i="1"/>
  <c r="L1851" i="1"/>
  <c r="L1850" i="1"/>
  <c r="L1849" i="1"/>
  <c r="L1848" i="1"/>
  <c r="L1847" i="1"/>
  <c r="L1846" i="1"/>
  <c r="L1845" i="1"/>
  <c r="L1844" i="1"/>
  <c r="L1843" i="1"/>
  <c r="L1842" i="1"/>
  <c r="L1841" i="1"/>
  <c r="L1840" i="1"/>
  <c r="L1839" i="1"/>
  <c r="L1838" i="1"/>
  <c r="L1837" i="1"/>
  <c r="L1836" i="1"/>
  <c r="L1835" i="1"/>
  <c r="L1834" i="1"/>
  <c r="L1833" i="1"/>
  <c r="L1832" i="1"/>
  <c r="L1831" i="1"/>
  <c r="L1830" i="1"/>
  <c r="L1829" i="1"/>
  <c r="L1828" i="1"/>
  <c r="L1827" i="1"/>
  <c r="L1826" i="1"/>
  <c r="L1825" i="1"/>
  <c r="L1824" i="1"/>
  <c r="L1823" i="1"/>
  <c r="L1822" i="1"/>
  <c r="L1821" i="1"/>
  <c r="L1820" i="1"/>
  <c r="L1819" i="1"/>
  <c r="L1818" i="1"/>
  <c r="L1817" i="1"/>
  <c r="L1816" i="1"/>
  <c r="L1815" i="1"/>
  <c r="L1814" i="1"/>
  <c r="L1813" i="1"/>
  <c r="L1812" i="1"/>
  <c r="L1811" i="1"/>
  <c r="L1810" i="1"/>
  <c r="L1809" i="1"/>
  <c r="L1808" i="1"/>
  <c r="L1807" i="1"/>
  <c r="L1806" i="1"/>
  <c r="L1805" i="1"/>
  <c r="L1804" i="1"/>
  <c r="L1803" i="1"/>
  <c r="L1802" i="1"/>
  <c r="L1801" i="1"/>
  <c r="L1800" i="1"/>
  <c r="L1799" i="1"/>
  <c r="L1798" i="1"/>
  <c r="L1797" i="1"/>
  <c r="L1796" i="1"/>
  <c r="L1795" i="1"/>
  <c r="L1794" i="1"/>
  <c r="L1793" i="1"/>
  <c r="L1792" i="1"/>
  <c r="L1791" i="1"/>
  <c r="L1790" i="1"/>
  <c r="L1789" i="1"/>
  <c r="L1788" i="1"/>
  <c r="L1787" i="1"/>
  <c r="L1786" i="1"/>
  <c r="L1785" i="1"/>
  <c r="L1784" i="1"/>
  <c r="L1783" i="1"/>
  <c r="L1782" i="1"/>
  <c r="L1781" i="1"/>
  <c r="L1780" i="1"/>
  <c r="L1779" i="1"/>
  <c r="L1778" i="1"/>
  <c r="L1777" i="1"/>
  <c r="L1776" i="1"/>
  <c r="L1775" i="1"/>
  <c r="L1774" i="1"/>
  <c r="L1773" i="1"/>
  <c r="L1772" i="1"/>
  <c r="L1771" i="1"/>
  <c r="L1770" i="1"/>
  <c r="L1769" i="1"/>
  <c r="L1768" i="1"/>
  <c r="L1767" i="1"/>
  <c r="L1766" i="1"/>
  <c r="L1765" i="1"/>
  <c r="L1764" i="1"/>
  <c r="L1763" i="1"/>
  <c r="L1762" i="1"/>
  <c r="L1761" i="1"/>
  <c r="L1760" i="1"/>
  <c r="L1759" i="1"/>
  <c r="L1758" i="1"/>
  <c r="L1757" i="1"/>
  <c r="L1756" i="1"/>
  <c r="L1755" i="1"/>
  <c r="L1754" i="1"/>
  <c r="L1753" i="1"/>
  <c r="L1752" i="1"/>
  <c r="L1751" i="1"/>
  <c r="L1750" i="1"/>
  <c r="L1749" i="1"/>
  <c r="L1748" i="1"/>
  <c r="L1747" i="1"/>
  <c r="L1746" i="1"/>
  <c r="L1745" i="1"/>
  <c r="L1744" i="1"/>
  <c r="L1743" i="1"/>
  <c r="L1742" i="1"/>
  <c r="L1741" i="1"/>
  <c r="L1740" i="1"/>
  <c r="L1739" i="1"/>
  <c r="L1738" i="1"/>
  <c r="L1737" i="1"/>
  <c r="L1736" i="1"/>
  <c r="L1735" i="1"/>
  <c r="L1734" i="1"/>
  <c r="L1733" i="1"/>
  <c r="L1732" i="1"/>
  <c r="L1731" i="1"/>
  <c r="L1730" i="1"/>
  <c r="L1729" i="1"/>
  <c r="L1728" i="1"/>
  <c r="L1727" i="1"/>
  <c r="L1726" i="1"/>
  <c r="L1725" i="1"/>
  <c r="L1724" i="1"/>
  <c r="L1723" i="1"/>
  <c r="L1722" i="1"/>
  <c r="L1721" i="1"/>
  <c r="L1720" i="1"/>
  <c r="L1719" i="1"/>
  <c r="L1718" i="1"/>
  <c r="L1717" i="1"/>
  <c r="L1716" i="1"/>
  <c r="L1715" i="1"/>
  <c r="L1714" i="1"/>
  <c r="L1713" i="1"/>
  <c r="L1712" i="1"/>
  <c r="L1711" i="1"/>
  <c r="L1710" i="1"/>
  <c r="L1709" i="1"/>
  <c r="L1708" i="1"/>
  <c r="L1707" i="1"/>
  <c r="L1706" i="1"/>
  <c r="L1705" i="1"/>
  <c r="L1704" i="1"/>
  <c r="L1703" i="1"/>
  <c r="L1702" i="1"/>
  <c r="L1701" i="1"/>
  <c r="L1700" i="1"/>
  <c r="L1699" i="1"/>
  <c r="L1698" i="1"/>
  <c r="L1697" i="1"/>
  <c r="L1696" i="1"/>
  <c r="L1695" i="1"/>
  <c r="L1694" i="1"/>
  <c r="L1693" i="1"/>
  <c r="L1692" i="1"/>
  <c r="L1691" i="1"/>
  <c r="L1690" i="1"/>
  <c r="L1689" i="1"/>
  <c r="L1688" i="1"/>
  <c r="L1687" i="1"/>
  <c r="L1686" i="1"/>
  <c r="L1685" i="1"/>
  <c r="L1684" i="1"/>
  <c r="L1683" i="1"/>
  <c r="L1682" i="1"/>
  <c r="L1681" i="1"/>
  <c r="L1680" i="1"/>
  <c r="L1679" i="1"/>
  <c r="L1678" i="1"/>
  <c r="L1677" i="1"/>
  <c r="L1676" i="1"/>
  <c r="L1675" i="1"/>
  <c r="L1674" i="1"/>
  <c r="L1673" i="1"/>
  <c r="L1672" i="1"/>
  <c r="L1671" i="1"/>
  <c r="L1670" i="1"/>
  <c r="L1669" i="1"/>
  <c r="L1668" i="1"/>
  <c r="L1667" i="1"/>
  <c r="L1666" i="1"/>
  <c r="L1665" i="1"/>
  <c r="L1664" i="1"/>
  <c r="L1663" i="1"/>
  <c r="L1662" i="1"/>
  <c r="L1661" i="1"/>
  <c r="L1660" i="1"/>
  <c r="L1659" i="1"/>
  <c r="L1658" i="1"/>
  <c r="L1657" i="1"/>
  <c r="L1656" i="1"/>
  <c r="L1655" i="1"/>
  <c r="L1654" i="1"/>
  <c r="L1653" i="1"/>
  <c r="L1652" i="1"/>
  <c r="L1651" i="1"/>
  <c r="L1650" i="1"/>
  <c r="L1649" i="1"/>
  <c r="L1648" i="1"/>
  <c r="L1647" i="1"/>
  <c r="L1646" i="1"/>
  <c r="L1645" i="1"/>
  <c r="L1644" i="1"/>
  <c r="L1643" i="1"/>
  <c r="L1642" i="1"/>
  <c r="L1641" i="1"/>
  <c r="L1640" i="1"/>
  <c r="L1639" i="1"/>
  <c r="L1638" i="1"/>
  <c r="L1637" i="1"/>
  <c r="L1636" i="1"/>
  <c r="L1635" i="1"/>
  <c r="L1634" i="1"/>
  <c r="L1633" i="1"/>
  <c r="L1632" i="1"/>
  <c r="L1631" i="1"/>
  <c r="L1630" i="1"/>
  <c r="L1629" i="1"/>
  <c r="L1628" i="1"/>
  <c r="L1627" i="1"/>
  <c r="L1626" i="1"/>
  <c r="L1625" i="1"/>
  <c r="L1624" i="1"/>
  <c r="L1623" i="1"/>
  <c r="L1622" i="1"/>
  <c r="L1621" i="1"/>
  <c r="L1620" i="1"/>
  <c r="L1619" i="1"/>
  <c r="L1618" i="1"/>
  <c r="L1617" i="1"/>
  <c r="L1616" i="1"/>
  <c r="L1614" i="1"/>
  <c r="L1613" i="1"/>
  <c r="L1612" i="1"/>
  <c r="L1611" i="1"/>
  <c r="L1610" i="1"/>
  <c r="L1609" i="1"/>
  <c r="L1608" i="1"/>
  <c r="L1607" i="1"/>
  <c r="L1606" i="1"/>
  <c r="L1605" i="1"/>
  <c r="L1604" i="1"/>
  <c r="L1603" i="1"/>
  <c r="L1602" i="1"/>
  <c r="L1601" i="1"/>
  <c r="L1600" i="1"/>
  <c r="L1599" i="1"/>
  <c r="L1598" i="1"/>
  <c r="L1597" i="1"/>
  <c r="L1596" i="1"/>
  <c r="L1595" i="1"/>
  <c r="L1594" i="1"/>
  <c r="L1593" i="1"/>
  <c r="L1592" i="1"/>
  <c r="L1591" i="1"/>
  <c r="L1590" i="1"/>
  <c r="L1589" i="1"/>
  <c r="L1588" i="1"/>
  <c r="L1587" i="1"/>
  <c r="L1586" i="1"/>
  <c r="L1585" i="1"/>
  <c r="L1584" i="1"/>
  <c r="L1583" i="1"/>
  <c r="L1582" i="1"/>
  <c r="L1581" i="1"/>
  <c r="L1580" i="1"/>
  <c r="L1579" i="1"/>
  <c r="L1578" i="1"/>
  <c r="L1577" i="1"/>
  <c r="L1576" i="1"/>
  <c r="L1575" i="1"/>
  <c r="L1574" i="1"/>
  <c r="L1573" i="1"/>
  <c r="L1572" i="1"/>
  <c r="L1571" i="1"/>
  <c r="L1570" i="1"/>
  <c r="L1569" i="1"/>
  <c r="L1568" i="1"/>
  <c r="L1567" i="1"/>
  <c r="L1566" i="1"/>
  <c r="L1565" i="1"/>
  <c r="L1564" i="1"/>
  <c r="L1563" i="1"/>
  <c r="L1562" i="1"/>
  <c r="L1561" i="1"/>
  <c r="L1560" i="1"/>
  <c r="L1559" i="1"/>
  <c r="L1558" i="1"/>
  <c r="L1557" i="1"/>
  <c r="L1556" i="1"/>
  <c r="L1555" i="1"/>
  <c r="L1554" i="1"/>
  <c r="L1552" i="1"/>
  <c r="L1551" i="1"/>
  <c r="L1550" i="1"/>
  <c r="L1549" i="1"/>
  <c r="L1548" i="1"/>
  <c r="L1547" i="1"/>
  <c r="L1546" i="1"/>
  <c r="L1545" i="1"/>
  <c r="L1544" i="1"/>
  <c r="L1543" i="1"/>
  <c r="L1542" i="1"/>
  <c r="L1541" i="1"/>
  <c r="L1540" i="1"/>
  <c r="L1539" i="1"/>
  <c r="L1538" i="1"/>
  <c r="L1537" i="1"/>
  <c r="L1536" i="1"/>
  <c r="L1535" i="1"/>
  <c r="L1534" i="1"/>
  <c r="L1533" i="1"/>
  <c r="L1532" i="1"/>
  <c r="L1531" i="1"/>
  <c r="L1530" i="1"/>
  <c r="L1529" i="1"/>
  <c r="L1528" i="1"/>
  <c r="L1527" i="1"/>
  <c r="L1526" i="1"/>
  <c r="L1525" i="1"/>
  <c r="L1523" i="1"/>
  <c r="L1521" i="1"/>
  <c r="L1520" i="1"/>
  <c r="L1519" i="1"/>
  <c r="L1518" i="1"/>
  <c r="L1517" i="1"/>
  <c r="L1516" i="1"/>
  <c r="L1515" i="1"/>
  <c r="L1514" i="1"/>
  <c r="L1513" i="1"/>
  <c r="L1512" i="1"/>
  <c r="L1511" i="1"/>
  <c r="L1510" i="1"/>
  <c r="L1509" i="1"/>
  <c r="L1508" i="1"/>
  <c r="L1507" i="1"/>
  <c r="L1506" i="1"/>
  <c r="L1505" i="1"/>
  <c r="L1504" i="1"/>
  <c r="L1503" i="1"/>
  <c r="L1502" i="1"/>
  <c r="L1500" i="1"/>
  <c r="L1499" i="1"/>
  <c r="L1498" i="1"/>
  <c r="L1497" i="1"/>
  <c r="L1496" i="1"/>
  <c r="L1495" i="1"/>
  <c r="L1491" i="1"/>
  <c r="L1490" i="1"/>
  <c r="L1489" i="1"/>
  <c r="L1488" i="1"/>
  <c r="L1485" i="1"/>
  <c r="L1484" i="1"/>
  <c r="L1483" i="1"/>
  <c r="L1482" i="1"/>
  <c r="L1481" i="1"/>
  <c r="L1480" i="1"/>
  <c r="L1479" i="1"/>
  <c r="L1472" i="1"/>
  <c r="L1471" i="1"/>
  <c r="L1470" i="1"/>
  <c r="L1469" i="1"/>
  <c r="L1468" i="1"/>
  <c r="L1466" i="1"/>
  <c r="L1465" i="1"/>
  <c r="L1464" i="1"/>
  <c r="L1463" i="1"/>
  <c r="L1462" i="1"/>
  <c r="L1461" i="1"/>
  <c r="L1456" i="1"/>
  <c r="L1455" i="1"/>
  <c r="L1454" i="1"/>
  <c r="L1453" i="1"/>
  <c r="L1452" i="1"/>
  <c r="L1451" i="1"/>
  <c r="L1450" i="1"/>
  <c r="L1449" i="1"/>
  <c r="L1448" i="1"/>
  <c r="L1441" i="1"/>
  <c r="L1440" i="1"/>
  <c r="L1439" i="1"/>
  <c r="L1438" i="1"/>
  <c r="L1437" i="1"/>
  <c r="L1436" i="1"/>
  <c r="L1435" i="1"/>
  <c r="L1434" i="1"/>
  <c r="L1433" i="1"/>
  <c r="L1432" i="1"/>
  <c r="L1431" i="1"/>
  <c r="L1430" i="1"/>
  <c r="L1429" i="1"/>
  <c r="L1428" i="1"/>
  <c r="L1427" i="1"/>
  <c r="L1426" i="1"/>
  <c r="L1425" i="1"/>
  <c r="L1424" i="1"/>
  <c r="L1423" i="1"/>
  <c r="L1422" i="1"/>
  <c r="L1421" i="1"/>
  <c r="L1420" i="1"/>
  <c r="L1419" i="1"/>
  <c r="L1418" i="1"/>
  <c r="L1417" i="1"/>
  <c r="L1416" i="1"/>
  <c r="L1415" i="1"/>
  <c r="L1414" i="1"/>
  <c r="L1413" i="1"/>
  <c r="L1412" i="1"/>
  <c r="L1411" i="1"/>
  <c r="L1410" i="1"/>
  <c r="L1409" i="1"/>
  <c r="L1408" i="1"/>
  <c r="L1407" i="1"/>
  <c r="L1406" i="1"/>
  <c r="L1405" i="1"/>
  <c r="L1404" i="1"/>
  <c r="L1403" i="1"/>
  <c r="L1402" i="1"/>
  <c r="L1401" i="1"/>
  <c r="L1400" i="1"/>
  <c r="L1399" i="1"/>
  <c r="L1398" i="1"/>
  <c r="L1397" i="1"/>
  <c r="L1396" i="1"/>
  <c r="L1395" i="1"/>
  <c r="L1394" i="1"/>
  <c r="L1393" i="1"/>
  <c r="L1392" i="1"/>
  <c r="L1391" i="1"/>
  <c r="L1390" i="1"/>
  <c r="L1389" i="1"/>
  <c r="L1388" i="1"/>
  <c r="L1387" i="1"/>
  <c r="L1386" i="1"/>
  <c r="L1385" i="1"/>
  <c r="L1384" i="1"/>
  <c r="L1383" i="1"/>
  <c r="L1382" i="1"/>
  <c r="L1381" i="1"/>
  <c r="L1380" i="1"/>
  <c r="L1379" i="1"/>
  <c r="L1378" i="1"/>
  <c r="L1377" i="1"/>
  <c r="L1376" i="1"/>
  <c r="L1375" i="1"/>
  <c r="L1374" i="1"/>
  <c r="L1373" i="1"/>
  <c r="L1372" i="1"/>
  <c r="L1371" i="1"/>
  <c r="L1370" i="1"/>
  <c r="L1369" i="1"/>
  <c r="L1337" i="1"/>
  <c r="L1336" i="1"/>
  <c r="L1335" i="1"/>
  <c r="L1334" i="1"/>
  <c r="L1333" i="1"/>
  <c r="L1332" i="1"/>
  <c r="L1331" i="1"/>
  <c r="L1327" i="1"/>
  <c r="L1326" i="1"/>
  <c r="L1325" i="1"/>
  <c r="L1324" i="1"/>
  <c r="L1323" i="1"/>
  <c r="L1322" i="1"/>
  <c r="L1321" i="1"/>
  <c r="L1196" i="1"/>
  <c r="L1195" i="1"/>
  <c r="L1194" i="1"/>
  <c r="L1193" i="1"/>
  <c r="L1192" i="1"/>
  <c r="L1191" i="1"/>
  <c r="L1190" i="1"/>
  <c r="L1189" i="1"/>
  <c r="L1188" i="1"/>
  <c r="L1187" i="1"/>
  <c r="L1186" i="1"/>
  <c r="L1185" i="1"/>
  <c r="L1184" i="1"/>
  <c r="L1183" i="1"/>
  <c r="L1182" i="1"/>
  <c r="L1181" i="1"/>
  <c r="L1180" i="1"/>
  <c r="L1179" i="1"/>
  <c r="L1178" i="1"/>
  <c r="L1177" i="1"/>
  <c r="L1176" i="1"/>
  <c r="L1175" i="1"/>
  <c r="L1174" i="1"/>
  <c r="L1173" i="1"/>
  <c r="L1167" i="1"/>
  <c r="L1166" i="1"/>
  <c r="L1165" i="1"/>
  <c r="L1164" i="1"/>
  <c r="L1163" i="1"/>
  <c r="L1162" i="1"/>
  <c r="L1161" i="1"/>
  <c r="L1160" i="1"/>
  <c r="L1159" i="1"/>
  <c r="L1158" i="1"/>
  <c r="L1157" i="1"/>
  <c r="L1156" i="1"/>
  <c r="L1155" i="1"/>
  <c r="L1154" i="1"/>
  <c r="L1153" i="1"/>
  <c r="L1152" i="1"/>
  <c r="L1151" i="1"/>
  <c r="L1150" i="1"/>
  <c r="L1149" i="1"/>
  <c r="L1148" i="1"/>
  <c r="L1147" i="1"/>
  <c r="L1146" i="1"/>
  <c r="L1145" i="1"/>
  <c r="L1144" i="1"/>
  <c r="L1143" i="1"/>
  <c r="L1142" i="1"/>
  <c r="L1141" i="1"/>
  <c r="L1140" i="1"/>
  <c r="L1139" i="1"/>
  <c r="L1138" i="1"/>
  <c r="L1137" i="1"/>
  <c r="L1136" i="1"/>
  <c r="L1135" i="1"/>
  <c r="L1134" i="1"/>
  <c r="L1133" i="1"/>
  <c r="L1132" i="1"/>
  <c r="L1131" i="1"/>
  <c r="L1130" i="1"/>
  <c r="L1129" i="1"/>
  <c r="L1128" i="1"/>
  <c r="L1127" i="1"/>
  <c r="L1126" i="1"/>
  <c r="L1125" i="1"/>
  <c r="L1110" i="1"/>
  <c r="L1109" i="1"/>
  <c r="L1108" i="1"/>
  <c r="L1107" i="1"/>
  <c r="L1106" i="1"/>
  <c r="L1105" i="1"/>
  <c r="L1104" i="1"/>
  <c r="L1103" i="1"/>
  <c r="L1102" i="1"/>
  <c r="L1101" i="1"/>
  <c r="L1100" i="1"/>
  <c r="L1099" i="1"/>
  <c r="L1098" i="1"/>
  <c r="L1097" i="1"/>
  <c r="L1096" i="1"/>
  <c r="L1095" i="1"/>
  <c r="L1094" i="1"/>
  <c r="L1093" i="1"/>
  <c r="L1092" i="1"/>
  <c r="L1091" i="1"/>
  <c r="L1090" i="1"/>
  <c r="L1089" i="1"/>
  <c r="L1088" i="1"/>
  <c r="L1087" i="1"/>
  <c r="L1086" i="1"/>
  <c r="L1085" i="1"/>
  <c r="L1084" i="1"/>
  <c r="L1083" i="1"/>
  <c r="L1082" i="1"/>
  <c r="L1081" i="1"/>
  <c r="L1080" i="1"/>
  <c r="L1079" i="1"/>
  <c r="L1078" i="1"/>
  <c r="L1077" i="1"/>
  <c r="L1076" i="1"/>
  <c r="L1075" i="1"/>
  <c r="L1074" i="1"/>
  <c r="L1073" i="1"/>
  <c r="L1072" i="1"/>
  <c r="L1071" i="1"/>
  <c r="L1070" i="1"/>
  <c r="L1069" i="1"/>
  <c r="L1068" i="1"/>
  <c r="L1067" i="1"/>
  <c r="L1066" i="1"/>
  <c r="L1065" i="1"/>
  <c r="L1064" i="1"/>
  <c r="L1063" i="1"/>
  <c r="L1055" i="1"/>
  <c r="L1054" i="1"/>
  <c r="L1053" i="1"/>
  <c r="L1052" i="1"/>
  <c r="L1051" i="1"/>
  <c r="L1050" i="1"/>
  <c r="L1049" i="1"/>
  <c r="L1048" i="1"/>
  <c r="L1047" i="1"/>
  <c r="L1046" i="1"/>
  <c r="L1045" i="1"/>
  <c r="L1044" i="1"/>
  <c r="L1043" i="1"/>
  <c r="L1042" i="1"/>
  <c r="L1041" i="1"/>
  <c r="L1040" i="1"/>
  <c r="L1039" i="1"/>
  <c r="L1038" i="1"/>
  <c r="L1034" i="1"/>
  <c r="L1033" i="1"/>
  <c r="L1030" i="1"/>
  <c r="L1027" i="1"/>
  <c r="L1026" i="1"/>
  <c r="L1025" i="1"/>
  <c r="L1024" i="1"/>
  <c r="L1023" i="1"/>
  <c r="L1022" i="1"/>
  <c r="L1021" i="1"/>
  <c r="L1020" i="1"/>
  <c r="L1019" i="1"/>
  <c r="L1018" i="1"/>
  <c r="L1017" i="1"/>
  <c r="L1016" i="1"/>
  <c r="L1015" i="1"/>
  <c r="L1014" i="1"/>
  <c r="L1013" i="1"/>
  <c r="L1012" i="1"/>
  <c r="L1011" i="1"/>
  <c r="L1010" i="1"/>
  <c r="L1009" i="1"/>
  <c r="L1008" i="1"/>
  <c r="L1006" i="1"/>
  <c r="L1005" i="1"/>
  <c r="L1004" i="1"/>
  <c r="L1003" i="1"/>
  <c r="L1002" i="1"/>
  <c r="L1001" i="1"/>
  <c r="L1000" i="1"/>
  <c r="L999" i="1"/>
  <c r="L998" i="1"/>
  <c r="L997" i="1"/>
  <c r="L996" i="1"/>
  <c r="L995" i="1"/>
  <c r="L994" i="1"/>
  <c r="L993" i="1"/>
  <c r="L992" i="1"/>
  <c r="L990" i="1"/>
  <c r="L989" i="1"/>
  <c r="L988" i="1"/>
  <c r="L987" i="1"/>
  <c r="L986" i="1"/>
  <c r="L985" i="1"/>
  <c r="L984" i="1"/>
  <c r="L983" i="1"/>
  <c r="L982" i="1"/>
  <c r="L981" i="1"/>
  <c r="L980" i="1"/>
  <c r="L979" i="1"/>
  <c r="L978" i="1"/>
  <c r="L977" i="1"/>
  <c r="L976" i="1"/>
  <c r="L975" i="1"/>
  <c r="L974" i="1"/>
  <c r="L973" i="1"/>
  <c r="L972" i="1"/>
  <c r="L971" i="1"/>
  <c r="L970" i="1"/>
  <c r="L969" i="1"/>
  <c r="L968" i="1"/>
  <c r="L967" i="1"/>
  <c r="L966" i="1"/>
  <c r="L965" i="1"/>
  <c r="L964" i="1"/>
  <c r="L963" i="1"/>
  <c r="L962" i="1"/>
  <c r="L961" i="1"/>
  <c r="L960" i="1"/>
  <c r="L959" i="1"/>
  <c r="L958" i="1"/>
  <c r="L957" i="1"/>
  <c r="L956" i="1"/>
  <c r="L955" i="1"/>
  <c r="L954" i="1"/>
  <c r="L953" i="1"/>
  <c r="L952" i="1"/>
  <c r="L951" i="1"/>
  <c r="L950" i="1"/>
  <c r="L949" i="1"/>
  <c r="L948" i="1"/>
  <c r="L946" i="1"/>
  <c r="L945" i="1"/>
  <c r="L944" i="1"/>
  <c r="L943" i="1"/>
  <c r="L942" i="1"/>
  <c r="L941" i="1"/>
  <c r="L940" i="1"/>
  <c r="L939" i="1"/>
  <c r="L938" i="1"/>
  <c r="L937" i="1"/>
  <c r="L936" i="1"/>
  <c r="L935" i="1"/>
  <c r="L934" i="1"/>
  <c r="L933" i="1"/>
  <c r="L932" i="1"/>
  <c r="L931" i="1"/>
  <c r="L930" i="1"/>
  <c r="L929" i="1"/>
  <c r="L928" i="1"/>
  <c r="L927" i="1"/>
  <c r="L926" i="1"/>
  <c r="L925" i="1"/>
  <c r="L924" i="1"/>
  <c r="L923" i="1"/>
  <c r="L922" i="1"/>
  <c r="L921" i="1"/>
  <c r="L920" i="1"/>
  <c r="L919" i="1"/>
  <c r="L918" i="1"/>
  <c r="L917" i="1"/>
  <c r="L916" i="1"/>
  <c r="L915" i="1"/>
  <c r="L914" i="1"/>
  <c r="L913" i="1"/>
  <c r="L912" i="1"/>
  <c r="L911" i="1"/>
  <c r="L910" i="1"/>
  <c r="L909" i="1"/>
  <c r="L908" i="1"/>
  <c r="L907" i="1"/>
  <c r="L906" i="1"/>
  <c r="L905" i="1"/>
  <c r="L904" i="1"/>
  <c r="L903" i="1"/>
  <c r="L902" i="1"/>
  <c r="L901" i="1"/>
  <c r="L900" i="1"/>
  <c r="L899" i="1"/>
  <c r="L898" i="1"/>
  <c r="L897" i="1"/>
  <c r="L896" i="1"/>
  <c r="L895" i="1"/>
  <c r="L894" i="1"/>
  <c r="L893" i="1"/>
  <c r="L892" i="1"/>
  <c r="L891" i="1"/>
  <c r="L890" i="1"/>
  <c r="L889" i="1"/>
  <c r="L888" i="1"/>
  <c r="L887" i="1"/>
  <c r="L886" i="1"/>
  <c r="L885" i="1"/>
  <c r="L884" i="1"/>
  <c r="L883" i="1"/>
  <c r="L882" i="1"/>
  <c r="L881" i="1"/>
  <c r="L880" i="1"/>
  <c r="L879" i="1"/>
  <c r="L878" i="1"/>
  <c r="L877" i="1"/>
  <c r="L876" i="1"/>
  <c r="L875" i="1"/>
  <c r="L874" i="1"/>
  <c r="L873" i="1"/>
  <c r="L872" i="1"/>
  <c r="L871" i="1"/>
  <c r="L870" i="1"/>
  <c r="L869" i="1"/>
  <c r="L868" i="1"/>
  <c r="L867" i="1"/>
  <c r="L866" i="1"/>
  <c r="L865" i="1"/>
  <c r="L864" i="1"/>
  <c r="L863" i="1"/>
  <c r="L862" i="1"/>
  <c r="L861" i="1"/>
  <c r="L859" i="1"/>
  <c r="L858" i="1"/>
  <c r="L857" i="1"/>
  <c r="L856" i="1"/>
  <c r="L855" i="1"/>
  <c r="L854" i="1"/>
  <c r="L853" i="1"/>
  <c r="L852" i="1"/>
  <c r="L851" i="1"/>
  <c r="L850" i="1"/>
  <c r="L849" i="1"/>
  <c r="L848" i="1"/>
  <c r="L847" i="1"/>
  <c r="L846" i="1"/>
  <c r="L845" i="1"/>
  <c r="L844" i="1"/>
  <c r="L843" i="1"/>
  <c r="L842" i="1"/>
  <c r="L841" i="1"/>
  <c r="L840" i="1"/>
  <c r="L838" i="1"/>
  <c r="L837" i="1"/>
  <c r="L836" i="1"/>
  <c r="L835" i="1"/>
  <c r="L834" i="1"/>
  <c r="L833" i="1"/>
  <c r="L832" i="1"/>
  <c r="L831" i="1"/>
  <c r="L830" i="1"/>
  <c r="L829" i="1"/>
  <c r="L828" i="1"/>
  <c r="L827" i="1"/>
  <c r="L826" i="1"/>
  <c r="L825" i="1"/>
  <c r="L824" i="1"/>
  <c r="L823" i="1"/>
  <c r="L822" i="1"/>
  <c r="L821" i="1"/>
  <c r="L820" i="1"/>
  <c r="L819" i="1"/>
  <c r="L818" i="1"/>
  <c r="L817" i="1"/>
  <c r="L816" i="1"/>
  <c r="L815" i="1"/>
  <c r="L814" i="1"/>
  <c r="L813" i="1"/>
  <c r="L812" i="1"/>
  <c r="L811" i="1"/>
  <c r="L810" i="1"/>
  <c r="L809" i="1"/>
  <c r="L808" i="1"/>
  <c r="L807" i="1"/>
  <c r="L806" i="1"/>
  <c r="L805" i="1"/>
  <c r="L804" i="1"/>
  <c r="L803" i="1"/>
  <c r="L802" i="1"/>
  <c r="L801" i="1"/>
  <c r="L800" i="1"/>
  <c r="L799" i="1"/>
  <c r="L798" i="1"/>
  <c r="L797" i="1"/>
  <c r="L796" i="1"/>
  <c r="L795" i="1"/>
  <c r="L794" i="1"/>
  <c r="L793" i="1"/>
  <c r="L792" i="1"/>
  <c r="L791" i="1"/>
  <c r="L790" i="1"/>
  <c r="L789" i="1"/>
  <c r="L788" i="1"/>
  <c r="L787" i="1"/>
  <c r="L786" i="1"/>
  <c r="L785" i="1"/>
  <c r="L784" i="1"/>
  <c r="L783" i="1"/>
  <c r="L782" i="1"/>
  <c r="L781" i="1"/>
  <c r="L779" i="1"/>
  <c r="L778" i="1"/>
  <c r="L776" i="1"/>
  <c r="L775" i="1"/>
  <c r="L774" i="1"/>
  <c r="L773" i="1"/>
  <c r="L772" i="1"/>
  <c r="L771" i="1"/>
  <c r="L770" i="1"/>
  <c r="L769" i="1"/>
  <c r="L768" i="1"/>
  <c r="L767" i="1"/>
  <c r="L766" i="1"/>
  <c r="L765" i="1"/>
  <c r="L764" i="1"/>
  <c r="L763" i="1"/>
  <c r="L762" i="1"/>
  <c r="L761" i="1"/>
  <c r="L760" i="1"/>
  <c r="L759" i="1"/>
  <c r="L758" i="1"/>
  <c r="L757" i="1"/>
  <c r="L756" i="1"/>
  <c r="L755" i="1"/>
  <c r="L754" i="1"/>
  <c r="L752" i="1"/>
  <c r="L751" i="1"/>
  <c r="L750" i="1"/>
  <c r="L749" i="1"/>
  <c r="L748" i="1"/>
  <c r="L747" i="1"/>
  <c r="L746" i="1"/>
  <c r="L745" i="1"/>
  <c r="L744" i="1"/>
  <c r="L743" i="1"/>
  <c r="L742" i="1"/>
  <c r="L741" i="1"/>
  <c r="L740" i="1"/>
  <c r="L739" i="1"/>
  <c r="L738" i="1"/>
  <c r="L737" i="1"/>
  <c r="L736" i="1"/>
  <c r="L735" i="1"/>
  <c r="L734" i="1"/>
  <c r="L733" i="1"/>
  <c r="L732" i="1"/>
  <c r="L731" i="1"/>
  <c r="L730" i="1"/>
  <c r="L729" i="1"/>
  <c r="L728" i="1"/>
  <c r="L727" i="1"/>
  <c r="L726" i="1"/>
  <c r="L725" i="1"/>
  <c r="L724" i="1"/>
  <c r="L723" i="1"/>
  <c r="L722" i="1"/>
  <c r="L721" i="1"/>
  <c r="L720" i="1"/>
  <c r="L719" i="1"/>
  <c r="L718" i="1"/>
  <c r="L717" i="1"/>
  <c r="L715" i="1"/>
  <c r="L714" i="1"/>
  <c r="L713" i="1"/>
  <c r="L712" i="1"/>
  <c r="L711" i="1"/>
  <c r="L710" i="1"/>
  <c r="L709" i="1"/>
  <c r="L707" i="1"/>
  <c r="L706" i="1"/>
  <c r="L705" i="1"/>
  <c r="L704" i="1"/>
  <c r="L703" i="1"/>
  <c r="L702" i="1"/>
  <c r="L701" i="1"/>
  <c r="L700" i="1"/>
  <c r="L699" i="1"/>
  <c r="L698" i="1"/>
  <c r="L697" i="1"/>
  <c r="L696" i="1"/>
  <c r="L695" i="1"/>
  <c r="L694" i="1"/>
  <c r="L693" i="1"/>
  <c r="L692" i="1"/>
  <c r="L691" i="1"/>
  <c r="L690" i="1"/>
  <c r="L689" i="1"/>
  <c r="L688" i="1"/>
  <c r="L687" i="1"/>
  <c r="L686" i="1"/>
  <c r="L685" i="1"/>
  <c r="L684" i="1"/>
  <c r="L683" i="1"/>
  <c r="L682" i="1"/>
  <c r="L681" i="1"/>
  <c r="L680" i="1"/>
  <c r="L679" i="1"/>
  <c r="L678" i="1"/>
  <c r="L677" i="1"/>
  <c r="L676" i="1"/>
  <c r="L675" i="1"/>
  <c r="L674" i="1"/>
  <c r="L673" i="1"/>
  <c r="L672" i="1"/>
  <c r="L671" i="1"/>
  <c r="L670" i="1"/>
  <c r="L669" i="1"/>
  <c r="L668" i="1"/>
  <c r="L667" i="1"/>
  <c r="L666" i="1"/>
  <c r="L665" i="1"/>
  <c r="L664" i="1"/>
  <c r="L663" i="1"/>
  <c r="L662" i="1"/>
  <c r="L661" i="1"/>
  <c r="L660" i="1"/>
  <c r="L659" i="1"/>
  <c r="L658" i="1"/>
  <c r="L657" i="1"/>
  <c r="L656" i="1"/>
  <c r="L655" i="1"/>
  <c r="L654" i="1"/>
  <c r="L653" i="1"/>
  <c r="L652" i="1"/>
  <c r="L651" i="1"/>
  <c r="L643" i="1"/>
  <c r="L642" i="1"/>
  <c r="L641" i="1"/>
  <c r="L640" i="1"/>
  <c r="L639" i="1"/>
  <c r="L638" i="1"/>
  <c r="L637" i="1"/>
  <c r="L636" i="1"/>
  <c r="L635" i="1"/>
  <c r="L634" i="1"/>
  <c r="L633" i="1"/>
  <c r="L632" i="1"/>
  <c r="L631" i="1"/>
  <c r="L630" i="1"/>
  <c r="L629" i="1"/>
  <c r="L628" i="1"/>
  <c r="L627" i="1"/>
  <c r="L626" i="1"/>
  <c r="L625" i="1"/>
  <c r="L624" i="1"/>
  <c r="L623" i="1"/>
  <c r="L622" i="1"/>
  <c r="L621" i="1"/>
  <c r="L620" i="1"/>
  <c r="L619" i="1"/>
  <c r="L618" i="1"/>
  <c r="L617" i="1"/>
  <c r="L616" i="1"/>
  <c r="L615" i="1"/>
  <c r="L614" i="1"/>
  <c r="L613" i="1"/>
  <c r="L612" i="1"/>
  <c r="L611" i="1"/>
  <c r="L610" i="1"/>
  <c r="L609" i="1"/>
  <c r="L608" i="1"/>
  <c r="L607" i="1"/>
  <c r="L597" i="1"/>
  <c r="L596" i="1"/>
  <c r="L595" i="1"/>
  <c r="L594" i="1"/>
  <c r="L593" i="1"/>
  <c r="L592" i="1"/>
  <c r="L591" i="1"/>
  <c r="L590" i="1"/>
  <c r="L589" i="1"/>
  <c r="L588" i="1"/>
  <c r="L587" i="1"/>
  <c r="L586" i="1"/>
  <c r="L585" i="1"/>
  <c r="L584" i="1"/>
  <c r="L583" i="1"/>
  <c r="L582" i="1"/>
  <c r="L580" i="1"/>
  <c r="L579" i="1"/>
  <c r="L578" i="1"/>
  <c r="L577" i="1"/>
  <c r="L576" i="1"/>
  <c r="L575" i="1"/>
  <c r="L574" i="1"/>
  <c r="L573" i="1"/>
  <c r="L572" i="1"/>
  <c r="L571" i="1"/>
  <c r="L570" i="1"/>
  <c r="L569" i="1"/>
  <c r="L568" i="1"/>
  <c r="L567" i="1"/>
  <c r="L566" i="1"/>
  <c r="L565" i="1"/>
  <c r="L564" i="1"/>
  <c r="L563" i="1"/>
  <c r="L562" i="1"/>
  <c r="L561" i="1"/>
  <c r="L560" i="1"/>
  <c r="L559" i="1"/>
  <c r="L558" i="1"/>
  <c r="L557" i="1"/>
  <c r="L556" i="1"/>
  <c r="L555" i="1"/>
  <c r="L554" i="1"/>
  <c r="L553" i="1"/>
  <c r="L552" i="1"/>
  <c r="L551" i="1"/>
  <c r="L550" i="1"/>
  <c r="L549" i="1"/>
  <c r="L548" i="1"/>
  <c r="L547" i="1"/>
  <c r="L546" i="1"/>
  <c r="L545" i="1"/>
  <c r="L544" i="1"/>
  <c r="L543" i="1"/>
  <c r="L542" i="1"/>
  <c r="L541" i="1"/>
  <c r="L540" i="1"/>
  <c r="L539" i="1"/>
  <c r="L538" i="1"/>
  <c r="L537" i="1"/>
  <c r="L536" i="1"/>
  <c r="L535" i="1"/>
  <c r="L534" i="1"/>
  <c r="L533" i="1"/>
  <c r="L532" i="1"/>
  <c r="L531" i="1"/>
  <c r="L530" i="1"/>
  <c r="L529" i="1"/>
  <c r="L528" i="1"/>
  <c r="L527" i="1"/>
  <c r="L526" i="1"/>
  <c r="L525" i="1"/>
  <c r="L524" i="1"/>
  <c r="L523" i="1"/>
  <c r="L522" i="1"/>
  <c r="L521" i="1"/>
  <c r="L520" i="1"/>
  <c r="L519" i="1"/>
  <c r="L518" i="1"/>
  <c r="L517" i="1"/>
  <c r="L516" i="1"/>
  <c r="L515" i="1"/>
  <c r="L514" i="1"/>
  <c r="L513" i="1"/>
  <c r="L512" i="1"/>
  <c r="L511" i="1"/>
  <c r="L510" i="1"/>
  <c r="L509" i="1"/>
  <c r="L508" i="1"/>
  <c r="L507" i="1"/>
  <c r="L506" i="1"/>
  <c r="L505" i="1"/>
  <c r="L504" i="1"/>
  <c r="L503" i="1"/>
  <c r="L502" i="1"/>
  <c r="L501" i="1"/>
  <c r="L500" i="1"/>
  <c r="L499" i="1"/>
  <c r="L498" i="1"/>
  <c r="L497" i="1"/>
  <c r="L496" i="1"/>
  <c r="L495" i="1"/>
  <c r="L494" i="1"/>
  <c r="L493" i="1"/>
  <c r="L492" i="1"/>
  <c r="L491" i="1"/>
  <c r="L490" i="1"/>
  <c r="L489" i="1"/>
  <c r="L488" i="1"/>
  <c r="L487" i="1"/>
  <c r="L486" i="1"/>
  <c r="L485" i="1"/>
  <c r="L484" i="1"/>
  <c r="L483" i="1"/>
  <c r="L482" i="1"/>
  <c r="L481" i="1"/>
  <c r="L480" i="1"/>
  <c r="L479" i="1"/>
  <c r="L478" i="1"/>
  <c r="L477" i="1"/>
  <c r="L476" i="1"/>
  <c r="L475" i="1"/>
  <c r="L474" i="1"/>
  <c r="L473" i="1"/>
  <c r="L472" i="1"/>
  <c r="L471" i="1"/>
  <c r="L470" i="1"/>
  <c r="L469" i="1"/>
  <c r="L468" i="1"/>
  <c r="L467" i="1"/>
  <c r="L466" i="1"/>
  <c r="L465" i="1"/>
  <c r="L464" i="1"/>
  <c r="L463" i="1"/>
  <c r="L462" i="1"/>
  <c r="L461" i="1"/>
  <c r="L460" i="1"/>
  <c r="L459" i="1"/>
  <c r="L458" i="1"/>
  <c r="L457" i="1"/>
  <c r="L456" i="1"/>
  <c r="L455" i="1"/>
  <c r="L454" i="1"/>
  <c r="L453" i="1"/>
  <c r="L452" i="1"/>
  <c r="L451" i="1"/>
  <c r="L450" i="1"/>
  <c r="L449" i="1"/>
  <c r="L448" i="1"/>
  <c r="L447" i="1"/>
  <c r="L446" i="1"/>
  <c r="L445" i="1"/>
  <c r="L444" i="1"/>
  <c r="L443" i="1"/>
  <c r="L442" i="1"/>
  <c r="L441" i="1"/>
  <c r="L440" i="1"/>
  <c r="L439" i="1"/>
  <c r="L438" i="1"/>
  <c r="L432" i="1"/>
  <c r="L431" i="1"/>
  <c r="L430" i="1"/>
  <c r="L429" i="1"/>
  <c r="L428" i="1"/>
  <c r="L427" i="1"/>
  <c r="L426" i="1"/>
  <c r="L425" i="1"/>
  <c r="L424" i="1"/>
  <c r="L423" i="1"/>
  <c r="L422" i="1"/>
  <c r="L421" i="1"/>
  <c r="L420" i="1"/>
  <c r="L419" i="1"/>
  <c r="L418" i="1"/>
  <c r="L417" i="1"/>
  <c r="L416" i="1"/>
  <c r="L415" i="1"/>
  <c r="L414" i="1"/>
  <c r="L413" i="1"/>
  <c r="L412" i="1"/>
  <c r="L411" i="1"/>
  <c r="L410" i="1"/>
  <c r="L409" i="1"/>
  <c r="L408" i="1"/>
  <c r="L407" i="1"/>
  <c r="L406" i="1"/>
  <c r="L405" i="1"/>
  <c r="L404" i="1"/>
  <c r="L403" i="1"/>
  <c r="L402" i="1"/>
  <c r="L401" i="1"/>
  <c r="L400" i="1"/>
  <c r="L399" i="1"/>
  <c r="L398" i="1"/>
  <c r="L397" i="1"/>
  <c r="L396" i="1"/>
  <c r="L395" i="1"/>
  <c r="L394" i="1"/>
  <c r="L393" i="1"/>
  <c r="L392" i="1"/>
  <c r="L391" i="1"/>
  <c r="L390" i="1"/>
  <c r="L389" i="1"/>
  <c r="L388" i="1"/>
  <c r="L387" i="1"/>
  <c r="L386" i="1"/>
  <c r="L385" i="1"/>
  <c r="L384" i="1"/>
  <c r="L383" i="1"/>
  <c r="L382" i="1"/>
  <c r="L381" i="1"/>
  <c r="L380" i="1"/>
  <c r="L379" i="1"/>
  <c r="L378" i="1"/>
  <c r="L377" i="1"/>
  <c r="L376" i="1"/>
  <c r="L375" i="1"/>
  <c r="L374" i="1"/>
  <c r="L373" i="1"/>
  <c r="L372" i="1"/>
  <c r="L371" i="1"/>
  <c r="L370" i="1"/>
  <c r="L369" i="1"/>
  <c r="L368" i="1"/>
  <c r="L367" i="1"/>
  <c r="L366" i="1"/>
  <c r="L365" i="1"/>
  <c r="L364" i="1"/>
  <c r="L363" i="1"/>
  <c r="L362" i="1"/>
  <c r="L361" i="1"/>
  <c r="L360" i="1"/>
  <c r="L359" i="1"/>
  <c r="L358" i="1"/>
  <c r="L357" i="1"/>
  <c r="L356" i="1"/>
  <c r="L355" i="1"/>
  <c r="L354" i="1"/>
  <c r="L353" i="1"/>
  <c r="L352" i="1"/>
  <c r="L351" i="1"/>
  <c r="L350" i="1"/>
  <c r="L349" i="1"/>
  <c r="L348" i="1"/>
  <c r="L347" i="1"/>
  <c r="L346" i="1"/>
  <c r="L345" i="1"/>
  <c r="L344" i="1"/>
  <c r="L343" i="1"/>
  <c r="L342" i="1"/>
  <c r="L341" i="1"/>
  <c r="L340" i="1"/>
  <c r="L339" i="1"/>
  <c r="L338" i="1"/>
  <c r="L337" i="1"/>
  <c r="L336" i="1"/>
  <c r="L335" i="1"/>
  <c r="L334" i="1"/>
  <c r="L333" i="1"/>
  <c r="L332" i="1"/>
  <c r="L331" i="1"/>
  <c r="L330" i="1"/>
  <c r="L329" i="1"/>
  <c r="L328" i="1"/>
  <c r="L327" i="1"/>
  <c r="L326" i="1"/>
  <c r="L325" i="1"/>
  <c r="L324" i="1"/>
  <c r="L323" i="1"/>
  <c r="L322" i="1"/>
  <c r="L321" i="1"/>
  <c r="L320" i="1"/>
  <c r="L319" i="1"/>
  <c r="L318" i="1"/>
  <c r="L317" i="1"/>
  <c r="L316" i="1"/>
  <c r="L315" i="1"/>
  <c r="L314" i="1"/>
  <c r="L313" i="1"/>
  <c r="L312" i="1"/>
  <c r="L311" i="1"/>
  <c r="L310" i="1"/>
  <c r="L309" i="1"/>
  <c r="L308" i="1"/>
  <c r="L307" i="1"/>
  <c r="L306" i="1"/>
  <c r="L305" i="1"/>
  <c r="L304" i="1"/>
  <c r="L303" i="1"/>
  <c r="L302" i="1"/>
  <c r="L301" i="1"/>
  <c r="L300" i="1"/>
  <c r="L299" i="1"/>
  <c r="L298" i="1"/>
  <c r="L297" i="1"/>
  <c r="L296" i="1"/>
  <c r="L295" i="1"/>
  <c r="L294" i="1"/>
  <c r="L293" i="1"/>
  <c r="L292" i="1"/>
  <c r="L291" i="1"/>
  <c r="L290" i="1"/>
  <c r="L289" i="1"/>
  <c r="L288" i="1"/>
  <c r="L287" i="1"/>
  <c r="L286" i="1"/>
  <c r="L285" i="1"/>
  <c r="L284" i="1"/>
  <c r="L283" i="1"/>
  <c r="L282" i="1"/>
  <c r="L281" i="1"/>
  <c r="L280" i="1"/>
  <c r="L279" i="1"/>
  <c r="L278" i="1"/>
  <c r="L277" i="1"/>
  <c r="L276" i="1"/>
  <c r="L275" i="1"/>
  <c r="L274" i="1"/>
  <c r="L273" i="1"/>
  <c r="L272" i="1"/>
  <c r="L271" i="1"/>
  <c r="L270" i="1"/>
  <c r="L269" i="1"/>
  <c r="L268" i="1"/>
  <c r="L267" i="1"/>
  <c r="L266" i="1"/>
  <c r="L265" i="1"/>
  <c r="L264" i="1"/>
  <c r="L263" i="1"/>
  <c r="L262" i="1"/>
  <c r="L261" i="1"/>
  <c r="L260" i="1"/>
  <c r="L259" i="1"/>
  <c r="L258" i="1"/>
  <c r="L257" i="1"/>
  <c r="L256" i="1"/>
  <c r="L255" i="1"/>
  <c r="L254" i="1"/>
  <c r="L253" i="1"/>
  <c r="L252" i="1"/>
  <c r="L251" i="1"/>
  <c r="L250" i="1"/>
  <c r="L249" i="1"/>
  <c r="L248" i="1"/>
  <c r="L247" i="1"/>
  <c r="L246" i="1"/>
  <c r="L245" i="1"/>
  <c r="L244" i="1"/>
  <c r="L243" i="1"/>
  <c r="L242" i="1"/>
  <c r="L241" i="1"/>
  <c r="L240" i="1"/>
  <c r="L239" i="1"/>
  <c r="L238" i="1"/>
  <c r="L237" i="1"/>
  <c r="L236" i="1"/>
  <c r="L235" i="1"/>
  <c r="L234" i="1"/>
  <c r="L233" i="1"/>
  <c r="L232" i="1"/>
  <c r="L231" i="1"/>
  <c r="L230" i="1"/>
  <c r="L229" i="1"/>
  <c r="L228" i="1"/>
  <c r="L227" i="1"/>
  <c r="L226" i="1"/>
  <c r="L225" i="1"/>
  <c r="L224" i="1"/>
  <c r="L223" i="1"/>
  <c r="L222" i="1"/>
  <c r="L221" i="1"/>
  <c r="L220" i="1"/>
  <c r="L219" i="1"/>
  <c r="L218" i="1"/>
  <c r="L217" i="1"/>
  <c r="L216" i="1"/>
  <c r="L215" i="1"/>
  <c r="L214" i="1"/>
  <c r="L213" i="1"/>
  <c r="L212" i="1"/>
  <c r="L211" i="1"/>
  <c r="L210" i="1"/>
  <c r="L209" i="1"/>
  <c r="L208" i="1"/>
  <c r="L207" i="1"/>
  <c r="L206" i="1"/>
  <c r="L205" i="1"/>
  <c r="L204" i="1"/>
  <c r="L203" i="1"/>
  <c r="L202" i="1"/>
  <c r="L201" i="1"/>
  <c r="L200" i="1"/>
  <c r="L199" i="1"/>
  <c r="L198" i="1"/>
  <c r="L197" i="1"/>
  <c r="L196" i="1"/>
  <c r="L195" i="1"/>
  <c r="L194" i="1"/>
  <c r="L193" i="1"/>
  <c r="L192" i="1"/>
  <c r="L191" i="1"/>
  <c r="L190" i="1"/>
  <c r="L189" i="1"/>
  <c r="L188" i="1"/>
  <c r="L187" i="1"/>
  <c r="L186" i="1"/>
  <c r="L185" i="1"/>
  <c r="L184" i="1"/>
  <c r="L183" i="1"/>
  <c r="L182" i="1"/>
  <c r="L181" i="1"/>
  <c r="L180" i="1"/>
  <c r="L179" i="1"/>
  <c r="L178" i="1"/>
  <c r="L177" i="1"/>
  <c r="L176" i="1"/>
  <c r="L175" i="1"/>
  <c r="L174" i="1"/>
  <c r="L173" i="1"/>
  <c r="L172" i="1"/>
  <c r="L171" i="1"/>
  <c r="L170" i="1"/>
  <c r="L169" i="1"/>
  <c r="L168" i="1"/>
  <c r="L167" i="1"/>
  <c r="L166" i="1"/>
  <c r="L165" i="1"/>
  <c r="L164" i="1"/>
  <c r="L163" i="1"/>
  <c r="L162" i="1"/>
  <c r="L161" i="1"/>
  <c r="L160" i="1"/>
  <c r="L159" i="1"/>
  <c r="L158" i="1"/>
  <c r="L157" i="1"/>
  <c r="L151" i="1"/>
  <c r="L150" i="1"/>
  <c r="L149" i="1"/>
  <c r="L148" i="1"/>
  <c r="L147" i="1"/>
  <c r="L146" i="1"/>
  <c r="L145" i="1"/>
  <c r="L144" i="1"/>
  <c r="L143" i="1"/>
  <c r="L142" i="1"/>
  <c r="L141" i="1"/>
  <c r="L140" i="1"/>
  <c r="L139" i="1"/>
  <c r="L138" i="1"/>
  <c r="L137" i="1"/>
  <c r="L136" i="1"/>
  <c r="L135" i="1"/>
  <c r="L134" i="1"/>
  <c r="L133" i="1"/>
  <c r="L132" i="1"/>
  <c r="L131" i="1"/>
  <c r="L130" i="1"/>
  <c r="L129" i="1"/>
  <c r="L128" i="1"/>
  <c r="L127" i="1"/>
  <c r="L126" i="1"/>
  <c r="L125" i="1"/>
  <c r="L124" i="1"/>
  <c r="L123" i="1"/>
  <c r="L122" i="1"/>
  <c r="L121" i="1"/>
  <c r="L120" i="1"/>
  <c r="L119" i="1"/>
  <c r="L118" i="1"/>
  <c r="L117" i="1"/>
  <c r="L116" i="1"/>
  <c r="L115" i="1"/>
  <c r="L114" i="1"/>
  <c r="L113" i="1"/>
  <c r="L112" i="1"/>
  <c r="L111" i="1"/>
  <c r="L110" i="1"/>
  <c r="L109" i="1"/>
  <c r="L108" i="1"/>
  <c r="L107" i="1"/>
  <c r="L106" i="1"/>
  <c r="L105" i="1"/>
  <c r="L104" i="1"/>
  <c r="L103" i="1"/>
  <c r="L102" i="1"/>
  <c r="L101" i="1"/>
  <c r="L100" i="1"/>
  <c r="L99" i="1"/>
  <c r="L98" i="1"/>
  <c r="L97" i="1"/>
  <c r="L96" i="1"/>
  <c r="L95" i="1"/>
  <c r="L94" i="1"/>
  <c r="L93" i="1"/>
  <c r="L92" i="1"/>
  <c r="L91" i="1"/>
  <c r="L90" i="1"/>
  <c r="L89" i="1"/>
  <c r="L88" i="1"/>
  <c r="L77" i="1"/>
  <c r="L76" i="1"/>
  <c r="L75" i="1"/>
  <c r="L74" i="1"/>
  <c r="L73" i="1"/>
  <c r="L72" i="1"/>
  <c r="L71" i="1"/>
  <c r="L70" i="1"/>
  <c r="L69" i="1"/>
  <c r="L68" i="1"/>
  <c r="L67"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L34" i="1"/>
  <c r="L33" i="1"/>
  <c r="L32" i="1"/>
  <c r="L31" i="1"/>
  <c r="L30" i="1"/>
  <c r="L29" i="1"/>
  <c r="L28" i="1"/>
  <c r="L27" i="1"/>
  <c r="L26" i="1"/>
  <c r="L25" i="1"/>
  <c r="L24" i="1"/>
  <c r="L23" i="1"/>
  <c r="L22" i="1"/>
  <c r="L21" i="1"/>
  <c r="L20" i="1"/>
  <c r="L19" i="1"/>
  <c r="L18" i="1"/>
  <c r="L17" i="1"/>
  <c r="L16" i="1"/>
  <c r="L15" i="1"/>
  <c r="L14" i="1"/>
  <c r="L13" i="1"/>
  <c r="L12" i="1"/>
  <c r="L11" i="1"/>
  <c r="L10" i="1"/>
  <c r="L9" i="1"/>
  <c r="L8" i="1"/>
  <c r="L7" i="1"/>
  <c r="L6" i="1"/>
  <c r="L5" i="1"/>
  <c r="H2681" i="1"/>
  <c r="H2680" i="1"/>
  <c r="H2679" i="1"/>
  <c r="H2678" i="1"/>
  <c r="H2677" i="1"/>
  <c r="H2676" i="1"/>
  <c r="H2675" i="1"/>
  <c r="H2674" i="1"/>
  <c r="H2673" i="1"/>
  <c r="H2672" i="1"/>
  <c r="H2671" i="1"/>
  <c r="H2670" i="1"/>
  <c r="H2669" i="1"/>
  <c r="H2668" i="1"/>
  <c r="H2667" i="1"/>
  <c r="H2666" i="1"/>
  <c r="H2665" i="1"/>
  <c r="H2664" i="1"/>
  <c r="H2663" i="1"/>
  <c r="H2662" i="1"/>
  <c r="H2661" i="1"/>
  <c r="H2660" i="1"/>
  <c r="H2659" i="1"/>
  <c r="H2658" i="1"/>
  <c r="H2657" i="1"/>
  <c r="H2656" i="1"/>
  <c r="H2655" i="1"/>
  <c r="H2654" i="1"/>
  <c r="H2653" i="1"/>
  <c r="H2652" i="1"/>
  <c r="H2651" i="1"/>
  <c r="H2650" i="1"/>
  <c r="H2649" i="1"/>
  <c r="H2648" i="1"/>
  <c r="H2647" i="1"/>
  <c r="H2646" i="1"/>
  <c r="H2645" i="1"/>
  <c r="H2644" i="1"/>
  <c r="H2643" i="1"/>
  <c r="H2642" i="1"/>
  <c r="H2641" i="1"/>
  <c r="H2640" i="1"/>
  <c r="H2639" i="1"/>
  <c r="H2638" i="1"/>
  <c r="H2637" i="1"/>
  <c r="H2636" i="1"/>
  <c r="H2635" i="1"/>
  <c r="H2634" i="1"/>
  <c r="H2633" i="1"/>
  <c r="H2632" i="1"/>
  <c r="H2631" i="1"/>
  <c r="H2629" i="1"/>
  <c r="H2628" i="1"/>
  <c r="H2627" i="1"/>
  <c r="H2626" i="1"/>
  <c r="H2625" i="1"/>
  <c r="H2624" i="1"/>
  <c r="H2623" i="1"/>
  <c r="H2622" i="1"/>
  <c r="H2621" i="1"/>
  <c r="H2620" i="1"/>
  <c r="H2619" i="1"/>
  <c r="H2618" i="1"/>
  <c r="H2617" i="1"/>
  <c r="H2616" i="1"/>
  <c r="H2615" i="1"/>
  <c r="H2614" i="1"/>
  <c r="H2613" i="1"/>
  <c r="H2612" i="1"/>
  <c r="H2611" i="1"/>
  <c r="H2610" i="1"/>
  <c r="H2609" i="1"/>
  <c r="H2608" i="1"/>
  <c r="H2607" i="1"/>
  <c r="H2606" i="1"/>
  <c r="H2605" i="1"/>
  <c r="H2604" i="1"/>
  <c r="H2603" i="1"/>
  <c r="H2602" i="1"/>
  <c r="H2601" i="1"/>
  <c r="H2600" i="1"/>
  <c r="H2599" i="1"/>
  <c r="H2598" i="1"/>
  <c r="H2597" i="1"/>
  <c r="H2596" i="1"/>
  <c r="H2595" i="1"/>
  <c r="H2594" i="1"/>
  <c r="H2593" i="1"/>
  <c r="H2592" i="1"/>
  <c r="H2591" i="1"/>
  <c r="H2590" i="1"/>
  <c r="H2589" i="1"/>
  <c r="H2588" i="1"/>
  <c r="H2587" i="1"/>
  <c r="H2586" i="1"/>
  <c r="H2585" i="1"/>
  <c r="H2584" i="1"/>
  <c r="H2583" i="1"/>
  <c r="H2582" i="1"/>
  <c r="H2581" i="1"/>
  <c r="H2580" i="1"/>
  <c r="H2579" i="1"/>
  <c r="H2578" i="1"/>
  <c r="H2577" i="1"/>
  <c r="H2576" i="1"/>
  <c r="H2575" i="1"/>
  <c r="H2574" i="1"/>
  <c r="H2573" i="1"/>
  <c r="H2572" i="1"/>
  <c r="H2571" i="1"/>
  <c r="H2570" i="1"/>
  <c r="H2569" i="1"/>
  <c r="H2568" i="1"/>
  <c r="H2567" i="1"/>
  <c r="H2566" i="1"/>
  <c r="H2565" i="1"/>
  <c r="H2564" i="1"/>
  <c r="H2563" i="1"/>
  <c r="H2562" i="1"/>
  <c r="H2561" i="1"/>
  <c r="H2560" i="1"/>
  <c r="H2559" i="1"/>
  <c r="H2558" i="1"/>
  <c r="H2557" i="1"/>
  <c r="H2556" i="1"/>
  <c r="H2555" i="1"/>
  <c r="H2554" i="1"/>
  <c r="H2553" i="1"/>
  <c r="H2552" i="1"/>
  <c r="H2551" i="1"/>
  <c r="H2550" i="1"/>
  <c r="H2549" i="1"/>
  <c r="H2548" i="1"/>
  <c r="H2547" i="1"/>
  <c r="H2546" i="1"/>
  <c r="H2545" i="1"/>
  <c r="H2544" i="1"/>
  <c r="H2543" i="1"/>
  <c r="H2542" i="1"/>
  <c r="H2541" i="1"/>
  <c r="H2540" i="1"/>
  <c r="H2539" i="1"/>
  <c r="H2538" i="1"/>
  <c r="H2537" i="1"/>
  <c r="H2536" i="1"/>
  <c r="H2535" i="1"/>
  <c r="H2534" i="1"/>
  <c r="H2533" i="1"/>
  <c r="H2532" i="1"/>
  <c r="H2531" i="1"/>
  <c r="H2530" i="1"/>
  <c r="H2529" i="1"/>
  <c r="H2528" i="1"/>
  <c r="H2527" i="1"/>
  <c r="H2526" i="1"/>
  <c r="H2525" i="1"/>
  <c r="H2524" i="1"/>
  <c r="H2523" i="1"/>
  <c r="H2522" i="1"/>
  <c r="H2521" i="1"/>
  <c r="H2520" i="1"/>
  <c r="H2519" i="1"/>
  <c r="H2518" i="1"/>
  <c r="H2517" i="1"/>
  <c r="H2516" i="1"/>
  <c r="H2515" i="1"/>
  <c r="H2514" i="1"/>
  <c r="H2513" i="1"/>
  <c r="H2512" i="1"/>
  <c r="H2511" i="1"/>
  <c r="H2510" i="1"/>
  <c r="H2509" i="1"/>
  <c r="H2508" i="1"/>
  <c r="H2507" i="1"/>
  <c r="H2506" i="1"/>
  <c r="H2505" i="1"/>
  <c r="H2504" i="1"/>
  <c r="H2503" i="1"/>
  <c r="H2502" i="1"/>
  <c r="H2501" i="1"/>
  <c r="H2500" i="1"/>
  <c r="H2499" i="1"/>
  <c r="H2498" i="1"/>
  <c r="H2497" i="1"/>
  <c r="H2496" i="1"/>
  <c r="H2495" i="1"/>
  <c r="H2494" i="1"/>
  <c r="H2493" i="1"/>
  <c r="H2492" i="1"/>
  <c r="H2491" i="1"/>
  <c r="H2490" i="1"/>
  <c r="H2489" i="1"/>
  <c r="H2488" i="1"/>
  <c r="H2487" i="1"/>
  <c r="H2486" i="1"/>
  <c r="H2485" i="1"/>
  <c r="H2484" i="1"/>
  <c r="H2483" i="1"/>
  <c r="H2482" i="1"/>
  <c r="H2481" i="1"/>
  <c r="H2476" i="1"/>
  <c r="H2475" i="1"/>
  <c r="H2472" i="1"/>
  <c r="H2471" i="1"/>
  <c r="H2470" i="1"/>
  <c r="H2469" i="1"/>
  <c r="H2468" i="1"/>
  <c r="H2467" i="1"/>
  <c r="H2466" i="1"/>
  <c r="H2465" i="1"/>
  <c r="H2464" i="1"/>
  <c r="H2463" i="1"/>
  <c r="H2462" i="1"/>
  <c r="H2461" i="1"/>
  <c r="H2460" i="1"/>
  <c r="H2459" i="1"/>
  <c r="H2458" i="1"/>
  <c r="H2457" i="1"/>
  <c r="H2456" i="1"/>
  <c r="H2455" i="1"/>
  <c r="H2454" i="1"/>
  <c r="H2453" i="1"/>
  <c r="H2452" i="1"/>
  <c r="H2451" i="1"/>
  <c r="H2450" i="1"/>
  <c r="H2449" i="1"/>
  <c r="H2448" i="1"/>
  <c r="H2447" i="1"/>
  <c r="H2446" i="1"/>
  <c r="H2445" i="1"/>
  <c r="H2444" i="1"/>
  <c r="H2442" i="1"/>
  <c r="H2441" i="1"/>
  <c r="H2440" i="1"/>
  <c r="H2439" i="1"/>
  <c r="H2438" i="1"/>
  <c r="H2437" i="1"/>
  <c r="H2436" i="1"/>
  <c r="H2435" i="1"/>
  <c r="H2434" i="1"/>
  <c r="H2433" i="1"/>
  <c r="H2432" i="1"/>
  <c r="H2431" i="1"/>
  <c r="H2430" i="1"/>
  <c r="H2429" i="1"/>
  <c r="H2428" i="1"/>
  <c r="H2427" i="1"/>
  <c r="H2426" i="1"/>
  <c r="H2425" i="1"/>
  <c r="H2424" i="1"/>
  <c r="H2423" i="1"/>
  <c r="H2422" i="1"/>
  <c r="H2421" i="1"/>
  <c r="H2420" i="1"/>
  <c r="H2419" i="1"/>
  <c r="H2418" i="1"/>
  <c r="H2417" i="1"/>
  <c r="H2416" i="1"/>
  <c r="H2415" i="1"/>
  <c r="H2414" i="1"/>
  <c r="H2413" i="1"/>
  <c r="H2412" i="1"/>
  <c r="H2411" i="1"/>
  <c r="H2410" i="1"/>
  <c r="H2409" i="1"/>
  <c r="H2408" i="1"/>
  <c r="H2407" i="1"/>
  <c r="H2406" i="1"/>
  <c r="H2405" i="1"/>
  <c r="H2404" i="1"/>
  <c r="H2403" i="1"/>
  <c r="H2402" i="1"/>
  <c r="H2401" i="1"/>
  <c r="H2400" i="1"/>
  <c r="H2399" i="1"/>
  <c r="H2398" i="1"/>
  <c r="H2397" i="1"/>
  <c r="H2396" i="1"/>
  <c r="H2395" i="1"/>
  <c r="H2394" i="1"/>
  <c r="H2393" i="1"/>
  <c r="H2392" i="1"/>
  <c r="H2391" i="1"/>
  <c r="H2390" i="1"/>
  <c r="H2389" i="1"/>
  <c r="H2388" i="1"/>
  <c r="H2387" i="1"/>
  <c r="H2386" i="1"/>
  <c r="H2385" i="1"/>
  <c r="H2384" i="1"/>
  <c r="H2383" i="1"/>
  <c r="H2382" i="1"/>
  <c r="H2381" i="1"/>
  <c r="H2380" i="1"/>
  <c r="H2379" i="1"/>
  <c r="H2378" i="1"/>
  <c r="H2377" i="1"/>
  <c r="H2376" i="1"/>
  <c r="H2375" i="1"/>
  <c r="H2374" i="1"/>
  <c r="H2373" i="1"/>
  <c r="H2372" i="1"/>
  <c r="H2371" i="1"/>
  <c r="H2370" i="1"/>
  <c r="H2369" i="1"/>
  <c r="H2368" i="1"/>
  <c r="H2367" i="1"/>
  <c r="H2366" i="1"/>
  <c r="H2365" i="1"/>
  <c r="H2364" i="1"/>
  <c r="H2363" i="1"/>
  <c r="H2362" i="1"/>
  <c r="H2361" i="1"/>
  <c r="H2360" i="1"/>
  <c r="H2359" i="1"/>
  <c r="H2358" i="1"/>
  <c r="H2357" i="1"/>
  <c r="H2356" i="1"/>
  <c r="H2355" i="1"/>
  <c r="H2354" i="1"/>
  <c r="H2353" i="1"/>
  <c r="H2352" i="1"/>
  <c r="H2351" i="1"/>
  <c r="H2350" i="1"/>
  <c r="H2349" i="1"/>
  <c r="H2348" i="1"/>
  <c r="H2347" i="1"/>
  <c r="H2346" i="1"/>
  <c r="H2345" i="1"/>
  <c r="H2344" i="1"/>
  <c r="H2343" i="1"/>
  <c r="H2342" i="1"/>
  <c r="H2341" i="1"/>
  <c r="H2340" i="1"/>
  <c r="H2339" i="1"/>
  <c r="H2338" i="1"/>
  <c r="H2337" i="1"/>
  <c r="H2336" i="1"/>
  <c r="H2335" i="1"/>
  <c r="H2334" i="1"/>
  <c r="H2333" i="1"/>
  <c r="H2332" i="1"/>
  <c r="H2331" i="1"/>
  <c r="H2330" i="1"/>
  <c r="H2329" i="1"/>
  <c r="H2328" i="1"/>
  <c r="H2327" i="1"/>
  <c r="H2326" i="1"/>
  <c r="H2325" i="1"/>
  <c r="H2324" i="1"/>
  <c r="H2323" i="1"/>
  <c r="H2322" i="1"/>
  <c r="H2321" i="1"/>
  <c r="H2320" i="1"/>
  <c r="H2319" i="1"/>
  <c r="H2318" i="1"/>
  <c r="H2317" i="1"/>
  <c r="H2316" i="1"/>
  <c r="H2315" i="1"/>
  <c r="H2314" i="1"/>
  <c r="H2305" i="1"/>
  <c r="H2304" i="1"/>
  <c r="H2303" i="1"/>
  <c r="H2302" i="1"/>
  <c r="H2301" i="1"/>
  <c r="H2300" i="1"/>
  <c r="H2299" i="1"/>
  <c r="H2298" i="1"/>
  <c r="H2297" i="1"/>
  <c r="H2296" i="1"/>
  <c r="H2295" i="1"/>
  <c r="H2294" i="1"/>
  <c r="H2293" i="1"/>
  <c r="H2292" i="1"/>
  <c r="H2291" i="1"/>
  <c r="H2290" i="1"/>
  <c r="H2289" i="1"/>
  <c r="H2288" i="1"/>
  <c r="H2287" i="1"/>
  <c r="H2286" i="1"/>
  <c r="H2285" i="1"/>
  <c r="H2284" i="1"/>
  <c r="H2283" i="1"/>
  <c r="H2282" i="1"/>
  <c r="H2281" i="1"/>
  <c r="H2280" i="1"/>
  <c r="H2279" i="1"/>
  <c r="H2278" i="1"/>
  <c r="H2277" i="1"/>
  <c r="H2276" i="1"/>
  <c r="H2275" i="1"/>
  <c r="H2274" i="1"/>
  <c r="H2273" i="1"/>
  <c r="H2272" i="1"/>
  <c r="H2271" i="1"/>
  <c r="H2270" i="1"/>
  <c r="H2269" i="1"/>
  <c r="H2268" i="1"/>
  <c r="H2267" i="1"/>
  <c r="H2266" i="1"/>
  <c r="H2265" i="1"/>
  <c r="H2264" i="1"/>
  <c r="H2263" i="1"/>
  <c r="H2262" i="1"/>
  <c r="H2261" i="1"/>
  <c r="H2260" i="1"/>
  <c r="H2259" i="1"/>
  <c r="H2257" i="1"/>
  <c r="H2256" i="1"/>
  <c r="H2255" i="1"/>
  <c r="H2254" i="1"/>
  <c r="H2253" i="1"/>
  <c r="H2252" i="1"/>
  <c r="H2251" i="1"/>
  <c r="H2250" i="1"/>
  <c r="H2249" i="1"/>
  <c r="H2248" i="1"/>
  <c r="H2247" i="1"/>
  <c r="H2246" i="1"/>
  <c r="H2245" i="1"/>
  <c r="H2244" i="1"/>
  <c r="H2243" i="1"/>
  <c r="H2242" i="1"/>
  <c r="H2241" i="1"/>
  <c r="H2240" i="1"/>
  <c r="H2239" i="1"/>
  <c r="H2238" i="1"/>
  <c r="H2237" i="1"/>
  <c r="H2236" i="1"/>
  <c r="H2235" i="1"/>
  <c r="H2234" i="1"/>
  <c r="H2233" i="1"/>
  <c r="H2232" i="1"/>
  <c r="H2231" i="1"/>
  <c r="H2230" i="1"/>
  <c r="H2229" i="1"/>
  <c r="H2228" i="1"/>
  <c r="H2227" i="1"/>
  <c r="H2226" i="1"/>
  <c r="H2225" i="1"/>
  <c r="H2224" i="1"/>
  <c r="H2223" i="1"/>
  <c r="H2222" i="1"/>
  <c r="H2221" i="1"/>
  <c r="H2220" i="1"/>
  <c r="H2219" i="1"/>
  <c r="H2218" i="1"/>
  <c r="H2217" i="1"/>
  <c r="H2216" i="1"/>
  <c r="H2215" i="1"/>
  <c r="H2214" i="1"/>
  <c r="H2213" i="1"/>
  <c r="H2212" i="1"/>
  <c r="H2211" i="1"/>
  <c r="H2210" i="1"/>
  <c r="H2209" i="1"/>
  <c r="H2208" i="1"/>
  <c r="H2195" i="1"/>
  <c r="H2194" i="1"/>
  <c r="H2193" i="1"/>
  <c r="H2192" i="1"/>
  <c r="H2191" i="1"/>
  <c r="H2190" i="1"/>
  <c r="H2189" i="1"/>
  <c r="H2188" i="1"/>
  <c r="H2187" i="1"/>
  <c r="H2186" i="1"/>
  <c r="H2185" i="1"/>
  <c r="H2184" i="1"/>
  <c r="H2183" i="1"/>
  <c r="H2182" i="1"/>
  <c r="H2181" i="1"/>
  <c r="H2171" i="1"/>
  <c r="H2170" i="1"/>
  <c r="H2169" i="1"/>
  <c r="H2168" i="1"/>
  <c r="H2167" i="1"/>
  <c r="H2166" i="1"/>
  <c r="H2165" i="1"/>
  <c r="H2164" i="1"/>
  <c r="H2163" i="1"/>
  <c r="H2162" i="1"/>
  <c r="H2161" i="1"/>
  <c r="H2160" i="1"/>
  <c r="H2159" i="1"/>
  <c r="H2158" i="1"/>
  <c r="H2157" i="1"/>
  <c r="H2156" i="1"/>
  <c r="H2155" i="1"/>
  <c r="H2154" i="1"/>
  <c r="H2153" i="1"/>
  <c r="H2152" i="1"/>
  <c r="H2151" i="1"/>
  <c r="H2150" i="1"/>
  <c r="H2148" i="1"/>
  <c r="H2147" i="1"/>
  <c r="H2146" i="1"/>
  <c r="H2145" i="1"/>
  <c r="H2144" i="1"/>
  <c r="H2143" i="1"/>
  <c r="H2142" i="1"/>
  <c r="H2141" i="1"/>
  <c r="H2140" i="1"/>
  <c r="H2139" i="1"/>
  <c r="H2138" i="1"/>
  <c r="H2137" i="1"/>
  <c r="H2136" i="1"/>
  <c r="H2135" i="1"/>
  <c r="H2134" i="1"/>
  <c r="H2133" i="1"/>
  <c r="H2132" i="1"/>
  <c r="H2131" i="1"/>
  <c r="H2130" i="1"/>
  <c r="H2129" i="1"/>
  <c r="H2128" i="1"/>
  <c r="H2127" i="1"/>
  <c r="H2126" i="1"/>
  <c r="H2125" i="1"/>
  <c r="H2124" i="1"/>
  <c r="H2123" i="1"/>
  <c r="H2122" i="1"/>
  <c r="H2121" i="1"/>
  <c r="H2120" i="1"/>
  <c r="H2119" i="1"/>
  <c r="H2118" i="1"/>
  <c r="H2117" i="1"/>
  <c r="H2116" i="1"/>
  <c r="H2115" i="1"/>
  <c r="H2114" i="1"/>
  <c r="H2113" i="1"/>
  <c r="H2112" i="1"/>
  <c r="H2111" i="1"/>
  <c r="H2110" i="1"/>
  <c r="H2109" i="1"/>
  <c r="H2108" i="1"/>
  <c r="H2107" i="1"/>
  <c r="H2106" i="1"/>
  <c r="H2105" i="1"/>
  <c r="H2104" i="1"/>
  <c r="H2103" i="1"/>
  <c r="H2102" i="1"/>
  <c r="H2101" i="1"/>
  <c r="H2100" i="1"/>
  <c r="H2099" i="1"/>
  <c r="H2098" i="1"/>
  <c r="H2097" i="1"/>
  <c r="H2096" i="1"/>
  <c r="H2095" i="1"/>
  <c r="H2094" i="1"/>
  <c r="H2093" i="1"/>
  <c r="H2089" i="1"/>
  <c r="H2088" i="1"/>
  <c r="H2087" i="1"/>
  <c r="H2086" i="1"/>
  <c r="H2085" i="1"/>
  <c r="H2084" i="1"/>
  <c r="H2083" i="1"/>
  <c r="H2082" i="1"/>
  <c r="H2081" i="1"/>
  <c r="H2080" i="1"/>
  <c r="H2079" i="1"/>
  <c r="H2078" i="1"/>
  <c r="H2077" i="1"/>
  <c r="H2076" i="1"/>
  <c r="H2075" i="1"/>
  <c r="H2074" i="1"/>
  <c r="H2073" i="1"/>
  <c r="H2072" i="1"/>
  <c r="H2071" i="1"/>
  <c r="H2070" i="1"/>
  <c r="H2069" i="1"/>
  <c r="H2068" i="1"/>
  <c r="H2067" i="1"/>
  <c r="H2066" i="1"/>
  <c r="H2065" i="1"/>
  <c r="H2064" i="1"/>
  <c r="H2063" i="1"/>
  <c r="H2062" i="1"/>
  <c r="H2061" i="1"/>
  <c r="H2060" i="1"/>
  <c r="H2059" i="1"/>
  <c r="H2058" i="1"/>
  <c r="H2057" i="1"/>
  <c r="H2056" i="1"/>
  <c r="H2055" i="1"/>
  <c r="H2054" i="1"/>
  <c r="H2053" i="1"/>
  <c r="H2052" i="1"/>
  <c r="H2051" i="1"/>
  <c r="H2050" i="1"/>
  <c r="H2049" i="1"/>
  <c r="H2048" i="1"/>
  <c r="H2047" i="1"/>
  <c r="H2046" i="1"/>
  <c r="H2045" i="1"/>
  <c r="H2044" i="1"/>
  <c r="H2043" i="1"/>
  <c r="H2042" i="1"/>
  <c r="H2041" i="1"/>
  <c r="H2040" i="1"/>
  <c r="H2039" i="1"/>
  <c r="H2038" i="1"/>
  <c r="H2037" i="1"/>
  <c r="H2036" i="1"/>
  <c r="H2035" i="1"/>
  <c r="H2034" i="1"/>
  <c r="H2033" i="1"/>
  <c r="H2032" i="1"/>
  <c r="H2031" i="1"/>
  <c r="H2030" i="1"/>
  <c r="H2029" i="1"/>
  <c r="H2028" i="1"/>
  <c r="H2027" i="1"/>
  <c r="H2026" i="1"/>
  <c r="H2025" i="1"/>
  <c r="H2024" i="1"/>
  <c r="H2023" i="1"/>
  <c r="H2022" i="1"/>
  <c r="H2021" i="1"/>
  <c r="H1998" i="1"/>
  <c r="H1997" i="1"/>
  <c r="H1996" i="1"/>
  <c r="H1995" i="1"/>
  <c r="H1994" i="1"/>
  <c r="H1993" i="1"/>
  <c r="H1992" i="1"/>
  <c r="H1991" i="1"/>
  <c r="H1990" i="1"/>
  <c r="H1989" i="1"/>
  <c r="H1988" i="1"/>
  <c r="H1987" i="1"/>
  <c r="H1986" i="1"/>
  <c r="H1985" i="1"/>
  <c r="H1984" i="1"/>
  <c r="H1983" i="1"/>
  <c r="H1982" i="1"/>
  <c r="H1980" i="1"/>
  <c r="H1979" i="1"/>
  <c r="H1978" i="1"/>
  <c r="H1977" i="1"/>
  <c r="H1976" i="1"/>
  <c r="H1975" i="1"/>
  <c r="H1974" i="1"/>
  <c r="H1973" i="1"/>
  <c r="H1972" i="1"/>
  <c r="H1971" i="1"/>
  <c r="H1970" i="1"/>
  <c r="H1969" i="1"/>
  <c r="H1968" i="1"/>
  <c r="H1967" i="1"/>
  <c r="H1966" i="1"/>
  <c r="H1965" i="1"/>
  <c r="H1964" i="1"/>
  <c r="H1963" i="1"/>
  <c r="H1962" i="1"/>
  <c r="H1961" i="1"/>
  <c r="H1960" i="1"/>
  <c r="H1959" i="1"/>
  <c r="H1958" i="1"/>
  <c r="H1957" i="1"/>
  <c r="H1956" i="1"/>
  <c r="H1955" i="1"/>
  <c r="H1954" i="1"/>
  <c r="H1953" i="1"/>
  <c r="H1952" i="1"/>
  <c r="H1951" i="1"/>
  <c r="H1950" i="1"/>
  <c r="H1949" i="1"/>
  <c r="H1948" i="1"/>
  <c r="H1947" i="1"/>
  <c r="H1946" i="1"/>
  <c r="H1945" i="1"/>
  <c r="H1944" i="1"/>
  <c r="H1943" i="1"/>
  <c r="H1942" i="1"/>
  <c r="H1941" i="1"/>
  <c r="H1940" i="1"/>
  <c r="H1939" i="1"/>
  <c r="H1938" i="1"/>
  <c r="H1937" i="1"/>
  <c r="H1936" i="1"/>
  <c r="H1935" i="1"/>
  <c r="H1934" i="1"/>
  <c r="H1933" i="1"/>
  <c r="H1932" i="1"/>
  <c r="H1931" i="1"/>
  <c r="H1930" i="1"/>
  <c r="H1929" i="1"/>
  <c r="H1927" i="1"/>
  <c r="H1926" i="1"/>
  <c r="H1925" i="1"/>
  <c r="H1924" i="1"/>
  <c r="H1923" i="1"/>
  <c r="H1922" i="1"/>
  <c r="H1921" i="1"/>
  <c r="H1920" i="1"/>
  <c r="H1919" i="1"/>
  <c r="H1918" i="1"/>
  <c r="H1917" i="1"/>
  <c r="H1916" i="1"/>
  <c r="H1915" i="1"/>
  <c r="H1914" i="1"/>
  <c r="H1913" i="1"/>
  <c r="H1912" i="1"/>
  <c r="H1911" i="1"/>
  <c r="H1910" i="1"/>
  <c r="H1908" i="1"/>
  <c r="H1907" i="1"/>
  <c r="H1906" i="1"/>
  <c r="H1905" i="1"/>
  <c r="H1904" i="1"/>
  <c r="H1903" i="1"/>
  <c r="H1902" i="1"/>
  <c r="H1901" i="1"/>
  <c r="H1900" i="1"/>
  <c r="H1899" i="1"/>
  <c r="H1898" i="1"/>
  <c r="H1897" i="1"/>
  <c r="H1896" i="1"/>
  <c r="H1895" i="1"/>
  <c r="H1894" i="1"/>
  <c r="H1893" i="1"/>
  <c r="H1891" i="1"/>
  <c r="H1890" i="1"/>
  <c r="H1889" i="1"/>
  <c r="H1888" i="1"/>
  <c r="H1887" i="1"/>
  <c r="H1886" i="1"/>
  <c r="H1885" i="1"/>
  <c r="H1884" i="1"/>
  <c r="H1883" i="1"/>
  <c r="H1882" i="1"/>
  <c r="H1881" i="1"/>
  <c r="H1880" i="1"/>
  <c r="H1879" i="1"/>
  <c r="H1878" i="1"/>
  <c r="H1877" i="1"/>
  <c r="H1876" i="1"/>
  <c r="H1875" i="1"/>
  <c r="H1874" i="1"/>
  <c r="H1873" i="1"/>
  <c r="H1872" i="1"/>
  <c r="H1871" i="1"/>
  <c r="H1870" i="1"/>
  <c r="H1869" i="1"/>
  <c r="H1868" i="1"/>
  <c r="H1867" i="1"/>
  <c r="H1866" i="1"/>
  <c r="H1865" i="1"/>
  <c r="H1864" i="1"/>
  <c r="H1863" i="1"/>
  <c r="H1862" i="1"/>
  <c r="H1861" i="1"/>
  <c r="H1860" i="1"/>
  <c r="H1859" i="1"/>
  <c r="H1858" i="1"/>
  <c r="H1857" i="1"/>
  <c r="H1856" i="1"/>
  <c r="H1855" i="1"/>
  <c r="H1854" i="1"/>
  <c r="H1853" i="1"/>
  <c r="H1852" i="1"/>
  <c r="H1851" i="1"/>
  <c r="H1850" i="1"/>
  <c r="H1849" i="1"/>
  <c r="H1848" i="1"/>
  <c r="H1847" i="1"/>
  <c r="H1846" i="1"/>
  <c r="H1845" i="1"/>
  <c r="H1844" i="1"/>
  <c r="H1843" i="1"/>
  <c r="H1842" i="1"/>
  <c r="H1841" i="1"/>
  <c r="H1840" i="1"/>
  <c r="H1839" i="1"/>
  <c r="H1838" i="1"/>
  <c r="H1837" i="1"/>
  <c r="H1836" i="1"/>
  <c r="H1835" i="1"/>
  <c r="H1834" i="1"/>
  <c r="H1833" i="1"/>
  <c r="H1832" i="1"/>
  <c r="H1831" i="1"/>
  <c r="H1830" i="1"/>
  <c r="H1829" i="1"/>
  <c r="H1828" i="1"/>
  <c r="H1827" i="1"/>
  <c r="H1826" i="1"/>
  <c r="H1825" i="1"/>
  <c r="H1824" i="1"/>
  <c r="H1823" i="1"/>
  <c r="H1822" i="1"/>
  <c r="H1821" i="1"/>
  <c r="H1820" i="1"/>
  <c r="H1819" i="1"/>
  <c r="H1818" i="1"/>
  <c r="H1817" i="1"/>
  <c r="H1816" i="1"/>
  <c r="H1815" i="1"/>
  <c r="H1814" i="1"/>
  <c r="H1813" i="1"/>
  <c r="H1812" i="1"/>
  <c r="H1811" i="1"/>
  <c r="H1810" i="1"/>
  <c r="H1809" i="1"/>
  <c r="H1808" i="1"/>
  <c r="H1807" i="1"/>
  <c r="H1806" i="1"/>
  <c r="H1805" i="1"/>
  <c r="H1804" i="1"/>
  <c r="H1803" i="1"/>
  <c r="H1802" i="1"/>
  <c r="H1801" i="1"/>
  <c r="H1800" i="1"/>
  <c r="H1799" i="1"/>
  <c r="H1798" i="1"/>
  <c r="H1797" i="1"/>
  <c r="H1796" i="1"/>
  <c r="H1795" i="1"/>
  <c r="H1794" i="1"/>
  <c r="H1793" i="1"/>
  <c r="H1792" i="1"/>
  <c r="H1791" i="1"/>
  <c r="H1790" i="1"/>
  <c r="H1789" i="1"/>
  <c r="H1788" i="1"/>
  <c r="H1787" i="1"/>
  <c r="H1786" i="1"/>
  <c r="H1785" i="1"/>
  <c r="H1784" i="1"/>
  <c r="H1783" i="1"/>
  <c r="H1782" i="1"/>
  <c r="H1781" i="1"/>
  <c r="H1780" i="1"/>
  <c r="H1779" i="1"/>
  <c r="H1778" i="1"/>
  <c r="H1777" i="1"/>
  <c r="H1776" i="1"/>
  <c r="H1775" i="1"/>
  <c r="H1774" i="1"/>
  <c r="H1773" i="1"/>
  <c r="H1772" i="1"/>
  <c r="H1770" i="1"/>
  <c r="H1769" i="1"/>
  <c r="H1768" i="1"/>
  <c r="H1767" i="1"/>
  <c r="H1766" i="1"/>
  <c r="H1765" i="1"/>
  <c r="H1764" i="1"/>
  <c r="H1763" i="1"/>
  <c r="H1762" i="1"/>
  <c r="H1761" i="1"/>
  <c r="H1760" i="1"/>
  <c r="H1759" i="1"/>
  <c r="H1758" i="1"/>
  <c r="H1757" i="1"/>
  <c r="H1756" i="1"/>
  <c r="H1755" i="1"/>
  <c r="H1754" i="1"/>
  <c r="H1753" i="1"/>
  <c r="H1752" i="1"/>
  <c r="H1751" i="1"/>
  <c r="H1750" i="1"/>
  <c r="H1749" i="1"/>
  <c r="H1748" i="1"/>
  <c r="H1747" i="1"/>
  <c r="H1746" i="1"/>
  <c r="H1745" i="1"/>
  <c r="H1744" i="1"/>
  <c r="H1743" i="1"/>
  <c r="H1742" i="1"/>
  <c r="H1741" i="1"/>
  <c r="H1740" i="1"/>
  <c r="H1739" i="1"/>
  <c r="H1738" i="1"/>
  <c r="H1737" i="1"/>
  <c r="H1736" i="1"/>
  <c r="H1735" i="1"/>
  <c r="H1734" i="1"/>
  <c r="H1733" i="1"/>
  <c r="H1721" i="1"/>
  <c r="H1720" i="1"/>
  <c r="H1719" i="1"/>
  <c r="H1718" i="1"/>
  <c r="H1717" i="1"/>
  <c r="H1716" i="1"/>
  <c r="H1715" i="1"/>
  <c r="H1714" i="1"/>
  <c r="H1713" i="1"/>
  <c r="H1712" i="1"/>
  <c r="H1711" i="1"/>
  <c r="H1710" i="1"/>
  <c r="H1709" i="1"/>
  <c r="H1708" i="1"/>
  <c r="H1707" i="1"/>
  <c r="H1706" i="1"/>
  <c r="H1705" i="1"/>
  <c r="H1704" i="1"/>
  <c r="H1703" i="1"/>
  <c r="H1702" i="1"/>
  <c r="H1701" i="1"/>
  <c r="H1700" i="1"/>
  <c r="H1699" i="1"/>
  <c r="H1698" i="1"/>
  <c r="H1697" i="1"/>
  <c r="H1696" i="1"/>
  <c r="H1695" i="1"/>
  <c r="H1694" i="1"/>
  <c r="H1693" i="1"/>
  <c r="H1692" i="1"/>
  <c r="H1691" i="1"/>
  <c r="H1690" i="1"/>
  <c r="H1689" i="1"/>
  <c r="H1688" i="1"/>
  <c r="H1687" i="1"/>
  <c r="H1686" i="1"/>
  <c r="H1685" i="1"/>
  <c r="H1684" i="1"/>
  <c r="H1683" i="1"/>
  <c r="H1682" i="1"/>
  <c r="H1681" i="1"/>
  <c r="H1680" i="1"/>
  <c r="H1679" i="1"/>
  <c r="H1678" i="1"/>
  <c r="H1677" i="1"/>
  <c r="H1676" i="1"/>
  <c r="H1675" i="1"/>
  <c r="H1674" i="1"/>
  <c r="H1673" i="1"/>
  <c r="H1672" i="1"/>
  <c r="H1671" i="1"/>
  <c r="H1670" i="1"/>
  <c r="H1669" i="1"/>
  <c r="H1668" i="1"/>
  <c r="H1667" i="1"/>
  <c r="H1666" i="1"/>
  <c r="H1665" i="1"/>
  <c r="H1664" i="1"/>
  <c r="H1663" i="1"/>
  <c r="H1662" i="1"/>
  <c r="H1661" i="1"/>
  <c r="H1660" i="1"/>
  <c r="H1659" i="1"/>
  <c r="H1658" i="1"/>
  <c r="H1657" i="1"/>
  <c r="H1656" i="1"/>
  <c r="H1655" i="1"/>
  <c r="H1654" i="1"/>
  <c r="H1653" i="1"/>
  <c r="H1652" i="1"/>
  <c r="H1651" i="1"/>
  <c r="H1650" i="1"/>
  <c r="H1649" i="1"/>
  <c r="H1648" i="1"/>
  <c r="H1647" i="1"/>
  <c r="H1646" i="1"/>
  <c r="H1630" i="1"/>
  <c r="H1629" i="1"/>
  <c r="H1628" i="1"/>
  <c r="H1627" i="1"/>
  <c r="H1626" i="1"/>
  <c r="H1625" i="1"/>
  <c r="H1624" i="1"/>
  <c r="H1623" i="1"/>
  <c r="H1622" i="1"/>
  <c r="H1621" i="1"/>
  <c r="H1620" i="1"/>
  <c r="H1619" i="1"/>
  <c r="H1618" i="1"/>
  <c r="H1616" i="1"/>
  <c r="H1615" i="1"/>
  <c r="H1614" i="1"/>
  <c r="H1613" i="1"/>
  <c r="H1612" i="1"/>
  <c r="H1611" i="1"/>
  <c r="H1610" i="1"/>
  <c r="H1609" i="1"/>
  <c r="H1608" i="1"/>
  <c r="H1607" i="1"/>
  <c r="H1606" i="1"/>
  <c r="H1605" i="1"/>
  <c r="H1604" i="1"/>
  <c r="H1603" i="1"/>
  <c r="H1602" i="1"/>
  <c r="H1601" i="1"/>
  <c r="H1600" i="1"/>
  <c r="H1599" i="1"/>
  <c r="H1597" i="1"/>
  <c r="H1596" i="1"/>
  <c r="H1595" i="1"/>
  <c r="H1594" i="1"/>
  <c r="H1593" i="1"/>
  <c r="H1592" i="1"/>
  <c r="H1591" i="1"/>
  <c r="H1590" i="1"/>
  <c r="H1588" i="1"/>
  <c r="H1587" i="1"/>
  <c r="H1586" i="1"/>
  <c r="H1585" i="1"/>
  <c r="H1584" i="1"/>
  <c r="H1583" i="1"/>
  <c r="H1582" i="1"/>
  <c r="H1581" i="1"/>
  <c r="H1580" i="1"/>
  <c r="H1579" i="1"/>
  <c r="H1578" i="1"/>
  <c r="H1577" i="1"/>
  <c r="H1576" i="1"/>
  <c r="H1575" i="1"/>
  <c r="H1574" i="1"/>
  <c r="H1573" i="1"/>
  <c r="H1572" i="1"/>
  <c r="H1571" i="1"/>
  <c r="H1570" i="1"/>
  <c r="H1569" i="1"/>
  <c r="H1568" i="1"/>
  <c r="H1567" i="1"/>
  <c r="H1566" i="1"/>
  <c r="H1565" i="1"/>
  <c r="H1564" i="1"/>
  <c r="H1563" i="1"/>
  <c r="H1562" i="1"/>
  <c r="H1557" i="1"/>
  <c r="H1556" i="1"/>
  <c r="H1555" i="1"/>
  <c r="H1550" i="1"/>
  <c r="H1549" i="1"/>
  <c r="H1548" i="1"/>
  <c r="H1547" i="1"/>
  <c r="H1546" i="1"/>
  <c r="H1545" i="1"/>
  <c r="H1544" i="1"/>
  <c r="H1543" i="1"/>
  <c r="H1542" i="1"/>
  <c r="H1541" i="1"/>
  <c r="H1540" i="1"/>
  <c r="H1539" i="1"/>
  <c r="H1538" i="1"/>
  <c r="H1537" i="1"/>
  <c r="H1536" i="1"/>
  <c r="H1535" i="1"/>
  <c r="H1534" i="1"/>
  <c r="H1533" i="1"/>
  <c r="H1532" i="1"/>
  <c r="H1531" i="1"/>
  <c r="H1530" i="1"/>
  <c r="H1529" i="1"/>
  <c r="H1528" i="1"/>
  <c r="H1527" i="1"/>
  <c r="H1526" i="1"/>
  <c r="H1525" i="1"/>
  <c r="H1524" i="1"/>
  <c r="H1523" i="1"/>
  <c r="H1522" i="1"/>
  <c r="H1521" i="1"/>
  <c r="H1520" i="1"/>
  <c r="H1519" i="1"/>
  <c r="H1518" i="1"/>
  <c r="H1517" i="1"/>
  <c r="H1516" i="1"/>
  <c r="H1515" i="1"/>
  <c r="H1514" i="1"/>
  <c r="H1513" i="1"/>
  <c r="H1512" i="1"/>
  <c r="H1511" i="1"/>
  <c r="H1510" i="1"/>
  <c r="H1509" i="1"/>
  <c r="H1508" i="1"/>
  <c r="H1507" i="1"/>
  <c r="H1506" i="1"/>
  <c r="H1505" i="1"/>
  <c r="H1504" i="1"/>
  <c r="H1503" i="1"/>
  <c r="H1502" i="1"/>
  <c r="H1501" i="1"/>
  <c r="H1500" i="1"/>
  <c r="H1499" i="1"/>
  <c r="H1498" i="1"/>
  <c r="H1497" i="1"/>
  <c r="H1496" i="1"/>
  <c r="H1495" i="1"/>
  <c r="H1494" i="1"/>
  <c r="H1493" i="1"/>
  <c r="H1492" i="1"/>
  <c r="H1491" i="1"/>
  <c r="H1490" i="1"/>
  <c r="H1489" i="1"/>
  <c r="H1488" i="1"/>
  <c r="H1487" i="1"/>
  <c r="H1486" i="1"/>
  <c r="H1485" i="1"/>
  <c r="H1484" i="1"/>
  <c r="H1483" i="1"/>
  <c r="H1482" i="1"/>
  <c r="H1481" i="1"/>
  <c r="H1480" i="1"/>
  <c r="H1479" i="1"/>
  <c r="H1478" i="1"/>
  <c r="H1477" i="1"/>
  <c r="H1476" i="1"/>
  <c r="H1475" i="1"/>
  <c r="H1474" i="1"/>
  <c r="H1473" i="1"/>
  <c r="H1472" i="1"/>
  <c r="H1471" i="1"/>
  <c r="H1470" i="1"/>
  <c r="H1469" i="1"/>
  <c r="H1468" i="1"/>
  <c r="H1467" i="1"/>
  <c r="H1466" i="1"/>
  <c r="H1465" i="1"/>
  <c r="H1464" i="1"/>
  <c r="H1463" i="1"/>
  <c r="H1462" i="1"/>
  <c r="H1461" i="1"/>
  <c r="H1460" i="1"/>
  <c r="H1459" i="1"/>
  <c r="H1458" i="1"/>
  <c r="H1457" i="1"/>
  <c r="H1456" i="1"/>
  <c r="H1455" i="1"/>
  <c r="H1454" i="1"/>
  <c r="H1453" i="1"/>
  <c r="H1452" i="1"/>
  <c r="H1451" i="1"/>
  <c r="H1450" i="1"/>
  <c r="H1449" i="1"/>
  <c r="H1448" i="1"/>
  <c r="H1447" i="1"/>
  <c r="H1446" i="1"/>
  <c r="H1445" i="1"/>
  <c r="H1444" i="1"/>
  <c r="H1443" i="1"/>
  <c r="H1442" i="1"/>
  <c r="H1441" i="1"/>
  <c r="H1440" i="1"/>
  <c r="H1439" i="1"/>
  <c r="H1438" i="1"/>
  <c r="H1437" i="1"/>
  <c r="H1436" i="1"/>
  <c r="H1435" i="1"/>
  <c r="H1434" i="1"/>
  <c r="H1433" i="1"/>
  <c r="H1432" i="1"/>
  <c r="H1431" i="1"/>
  <c r="H1430" i="1"/>
  <c r="H1429" i="1"/>
  <c r="H1428" i="1"/>
  <c r="H1427" i="1"/>
  <c r="H1426" i="1"/>
  <c r="H1425" i="1"/>
  <c r="H1424" i="1"/>
  <c r="H1423" i="1"/>
  <c r="H1422" i="1"/>
  <c r="H1421" i="1"/>
  <c r="H1420" i="1"/>
  <c r="H1419" i="1"/>
  <c r="H1418" i="1"/>
  <c r="H1417" i="1"/>
  <c r="H1416" i="1"/>
  <c r="H1415" i="1"/>
  <c r="H1414" i="1"/>
  <c r="H1413" i="1"/>
  <c r="H1412" i="1"/>
  <c r="H1411" i="1"/>
  <c r="H1410" i="1"/>
  <c r="H1409" i="1"/>
  <c r="H1408" i="1"/>
  <c r="H1407" i="1"/>
  <c r="H1406" i="1"/>
  <c r="H1405" i="1"/>
  <c r="H1404" i="1"/>
  <c r="H1403" i="1"/>
  <c r="H1402" i="1"/>
  <c r="H1401" i="1"/>
  <c r="H1400" i="1"/>
  <c r="H1399" i="1"/>
  <c r="H1398" i="1"/>
  <c r="H1397" i="1"/>
  <c r="H1396" i="1"/>
  <c r="H1395" i="1"/>
  <c r="H1394" i="1"/>
  <c r="H1393" i="1"/>
  <c r="H1392" i="1"/>
  <c r="H1391" i="1"/>
  <c r="H1390" i="1"/>
  <c r="H1389" i="1"/>
  <c r="H1388" i="1"/>
  <c r="H1387" i="1"/>
  <c r="H1386" i="1"/>
  <c r="H1385" i="1"/>
  <c r="H1384" i="1"/>
  <c r="H1383" i="1"/>
  <c r="H1382" i="1"/>
  <c r="H1381" i="1"/>
  <c r="H1380" i="1"/>
  <c r="H1379" i="1"/>
  <c r="H1378" i="1"/>
  <c r="H1377" i="1"/>
  <c r="H1376" i="1"/>
  <c r="H1375" i="1"/>
  <c r="H1374" i="1"/>
  <c r="H1373" i="1"/>
  <c r="H1372" i="1"/>
  <c r="H1371" i="1"/>
  <c r="H1370" i="1"/>
  <c r="H1369" i="1"/>
  <c r="H1368" i="1"/>
  <c r="H1367" i="1"/>
  <c r="H1366" i="1"/>
  <c r="H1365" i="1"/>
  <c r="H1364" i="1"/>
  <c r="H1363" i="1"/>
  <c r="H1362" i="1"/>
  <c r="H1361" i="1"/>
  <c r="H1360" i="1"/>
  <c r="H1359" i="1"/>
  <c r="H1358" i="1"/>
  <c r="H1357" i="1"/>
  <c r="H1356" i="1"/>
  <c r="H1355" i="1"/>
  <c r="H1354" i="1"/>
  <c r="H1353" i="1"/>
  <c r="H1352" i="1"/>
  <c r="H1351" i="1"/>
  <c r="H1350" i="1"/>
  <c r="H1349" i="1"/>
  <c r="H1348" i="1"/>
  <c r="H1347" i="1"/>
  <c r="H1346" i="1"/>
  <c r="H1345" i="1"/>
  <c r="H1344" i="1"/>
  <c r="H1343" i="1"/>
  <c r="H1342" i="1"/>
  <c r="H1341" i="1"/>
  <c r="H1340" i="1"/>
  <c r="H1339" i="1"/>
  <c r="H1338" i="1"/>
  <c r="H1337" i="1"/>
  <c r="H1336" i="1"/>
  <c r="H1335" i="1"/>
  <c r="H1334" i="1"/>
  <c r="H1333" i="1"/>
  <c r="H1332" i="1"/>
  <c r="H1331" i="1"/>
  <c r="H1330" i="1"/>
  <c r="H1329" i="1"/>
  <c r="H1328" i="1"/>
  <c r="H1327" i="1"/>
  <c r="H1326" i="1"/>
  <c r="H1325" i="1"/>
  <c r="H1324" i="1"/>
  <c r="H1323" i="1"/>
  <c r="H1322" i="1"/>
  <c r="H1321" i="1"/>
  <c r="H1320" i="1"/>
  <c r="H1319" i="1"/>
  <c r="H1318" i="1"/>
  <c r="H1317" i="1"/>
  <c r="H1316" i="1"/>
  <c r="H1315" i="1"/>
  <c r="H1314" i="1"/>
  <c r="H1313" i="1"/>
  <c r="H1312" i="1"/>
  <c r="H1311" i="1"/>
  <c r="H1308" i="1"/>
  <c r="H1307" i="1"/>
  <c r="H1306" i="1"/>
  <c r="H1305" i="1"/>
  <c r="H1304" i="1"/>
  <c r="H1303" i="1"/>
  <c r="H1302" i="1"/>
  <c r="H1301" i="1"/>
  <c r="H1300" i="1"/>
  <c r="H1299" i="1"/>
  <c r="H1298" i="1"/>
  <c r="H1296" i="1"/>
  <c r="H1295" i="1"/>
  <c r="H1294" i="1"/>
  <c r="H1293" i="1"/>
  <c r="H1292" i="1"/>
  <c r="H1291" i="1"/>
  <c r="H1290" i="1"/>
  <c r="H1289" i="1"/>
  <c r="H1288" i="1"/>
  <c r="H1287" i="1"/>
  <c r="H1286" i="1"/>
  <c r="H1285" i="1"/>
  <c r="H1284" i="1"/>
  <c r="H1283" i="1"/>
  <c r="H1282" i="1"/>
  <c r="H1222" i="1"/>
  <c r="H1221" i="1"/>
  <c r="H1220" i="1"/>
  <c r="H1219" i="1"/>
  <c r="H1218" i="1"/>
  <c r="H1217" i="1"/>
  <c r="H1216" i="1"/>
  <c r="H1215" i="1"/>
  <c r="H1214" i="1"/>
  <c r="H1213" i="1"/>
  <c r="H1212" i="1"/>
  <c r="H1211" i="1"/>
  <c r="H1210" i="1"/>
  <c r="H1209" i="1"/>
  <c r="H1208" i="1"/>
  <c r="H1207" i="1"/>
  <c r="H1206" i="1"/>
  <c r="H1205" i="1"/>
  <c r="H1204" i="1"/>
  <c r="H1203" i="1"/>
  <c r="H1202" i="1"/>
  <c r="H1201" i="1"/>
  <c r="H1200" i="1"/>
  <c r="H1199" i="1"/>
  <c r="H1198" i="1"/>
  <c r="H1197" i="1"/>
  <c r="H1196" i="1"/>
  <c r="H1195" i="1"/>
  <c r="H1194" i="1"/>
  <c r="H1193" i="1"/>
  <c r="H1192" i="1"/>
  <c r="H1191" i="1"/>
  <c r="H1188" i="1"/>
  <c r="H1187" i="1"/>
  <c r="H1186" i="1"/>
  <c r="H1185" i="1"/>
  <c r="H1184" i="1"/>
  <c r="H1183" i="1"/>
  <c r="H1182" i="1"/>
  <c r="H1181" i="1"/>
  <c r="H1180" i="1"/>
  <c r="H1176" i="1"/>
  <c r="H1175" i="1"/>
  <c r="H1174" i="1"/>
  <c r="H1173" i="1"/>
  <c r="H1170" i="1"/>
  <c r="H1169" i="1"/>
  <c r="H1168" i="1"/>
  <c r="H1167" i="1"/>
  <c r="H1166" i="1"/>
  <c r="H1165" i="1"/>
  <c r="H1164" i="1"/>
  <c r="H1163" i="1"/>
  <c r="H1162" i="1"/>
  <c r="H1161" i="1"/>
  <c r="H1160" i="1"/>
  <c r="H1159" i="1"/>
  <c r="H1158" i="1"/>
  <c r="H1157" i="1"/>
  <c r="H1156" i="1"/>
  <c r="H1155" i="1"/>
  <c r="H1154" i="1"/>
  <c r="H1153" i="1"/>
  <c r="H1152" i="1"/>
  <c r="H1151" i="1"/>
  <c r="H1150" i="1"/>
  <c r="H1149" i="1"/>
  <c r="H1148" i="1"/>
  <c r="H1147" i="1"/>
  <c r="H1146" i="1"/>
  <c r="H1145" i="1"/>
  <c r="H1144" i="1"/>
  <c r="H1143" i="1"/>
  <c r="H1142" i="1"/>
  <c r="H1141" i="1"/>
  <c r="H1140" i="1"/>
  <c r="H1139" i="1"/>
  <c r="H1138" i="1"/>
  <c r="H1137" i="1"/>
  <c r="H1136" i="1"/>
  <c r="H1135" i="1"/>
  <c r="H1134" i="1"/>
  <c r="H1133" i="1"/>
  <c r="H1132" i="1"/>
  <c r="H1131" i="1"/>
  <c r="H1130" i="1"/>
  <c r="H1129" i="1"/>
  <c r="H1128" i="1"/>
  <c r="H1127" i="1"/>
  <c r="H1126" i="1"/>
  <c r="H1125" i="1"/>
  <c r="H1124" i="1"/>
  <c r="H1123" i="1"/>
  <c r="H1122" i="1"/>
  <c r="H1121" i="1"/>
  <c r="H1120" i="1"/>
  <c r="H1119" i="1"/>
  <c r="H1118" i="1"/>
  <c r="H1117" i="1"/>
  <c r="H1116" i="1"/>
  <c r="H1115" i="1"/>
  <c r="H1114" i="1"/>
  <c r="H1113" i="1"/>
  <c r="H1112" i="1"/>
  <c r="H1111" i="1"/>
  <c r="H1110" i="1"/>
  <c r="H1109" i="1"/>
  <c r="H1108" i="1"/>
  <c r="H1107" i="1"/>
  <c r="H1106" i="1"/>
  <c r="H1105" i="1"/>
  <c r="H1104" i="1"/>
  <c r="H1103" i="1"/>
  <c r="H1102" i="1"/>
  <c r="H1101" i="1"/>
  <c r="H1100" i="1"/>
  <c r="H1099" i="1"/>
  <c r="H1098" i="1"/>
  <c r="H1097" i="1"/>
  <c r="H1096" i="1"/>
  <c r="H1095" i="1"/>
  <c r="H1094" i="1"/>
  <c r="H1093" i="1"/>
  <c r="H1092" i="1"/>
  <c r="H1091" i="1"/>
  <c r="H1090" i="1"/>
  <c r="H1089" i="1"/>
  <c r="H1088" i="1"/>
  <c r="H1087" i="1"/>
  <c r="H1086" i="1"/>
  <c r="H1085" i="1"/>
  <c r="H1084" i="1"/>
  <c r="H1083" i="1"/>
  <c r="H1082" i="1"/>
  <c r="H1081" i="1"/>
  <c r="H1080" i="1"/>
  <c r="H1079" i="1"/>
  <c r="H1078" i="1"/>
  <c r="H1077" i="1"/>
  <c r="H1076" i="1"/>
  <c r="H1075" i="1"/>
  <c r="H1074" i="1"/>
  <c r="H1073" i="1"/>
  <c r="H1072" i="1"/>
  <c r="H1071" i="1"/>
  <c r="H1070" i="1"/>
  <c r="H1069" i="1"/>
  <c r="H1068" i="1"/>
  <c r="H1067" i="1"/>
  <c r="H1066" i="1"/>
  <c r="H1065" i="1"/>
  <c r="H1064" i="1"/>
  <c r="H1063" i="1"/>
  <c r="H1062" i="1"/>
  <c r="H1061" i="1"/>
  <c r="H1060" i="1"/>
  <c r="H1059" i="1"/>
  <c r="H1058" i="1"/>
  <c r="H1057" i="1"/>
  <c r="H1056" i="1"/>
  <c r="H1055" i="1"/>
  <c r="H1054" i="1"/>
  <c r="H1053" i="1"/>
  <c r="H1052" i="1"/>
  <c r="H1051" i="1"/>
  <c r="H1050" i="1"/>
  <c r="H1049" i="1"/>
  <c r="H1048" i="1"/>
  <c r="H1047" i="1"/>
  <c r="H1046" i="1"/>
  <c r="H1045" i="1"/>
  <c r="H1044" i="1"/>
  <c r="H1043" i="1"/>
  <c r="H1042" i="1"/>
  <c r="H1041" i="1"/>
  <c r="H1040" i="1"/>
  <c r="H1039" i="1"/>
  <c r="H1038" i="1"/>
  <c r="H1037" i="1"/>
  <c r="H1036" i="1"/>
  <c r="H1035" i="1"/>
  <c r="H1034" i="1"/>
  <c r="H1033" i="1"/>
  <c r="H1032" i="1"/>
  <c r="H1031" i="1"/>
  <c r="H1030" i="1"/>
  <c r="H1029" i="1"/>
  <c r="H1028" i="1"/>
  <c r="H1027" i="1"/>
  <c r="H1026" i="1"/>
  <c r="H1025" i="1"/>
  <c r="H1024" i="1"/>
  <c r="H1023" i="1"/>
  <c r="H1022" i="1"/>
  <c r="H1021" i="1"/>
  <c r="H1020" i="1"/>
  <c r="H1019" i="1"/>
  <c r="H1018" i="1"/>
  <c r="H1017" i="1"/>
  <c r="H1016" i="1"/>
  <c r="H1015" i="1"/>
  <c r="H1014" i="1"/>
  <c r="H1013" i="1"/>
  <c r="H1012" i="1"/>
  <c r="H1011" i="1"/>
  <c r="H1010" i="1"/>
  <c r="H1009" i="1"/>
  <c r="H1008" i="1"/>
  <c r="H1007" i="1"/>
  <c r="H1006" i="1"/>
  <c r="H1005" i="1"/>
  <c r="H1004" i="1"/>
  <c r="H1003" i="1"/>
  <c r="H1002" i="1"/>
  <c r="H1001" i="1"/>
  <c r="H1000" i="1"/>
  <c r="H999" i="1"/>
  <c r="H998" i="1"/>
  <c r="H997" i="1"/>
  <c r="H996" i="1"/>
  <c r="H995" i="1"/>
  <c r="H994" i="1"/>
  <c r="H993" i="1"/>
  <c r="H992" i="1"/>
  <c r="H991" i="1"/>
  <c r="H990" i="1"/>
  <c r="H989" i="1"/>
  <c r="H988" i="1"/>
  <c r="H987" i="1"/>
  <c r="H986" i="1"/>
  <c r="H985" i="1"/>
  <c r="H984" i="1"/>
  <c r="H983" i="1"/>
  <c r="H982" i="1"/>
  <c r="H981" i="1"/>
  <c r="H980" i="1"/>
  <c r="H979" i="1"/>
  <c r="H978" i="1"/>
  <c r="H977" i="1"/>
  <c r="H976" i="1"/>
  <c r="H975" i="1"/>
  <c r="H974" i="1"/>
  <c r="H973" i="1"/>
  <c r="H972" i="1"/>
  <c r="H971" i="1"/>
  <c r="H970" i="1"/>
  <c r="H969" i="1"/>
  <c r="H968" i="1"/>
  <c r="H967" i="1"/>
  <c r="H966" i="1"/>
  <c r="H965" i="1"/>
  <c r="H964" i="1"/>
  <c r="H963" i="1"/>
  <c r="H962" i="1"/>
  <c r="H961" i="1"/>
  <c r="H960" i="1"/>
  <c r="H959" i="1"/>
  <c r="H958" i="1"/>
  <c r="H957" i="1"/>
  <c r="H956" i="1"/>
  <c r="H955" i="1"/>
  <c r="H954" i="1"/>
  <c r="H953" i="1"/>
  <c r="H952" i="1"/>
  <c r="H951" i="1"/>
  <c r="H950" i="1"/>
  <c r="H949" i="1"/>
  <c r="H948" i="1"/>
  <c r="H947" i="1"/>
  <c r="H946" i="1"/>
  <c r="H945" i="1"/>
  <c r="H944" i="1"/>
  <c r="H943" i="1"/>
  <c r="H942" i="1"/>
  <c r="H941" i="1"/>
  <c r="H940" i="1"/>
  <c r="H939" i="1"/>
  <c r="H937" i="1"/>
  <c r="H936" i="1"/>
  <c r="H935" i="1"/>
  <c r="H934" i="1"/>
  <c r="H933" i="1"/>
  <c r="H932" i="1"/>
  <c r="H931" i="1"/>
  <c r="H930" i="1"/>
  <c r="H929" i="1"/>
  <c r="H928" i="1"/>
  <c r="H927" i="1"/>
  <c r="H926" i="1"/>
  <c r="H925" i="1"/>
  <c r="H924" i="1"/>
  <c r="H923" i="1"/>
  <c r="H922" i="1"/>
  <c r="H921" i="1"/>
  <c r="H920" i="1"/>
  <c r="H919" i="1"/>
  <c r="H918" i="1"/>
  <c r="H917" i="1"/>
  <c r="H916" i="1"/>
  <c r="H915" i="1"/>
  <c r="H914" i="1"/>
  <c r="H913" i="1"/>
  <c r="H911" i="1"/>
  <c r="H909" i="1"/>
  <c r="H908" i="1"/>
  <c r="H907" i="1"/>
  <c r="H906" i="1"/>
  <c r="H905" i="1"/>
  <c r="H904" i="1"/>
  <c r="H903" i="1"/>
  <c r="H902" i="1"/>
  <c r="H901" i="1"/>
  <c r="H900" i="1"/>
  <c r="H899" i="1"/>
  <c r="H898" i="1"/>
  <c r="H897" i="1"/>
  <c r="H896" i="1"/>
  <c r="H895" i="1"/>
  <c r="H894" i="1"/>
  <c r="H893" i="1"/>
  <c r="H892" i="1"/>
  <c r="H891" i="1"/>
  <c r="H890" i="1"/>
  <c r="H889" i="1"/>
  <c r="H888" i="1"/>
  <c r="H887" i="1"/>
  <c r="H886" i="1"/>
  <c r="H885" i="1"/>
  <c r="H884" i="1"/>
  <c r="H883" i="1"/>
  <c r="H882" i="1"/>
  <c r="H881" i="1"/>
  <c r="H880" i="1"/>
  <c r="H879" i="1"/>
  <c r="H878" i="1"/>
  <c r="H877" i="1"/>
  <c r="H860" i="1"/>
  <c r="H859" i="1"/>
  <c r="H858" i="1"/>
  <c r="H857" i="1"/>
  <c r="H856" i="1"/>
  <c r="H855" i="1"/>
  <c r="H854" i="1"/>
  <c r="H851" i="1"/>
  <c r="H850" i="1"/>
  <c r="H849" i="1"/>
  <c r="H848" i="1"/>
  <c r="H847" i="1"/>
  <c r="H846" i="1"/>
  <c r="H845" i="1"/>
  <c r="H844" i="1"/>
  <c r="H843" i="1"/>
  <c r="H842" i="1"/>
  <c r="H841" i="1"/>
  <c r="H840" i="1"/>
  <c r="H839" i="1"/>
  <c r="H838" i="1"/>
  <c r="H837" i="1"/>
  <c r="H836" i="1"/>
  <c r="H835" i="1"/>
  <c r="H834" i="1"/>
  <c r="H833" i="1"/>
  <c r="H832" i="1"/>
  <c r="H831" i="1"/>
  <c r="H830" i="1"/>
  <c r="H829" i="1"/>
  <c r="H828" i="1"/>
  <c r="H827" i="1"/>
  <c r="H826" i="1"/>
  <c r="H825" i="1"/>
  <c r="H822" i="1"/>
  <c r="H820" i="1"/>
  <c r="H819" i="1"/>
  <c r="H818" i="1"/>
  <c r="H817" i="1"/>
  <c r="H812" i="1"/>
  <c r="H811" i="1"/>
  <c r="H810" i="1"/>
  <c r="H809" i="1"/>
  <c r="H808" i="1"/>
  <c r="H807" i="1"/>
  <c r="H806" i="1"/>
  <c r="H805" i="1"/>
  <c r="H804" i="1"/>
  <c r="H803" i="1"/>
  <c r="H802" i="1"/>
  <c r="H801" i="1"/>
  <c r="H800" i="1"/>
  <c r="H799" i="1"/>
  <c r="H798" i="1"/>
  <c r="H797" i="1"/>
  <c r="H796" i="1"/>
  <c r="H795" i="1"/>
  <c r="H794" i="1"/>
  <c r="H793" i="1"/>
  <c r="H792" i="1"/>
  <c r="H791" i="1"/>
  <c r="H790" i="1"/>
  <c r="H789" i="1"/>
  <c r="H788" i="1"/>
  <c r="H787" i="1"/>
  <c r="H786" i="1"/>
  <c r="H785" i="1"/>
  <c r="H784" i="1"/>
  <c r="H783" i="1"/>
  <c r="H782" i="1"/>
  <c r="H781" i="1"/>
  <c r="H780" i="1"/>
  <c r="H779" i="1"/>
  <c r="H778" i="1"/>
  <c r="H777" i="1"/>
  <c r="H776" i="1"/>
  <c r="H775" i="1"/>
  <c r="H774" i="1"/>
  <c r="H773" i="1"/>
  <c r="H772" i="1"/>
  <c r="H771" i="1"/>
  <c r="H770" i="1"/>
  <c r="H769" i="1"/>
  <c r="H768" i="1"/>
  <c r="H767" i="1"/>
  <c r="H766" i="1"/>
  <c r="H765" i="1"/>
  <c r="H764" i="1"/>
  <c r="H763" i="1"/>
  <c r="H762" i="1"/>
  <c r="H761" i="1"/>
  <c r="H760" i="1"/>
  <c r="H759" i="1"/>
  <c r="H758" i="1"/>
  <c r="H757" i="1"/>
  <c r="H756" i="1"/>
  <c r="H755" i="1"/>
  <c r="H754" i="1"/>
  <c r="H753" i="1"/>
  <c r="H752" i="1"/>
  <c r="H751" i="1"/>
  <c r="H750" i="1"/>
  <c r="H749" i="1"/>
  <c r="H748" i="1"/>
  <c r="H747" i="1"/>
  <c r="H746" i="1"/>
  <c r="H745" i="1"/>
  <c r="H744" i="1"/>
  <c r="H743" i="1"/>
  <c r="H742" i="1"/>
  <c r="H741" i="1"/>
  <c r="H740" i="1"/>
  <c r="H739" i="1"/>
  <c r="H738" i="1"/>
  <c r="H737" i="1"/>
  <c r="H736" i="1"/>
  <c r="H735" i="1"/>
  <c r="H734" i="1"/>
  <c r="H733" i="1"/>
  <c r="H732" i="1"/>
  <c r="H731" i="1"/>
  <c r="H730" i="1"/>
  <c r="H729" i="1"/>
  <c r="H728" i="1"/>
  <c r="H727" i="1"/>
  <c r="H726" i="1"/>
  <c r="H725" i="1"/>
  <c r="H724" i="1"/>
  <c r="H723" i="1"/>
  <c r="H722" i="1"/>
  <c r="H721" i="1"/>
  <c r="H720" i="1"/>
  <c r="H719" i="1"/>
  <c r="H718" i="1"/>
  <c r="H717" i="1"/>
  <c r="H716" i="1"/>
  <c r="H715" i="1"/>
  <c r="H714" i="1"/>
  <c r="H713" i="1"/>
  <c r="H712" i="1"/>
  <c r="H711" i="1"/>
  <c r="H710" i="1"/>
  <c r="H709" i="1"/>
  <c r="H708" i="1"/>
  <c r="H707" i="1"/>
  <c r="H706" i="1"/>
  <c r="H705" i="1"/>
  <c r="H704" i="1"/>
  <c r="H703" i="1"/>
  <c r="H702" i="1"/>
  <c r="H701" i="1"/>
  <c r="H700" i="1"/>
  <c r="H699" i="1"/>
  <c r="H698" i="1"/>
  <c r="H697" i="1"/>
  <c r="H696" i="1"/>
  <c r="H695" i="1"/>
  <c r="H694" i="1"/>
  <c r="H693" i="1"/>
  <c r="H692" i="1"/>
  <c r="H691" i="1"/>
  <c r="H690" i="1"/>
  <c r="H689" i="1"/>
  <c r="H688" i="1"/>
  <c r="H687" i="1"/>
  <c r="H686" i="1"/>
  <c r="H685" i="1"/>
  <c r="H684" i="1"/>
  <c r="H683" i="1"/>
  <c r="H682" i="1"/>
  <c r="H681" i="1"/>
  <c r="H680" i="1"/>
  <c r="H679" i="1"/>
  <c r="H678" i="1"/>
  <c r="H677" i="1"/>
  <c r="H676" i="1"/>
  <c r="H675" i="1"/>
  <c r="H674" i="1"/>
  <c r="H673" i="1"/>
  <c r="H672" i="1"/>
  <c r="H671" i="1"/>
  <c r="H670" i="1"/>
  <c r="H669" i="1"/>
  <c r="H668" i="1"/>
  <c r="H667" i="1"/>
  <c r="H666" i="1"/>
  <c r="H665" i="1"/>
  <c r="H664" i="1"/>
  <c r="H663" i="1"/>
  <c r="H662" i="1"/>
  <c r="H661" i="1"/>
  <c r="H660" i="1"/>
  <c r="H659" i="1"/>
  <c r="H658" i="1"/>
  <c r="H657" i="1"/>
  <c r="H656" i="1"/>
  <c r="H655" i="1"/>
  <c r="H654" i="1"/>
  <c r="H653" i="1"/>
  <c r="H652" i="1"/>
  <c r="H651" i="1"/>
  <c r="H650" i="1"/>
  <c r="H649" i="1"/>
  <c r="H648" i="1"/>
  <c r="H647" i="1"/>
  <c r="H646" i="1"/>
  <c r="H645" i="1"/>
  <c r="H644" i="1"/>
  <c r="H643" i="1"/>
  <c r="H642" i="1"/>
  <c r="H641" i="1"/>
  <c r="H640" i="1"/>
  <c r="H639" i="1"/>
  <c r="H638" i="1"/>
  <c r="H637" i="1"/>
  <c r="H636" i="1"/>
  <c r="H635" i="1"/>
  <c r="H634" i="1"/>
  <c r="H633" i="1"/>
  <c r="H632" i="1"/>
  <c r="H631" i="1"/>
  <c r="H630" i="1"/>
  <c r="H629" i="1"/>
  <c r="H628" i="1"/>
  <c r="H627" i="1"/>
  <c r="H626" i="1"/>
  <c r="H625" i="1"/>
  <c r="H624" i="1"/>
  <c r="H623" i="1"/>
  <c r="H622" i="1"/>
  <c r="H621" i="1"/>
  <c r="H620" i="1"/>
  <c r="H619" i="1"/>
  <c r="H618" i="1"/>
  <c r="H617" i="1"/>
  <c r="H616" i="1"/>
  <c r="H615" i="1"/>
  <c r="H614" i="1"/>
  <c r="H613" i="1"/>
  <c r="H612" i="1"/>
  <c r="H611" i="1"/>
  <c r="H610" i="1"/>
  <c r="H609" i="1"/>
  <c r="H608" i="1"/>
  <c r="H607" i="1"/>
  <c r="H606" i="1"/>
  <c r="H605" i="1"/>
  <c r="H604" i="1"/>
  <c r="H603" i="1"/>
  <c r="H602" i="1"/>
  <c r="H601" i="1"/>
  <c r="H600" i="1"/>
  <c r="H599" i="1"/>
  <c r="H598" i="1"/>
  <c r="H597" i="1"/>
  <c r="H596" i="1"/>
  <c r="H595" i="1"/>
  <c r="H594" i="1"/>
  <c r="H593" i="1"/>
  <c r="H592" i="1"/>
  <c r="H591" i="1"/>
  <c r="H590" i="1"/>
  <c r="H589" i="1"/>
  <c r="H588" i="1"/>
  <c r="H587" i="1"/>
  <c r="H586" i="1"/>
  <c r="H585" i="1"/>
  <c r="H584" i="1"/>
  <c r="H583" i="1"/>
  <c r="H582" i="1"/>
  <c r="H579" i="1"/>
  <c r="H576" i="1"/>
  <c r="H575" i="1"/>
  <c r="H574" i="1"/>
  <c r="H572" i="1"/>
  <c r="H571" i="1"/>
  <c r="H570" i="1"/>
  <c r="H569" i="1"/>
  <c r="H568" i="1"/>
  <c r="H567" i="1"/>
  <c r="H551" i="1"/>
  <c r="H550" i="1"/>
  <c r="H549" i="1"/>
  <c r="H548" i="1"/>
  <c r="H547" i="1"/>
  <c r="H546" i="1"/>
  <c r="H545" i="1"/>
  <c r="H544" i="1"/>
  <c r="H543" i="1"/>
  <c r="H542" i="1"/>
  <c r="H541" i="1"/>
  <c r="H540" i="1"/>
  <c r="H539" i="1"/>
  <c r="H538" i="1"/>
  <c r="H537" i="1"/>
  <c r="H536" i="1"/>
  <c r="H535" i="1"/>
  <c r="H534" i="1"/>
  <c r="H533" i="1"/>
  <c r="H532" i="1"/>
  <c r="H531" i="1"/>
  <c r="H530" i="1"/>
  <c r="H529" i="1"/>
  <c r="H528" i="1"/>
  <c r="H527" i="1"/>
  <c r="H526" i="1"/>
  <c r="H525" i="1"/>
  <c r="H524" i="1"/>
  <c r="H523" i="1"/>
  <c r="H522" i="1"/>
  <c r="H521" i="1"/>
  <c r="H520" i="1"/>
  <c r="H519" i="1"/>
  <c r="H518" i="1"/>
  <c r="H516" i="1"/>
  <c r="H515" i="1"/>
  <c r="H514" i="1"/>
  <c r="H513" i="1"/>
  <c r="H512" i="1"/>
  <c r="H511" i="1"/>
  <c r="H510" i="1"/>
  <c r="H509" i="1"/>
  <c r="H508" i="1"/>
  <c r="H507" i="1"/>
  <c r="H506" i="1"/>
  <c r="H505" i="1"/>
  <c r="H504" i="1"/>
  <c r="H503" i="1"/>
  <c r="H502" i="1"/>
  <c r="H501" i="1"/>
  <c r="H500" i="1"/>
  <c r="H499" i="1"/>
  <c r="H498" i="1"/>
  <c r="H497" i="1"/>
  <c r="H496" i="1"/>
  <c r="H495" i="1"/>
  <c r="H494" i="1"/>
  <c r="H493" i="1"/>
  <c r="H492" i="1"/>
  <c r="H491" i="1"/>
  <c r="H490" i="1"/>
  <c r="H489" i="1"/>
  <c r="H488" i="1"/>
  <c r="H487" i="1"/>
  <c r="H457" i="1"/>
  <c r="H453" i="1"/>
  <c r="H452" i="1"/>
  <c r="H451" i="1"/>
  <c r="H450" i="1"/>
  <c r="H449" i="1"/>
  <c r="H448" i="1"/>
  <c r="H447" i="1"/>
  <c r="H446" i="1"/>
  <c r="H445" i="1"/>
  <c r="H444" i="1"/>
  <c r="H443" i="1"/>
  <c r="H442" i="1"/>
  <c r="H441" i="1"/>
  <c r="H440" i="1"/>
  <c r="H439" i="1"/>
  <c r="H438" i="1"/>
  <c r="H437" i="1"/>
  <c r="H436" i="1"/>
  <c r="H435" i="1"/>
  <c r="H434" i="1"/>
  <c r="H433" i="1"/>
  <c r="H432" i="1"/>
  <c r="H431" i="1"/>
  <c r="H430" i="1"/>
  <c r="H429" i="1"/>
  <c r="H428" i="1"/>
  <c r="H427" i="1"/>
  <c r="H425" i="1"/>
  <c r="H424" i="1"/>
  <c r="H423" i="1"/>
  <c r="H422" i="1"/>
  <c r="H421" i="1"/>
  <c r="H420" i="1"/>
  <c r="H419" i="1"/>
  <c r="H418" i="1"/>
  <c r="H417" i="1"/>
  <c r="H416" i="1"/>
  <c r="H415" i="1"/>
  <c r="H414" i="1"/>
  <c r="H413" i="1"/>
  <c r="H412" i="1"/>
  <c r="H411" i="1"/>
  <c r="H410" i="1"/>
  <c r="H409" i="1"/>
  <c r="H408" i="1"/>
  <c r="H407" i="1"/>
  <c r="H406" i="1"/>
  <c r="H405" i="1"/>
  <c r="H404" i="1"/>
  <c r="H403" i="1"/>
  <c r="H402" i="1"/>
  <c r="H401" i="1"/>
  <c r="H400" i="1"/>
  <c r="H399" i="1"/>
  <c r="H398" i="1"/>
  <c r="H397" i="1"/>
  <c r="H396" i="1"/>
  <c r="H395" i="1"/>
  <c r="H394" i="1"/>
  <c r="H393" i="1"/>
  <c r="H392" i="1"/>
  <c r="H391" i="1"/>
  <c r="H390" i="1"/>
  <c r="H389" i="1"/>
  <c r="H388" i="1"/>
  <c r="H387" i="1"/>
  <c r="H386" i="1"/>
  <c r="H385" i="1"/>
  <c r="H384" i="1"/>
  <c r="H383" i="1"/>
  <c r="H382" i="1"/>
  <c r="H381" i="1"/>
  <c r="H380" i="1"/>
  <c r="H379" i="1"/>
  <c r="H378" i="1"/>
  <c r="H377" i="1"/>
  <c r="H376" i="1"/>
  <c r="H375" i="1"/>
  <c r="H374" i="1"/>
  <c r="H373" i="1"/>
  <c r="H372" i="1"/>
  <c r="H371" i="1"/>
  <c r="H370" i="1"/>
  <c r="H369" i="1"/>
  <c r="H368" i="1"/>
  <c r="H367" i="1"/>
  <c r="H366" i="1"/>
  <c r="H365" i="1"/>
  <c r="H364" i="1"/>
  <c r="H363" i="1"/>
  <c r="H360" i="1"/>
  <c r="H359" i="1"/>
  <c r="H358" i="1"/>
  <c r="H357" i="1"/>
  <c r="H356" i="1"/>
  <c r="H355" i="1"/>
  <c r="H354" i="1"/>
  <c r="H353" i="1"/>
  <c r="H352" i="1"/>
  <c r="H351" i="1"/>
  <c r="H350" i="1"/>
  <c r="H349" i="1"/>
  <c r="H348" i="1"/>
  <c r="H347" i="1"/>
  <c r="H346" i="1"/>
  <c r="H345" i="1"/>
  <c r="H344" i="1"/>
  <c r="H343" i="1"/>
  <c r="H342" i="1"/>
  <c r="H341" i="1"/>
  <c r="H340" i="1"/>
  <c r="H339" i="1"/>
  <c r="H338" i="1"/>
  <c r="H337" i="1"/>
  <c r="H336" i="1"/>
  <c r="H335" i="1"/>
  <c r="H334" i="1"/>
  <c r="H333" i="1"/>
  <c r="H332" i="1"/>
  <c r="H331" i="1"/>
  <c r="H330" i="1"/>
  <c r="H329" i="1"/>
  <c r="H328" i="1"/>
  <c r="H326" i="1"/>
  <c r="H325" i="1"/>
  <c r="H324" i="1"/>
  <c r="H323" i="1"/>
  <c r="H322" i="1"/>
  <c r="H321" i="1"/>
  <c r="H320" i="1"/>
  <c r="H319" i="1"/>
  <c r="H318" i="1"/>
  <c r="H317" i="1"/>
  <c r="H316" i="1"/>
  <c r="H315" i="1"/>
  <c r="H314" i="1"/>
  <c r="H313" i="1"/>
  <c r="H312" i="1"/>
  <c r="H311" i="1"/>
  <c r="H310" i="1"/>
  <c r="H309" i="1"/>
  <c r="H308" i="1"/>
  <c r="H307" i="1"/>
  <c r="H306" i="1"/>
  <c r="H305" i="1"/>
  <c r="H304" i="1"/>
  <c r="H303" i="1"/>
  <c r="H302" i="1"/>
  <c r="H301" i="1"/>
  <c r="H300" i="1"/>
  <c r="H299" i="1"/>
  <c r="H298" i="1"/>
  <c r="H297" i="1"/>
  <c r="H296" i="1"/>
  <c r="H295" i="1"/>
  <c r="H294" i="1"/>
  <c r="H293" i="1"/>
  <c r="H292" i="1"/>
  <c r="H291" i="1"/>
  <c r="H290" i="1"/>
  <c r="H289" i="1"/>
  <c r="H288" i="1"/>
  <c r="H287" i="1"/>
  <c r="H286" i="1"/>
  <c r="H285" i="1"/>
  <c r="H284" i="1"/>
  <c r="H283" i="1"/>
  <c r="H282" i="1"/>
  <c r="H281" i="1"/>
  <c r="H280" i="1"/>
  <c r="H279" i="1"/>
  <c r="H278" i="1"/>
  <c r="H277" i="1"/>
  <c r="H276" i="1"/>
  <c r="H275" i="1"/>
  <c r="H274" i="1"/>
  <c r="H273" i="1"/>
  <c r="H272" i="1"/>
  <c r="H271" i="1"/>
  <c r="H270" i="1"/>
  <c r="H269" i="1"/>
  <c r="H268" i="1"/>
  <c r="H267" i="1"/>
  <c r="H266" i="1"/>
  <c r="H265" i="1"/>
  <c r="H264" i="1"/>
  <c r="H263" i="1"/>
  <c r="H262" i="1"/>
  <c r="H261" i="1"/>
  <c r="H260" i="1"/>
  <c r="H259" i="1"/>
  <c r="H258" i="1"/>
  <c r="H257" i="1"/>
  <c r="H256" i="1"/>
  <c r="H255" i="1"/>
  <c r="H254" i="1"/>
  <c r="H253" i="1"/>
  <c r="H252" i="1"/>
  <c r="H251" i="1"/>
  <c r="H250" i="1"/>
  <c r="H249" i="1"/>
  <c r="H248" i="1"/>
  <c r="H247" i="1"/>
  <c r="H246" i="1"/>
  <c r="H245" i="1"/>
  <c r="H244" i="1"/>
  <c r="H243" i="1"/>
  <c r="H242" i="1"/>
  <c r="H241" i="1"/>
  <c r="H240" i="1"/>
  <c r="H239" i="1"/>
  <c r="H238" i="1"/>
  <c r="H237" i="1"/>
  <c r="H236" i="1"/>
  <c r="H235" i="1"/>
  <c r="H234" i="1"/>
  <c r="H233" i="1"/>
  <c r="H232" i="1"/>
  <c r="H231" i="1"/>
  <c r="H230" i="1"/>
  <c r="H229" i="1"/>
  <c r="H228" i="1"/>
  <c r="H227" i="1"/>
  <c r="H226" i="1"/>
  <c r="H225" i="1"/>
  <c r="H224" i="1"/>
  <c r="H223" i="1"/>
  <c r="H222" i="1"/>
  <c r="H221" i="1"/>
  <c r="H220" i="1"/>
  <c r="H219" i="1"/>
  <c r="H218" i="1"/>
  <c r="H217" i="1"/>
  <c r="H216" i="1"/>
  <c r="H215" i="1"/>
  <c r="H214" i="1"/>
  <c r="H213" i="1"/>
  <c r="H212" i="1"/>
  <c r="H211" i="1"/>
  <c r="H210" i="1"/>
  <c r="H209" i="1"/>
  <c r="H208" i="1"/>
  <c r="H207" i="1"/>
  <c r="H206" i="1"/>
  <c r="H205" i="1"/>
  <c r="H204" i="1"/>
  <c r="H203" i="1"/>
  <c r="H202" i="1"/>
  <c r="H201" i="1"/>
  <c r="H200" i="1"/>
  <c r="H199" i="1"/>
  <c r="H198" i="1"/>
  <c r="H197" i="1"/>
  <c r="H196" i="1"/>
  <c r="H195" i="1"/>
  <c r="H194" i="1"/>
  <c r="H193" i="1"/>
  <c r="H192" i="1"/>
  <c r="H191" i="1"/>
  <c r="H190" i="1"/>
  <c r="H189" i="1"/>
  <c r="H188" i="1"/>
  <c r="H187" i="1"/>
  <c r="H186" i="1"/>
  <c r="H167" i="1"/>
  <c r="H166" i="1"/>
  <c r="H165" i="1"/>
  <c r="H164" i="1"/>
  <c r="H163" i="1"/>
  <c r="H162" i="1"/>
  <c r="H161" i="1"/>
  <c r="H160" i="1"/>
  <c r="H159" i="1"/>
  <c r="H157" i="1"/>
  <c r="H156" i="1"/>
  <c r="H155" i="1"/>
  <c r="H154" i="1"/>
  <c r="H153" i="1"/>
  <c r="H152" i="1"/>
  <c r="H151" i="1"/>
  <c r="H150" i="1"/>
  <c r="H149" i="1"/>
  <c r="H148" i="1"/>
  <c r="H147" i="1"/>
  <c r="H146" i="1"/>
  <c r="H145" i="1"/>
  <c r="H144" i="1"/>
  <c r="H143" i="1"/>
  <c r="H142" i="1"/>
  <c r="H141" i="1"/>
  <c r="H140" i="1"/>
  <c r="H139" i="1"/>
  <c r="H138" i="1"/>
  <c r="H137" i="1"/>
  <c r="H136" i="1"/>
  <c r="H135" i="1"/>
  <c r="H134" i="1"/>
  <c r="H133" i="1"/>
  <c r="H132" i="1"/>
  <c r="H131" i="1"/>
  <c r="H130" i="1"/>
  <c r="H129" i="1"/>
  <c r="H128" i="1"/>
  <c r="H127" i="1"/>
  <c r="H126" i="1"/>
  <c r="H125" i="1"/>
  <c r="H124" i="1"/>
  <c r="H123" i="1"/>
  <c r="H122" i="1"/>
  <c r="H121" i="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H7" i="1"/>
  <c r="H6" i="1"/>
  <c r="H5" i="1"/>
  <c r="D2712" i="1"/>
  <c r="D2711" i="1"/>
  <c r="D2710" i="1"/>
  <c r="D2709" i="1"/>
  <c r="D2708" i="1"/>
  <c r="D2707" i="1"/>
  <c r="D2706" i="1"/>
  <c r="D2705" i="1"/>
  <c r="D2704" i="1"/>
  <c r="D2703" i="1"/>
  <c r="D2702" i="1"/>
  <c r="D2701" i="1"/>
  <c r="D2700" i="1"/>
  <c r="D2699" i="1"/>
  <c r="D2698" i="1"/>
  <c r="D2697" i="1"/>
  <c r="D2696" i="1"/>
  <c r="D2695" i="1"/>
  <c r="D2694" i="1"/>
  <c r="D2693" i="1"/>
  <c r="D2692" i="1"/>
  <c r="D2691" i="1"/>
  <c r="D2690" i="1"/>
  <c r="D2689" i="1"/>
  <c r="D2688" i="1"/>
  <c r="D2687" i="1"/>
  <c r="D2686" i="1"/>
  <c r="D2685" i="1"/>
  <c r="D2684" i="1"/>
  <c r="D2683" i="1"/>
  <c r="D2682" i="1"/>
  <c r="D2681" i="1"/>
  <c r="D2680" i="1"/>
  <c r="D2679" i="1"/>
  <c r="D2678" i="1"/>
  <c r="D2677" i="1"/>
  <c r="D2676" i="1"/>
  <c r="D2675" i="1"/>
  <c r="D2674" i="1"/>
  <c r="D2673" i="1"/>
  <c r="D2672" i="1"/>
  <c r="D2671" i="1"/>
  <c r="D2670" i="1"/>
  <c r="D2669" i="1"/>
  <c r="D2668" i="1"/>
  <c r="D2667" i="1"/>
  <c r="D2666" i="1"/>
  <c r="D2665" i="1"/>
  <c r="D2664" i="1"/>
  <c r="D2663" i="1"/>
  <c r="D2662" i="1"/>
  <c r="D2661" i="1"/>
  <c r="D2660" i="1"/>
  <c r="D2659" i="1"/>
  <c r="D2658" i="1"/>
  <c r="D2657" i="1"/>
  <c r="D2656" i="1"/>
  <c r="D2655" i="1"/>
  <c r="D2654" i="1"/>
  <c r="D2636" i="1"/>
  <c r="D2635" i="1"/>
  <c r="D2634" i="1"/>
  <c r="D2632" i="1"/>
  <c r="D2631" i="1"/>
  <c r="D2630" i="1"/>
  <c r="D2629" i="1"/>
  <c r="D2628" i="1"/>
  <c r="D2627" i="1"/>
  <c r="D2626" i="1"/>
  <c r="D2625" i="1"/>
  <c r="D2624" i="1"/>
  <c r="D2623" i="1"/>
  <c r="D2622" i="1"/>
  <c r="D2621" i="1"/>
  <c r="D2620" i="1"/>
  <c r="D2619" i="1"/>
  <c r="D2618" i="1"/>
  <c r="D2617" i="1"/>
  <c r="D2616" i="1"/>
  <c r="D2615" i="1"/>
  <c r="D2614" i="1"/>
  <c r="D2613" i="1"/>
  <c r="D2612" i="1"/>
  <c r="D2611" i="1"/>
  <c r="D2610" i="1"/>
  <c r="D2609" i="1"/>
  <c r="D2608" i="1"/>
  <c r="D2607" i="1"/>
  <c r="D2606" i="1"/>
  <c r="D2605" i="1"/>
  <c r="D2604" i="1"/>
  <c r="D2603" i="1"/>
  <c r="D2602" i="1"/>
  <c r="D2601" i="1"/>
  <c r="D2600" i="1"/>
  <c r="D2599" i="1"/>
  <c r="D2598" i="1"/>
  <c r="D2597" i="1"/>
  <c r="D2596" i="1"/>
  <c r="D2595" i="1"/>
  <c r="D2594" i="1"/>
  <c r="D2593" i="1"/>
  <c r="D2592" i="1"/>
  <c r="D2591" i="1"/>
  <c r="D2590" i="1"/>
  <c r="D2589" i="1"/>
  <c r="D2588" i="1"/>
  <c r="D2587" i="1"/>
  <c r="D2586" i="1"/>
  <c r="D2585" i="1"/>
  <c r="D2584" i="1"/>
  <c r="D2583" i="1"/>
  <c r="D2582" i="1"/>
  <c r="D2581" i="1"/>
  <c r="D2580" i="1"/>
  <c r="D2579" i="1"/>
  <c r="D2578" i="1"/>
  <c r="D2577" i="1"/>
  <c r="D2576" i="1"/>
  <c r="D2575" i="1"/>
  <c r="D2574" i="1"/>
  <c r="D2573" i="1"/>
  <c r="D2572" i="1"/>
  <c r="D2571" i="1"/>
  <c r="D2570" i="1"/>
  <c r="D2569" i="1"/>
  <c r="D2568" i="1"/>
  <c r="D2567" i="1"/>
  <c r="D2566" i="1"/>
  <c r="D2565" i="1"/>
  <c r="D2564" i="1"/>
  <c r="D2563" i="1"/>
  <c r="D2562" i="1"/>
  <c r="D2561" i="1"/>
  <c r="D2560" i="1"/>
  <c r="D2559" i="1"/>
  <c r="D2558" i="1"/>
  <c r="D2557" i="1"/>
  <c r="D2556" i="1"/>
  <c r="D2555" i="1"/>
  <c r="D2554" i="1"/>
  <c r="D2553" i="1"/>
  <c r="D2552" i="1"/>
  <c r="D2551" i="1"/>
  <c r="D2550" i="1"/>
  <c r="D2549" i="1"/>
  <c r="D2548" i="1"/>
  <c r="D2547" i="1"/>
  <c r="D2546" i="1"/>
  <c r="D2545" i="1"/>
  <c r="D2544" i="1"/>
  <c r="D2543" i="1"/>
  <c r="D2542" i="1"/>
  <c r="D2541" i="1"/>
  <c r="D2540" i="1"/>
  <c r="D2539" i="1"/>
  <c r="D2538" i="1"/>
  <c r="D2537" i="1"/>
  <c r="D2536" i="1"/>
  <c r="D2535" i="1"/>
  <c r="D2534" i="1"/>
  <c r="D2533" i="1"/>
  <c r="D2532" i="1"/>
  <c r="D2531" i="1"/>
  <c r="D2530" i="1"/>
  <c r="D2529" i="1"/>
  <c r="D2528" i="1"/>
  <c r="D2527" i="1"/>
  <c r="D2526" i="1"/>
  <c r="D2525" i="1"/>
  <c r="D2524" i="1"/>
  <c r="D2523" i="1"/>
  <c r="D2522" i="1"/>
  <c r="D2521" i="1"/>
  <c r="D2520" i="1"/>
  <c r="D2519" i="1"/>
  <c r="D2518" i="1"/>
  <c r="D2517" i="1"/>
  <c r="D2516" i="1"/>
  <c r="D2515" i="1"/>
  <c r="D2514" i="1"/>
  <c r="D2513" i="1"/>
  <c r="D2512" i="1"/>
  <c r="D2511" i="1"/>
  <c r="D2510" i="1"/>
  <c r="D2509" i="1"/>
  <c r="D2508" i="1"/>
  <c r="D2507" i="1"/>
  <c r="D2506" i="1"/>
  <c r="D2505" i="1"/>
  <c r="D2504" i="1"/>
  <c r="D2503" i="1"/>
  <c r="D2502" i="1"/>
  <c r="D2501" i="1"/>
  <c r="D2500" i="1"/>
  <c r="D2499" i="1"/>
  <c r="D2498" i="1"/>
  <c r="D2497" i="1"/>
  <c r="D2496" i="1"/>
  <c r="D2495" i="1"/>
  <c r="D2494" i="1"/>
  <c r="D2493" i="1"/>
  <c r="D2492" i="1"/>
  <c r="D2491" i="1"/>
  <c r="D2490" i="1"/>
  <c r="D2489" i="1"/>
  <c r="D2488" i="1"/>
  <c r="D2487" i="1"/>
  <c r="D2486" i="1"/>
  <c r="D2485" i="1"/>
  <c r="D2484" i="1"/>
  <c r="D2483" i="1"/>
  <c r="D2482" i="1"/>
  <c r="D2481" i="1"/>
  <c r="D2480" i="1"/>
  <c r="D2479" i="1"/>
  <c r="D2478" i="1"/>
  <c r="D2477" i="1"/>
  <c r="D2476" i="1"/>
  <c r="D2475" i="1"/>
  <c r="D2474" i="1"/>
  <c r="D2473" i="1"/>
  <c r="D2472" i="1"/>
  <c r="D2471" i="1"/>
  <c r="D2470" i="1"/>
  <c r="D2469" i="1"/>
  <c r="D2468" i="1"/>
  <c r="D2467" i="1"/>
  <c r="D2466" i="1"/>
  <c r="D2465" i="1"/>
  <c r="D2464" i="1"/>
  <c r="D2463" i="1"/>
  <c r="D2462" i="1"/>
  <c r="D2461" i="1"/>
  <c r="D2460" i="1"/>
  <c r="D2459" i="1"/>
  <c r="D2458" i="1"/>
  <c r="D2457" i="1"/>
  <c r="D2456" i="1"/>
  <c r="D2455" i="1"/>
  <c r="D2454" i="1"/>
  <c r="D2453" i="1"/>
  <c r="D2452" i="1"/>
  <c r="D2451" i="1"/>
  <c r="D2448" i="1"/>
  <c r="D2447" i="1"/>
  <c r="D2446" i="1"/>
  <c r="D2445" i="1"/>
  <c r="D2444" i="1"/>
  <c r="D2443" i="1"/>
  <c r="D2442" i="1"/>
  <c r="D2441" i="1"/>
  <c r="D2440" i="1"/>
  <c r="D2439" i="1"/>
  <c r="D2438" i="1"/>
  <c r="D2437" i="1"/>
  <c r="D2436" i="1"/>
  <c r="D2435" i="1"/>
  <c r="D2434" i="1"/>
  <c r="D2433" i="1"/>
  <c r="D2432" i="1"/>
  <c r="D2431" i="1"/>
  <c r="D2430" i="1"/>
  <c r="D2429" i="1"/>
  <c r="D2428" i="1"/>
  <c r="D2427" i="1"/>
  <c r="D2426" i="1"/>
  <c r="D2425" i="1"/>
  <c r="D2424" i="1"/>
  <c r="D2423" i="1"/>
  <c r="D2422" i="1"/>
  <c r="D2421" i="1"/>
  <c r="D2420" i="1"/>
  <c r="D2419" i="1"/>
  <c r="D2418" i="1"/>
  <c r="D2417" i="1"/>
  <c r="D2416" i="1"/>
  <c r="D2415" i="1"/>
  <c r="D2414" i="1"/>
  <c r="D2413" i="1"/>
  <c r="D2412" i="1"/>
  <c r="D2411" i="1"/>
  <c r="D2410" i="1"/>
  <c r="D2409" i="1"/>
  <c r="D2408" i="1"/>
  <c r="D2407" i="1"/>
  <c r="D2406" i="1"/>
  <c r="D2405" i="1"/>
  <c r="D2404" i="1"/>
  <c r="D2403" i="1"/>
  <c r="D2402" i="1"/>
  <c r="D2401" i="1"/>
  <c r="D2400" i="1"/>
  <c r="D2399" i="1"/>
  <c r="D2398" i="1"/>
  <c r="D2397" i="1"/>
  <c r="D2396" i="1"/>
  <c r="D2395" i="1"/>
  <c r="D2394" i="1"/>
  <c r="D2393" i="1"/>
  <c r="D2392" i="1"/>
  <c r="D2391" i="1"/>
  <c r="D2390" i="1"/>
  <c r="D2389" i="1"/>
  <c r="D2388" i="1"/>
  <c r="D2387" i="1"/>
  <c r="D2386" i="1"/>
  <c r="D2385" i="1"/>
  <c r="D2384" i="1"/>
  <c r="D2383" i="1"/>
  <c r="D2382" i="1"/>
  <c r="D2381" i="1"/>
  <c r="D2380" i="1"/>
  <c r="D2379" i="1"/>
  <c r="D2378" i="1"/>
  <c r="D2377" i="1"/>
  <c r="D2376" i="1"/>
  <c r="D2375" i="1"/>
  <c r="D2374" i="1"/>
  <c r="D2373" i="1"/>
  <c r="D2372" i="1"/>
  <c r="D2371" i="1"/>
  <c r="D2370" i="1"/>
  <c r="D2369" i="1"/>
  <c r="D2368" i="1"/>
  <c r="D2367" i="1"/>
  <c r="D2366" i="1"/>
  <c r="D2365" i="1"/>
  <c r="D2364" i="1"/>
  <c r="D2363" i="1"/>
  <c r="D2362" i="1"/>
  <c r="D2361" i="1"/>
  <c r="D2360" i="1"/>
  <c r="D2359" i="1"/>
  <c r="D2358" i="1"/>
  <c r="D2357" i="1"/>
  <c r="D2356" i="1"/>
  <c r="D2355" i="1"/>
  <c r="D2354" i="1"/>
  <c r="D2353" i="1"/>
  <c r="D2352" i="1"/>
  <c r="D2351" i="1"/>
  <c r="D2350" i="1"/>
  <c r="D2349" i="1"/>
  <c r="D2348" i="1"/>
  <c r="D2347" i="1"/>
  <c r="D2346" i="1"/>
  <c r="D2345" i="1"/>
  <c r="D2344" i="1"/>
  <c r="D2343" i="1"/>
  <c r="D2342" i="1"/>
  <c r="D2341" i="1"/>
  <c r="D2340" i="1"/>
  <c r="D2339" i="1"/>
  <c r="D2338" i="1"/>
  <c r="D2337" i="1"/>
  <c r="D2336" i="1"/>
  <c r="D2335" i="1"/>
  <c r="D2334" i="1"/>
  <c r="D2333" i="1"/>
  <c r="D2332" i="1"/>
  <c r="D2331" i="1"/>
  <c r="D2330" i="1"/>
  <c r="D2329" i="1"/>
  <c r="D2328" i="1"/>
  <c r="D2327" i="1"/>
  <c r="D2326" i="1"/>
  <c r="D2325" i="1"/>
  <c r="D2324" i="1"/>
  <c r="D2323" i="1"/>
  <c r="D2322" i="1"/>
  <c r="D2321" i="1"/>
  <c r="D2320" i="1"/>
  <c r="D2319" i="1"/>
  <c r="D2318" i="1"/>
  <c r="D2317" i="1"/>
  <c r="D2316" i="1"/>
  <c r="D2315" i="1"/>
  <c r="D2314" i="1"/>
  <c r="D2313" i="1"/>
  <c r="D2312" i="1"/>
  <c r="D2311" i="1"/>
  <c r="D2310" i="1"/>
  <c r="D2309" i="1"/>
  <c r="D2308" i="1"/>
  <c r="D2307" i="1"/>
  <c r="D2306" i="1"/>
  <c r="D2305" i="1"/>
  <c r="D2304" i="1"/>
  <c r="D2303" i="1"/>
  <c r="D2302" i="1"/>
  <c r="D2301" i="1"/>
  <c r="D2300" i="1"/>
  <c r="D2299" i="1"/>
  <c r="D2298" i="1"/>
  <c r="D2297" i="1"/>
  <c r="D2296" i="1"/>
  <c r="D2295" i="1"/>
  <c r="D2294" i="1"/>
  <c r="D2293" i="1"/>
  <c r="D2292" i="1"/>
  <c r="D2291" i="1"/>
  <c r="D2290" i="1"/>
  <c r="D2289" i="1"/>
  <c r="D2288" i="1"/>
  <c r="D2287" i="1"/>
  <c r="D2286" i="1"/>
  <c r="D2285" i="1"/>
  <c r="D2284" i="1"/>
  <c r="D2283" i="1"/>
  <c r="D2282" i="1"/>
  <c r="D2281" i="1"/>
  <c r="D2280" i="1"/>
  <c r="D2279" i="1"/>
  <c r="D2278" i="1"/>
  <c r="D2277" i="1"/>
  <c r="D2276" i="1"/>
  <c r="D2275" i="1"/>
  <c r="D2274" i="1"/>
  <c r="D2273" i="1"/>
  <c r="D2272" i="1"/>
  <c r="D2271" i="1"/>
  <c r="D2270" i="1"/>
  <c r="D2269" i="1"/>
  <c r="D2268" i="1"/>
  <c r="D2267" i="1"/>
  <c r="D2266" i="1"/>
  <c r="D2265" i="1"/>
  <c r="D2264" i="1"/>
  <c r="D2263" i="1"/>
  <c r="D2262" i="1"/>
  <c r="D2261" i="1"/>
  <c r="D2260" i="1"/>
  <c r="D2259" i="1"/>
  <c r="D2258" i="1"/>
  <c r="D2257" i="1"/>
  <c r="D2256" i="1"/>
  <c r="D2255" i="1"/>
  <c r="D2254" i="1"/>
  <c r="D2253" i="1"/>
  <c r="D2252" i="1"/>
  <c r="D2251" i="1"/>
  <c r="D2250" i="1"/>
  <c r="D2249" i="1"/>
  <c r="D2248" i="1"/>
  <c r="D2247" i="1"/>
  <c r="D2246" i="1"/>
  <c r="D2245" i="1"/>
  <c r="D2244" i="1"/>
  <c r="D2243" i="1"/>
  <c r="D2242" i="1"/>
  <c r="D2241" i="1"/>
  <c r="D2240" i="1"/>
  <c r="D2239" i="1"/>
  <c r="D2238" i="1"/>
  <c r="D2237" i="1"/>
  <c r="D2236" i="1"/>
  <c r="D2235" i="1"/>
  <c r="D2234" i="1"/>
  <c r="D2233" i="1"/>
  <c r="D2232" i="1"/>
  <c r="D2231" i="1"/>
  <c r="D2230" i="1"/>
  <c r="D2229" i="1"/>
  <c r="D2228" i="1"/>
  <c r="D2227" i="1"/>
  <c r="D2226" i="1"/>
  <c r="D2225" i="1"/>
  <c r="D2224" i="1"/>
  <c r="D2223" i="1"/>
  <c r="D2222" i="1"/>
  <c r="D2221" i="1"/>
  <c r="D2220" i="1"/>
  <c r="D2219" i="1"/>
  <c r="D2218" i="1"/>
  <c r="D2217" i="1"/>
  <c r="D2216" i="1"/>
  <c r="D2215" i="1"/>
  <c r="D2214" i="1"/>
  <c r="D2213" i="1"/>
  <c r="D2212" i="1"/>
  <c r="D2211" i="1"/>
  <c r="D2210" i="1"/>
  <c r="D2209" i="1"/>
  <c r="D2208" i="1"/>
  <c r="D2207" i="1"/>
  <c r="D2206" i="1"/>
  <c r="D2205" i="1"/>
  <c r="D2204" i="1"/>
  <c r="D2203" i="1"/>
  <c r="D2202" i="1"/>
  <c r="D2201" i="1"/>
  <c r="D2200" i="1"/>
  <c r="D2199" i="1"/>
  <c r="D2198" i="1"/>
  <c r="D2197" i="1"/>
  <c r="D2196" i="1"/>
  <c r="D2195" i="1"/>
  <c r="D2194" i="1"/>
  <c r="D2193" i="1"/>
  <c r="D2192" i="1"/>
  <c r="D2191" i="1"/>
  <c r="D2190" i="1"/>
  <c r="D2189" i="1"/>
  <c r="D2188" i="1"/>
  <c r="D2187" i="1"/>
  <c r="D2186" i="1"/>
  <c r="D2185" i="1"/>
  <c r="D2184" i="1"/>
  <c r="D2183" i="1"/>
  <c r="D2182" i="1"/>
  <c r="D2181" i="1"/>
  <c r="D2180" i="1"/>
  <c r="D2179" i="1"/>
  <c r="D2178" i="1"/>
  <c r="D2177" i="1"/>
  <c r="D2176" i="1"/>
  <c r="D2175" i="1"/>
  <c r="D2174" i="1"/>
  <c r="D2173" i="1"/>
  <c r="D2172" i="1"/>
  <c r="D2171" i="1"/>
  <c r="D2170" i="1"/>
  <c r="D2169" i="1"/>
  <c r="D2168" i="1"/>
  <c r="D2167" i="1"/>
  <c r="D2166" i="1"/>
  <c r="D2165" i="1"/>
  <c r="D2164" i="1"/>
  <c r="D2163" i="1"/>
  <c r="D2162" i="1"/>
  <c r="D2161" i="1"/>
  <c r="D2160" i="1"/>
  <c r="D2159" i="1"/>
  <c r="D2158" i="1"/>
  <c r="D2157" i="1"/>
  <c r="D2156" i="1"/>
  <c r="D2155" i="1"/>
  <c r="D2154" i="1"/>
  <c r="D2153" i="1"/>
  <c r="D2152" i="1"/>
  <c r="D2151" i="1"/>
  <c r="D2150" i="1"/>
  <c r="D2149" i="1"/>
  <c r="D2148" i="1"/>
  <c r="D2147" i="1"/>
  <c r="D2146" i="1"/>
  <c r="D2145" i="1"/>
  <c r="D2144" i="1"/>
  <c r="D2143" i="1"/>
  <c r="D2142" i="1"/>
  <c r="D2141" i="1"/>
  <c r="D2140" i="1"/>
  <c r="D2139" i="1"/>
  <c r="D2138" i="1"/>
  <c r="D2137" i="1"/>
  <c r="D2136" i="1"/>
  <c r="D2135" i="1"/>
  <c r="D2134" i="1"/>
  <c r="D2133" i="1"/>
  <c r="D2132" i="1"/>
  <c r="D2131" i="1"/>
  <c r="D2130" i="1"/>
  <c r="D2129" i="1"/>
  <c r="D2128" i="1"/>
  <c r="D2127" i="1"/>
  <c r="D2126" i="1"/>
  <c r="D2125" i="1"/>
  <c r="D2124" i="1"/>
  <c r="D2123" i="1"/>
  <c r="D2122" i="1"/>
  <c r="D2121" i="1"/>
  <c r="D2120" i="1"/>
  <c r="D2119" i="1"/>
  <c r="D2118" i="1"/>
  <c r="D2117" i="1"/>
  <c r="D2116" i="1"/>
  <c r="D2115" i="1"/>
  <c r="D2114" i="1"/>
  <c r="D2113" i="1"/>
  <c r="D2112" i="1"/>
  <c r="D2111" i="1"/>
  <c r="D2110" i="1"/>
  <c r="D2109" i="1"/>
  <c r="D2108" i="1"/>
  <c r="D2107" i="1"/>
  <c r="D2106" i="1"/>
  <c r="D2105" i="1"/>
  <c r="D2104" i="1"/>
  <c r="D2103" i="1"/>
  <c r="D2102" i="1"/>
  <c r="D2101" i="1"/>
  <c r="D2100" i="1"/>
  <c r="D2099" i="1"/>
  <c r="D2098" i="1"/>
  <c r="D2097" i="1"/>
  <c r="D2096" i="1"/>
  <c r="D2095" i="1"/>
  <c r="D2094" i="1"/>
  <c r="D2093" i="1"/>
  <c r="D2092" i="1"/>
  <c r="D2091" i="1"/>
  <c r="D2090" i="1"/>
  <c r="D2089" i="1"/>
  <c r="D2088" i="1"/>
  <c r="D2087" i="1"/>
  <c r="D2086" i="1"/>
  <c r="D2085" i="1"/>
  <c r="D2084" i="1"/>
  <c r="D2083" i="1"/>
  <c r="D2082" i="1"/>
  <c r="D2081" i="1"/>
  <c r="D2080" i="1"/>
  <c r="D2079" i="1"/>
  <c r="D2078" i="1"/>
  <c r="D2077" i="1"/>
  <c r="D2076" i="1"/>
  <c r="D2075" i="1"/>
  <c r="D2074" i="1"/>
  <c r="D2073" i="1"/>
  <c r="D2072" i="1"/>
  <c r="D2071" i="1"/>
  <c r="D2070" i="1"/>
  <c r="D2069" i="1"/>
  <c r="D2068" i="1"/>
  <c r="D2067" i="1"/>
  <c r="D2066" i="1"/>
  <c r="D2065" i="1"/>
  <c r="D2064" i="1"/>
  <c r="D2063" i="1"/>
  <c r="D2062" i="1"/>
  <c r="D2061" i="1"/>
  <c r="D2060" i="1"/>
  <c r="D2059" i="1"/>
  <c r="D2058" i="1"/>
  <c r="D2057" i="1"/>
  <c r="D2056" i="1"/>
  <c r="D2055" i="1"/>
  <c r="D2054" i="1"/>
  <c r="D2053" i="1"/>
  <c r="D2052" i="1"/>
  <c r="D2051" i="1"/>
  <c r="D2050" i="1"/>
  <c r="D2049" i="1"/>
  <c r="D2048" i="1"/>
  <c r="D2047" i="1"/>
  <c r="D2046" i="1"/>
  <c r="D2045" i="1"/>
  <c r="D2044" i="1"/>
  <c r="D2043" i="1"/>
  <c r="D2042" i="1"/>
  <c r="D2041" i="1"/>
  <c r="D2040" i="1"/>
  <c r="D2039" i="1"/>
  <c r="D2038" i="1"/>
  <c r="D2037" i="1"/>
  <c r="D2036" i="1"/>
  <c r="D2035" i="1"/>
  <c r="D2034" i="1"/>
  <c r="D2033" i="1"/>
  <c r="D2032" i="1"/>
  <c r="D2031" i="1"/>
  <c r="D2030" i="1"/>
  <c r="D2029" i="1"/>
  <c r="D2028" i="1"/>
  <c r="D2027" i="1"/>
  <c r="D2026" i="1"/>
  <c r="D2025" i="1"/>
  <c r="D2024" i="1"/>
  <c r="D2023" i="1"/>
  <c r="D2022" i="1"/>
  <c r="D2021" i="1"/>
  <c r="D2020" i="1"/>
  <c r="D2019" i="1"/>
  <c r="D2018" i="1"/>
  <c r="D2017" i="1"/>
  <c r="D2016" i="1"/>
  <c r="D2015" i="1"/>
  <c r="D2014" i="1"/>
  <c r="D2013" i="1"/>
  <c r="D2012" i="1"/>
  <c r="D2011" i="1"/>
  <c r="D2010" i="1"/>
  <c r="D2009" i="1"/>
  <c r="D2008" i="1"/>
  <c r="D2007" i="1"/>
  <c r="D2006" i="1"/>
  <c r="D2005" i="1"/>
  <c r="D2004" i="1"/>
  <c r="D2003" i="1"/>
  <c r="D2002" i="1"/>
  <c r="D2001" i="1"/>
  <c r="D2000" i="1"/>
  <c r="D1999" i="1"/>
  <c r="D1998" i="1"/>
  <c r="D1997" i="1"/>
  <c r="D1996" i="1"/>
  <c r="D1995" i="1"/>
  <c r="D1994" i="1"/>
  <c r="D1993" i="1"/>
  <c r="D1992" i="1"/>
  <c r="D1991" i="1"/>
  <c r="D1990" i="1"/>
  <c r="D1989" i="1"/>
  <c r="D1988" i="1"/>
  <c r="D1987" i="1"/>
  <c r="D1986" i="1"/>
  <c r="D1985" i="1"/>
  <c r="D1984" i="1"/>
  <c r="D1983" i="1"/>
  <c r="D1982" i="1"/>
  <c r="D1980" i="1"/>
  <c r="D1979" i="1"/>
  <c r="D1978" i="1"/>
  <c r="D1977" i="1"/>
  <c r="D1976" i="1"/>
  <c r="D1975" i="1"/>
  <c r="D1974" i="1"/>
  <c r="D1973" i="1"/>
  <c r="D1972" i="1"/>
  <c r="D1971" i="1"/>
  <c r="D1970" i="1"/>
  <c r="D1969" i="1"/>
  <c r="D1968" i="1"/>
  <c r="D1967" i="1"/>
  <c r="D1966" i="1"/>
  <c r="D1965" i="1"/>
  <c r="D1964" i="1"/>
  <c r="D1963" i="1"/>
  <c r="D1962" i="1"/>
  <c r="D1961" i="1"/>
  <c r="D1960" i="1"/>
  <c r="D1959" i="1"/>
  <c r="D1957" i="1"/>
  <c r="D1956" i="1"/>
  <c r="D1955" i="1"/>
  <c r="D1954" i="1"/>
  <c r="D1953" i="1"/>
  <c r="D1952" i="1"/>
  <c r="D1951" i="1"/>
  <c r="D1950" i="1"/>
  <c r="D1949" i="1"/>
  <c r="D1948" i="1"/>
  <c r="D1947" i="1"/>
  <c r="D1946" i="1"/>
  <c r="D1945" i="1"/>
  <c r="D1944" i="1"/>
  <c r="D1943" i="1"/>
  <c r="D1942" i="1"/>
  <c r="D1941" i="1"/>
  <c r="D1940" i="1"/>
  <c r="D1939" i="1"/>
  <c r="D1938" i="1"/>
  <c r="D1937" i="1"/>
  <c r="D1936" i="1"/>
  <c r="D1935" i="1"/>
  <c r="D1934" i="1"/>
  <c r="D1933" i="1"/>
  <c r="D1932" i="1"/>
  <c r="D1931" i="1"/>
  <c r="D1930" i="1"/>
  <c r="D1929" i="1"/>
  <c r="D1928" i="1"/>
  <c r="D1927" i="1"/>
  <c r="D1926" i="1"/>
  <c r="D1925" i="1"/>
  <c r="D1924" i="1"/>
  <c r="D1923" i="1"/>
  <c r="D1922" i="1"/>
  <c r="D1921" i="1"/>
  <c r="D1920" i="1"/>
  <c r="D1919" i="1"/>
  <c r="D1918" i="1"/>
  <c r="D1917" i="1"/>
  <c r="D1916" i="1"/>
  <c r="D1915" i="1"/>
  <c r="D1914" i="1"/>
  <c r="D1913" i="1"/>
  <c r="D1912" i="1"/>
  <c r="D1911" i="1"/>
  <c r="D1910" i="1"/>
  <c r="D1909" i="1"/>
  <c r="D1908" i="1"/>
  <c r="D1907" i="1"/>
  <c r="D1906" i="1"/>
  <c r="D1905" i="1"/>
  <c r="D1904" i="1"/>
  <c r="D1903" i="1"/>
  <c r="D1902" i="1"/>
  <c r="D1901" i="1"/>
  <c r="D1900" i="1"/>
  <c r="D1899" i="1"/>
  <c r="D1898" i="1"/>
  <c r="D1897" i="1"/>
  <c r="D1896" i="1"/>
  <c r="D1895" i="1"/>
  <c r="D1894" i="1"/>
  <c r="D1893" i="1"/>
  <c r="D1892" i="1"/>
  <c r="D1891" i="1"/>
  <c r="D1890" i="1"/>
  <c r="D1889" i="1"/>
  <c r="D1888" i="1"/>
  <c r="D1887" i="1"/>
  <c r="D1886" i="1"/>
  <c r="D1885" i="1"/>
  <c r="D1884" i="1"/>
  <c r="D1883" i="1"/>
  <c r="D1882" i="1"/>
  <c r="D1881" i="1"/>
  <c r="D1880" i="1"/>
  <c r="D1879" i="1"/>
  <c r="D1878" i="1"/>
  <c r="D1877" i="1"/>
  <c r="D1876" i="1"/>
  <c r="D1875" i="1"/>
  <c r="D1874" i="1"/>
  <c r="D1873" i="1"/>
  <c r="D1872" i="1"/>
  <c r="D1871" i="1"/>
  <c r="D1870" i="1"/>
  <c r="D1869" i="1"/>
  <c r="D1868" i="1"/>
  <c r="D1867" i="1"/>
  <c r="D1866" i="1"/>
  <c r="D1865" i="1"/>
  <c r="D1864" i="1"/>
  <c r="D1863" i="1"/>
  <c r="D1862" i="1"/>
  <c r="D1861" i="1"/>
  <c r="D1860" i="1"/>
  <c r="D1859" i="1"/>
  <c r="D1858" i="1"/>
  <c r="D1857" i="1"/>
  <c r="D1856" i="1"/>
  <c r="D1855" i="1"/>
  <c r="D1854" i="1"/>
  <c r="D1853" i="1"/>
  <c r="D1852" i="1"/>
  <c r="D1851" i="1"/>
  <c r="D1850" i="1"/>
  <c r="D1849" i="1"/>
  <c r="D1848" i="1"/>
  <c r="D1847" i="1"/>
  <c r="D1846" i="1"/>
  <c r="D1845" i="1"/>
  <c r="D1844" i="1"/>
  <c r="D1843" i="1"/>
  <c r="D1842" i="1"/>
  <c r="D1841" i="1"/>
  <c r="D1840" i="1"/>
  <c r="D1839" i="1"/>
  <c r="D1838" i="1"/>
  <c r="D1837" i="1"/>
  <c r="D1836" i="1"/>
  <c r="D1835" i="1"/>
  <c r="D1834" i="1"/>
  <c r="D1833" i="1"/>
  <c r="D1832" i="1"/>
  <c r="D1831" i="1"/>
  <c r="D1830" i="1"/>
  <c r="D1829" i="1"/>
  <c r="D1828" i="1"/>
  <c r="D1827" i="1"/>
  <c r="D1826" i="1"/>
  <c r="D1825" i="1"/>
  <c r="D1824" i="1"/>
  <c r="D1823" i="1"/>
  <c r="D1822" i="1"/>
  <c r="D1821" i="1"/>
  <c r="D1820" i="1"/>
  <c r="D1819" i="1"/>
  <c r="D1818" i="1"/>
  <c r="D1817" i="1"/>
  <c r="D1816" i="1"/>
  <c r="D1815" i="1"/>
  <c r="D1814" i="1"/>
  <c r="D1813" i="1"/>
  <c r="D1812" i="1"/>
  <c r="D1811" i="1"/>
  <c r="D1810" i="1"/>
  <c r="D1809" i="1"/>
  <c r="D1808" i="1"/>
  <c r="D1807" i="1"/>
  <c r="D1806" i="1"/>
  <c r="D1805" i="1"/>
  <c r="D1804" i="1"/>
  <c r="D1803" i="1"/>
  <c r="D1802" i="1"/>
  <c r="D1801" i="1"/>
  <c r="D1800" i="1"/>
  <c r="D1799" i="1"/>
  <c r="D1798" i="1"/>
  <c r="D1797" i="1"/>
  <c r="D1796" i="1"/>
  <c r="D1795" i="1"/>
  <c r="D1794" i="1"/>
  <c r="D1793" i="1"/>
  <c r="D1792" i="1"/>
  <c r="D1791" i="1"/>
  <c r="D1790" i="1"/>
  <c r="D1789" i="1"/>
  <c r="D1788" i="1"/>
  <c r="D1787" i="1"/>
  <c r="D1786" i="1"/>
  <c r="D1785" i="1"/>
  <c r="D1784" i="1"/>
  <c r="D1783" i="1"/>
  <c r="D1782" i="1"/>
  <c r="D1781" i="1"/>
  <c r="D1780" i="1"/>
  <c r="D1779" i="1"/>
  <c r="D1778" i="1"/>
  <c r="D1777" i="1"/>
  <c r="D1776" i="1"/>
  <c r="D1775" i="1"/>
  <c r="D1774" i="1"/>
  <c r="D1773" i="1"/>
  <c r="D1772" i="1"/>
  <c r="D1771" i="1"/>
  <c r="D1770" i="1"/>
  <c r="D1769" i="1"/>
  <c r="D1768" i="1"/>
  <c r="D1767" i="1"/>
  <c r="D1766" i="1"/>
  <c r="D1765" i="1"/>
  <c r="D1764" i="1"/>
  <c r="D1763" i="1"/>
  <c r="D1762" i="1"/>
  <c r="D1761" i="1"/>
  <c r="D1760" i="1"/>
  <c r="D1759" i="1"/>
  <c r="D1758" i="1"/>
  <c r="D1757" i="1"/>
  <c r="D1756" i="1"/>
  <c r="D1755" i="1"/>
  <c r="D1754" i="1"/>
  <c r="D1753" i="1"/>
  <c r="D1752" i="1"/>
  <c r="D1751" i="1"/>
  <c r="D1750" i="1"/>
  <c r="D1749" i="1"/>
  <c r="D1748" i="1"/>
  <c r="D1747" i="1"/>
  <c r="D1746" i="1"/>
  <c r="D1745" i="1"/>
  <c r="D1744" i="1"/>
  <c r="D1743" i="1"/>
  <c r="D1742" i="1"/>
  <c r="D1741" i="1"/>
  <c r="D1740" i="1"/>
  <c r="D1739" i="1"/>
  <c r="D1738" i="1"/>
  <c r="D1737" i="1"/>
  <c r="D1736" i="1"/>
  <c r="D1735" i="1"/>
  <c r="D1734" i="1"/>
  <c r="D1733" i="1"/>
  <c r="D1732" i="1"/>
  <c r="D1731" i="1"/>
  <c r="D1730" i="1"/>
  <c r="D1729" i="1"/>
  <c r="D1728" i="1"/>
  <c r="D1727" i="1"/>
  <c r="D1726" i="1"/>
  <c r="D1725" i="1"/>
  <c r="D1724" i="1"/>
  <c r="D1723" i="1"/>
  <c r="D1722" i="1"/>
  <c r="D1721" i="1"/>
  <c r="D1720" i="1"/>
  <c r="D1719" i="1"/>
  <c r="D1718" i="1"/>
  <c r="D1717" i="1"/>
  <c r="D1716" i="1"/>
  <c r="D1715" i="1"/>
  <c r="D1714" i="1"/>
  <c r="D1713" i="1"/>
  <c r="D1712" i="1"/>
  <c r="D1711" i="1"/>
  <c r="D1710" i="1"/>
  <c r="D1709" i="1"/>
  <c r="D1708" i="1"/>
  <c r="D1707" i="1"/>
  <c r="D1706" i="1"/>
  <c r="D1705" i="1"/>
  <c r="D1704" i="1"/>
  <c r="D1703" i="1"/>
  <c r="D1702" i="1"/>
  <c r="D1701" i="1"/>
  <c r="D1700" i="1"/>
  <c r="D1699" i="1"/>
  <c r="D1698" i="1"/>
  <c r="D1697" i="1"/>
  <c r="D1696" i="1"/>
  <c r="D1695" i="1"/>
  <c r="D1694" i="1"/>
  <c r="D1693" i="1"/>
  <c r="D1692" i="1"/>
  <c r="D1691" i="1"/>
  <c r="D1690" i="1"/>
  <c r="D1689" i="1"/>
  <c r="D1688" i="1"/>
  <c r="D1687" i="1"/>
  <c r="D1686" i="1"/>
  <c r="D1685" i="1"/>
  <c r="D1684" i="1"/>
  <c r="D1683" i="1"/>
  <c r="D1682" i="1"/>
  <c r="D1681" i="1"/>
  <c r="D1680" i="1"/>
  <c r="D1679" i="1"/>
  <c r="D1678" i="1"/>
  <c r="D1677" i="1"/>
  <c r="D1676" i="1"/>
  <c r="D1675" i="1"/>
  <c r="D1674" i="1"/>
  <c r="D1673" i="1"/>
  <c r="D1672" i="1"/>
  <c r="D1671" i="1"/>
  <c r="D1670" i="1"/>
  <c r="D1669" i="1"/>
  <c r="D1668" i="1"/>
  <c r="D1667" i="1"/>
  <c r="D1666" i="1"/>
  <c r="D1665" i="1"/>
  <c r="D1664" i="1"/>
  <c r="D1663" i="1"/>
  <c r="D1662" i="1"/>
  <c r="D1661" i="1"/>
  <c r="D1660" i="1"/>
  <c r="D1659" i="1"/>
  <c r="D1658" i="1"/>
  <c r="D1657" i="1"/>
  <c r="D1656" i="1"/>
  <c r="D1655" i="1"/>
  <c r="D1654" i="1"/>
  <c r="D1653" i="1"/>
  <c r="D1652" i="1"/>
  <c r="D1651" i="1"/>
  <c r="D1650" i="1"/>
  <c r="D1649" i="1"/>
  <c r="D1648" i="1"/>
  <c r="D1647" i="1"/>
  <c r="D1646" i="1"/>
  <c r="D1645" i="1"/>
  <c r="D1644" i="1"/>
  <c r="D1643" i="1"/>
  <c r="D1642" i="1"/>
  <c r="D1641" i="1"/>
  <c r="D1640" i="1"/>
  <c r="D1639" i="1"/>
  <c r="D1638" i="1"/>
  <c r="D1637" i="1"/>
  <c r="D1636" i="1"/>
  <c r="D1635" i="1"/>
  <c r="D1634" i="1"/>
  <c r="D1633" i="1"/>
  <c r="D1632" i="1"/>
  <c r="D1631" i="1"/>
  <c r="D1630" i="1"/>
  <c r="D1629" i="1"/>
  <c r="D1628" i="1"/>
  <c r="D1627" i="1"/>
  <c r="D1626" i="1"/>
  <c r="D1625" i="1"/>
  <c r="D1624" i="1"/>
  <c r="D1623" i="1"/>
  <c r="D1622" i="1"/>
  <c r="D1621" i="1"/>
  <c r="D1620" i="1"/>
  <c r="D1619" i="1"/>
  <c r="D1618" i="1"/>
  <c r="D1617" i="1"/>
  <c r="D1616" i="1"/>
  <c r="D1615" i="1"/>
  <c r="D1614" i="1"/>
  <c r="D1613" i="1"/>
  <c r="D1612" i="1"/>
  <c r="D1611" i="1"/>
  <c r="D1610" i="1"/>
  <c r="D1609" i="1"/>
  <c r="D1608" i="1"/>
  <c r="D1607" i="1"/>
  <c r="D1606" i="1"/>
  <c r="D1605" i="1"/>
  <c r="D1604" i="1"/>
  <c r="D1603" i="1"/>
  <c r="D1602" i="1"/>
  <c r="D1601" i="1"/>
  <c r="D1600" i="1"/>
  <c r="D1599" i="1"/>
  <c r="D1598" i="1"/>
  <c r="D1597" i="1"/>
  <c r="D1596" i="1"/>
  <c r="D1595" i="1"/>
  <c r="D1594" i="1"/>
  <c r="D1593" i="1"/>
  <c r="D1592" i="1"/>
  <c r="D1591" i="1"/>
  <c r="D1590" i="1"/>
  <c r="D1589" i="1"/>
  <c r="D1588" i="1"/>
  <c r="D1587" i="1"/>
  <c r="D1586" i="1"/>
  <c r="D1585" i="1"/>
  <c r="D1584" i="1"/>
  <c r="D1583" i="1"/>
  <c r="D1582" i="1"/>
  <c r="D1581" i="1"/>
  <c r="D1580" i="1"/>
  <c r="D1579" i="1"/>
  <c r="D1578" i="1"/>
  <c r="D1577" i="1"/>
  <c r="D1576" i="1"/>
  <c r="D1575" i="1"/>
  <c r="D1574" i="1"/>
  <c r="D1573" i="1"/>
  <c r="D1572" i="1"/>
  <c r="D1571" i="1"/>
  <c r="D1570" i="1"/>
  <c r="D1569" i="1"/>
  <c r="D1568" i="1"/>
  <c r="D1567" i="1"/>
  <c r="D1566" i="1"/>
  <c r="D1565" i="1"/>
  <c r="D1564" i="1"/>
  <c r="D1563" i="1"/>
  <c r="D1562" i="1"/>
  <c r="D1561" i="1"/>
  <c r="D1560" i="1"/>
  <c r="D1559" i="1"/>
  <c r="D1558" i="1"/>
  <c r="D1557" i="1"/>
  <c r="D1556" i="1"/>
  <c r="D1555" i="1"/>
  <c r="D1554" i="1"/>
  <c r="D1553" i="1"/>
  <c r="D1552" i="1"/>
  <c r="D1551" i="1"/>
  <c r="D1550" i="1"/>
  <c r="D1549" i="1"/>
  <c r="D1548" i="1"/>
  <c r="D1547" i="1"/>
  <c r="D1546" i="1"/>
  <c r="D1545" i="1"/>
  <c r="D1544" i="1"/>
  <c r="D1543" i="1"/>
  <c r="D1542" i="1"/>
  <c r="D1541" i="1"/>
  <c r="D1540" i="1"/>
  <c r="D1539" i="1"/>
  <c r="D1538" i="1"/>
  <c r="D1537" i="1"/>
  <c r="D1536" i="1"/>
  <c r="D1535" i="1"/>
  <c r="D1534" i="1"/>
  <c r="D1533" i="1"/>
  <c r="D1532" i="1"/>
  <c r="D1531" i="1"/>
  <c r="D1530" i="1"/>
  <c r="D1529" i="1"/>
  <c r="D1528" i="1"/>
  <c r="D1527" i="1"/>
  <c r="D1526" i="1"/>
  <c r="D1525" i="1"/>
  <c r="D1524" i="1"/>
  <c r="D1523" i="1"/>
  <c r="D1522" i="1"/>
  <c r="D1521" i="1"/>
  <c r="D1520" i="1"/>
  <c r="D1519" i="1"/>
  <c r="D1518" i="1"/>
  <c r="D1517" i="1"/>
  <c r="D1516" i="1"/>
  <c r="D1515" i="1"/>
  <c r="D1514" i="1"/>
  <c r="D1513" i="1"/>
  <c r="D1512" i="1"/>
  <c r="D1511" i="1"/>
  <c r="D1510" i="1"/>
  <c r="D1509" i="1"/>
  <c r="D1508" i="1"/>
  <c r="D1507" i="1"/>
  <c r="D1506" i="1"/>
  <c r="D1505" i="1"/>
  <c r="D1504" i="1"/>
  <c r="D1503" i="1"/>
  <c r="D1502" i="1"/>
  <c r="D1501" i="1"/>
  <c r="D1500" i="1"/>
  <c r="D1499" i="1"/>
  <c r="D1498" i="1"/>
  <c r="D1497" i="1"/>
  <c r="D1496" i="1"/>
  <c r="D1495" i="1"/>
  <c r="D1494" i="1"/>
  <c r="D1493" i="1"/>
  <c r="D1492" i="1"/>
  <c r="D1491" i="1"/>
  <c r="D1490" i="1"/>
  <c r="D1489" i="1"/>
  <c r="D1488" i="1"/>
  <c r="D1487" i="1"/>
  <c r="D1486" i="1"/>
  <c r="D1485" i="1"/>
  <c r="D1484" i="1"/>
  <c r="D1483" i="1"/>
  <c r="D1482" i="1"/>
  <c r="D1481" i="1"/>
  <c r="D1480" i="1"/>
  <c r="D1479" i="1"/>
  <c r="D1478" i="1"/>
  <c r="D1477" i="1"/>
  <c r="D1476" i="1"/>
  <c r="D1475" i="1"/>
  <c r="D1474" i="1"/>
  <c r="D1473" i="1"/>
  <c r="D1472" i="1"/>
  <c r="D1471" i="1"/>
  <c r="D1470" i="1"/>
  <c r="D1469" i="1"/>
  <c r="D1468" i="1"/>
  <c r="D1467" i="1"/>
  <c r="D1466" i="1"/>
  <c r="D1465" i="1"/>
  <c r="D1464" i="1"/>
  <c r="D1463" i="1"/>
  <c r="D1462" i="1"/>
  <c r="D1461" i="1"/>
  <c r="D1460" i="1"/>
  <c r="D1459" i="1"/>
  <c r="D1458" i="1"/>
  <c r="D1457" i="1"/>
  <c r="D1456" i="1"/>
  <c r="D1455" i="1"/>
  <c r="D1454" i="1"/>
  <c r="D1453" i="1"/>
  <c r="D1452" i="1"/>
  <c r="D1451" i="1"/>
  <c r="D1450" i="1"/>
  <c r="D1449" i="1"/>
  <c r="D1448" i="1"/>
  <c r="D1447" i="1"/>
  <c r="D1446" i="1"/>
  <c r="D1445" i="1"/>
  <c r="D1444" i="1"/>
  <c r="D1443" i="1"/>
  <c r="D1442" i="1"/>
  <c r="D1441" i="1"/>
  <c r="D1440" i="1"/>
  <c r="D1439" i="1"/>
  <c r="D1438" i="1"/>
  <c r="D1437" i="1"/>
  <c r="D1436" i="1"/>
  <c r="D1435" i="1"/>
  <c r="D1434" i="1"/>
  <c r="D1433" i="1"/>
  <c r="D1432" i="1"/>
  <c r="D1431" i="1"/>
  <c r="D1430" i="1"/>
  <c r="D1429" i="1"/>
  <c r="D1428" i="1"/>
  <c r="D1427" i="1"/>
  <c r="D1426" i="1"/>
  <c r="D1425" i="1"/>
  <c r="D1424" i="1"/>
  <c r="D1423" i="1"/>
  <c r="D1422" i="1"/>
  <c r="D1421" i="1"/>
  <c r="D1420" i="1"/>
  <c r="D1419" i="1"/>
  <c r="D1418" i="1"/>
  <c r="D1417" i="1"/>
  <c r="D1416" i="1"/>
  <c r="D1415" i="1"/>
  <c r="D1414" i="1"/>
  <c r="D1413" i="1"/>
  <c r="D1411" i="1"/>
  <c r="D1410" i="1"/>
  <c r="D1409" i="1"/>
  <c r="D1408" i="1"/>
  <c r="D1407" i="1"/>
  <c r="D1406" i="1"/>
  <c r="D1405" i="1"/>
  <c r="D1404" i="1"/>
  <c r="D1403" i="1"/>
  <c r="D1402" i="1"/>
  <c r="D1401" i="1"/>
  <c r="D1400" i="1"/>
  <c r="D1399" i="1"/>
  <c r="D1398" i="1"/>
  <c r="D1397" i="1"/>
  <c r="D1396" i="1"/>
  <c r="D1395" i="1"/>
  <c r="D1394" i="1"/>
  <c r="D1393" i="1"/>
  <c r="D1392" i="1"/>
  <c r="D1391" i="1"/>
  <c r="D1390" i="1"/>
  <c r="D1389" i="1"/>
  <c r="D1388" i="1"/>
  <c r="D1387" i="1"/>
  <c r="D1386" i="1"/>
  <c r="D1385" i="1"/>
  <c r="D1384" i="1"/>
  <c r="D1383" i="1"/>
  <c r="D1382" i="1"/>
  <c r="D1381" i="1"/>
  <c r="D1380" i="1"/>
  <c r="D1379" i="1"/>
  <c r="D1378" i="1"/>
  <c r="D1377" i="1"/>
  <c r="D1376" i="1"/>
  <c r="D1375" i="1"/>
  <c r="D1374" i="1"/>
  <c r="D1373" i="1"/>
  <c r="D1372" i="1"/>
  <c r="D1371" i="1"/>
  <c r="D1370" i="1"/>
  <c r="D1369" i="1"/>
  <c r="D1368" i="1"/>
  <c r="D1367" i="1"/>
  <c r="D1366" i="1"/>
  <c r="D1365" i="1"/>
  <c r="D1364" i="1"/>
  <c r="D1363" i="1"/>
  <c r="D1362" i="1"/>
  <c r="D1361" i="1"/>
  <c r="D1360" i="1"/>
  <c r="D1359" i="1"/>
  <c r="D1358" i="1"/>
  <c r="D1357" i="1"/>
  <c r="D1356" i="1"/>
  <c r="D1355" i="1"/>
  <c r="D1354" i="1"/>
  <c r="D1353" i="1"/>
  <c r="D1352" i="1"/>
  <c r="D1351" i="1"/>
  <c r="D1350" i="1"/>
  <c r="D1349" i="1"/>
  <c r="D1348" i="1"/>
  <c r="D1347" i="1"/>
  <c r="D1346" i="1"/>
  <c r="D1345" i="1"/>
  <c r="D1344" i="1"/>
  <c r="D1343" i="1"/>
  <c r="D1342" i="1"/>
  <c r="D1341" i="1"/>
  <c r="D1340" i="1"/>
  <c r="D1339" i="1"/>
  <c r="D1338" i="1"/>
  <c r="D1337" i="1"/>
  <c r="D1336" i="1"/>
  <c r="D1335" i="1"/>
  <c r="D1334" i="1"/>
  <c r="D1333" i="1"/>
  <c r="D1332" i="1"/>
  <c r="D1331" i="1"/>
  <c r="D1330" i="1"/>
  <c r="D1329" i="1"/>
  <c r="D1328" i="1"/>
  <c r="D1327" i="1"/>
  <c r="D1326" i="1"/>
  <c r="D1325" i="1"/>
  <c r="D1324" i="1"/>
  <c r="D1323" i="1"/>
  <c r="D1322" i="1"/>
  <c r="D1321" i="1"/>
  <c r="D1320" i="1"/>
  <c r="D1319" i="1"/>
  <c r="D1318" i="1"/>
  <c r="D1317" i="1"/>
  <c r="D1316" i="1"/>
  <c r="D1315" i="1"/>
  <c r="D1314" i="1"/>
  <c r="D1313" i="1"/>
  <c r="D1312" i="1"/>
  <c r="D1311" i="1"/>
  <c r="D1310" i="1"/>
  <c r="D1309" i="1"/>
  <c r="D1308" i="1"/>
  <c r="D1307" i="1"/>
  <c r="D1306" i="1"/>
  <c r="D1305" i="1"/>
  <c r="D1304" i="1"/>
  <c r="D1303" i="1"/>
  <c r="D1302" i="1"/>
  <c r="D1301" i="1"/>
  <c r="D1300" i="1"/>
  <c r="D1299" i="1"/>
  <c r="D1298" i="1"/>
  <c r="D1297" i="1"/>
  <c r="D1296" i="1"/>
  <c r="D1295" i="1"/>
  <c r="D1294" i="1"/>
  <c r="D1293" i="1"/>
  <c r="D1292" i="1"/>
  <c r="D1291" i="1"/>
  <c r="D1290" i="1"/>
  <c r="D1289" i="1"/>
  <c r="D1288" i="1"/>
  <c r="D1287" i="1"/>
  <c r="D1286" i="1"/>
  <c r="D1285" i="1"/>
  <c r="D1284" i="1"/>
  <c r="D1283" i="1"/>
  <c r="D1282" i="1"/>
  <c r="D1281" i="1"/>
  <c r="D1280" i="1"/>
  <c r="D1279" i="1"/>
  <c r="D1278" i="1"/>
  <c r="D1277" i="1"/>
  <c r="D1276" i="1"/>
  <c r="D1275" i="1"/>
  <c r="D1274" i="1"/>
  <c r="D1273" i="1"/>
  <c r="D1272" i="1"/>
  <c r="D1271" i="1"/>
  <c r="D1270" i="1"/>
  <c r="D1269" i="1"/>
  <c r="D1268" i="1"/>
  <c r="D1267" i="1"/>
  <c r="D1266" i="1"/>
  <c r="D1265" i="1"/>
  <c r="D1264" i="1"/>
  <c r="D1263" i="1"/>
  <c r="D1262" i="1"/>
  <c r="D1261" i="1"/>
  <c r="D1260" i="1"/>
  <c r="D1259" i="1"/>
  <c r="D1258" i="1"/>
  <c r="D1257" i="1"/>
  <c r="D1256" i="1"/>
  <c r="D1255" i="1"/>
  <c r="D1254" i="1"/>
  <c r="D1253" i="1"/>
  <c r="D1252" i="1"/>
  <c r="D1251" i="1"/>
  <c r="D1250" i="1"/>
  <c r="D1249" i="1"/>
  <c r="D1248" i="1"/>
  <c r="D1247" i="1"/>
  <c r="D1246" i="1"/>
  <c r="D1245" i="1"/>
  <c r="D1244" i="1"/>
  <c r="D1243" i="1"/>
  <c r="D1242" i="1"/>
  <c r="D1241" i="1"/>
  <c r="D1240" i="1"/>
  <c r="D1239" i="1"/>
  <c r="D1238" i="1"/>
  <c r="D1237" i="1"/>
  <c r="D1236" i="1"/>
  <c r="D1235" i="1"/>
  <c r="D1234" i="1"/>
  <c r="D1233" i="1"/>
  <c r="D1232" i="1"/>
  <c r="D1231" i="1"/>
  <c r="D1230" i="1"/>
  <c r="D1229" i="1"/>
  <c r="D1228" i="1"/>
  <c r="D1227" i="1"/>
  <c r="D1226" i="1"/>
  <c r="D1225" i="1"/>
  <c r="D1224" i="1"/>
  <c r="D1221" i="1"/>
  <c r="D1220" i="1"/>
  <c r="D1219" i="1"/>
  <c r="D1218" i="1"/>
  <c r="D1217" i="1"/>
  <c r="D1216" i="1"/>
  <c r="D1215" i="1"/>
  <c r="D1214" i="1"/>
  <c r="D1213" i="1"/>
  <c r="D1212" i="1"/>
  <c r="D1211" i="1"/>
  <c r="D1210" i="1"/>
  <c r="D1209" i="1"/>
  <c r="D1208" i="1"/>
  <c r="D1207" i="1"/>
  <c r="D1206" i="1"/>
  <c r="D1205" i="1"/>
  <c r="D1204" i="1"/>
  <c r="D1203" i="1"/>
  <c r="D1202" i="1"/>
  <c r="D1201" i="1"/>
  <c r="D1200" i="1"/>
  <c r="D1199" i="1"/>
  <c r="D1198" i="1"/>
  <c r="D1197" i="1"/>
  <c r="D1196" i="1"/>
  <c r="D1195" i="1"/>
  <c r="D1194" i="1"/>
  <c r="D1193" i="1"/>
  <c r="D1192" i="1"/>
  <c r="D1191" i="1"/>
  <c r="D1189" i="1"/>
  <c r="D1188" i="1"/>
  <c r="D1187" i="1"/>
  <c r="D1186" i="1"/>
  <c r="D1185" i="1"/>
  <c r="D1184" i="1"/>
  <c r="D1183" i="1"/>
  <c r="D1182" i="1"/>
  <c r="D1181" i="1"/>
  <c r="D1180" i="1"/>
  <c r="D1179" i="1"/>
  <c r="D1178" i="1"/>
  <c r="D1177" i="1"/>
  <c r="D1176" i="1"/>
  <c r="D1175" i="1"/>
  <c r="D1174" i="1"/>
  <c r="D1173" i="1"/>
  <c r="D1172" i="1"/>
  <c r="D1171" i="1"/>
  <c r="D1170" i="1"/>
  <c r="D1169" i="1"/>
  <c r="D1168" i="1"/>
  <c r="D1167" i="1"/>
  <c r="D1166" i="1"/>
  <c r="D1165" i="1"/>
  <c r="D1164" i="1"/>
  <c r="D1163" i="1"/>
  <c r="D1162" i="1"/>
  <c r="D1161" i="1"/>
  <c r="D1160" i="1"/>
  <c r="D1159" i="1"/>
  <c r="D1158" i="1"/>
  <c r="D1157" i="1"/>
  <c r="D1156" i="1"/>
  <c r="D1155" i="1"/>
  <c r="D1154" i="1"/>
  <c r="D1153" i="1"/>
  <c r="D1152" i="1"/>
  <c r="D1151" i="1"/>
  <c r="D1150" i="1"/>
  <c r="D1149" i="1"/>
  <c r="D1148" i="1"/>
  <c r="D1147" i="1"/>
  <c r="D1146" i="1"/>
  <c r="D1145" i="1"/>
  <c r="D1144" i="1"/>
  <c r="D1143" i="1"/>
  <c r="D1142" i="1"/>
  <c r="D1141" i="1"/>
  <c r="D1140" i="1"/>
  <c r="D1139" i="1"/>
  <c r="D1138" i="1"/>
  <c r="D1137" i="1"/>
  <c r="D1136" i="1"/>
  <c r="D1135" i="1"/>
  <c r="D1134" i="1"/>
  <c r="D1133" i="1"/>
  <c r="D1132" i="1"/>
  <c r="D1131" i="1"/>
  <c r="D1130" i="1"/>
  <c r="D1129" i="1"/>
  <c r="D1128" i="1"/>
  <c r="D1127" i="1"/>
  <c r="D1126" i="1"/>
  <c r="D1125" i="1"/>
  <c r="D1124" i="1"/>
  <c r="D1123" i="1"/>
  <c r="D1122" i="1"/>
  <c r="D1121" i="1"/>
  <c r="D1120" i="1"/>
  <c r="D1119" i="1"/>
  <c r="D1118" i="1"/>
  <c r="D1117" i="1"/>
  <c r="D1116" i="1"/>
  <c r="D1115" i="1"/>
  <c r="D1114" i="1"/>
  <c r="D1113" i="1"/>
  <c r="D1112" i="1"/>
  <c r="D1111" i="1"/>
  <c r="D1110" i="1"/>
  <c r="D1109" i="1"/>
  <c r="D1108" i="1"/>
  <c r="D1107" i="1"/>
  <c r="D1106" i="1"/>
  <c r="D1105" i="1"/>
  <c r="D1104" i="1"/>
  <c r="D1103" i="1"/>
  <c r="D1102" i="1"/>
  <c r="D1101" i="1"/>
  <c r="D1100" i="1"/>
  <c r="D1099" i="1"/>
  <c r="D1098" i="1"/>
  <c r="D1097" i="1"/>
  <c r="D1096" i="1"/>
  <c r="D1095" i="1"/>
  <c r="D1094" i="1"/>
  <c r="D1093" i="1"/>
  <c r="D1092" i="1"/>
  <c r="D1091" i="1"/>
  <c r="D1090" i="1"/>
  <c r="D1089" i="1"/>
  <c r="D1088" i="1"/>
  <c r="D1087" i="1"/>
  <c r="D1086" i="1"/>
  <c r="D1085" i="1"/>
  <c r="D1084" i="1"/>
  <c r="D1083" i="1"/>
  <c r="D1082" i="1"/>
  <c r="D1081" i="1"/>
  <c r="D1080" i="1"/>
  <c r="D1079" i="1"/>
  <c r="D1078" i="1"/>
  <c r="D1077" i="1"/>
  <c r="D1076" i="1"/>
  <c r="D1075" i="1"/>
  <c r="D1074" i="1"/>
  <c r="D1073" i="1"/>
  <c r="D1072" i="1"/>
  <c r="D1071" i="1"/>
  <c r="D1070" i="1"/>
  <c r="D1069" i="1"/>
  <c r="D1068" i="1"/>
  <c r="D1067" i="1"/>
  <c r="D1066" i="1"/>
  <c r="D1065" i="1"/>
  <c r="D1064" i="1"/>
  <c r="D1063" i="1"/>
  <c r="D1062" i="1"/>
  <c r="D1061" i="1"/>
  <c r="D1060" i="1"/>
  <c r="D1059" i="1"/>
  <c r="D1058" i="1"/>
  <c r="D1057" i="1"/>
  <c r="D1056" i="1"/>
  <c r="D1055" i="1"/>
  <c r="D1054" i="1"/>
  <c r="D1053" i="1"/>
  <c r="D1052" i="1"/>
  <c r="D1051" i="1"/>
  <c r="D1050" i="1"/>
  <c r="D1049" i="1"/>
  <c r="D1048" i="1"/>
  <c r="D1047" i="1"/>
  <c r="D1046" i="1"/>
  <c r="D1045" i="1"/>
  <c r="D1044" i="1"/>
  <c r="D1043" i="1"/>
  <c r="D1042" i="1"/>
  <c r="D1041" i="1"/>
  <c r="D1040" i="1"/>
  <c r="D1039" i="1"/>
  <c r="D1038" i="1"/>
  <c r="D1037" i="1"/>
  <c r="D1036" i="1"/>
  <c r="D1035" i="1"/>
  <c r="D1034" i="1"/>
  <c r="D1033" i="1"/>
  <c r="D1032" i="1"/>
  <c r="D1031" i="1"/>
  <c r="D1030" i="1"/>
  <c r="D1029" i="1"/>
  <c r="D1028" i="1"/>
  <c r="D1027" i="1"/>
  <c r="D1026" i="1"/>
  <c r="D1025" i="1"/>
  <c r="D1024" i="1"/>
  <c r="D1023" i="1"/>
  <c r="D1022" i="1"/>
  <c r="D1021" i="1"/>
  <c r="D1020" i="1"/>
  <c r="D1019" i="1"/>
  <c r="D1018" i="1"/>
  <c r="D1017" i="1"/>
  <c r="D1016" i="1"/>
  <c r="D1015" i="1"/>
  <c r="D1014" i="1"/>
  <c r="D1013" i="1"/>
  <c r="D1012" i="1"/>
  <c r="D1011" i="1"/>
  <c r="D1010" i="1"/>
  <c r="D1009" i="1"/>
  <c r="D1008" i="1"/>
  <c r="D1007" i="1"/>
  <c r="D1006" i="1"/>
  <c r="D1005" i="1"/>
  <c r="D1004" i="1"/>
  <c r="D1003" i="1"/>
  <c r="D1002" i="1"/>
  <c r="D1001" i="1"/>
  <c r="D1000" i="1"/>
  <c r="D999" i="1"/>
  <c r="D998" i="1"/>
  <c r="D997" i="1"/>
  <c r="D996" i="1"/>
  <c r="D995" i="1"/>
  <c r="D994" i="1"/>
  <c r="D993" i="1"/>
  <c r="D992" i="1"/>
  <c r="D991" i="1"/>
  <c r="D990" i="1"/>
  <c r="D989" i="1"/>
  <c r="D988" i="1"/>
  <c r="D987" i="1"/>
  <c r="D986" i="1"/>
  <c r="D985" i="1"/>
  <c r="D984" i="1"/>
  <c r="D983" i="1"/>
  <c r="D982" i="1"/>
  <c r="D981" i="1"/>
  <c r="D980" i="1"/>
  <c r="D979" i="1"/>
  <c r="D978" i="1"/>
  <c r="D977" i="1"/>
  <c r="D976" i="1"/>
  <c r="D975" i="1"/>
  <c r="D974" i="1"/>
  <c r="D973" i="1"/>
  <c r="D972" i="1"/>
  <c r="D971" i="1"/>
  <c r="D970" i="1"/>
  <c r="D969" i="1"/>
  <c r="D968" i="1"/>
  <c r="D967" i="1"/>
  <c r="D966" i="1"/>
  <c r="D965" i="1"/>
  <c r="D964" i="1"/>
  <c r="D963" i="1"/>
  <c r="D962" i="1"/>
  <c r="D961" i="1"/>
  <c r="D960" i="1"/>
  <c r="D959" i="1"/>
  <c r="D958" i="1"/>
  <c r="D957" i="1"/>
  <c r="D956" i="1"/>
  <c r="D955" i="1"/>
  <c r="D954" i="1"/>
  <c r="D953" i="1"/>
  <c r="D952" i="1"/>
  <c r="D951" i="1"/>
  <c r="D950" i="1"/>
  <c r="D949" i="1"/>
  <c r="D948" i="1"/>
  <c r="D947" i="1"/>
  <c r="D946" i="1"/>
  <c r="D945" i="1"/>
  <c r="D944" i="1"/>
  <c r="D943" i="1"/>
  <c r="D942" i="1"/>
  <c r="D941" i="1"/>
  <c r="D940" i="1"/>
  <c r="D939" i="1"/>
  <c r="D938" i="1"/>
  <c r="D937" i="1"/>
  <c r="D936" i="1"/>
  <c r="D935" i="1"/>
  <c r="D934" i="1"/>
  <c r="D933" i="1"/>
  <c r="D932" i="1"/>
  <c r="D931" i="1"/>
  <c r="D930" i="1"/>
  <c r="D929" i="1"/>
  <c r="D928" i="1"/>
  <c r="D927" i="1"/>
  <c r="D926" i="1"/>
  <c r="D925" i="1"/>
  <c r="D924" i="1"/>
  <c r="D923" i="1"/>
  <c r="D922" i="1"/>
  <c r="D921" i="1"/>
  <c r="D920" i="1"/>
  <c r="D919" i="1"/>
  <c r="D918" i="1"/>
  <c r="D917" i="1"/>
  <c r="D916" i="1"/>
  <c r="D915" i="1"/>
  <c r="D914" i="1"/>
  <c r="D913" i="1"/>
  <c r="D912" i="1"/>
  <c r="D911" i="1"/>
  <c r="D910" i="1"/>
  <c r="D909" i="1"/>
  <c r="D908" i="1"/>
  <c r="D907" i="1"/>
  <c r="D906" i="1"/>
  <c r="D905" i="1"/>
  <c r="D904" i="1"/>
  <c r="D903" i="1"/>
  <c r="D902" i="1"/>
  <c r="D901" i="1"/>
  <c r="D900" i="1"/>
  <c r="D899" i="1"/>
  <c r="D898" i="1"/>
  <c r="D897" i="1"/>
  <c r="D896" i="1"/>
  <c r="D895" i="1"/>
  <c r="D894" i="1"/>
  <c r="D893" i="1"/>
  <c r="D892" i="1"/>
  <c r="D891" i="1"/>
  <c r="D890" i="1"/>
  <c r="D889" i="1"/>
  <c r="D888" i="1"/>
  <c r="D887" i="1"/>
  <c r="D886" i="1"/>
  <c r="D885" i="1"/>
  <c r="D884" i="1"/>
  <c r="D883" i="1"/>
  <c r="D875" i="1"/>
  <c r="D874" i="1"/>
  <c r="D873" i="1"/>
  <c r="D872" i="1"/>
  <c r="D871" i="1"/>
  <c r="D870" i="1"/>
  <c r="D869" i="1"/>
  <c r="D868" i="1"/>
  <c r="D867" i="1"/>
  <c r="D866" i="1"/>
  <c r="D865" i="1"/>
  <c r="D864" i="1"/>
  <c r="D863" i="1"/>
  <c r="D862" i="1"/>
  <c r="D861" i="1"/>
  <c r="D860" i="1"/>
  <c r="D859" i="1"/>
  <c r="D858" i="1"/>
  <c r="D857" i="1"/>
  <c r="D856" i="1"/>
  <c r="D855" i="1"/>
  <c r="D854" i="1"/>
  <c r="D853" i="1"/>
  <c r="D852" i="1"/>
  <c r="D851" i="1"/>
  <c r="D850" i="1"/>
  <c r="D849" i="1"/>
  <c r="D848" i="1"/>
  <c r="D847" i="1"/>
  <c r="D846" i="1"/>
  <c r="D845" i="1"/>
  <c r="D844" i="1"/>
  <c r="D843" i="1"/>
  <c r="D842" i="1"/>
  <c r="D841" i="1"/>
  <c r="D840" i="1"/>
  <c r="D839" i="1"/>
  <c r="D838" i="1"/>
  <c r="D837" i="1"/>
  <c r="D836" i="1"/>
  <c r="D835" i="1"/>
  <c r="D834" i="1"/>
  <c r="D833" i="1"/>
  <c r="D832" i="1"/>
  <c r="D831" i="1"/>
  <c r="D830" i="1"/>
  <c r="D829" i="1"/>
  <c r="D828" i="1"/>
  <c r="D827" i="1"/>
  <c r="D826" i="1"/>
  <c r="D825" i="1"/>
  <c r="D824" i="1"/>
  <c r="D823" i="1"/>
  <c r="D822" i="1"/>
  <c r="D821" i="1"/>
  <c r="D820" i="1"/>
  <c r="D819" i="1"/>
  <c r="D818" i="1"/>
  <c r="D817" i="1"/>
  <c r="D816" i="1"/>
  <c r="D815" i="1"/>
  <c r="D814" i="1"/>
  <c r="D813" i="1"/>
  <c r="D812" i="1"/>
  <c r="D811" i="1"/>
  <c r="D810" i="1"/>
  <c r="D809" i="1"/>
  <c r="D808" i="1"/>
  <c r="D807" i="1"/>
  <c r="D806" i="1"/>
  <c r="D805" i="1"/>
  <c r="D804" i="1"/>
  <c r="D803" i="1"/>
  <c r="D802" i="1"/>
  <c r="D801" i="1"/>
  <c r="D800" i="1"/>
  <c r="D799" i="1"/>
  <c r="D798" i="1"/>
  <c r="D797" i="1"/>
  <c r="D796" i="1"/>
  <c r="D795" i="1"/>
  <c r="D794" i="1"/>
  <c r="D793" i="1"/>
  <c r="D792" i="1"/>
  <c r="D791" i="1"/>
  <c r="D790" i="1"/>
  <c r="D789" i="1"/>
  <c r="D788" i="1"/>
  <c r="D787" i="1"/>
  <c r="D786" i="1"/>
  <c r="D785" i="1"/>
  <c r="D784" i="1"/>
  <c r="D783" i="1"/>
  <c r="D782" i="1"/>
  <c r="D781" i="1"/>
  <c r="D780" i="1"/>
  <c r="D779" i="1"/>
  <c r="D778" i="1"/>
  <c r="D777" i="1"/>
  <c r="D776" i="1"/>
  <c r="D775" i="1"/>
  <c r="D774" i="1"/>
  <c r="D773" i="1"/>
  <c r="D772" i="1"/>
  <c r="D771" i="1"/>
  <c r="D770" i="1"/>
  <c r="D769" i="1"/>
  <c r="D768" i="1"/>
  <c r="D767" i="1"/>
  <c r="D766" i="1"/>
  <c r="D765" i="1"/>
  <c r="D764" i="1"/>
  <c r="D763" i="1"/>
  <c r="D762" i="1"/>
  <c r="D761" i="1"/>
  <c r="D760" i="1"/>
  <c r="D759" i="1"/>
  <c r="D758" i="1"/>
  <c r="D757" i="1"/>
  <c r="D756" i="1"/>
  <c r="D755" i="1"/>
  <c r="D754" i="1"/>
  <c r="D753" i="1"/>
  <c r="D752" i="1"/>
  <c r="D751" i="1"/>
  <c r="D750" i="1"/>
  <c r="D749" i="1"/>
  <c r="D748" i="1"/>
  <c r="D747" i="1"/>
  <c r="D746" i="1"/>
  <c r="D745" i="1"/>
  <c r="D744" i="1"/>
  <c r="D743" i="1"/>
  <c r="D742" i="1"/>
  <c r="D741" i="1"/>
  <c r="D740" i="1"/>
  <c r="D739" i="1"/>
  <c r="D738" i="1"/>
  <c r="D737" i="1"/>
  <c r="D736" i="1"/>
  <c r="D735" i="1"/>
  <c r="D734" i="1"/>
  <c r="D733" i="1"/>
  <c r="D732" i="1"/>
  <c r="D731" i="1"/>
  <c r="D730" i="1"/>
  <c r="D729" i="1"/>
  <c r="D728" i="1"/>
  <c r="D727" i="1"/>
  <c r="D726" i="1"/>
  <c r="D725" i="1"/>
  <c r="D724" i="1"/>
  <c r="D723" i="1"/>
  <c r="D689" i="1"/>
  <c r="D688" i="1"/>
  <c r="D687" i="1"/>
  <c r="D686" i="1"/>
  <c r="D685" i="1"/>
  <c r="D684" i="1"/>
  <c r="D683" i="1"/>
  <c r="D682" i="1"/>
  <c r="D681" i="1"/>
  <c r="D680" i="1"/>
  <c r="D679" i="1"/>
  <c r="D678" i="1"/>
  <c r="D677" i="1"/>
  <c r="D676" i="1"/>
  <c r="D675" i="1"/>
  <c r="D674" i="1"/>
  <c r="D673" i="1"/>
  <c r="D672" i="1"/>
  <c r="D671" i="1"/>
  <c r="D670" i="1"/>
  <c r="D669" i="1"/>
  <c r="D668" i="1"/>
  <c r="D655" i="1"/>
  <c r="D654" i="1"/>
  <c r="D653" i="1"/>
  <c r="D652" i="1"/>
  <c r="D651" i="1"/>
  <c r="D650" i="1"/>
  <c r="D649" i="1"/>
  <c r="D648" i="1"/>
  <c r="D647" i="1"/>
  <c r="D646" i="1"/>
  <c r="D645" i="1"/>
  <c r="D644" i="1"/>
  <c r="D643" i="1"/>
  <c r="D642" i="1"/>
  <c r="D641" i="1"/>
  <c r="D640" i="1"/>
  <c r="D639" i="1"/>
  <c r="D638" i="1"/>
  <c r="D637" i="1"/>
  <c r="D636" i="1"/>
  <c r="D635" i="1"/>
  <c r="D634" i="1"/>
  <c r="D633" i="1"/>
  <c r="D632" i="1"/>
  <c r="D631" i="1"/>
  <c r="D630" i="1"/>
  <c r="D629" i="1"/>
  <c r="D628" i="1"/>
  <c r="D627" i="1"/>
  <c r="D626" i="1"/>
  <c r="D625" i="1"/>
  <c r="D624" i="1"/>
  <c r="D623" i="1"/>
  <c r="D622" i="1"/>
  <c r="D621" i="1"/>
  <c r="D620" i="1"/>
  <c r="D619" i="1"/>
  <c r="D618" i="1"/>
  <c r="D617" i="1"/>
  <c r="D616" i="1"/>
  <c r="D615" i="1"/>
  <c r="D614" i="1"/>
  <c r="D613" i="1"/>
  <c r="D612" i="1"/>
  <c r="D611" i="1"/>
  <c r="D610" i="1"/>
  <c r="D609" i="1"/>
  <c r="D608" i="1"/>
  <c r="D607" i="1"/>
  <c r="D606" i="1"/>
  <c r="D605" i="1"/>
  <c r="D604" i="1"/>
  <c r="D603" i="1"/>
  <c r="D602" i="1"/>
  <c r="D601" i="1"/>
  <c r="D600" i="1"/>
  <c r="D599" i="1"/>
  <c r="D598" i="1"/>
  <c r="D597" i="1"/>
  <c r="D596" i="1"/>
  <c r="D595" i="1"/>
  <c r="D594" i="1"/>
  <c r="D593" i="1"/>
  <c r="D592" i="1"/>
  <c r="D591" i="1"/>
  <c r="D590" i="1"/>
  <c r="D589" i="1"/>
  <c r="D588" i="1"/>
  <c r="D587" i="1"/>
  <c r="D586" i="1"/>
  <c r="D585" i="1"/>
  <c r="D584" i="1"/>
  <c r="D583" i="1"/>
  <c r="D582" i="1"/>
  <c r="D580" i="1"/>
  <c r="D579" i="1"/>
  <c r="D578" i="1"/>
  <c r="D577" i="1"/>
  <c r="D576" i="1"/>
  <c r="D575" i="1"/>
  <c r="D574" i="1"/>
  <c r="D573" i="1"/>
  <c r="D572" i="1"/>
  <c r="D571" i="1"/>
  <c r="D570" i="1"/>
  <c r="D569" i="1"/>
  <c r="D568" i="1"/>
  <c r="D567" i="1"/>
  <c r="D566" i="1"/>
  <c r="D565" i="1"/>
  <c r="D564" i="1"/>
  <c r="D563" i="1"/>
  <c r="D562" i="1"/>
  <c r="D561" i="1"/>
  <c r="D560" i="1"/>
  <c r="D559" i="1"/>
  <c r="D558" i="1"/>
  <c r="D557" i="1"/>
  <c r="D556" i="1"/>
  <c r="D555" i="1"/>
  <c r="D554" i="1"/>
  <c r="D553" i="1"/>
  <c r="D552" i="1"/>
  <c r="D551" i="1"/>
  <c r="D550" i="1"/>
  <c r="D549" i="1"/>
  <c r="D548" i="1"/>
  <c r="D547" i="1"/>
  <c r="D546" i="1"/>
  <c r="D545" i="1"/>
  <c r="D544" i="1"/>
  <c r="D543" i="1"/>
  <c r="D542" i="1"/>
  <c r="D541" i="1"/>
  <c r="D540" i="1"/>
  <c r="D539" i="1"/>
  <c r="D538" i="1"/>
  <c r="D537" i="1"/>
  <c r="D536" i="1"/>
  <c r="D535" i="1"/>
  <c r="D534" i="1"/>
  <c r="D533" i="1"/>
  <c r="D532" i="1"/>
  <c r="D531" i="1"/>
  <c r="D530" i="1"/>
  <c r="D529" i="1"/>
  <c r="D528" i="1"/>
  <c r="D527" i="1"/>
  <c r="D526" i="1"/>
  <c r="D525" i="1"/>
  <c r="D524" i="1"/>
  <c r="D523" i="1"/>
  <c r="D522" i="1"/>
  <c r="D521" i="1"/>
  <c r="D520" i="1"/>
  <c r="D519" i="1"/>
  <c r="D518" i="1"/>
  <c r="D516" i="1"/>
  <c r="D515" i="1"/>
  <c r="D514" i="1"/>
  <c r="D513" i="1"/>
  <c r="D512" i="1"/>
  <c r="D511" i="1"/>
  <c r="D510" i="1"/>
  <c r="D509" i="1"/>
  <c r="D508" i="1"/>
  <c r="D507" i="1"/>
  <c r="D506" i="1"/>
  <c r="D505" i="1"/>
  <c r="D504" i="1"/>
  <c r="D503" i="1"/>
  <c r="D502" i="1"/>
  <c r="D501" i="1"/>
  <c r="D500" i="1"/>
  <c r="D499" i="1"/>
  <c r="D498" i="1"/>
  <c r="D497" i="1"/>
  <c r="D496" i="1"/>
  <c r="D495" i="1"/>
  <c r="D494" i="1"/>
  <c r="D493" i="1"/>
  <c r="D492" i="1"/>
  <c r="D491" i="1"/>
  <c r="D490" i="1"/>
  <c r="D489" i="1"/>
  <c r="D488" i="1"/>
  <c r="D487" i="1"/>
  <c r="D486" i="1"/>
  <c r="D485" i="1"/>
  <c r="D484" i="1"/>
  <c r="D483" i="1"/>
  <c r="D482" i="1"/>
  <c r="D481" i="1"/>
  <c r="D480" i="1"/>
  <c r="D479" i="1"/>
  <c r="D478" i="1"/>
  <c r="D477" i="1"/>
  <c r="D476" i="1"/>
  <c r="D475" i="1"/>
  <c r="D474" i="1"/>
  <c r="D473" i="1"/>
  <c r="D472" i="1"/>
  <c r="D471" i="1"/>
  <c r="D470" i="1"/>
  <c r="D469" i="1"/>
  <c r="D468" i="1"/>
  <c r="D467" i="1"/>
  <c r="D466" i="1"/>
  <c r="D465" i="1"/>
  <c r="D464" i="1"/>
  <c r="D463" i="1"/>
  <c r="D462" i="1"/>
  <c r="D461" i="1"/>
  <c r="D460" i="1"/>
  <c r="D459" i="1"/>
  <c r="D458" i="1"/>
  <c r="D457" i="1"/>
  <c r="D456" i="1"/>
  <c r="D455" i="1"/>
  <c r="D454" i="1"/>
  <c r="D453" i="1"/>
  <c r="D452" i="1"/>
  <c r="D451" i="1"/>
  <c r="D450" i="1"/>
  <c r="D449" i="1"/>
  <c r="D448" i="1"/>
  <c r="D447" i="1"/>
  <c r="D446" i="1"/>
  <c r="D445" i="1"/>
  <c r="D444" i="1"/>
  <c r="D443" i="1"/>
  <c r="D442" i="1"/>
  <c r="D441" i="1"/>
  <c r="D440" i="1"/>
  <c r="D439" i="1"/>
  <c r="D438" i="1"/>
  <c r="D437" i="1"/>
  <c r="D436" i="1"/>
  <c r="D435" i="1"/>
  <c r="D434" i="1"/>
  <c r="D433" i="1"/>
  <c r="D432" i="1"/>
  <c r="D431" i="1"/>
  <c r="D430" i="1"/>
  <c r="D410" i="1"/>
  <c r="D409" i="1"/>
  <c r="D408" i="1"/>
  <c r="D407" i="1"/>
  <c r="D406" i="1"/>
  <c r="D405" i="1"/>
  <c r="D404" i="1"/>
  <c r="D403" i="1"/>
  <c r="D402" i="1"/>
  <c r="D401" i="1"/>
  <c r="D400" i="1"/>
  <c r="D399" i="1"/>
  <c r="D398" i="1"/>
  <c r="D397" i="1"/>
  <c r="D396" i="1"/>
  <c r="D395" i="1"/>
  <c r="D394" i="1"/>
  <c r="D393" i="1"/>
  <c r="D392" i="1"/>
  <c r="D391" i="1"/>
  <c r="D390" i="1"/>
  <c r="D389" i="1"/>
  <c r="D388" i="1"/>
  <c r="D387" i="1"/>
  <c r="D386" i="1"/>
  <c r="D385" i="1"/>
  <c r="D384" i="1"/>
  <c r="D383" i="1"/>
  <c r="D382" i="1"/>
  <c r="D381" i="1"/>
  <c r="D380" i="1"/>
  <c r="D379" i="1"/>
  <c r="D378" i="1"/>
  <c r="D377" i="1"/>
  <c r="D376" i="1"/>
  <c r="D375" i="1"/>
  <c r="D374" i="1"/>
  <c r="D373" i="1"/>
  <c r="D372" i="1"/>
  <c r="D371" i="1"/>
  <c r="D370" i="1"/>
  <c r="D369" i="1"/>
  <c r="D368" i="1"/>
  <c r="D367" i="1"/>
  <c r="D366" i="1"/>
  <c r="D365" i="1"/>
  <c r="D364" i="1"/>
  <c r="D363" i="1"/>
  <c r="D360" i="1"/>
  <c r="D359" i="1"/>
  <c r="D358" i="1"/>
  <c r="D357" i="1"/>
  <c r="D356" i="1"/>
  <c r="D355" i="1"/>
  <c r="D354" i="1"/>
  <c r="D353" i="1"/>
  <c r="D352" i="1"/>
  <c r="D351" i="1"/>
  <c r="D350" i="1"/>
  <c r="D349" i="1"/>
  <c r="D348" i="1"/>
  <c r="D347" i="1"/>
  <c r="D346" i="1"/>
  <c r="D345" i="1"/>
  <c r="D344" i="1"/>
  <c r="D343" i="1"/>
  <c r="D342" i="1"/>
  <c r="D341" i="1"/>
  <c r="D340" i="1"/>
  <c r="D339" i="1"/>
  <c r="D338" i="1"/>
  <c r="D337" i="1"/>
  <c r="D336" i="1"/>
  <c r="D335" i="1"/>
  <c r="D334" i="1"/>
  <c r="D333" i="1"/>
  <c r="D332" i="1"/>
  <c r="D331" i="1"/>
  <c r="D330" i="1"/>
  <c r="D329" i="1"/>
  <c r="D328" i="1"/>
  <c r="D326" i="1"/>
  <c r="D325" i="1"/>
  <c r="D324" i="1"/>
  <c r="D323" i="1"/>
  <c r="D322" i="1"/>
  <c r="D321" i="1"/>
  <c r="D320" i="1"/>
  <c r="D319" i="1"/>
  <c r="D318" i="1"/>
  <c r="D317" i="1"/>
  <c r="D316" i="1"/>
  <c r="D315" i="1"/>
  <c r="D314" i="1"/>
  <c r="D313" i="1"/>
  <c r="D312" i="1"/>
  <c r="D311" i="1"/>
  <c r="D310" i="1"/>
  <c r="D309" i="1"/>
  <c r="D308" i="1"/>
  <c r="D307" i="1"/>
  <c r="D306" i="1"/>
  <c r="D305" i="1"/>
  <c r="D304" i="1"/>
  <c r="D303" i="1"/>
  <c r="D302" i="1"/>
  <c r="D301" i="1"/>
  <c r="D300" i="1"/>
  <c r="D299" i="1"/>
  <c r="D298" i="1"/>
  <c r="D297" i="1"/>
  <c r="D296" i="1"/>
  <c r="D295" i="1"/>
  <c r="D294" i="1"/>
  <c r="D293" i="1"/>
  <c r="D292" i="1"/>
  <c r="D291" i="1"/>
  <c r="D290" i="1"/>
  <c r="D289" i="1"/>
  <c r="D288" i="1"/>
  <c r="D287" i="1"/>
  <c r="D286" i="1"/>
  <c r="D285" i="1"/>
  <c r="D284" i="1"/>
  <c r="D283" i="1"/>
  <c r="D282" i="1"/>
  <c r="D281" i="1"/>
  <c r="D280" i="1"/>
  <c r="D279" i="1"/>
  <c r="D278" i="1"/>
  <c r="D277" i="1"/>
  <c r="D276" i="1"/>
  <c r="D275" i="1"/>
  <c r="D274" i="1"/>
  <c r="D273" i="1"/>
  <c r="D272" i="1"/>
  <c r="D271" i="1"/>
  <c r="D270" i="1"/>
  <c r="D269" i="1"/>
  <c r="D268" i="1"/>
  <c r="D267" i="1"/>
  <c r="D266" i="1"/>
  <c r="D265" i="1"/>
  <c r="D264" i="1"/>
  <c r="D263" i="1"/>
  <c r="D262" i="1"/>
  <c r="D261" i="1"/>
  <c r="D260" i="1"/>
  <c r="D259" i="1"/>
  <c r="D258" i="1"/>
  <c r="D257" i="1"/>
  <c r="D256" i="1"/>
  <c r="D255" i="1"/>
  <c r="D254" i="1"/>
  <c r="D253" i="1"/>
  <c r="D252" i="1"/>
  <c r="D251" i="1"/>
  <c r="D250" i="1"/>
  <c r="D249" i="1"/>
  <c r="D248" i="1"/>
  <c r="D247" i="1"/>
  <c r="D246" i="1"/>
  <c r="D245" i="1"/>
  <c r="D244" i="1"/>
  <c r="D243" i="1"/>
  <c r="D242" i="1"/>
  <c r="D241" i="1"/>
  <c r="D240" i="1"/>
  <c r="D239" i="1"/>
  <c r="D238" i="1"/>
  <c r="D237" i="1"/>
  <c r="D236" i="1"/>
  <c r="D235" i="1"/>
  <c r="D234" i="1"/>
  <c r="D233" i="1"/>
  <c r="D232" i="1"/>
  <c r="D231" i="1"/>
  <c r="D230" i="1"/>
  <c r="D229" i="1"/>
  <c r="D228" i="1"/>
  <c r="D227" i="1"/>
  <c r="D226" i="1"/>
  <c r="D225" i="1"/>
  <c r="D224" i="1"/>
  <c r="D223" i="1"/>
  <c r="D222" i="1"/>
  <c r="D221" i="1"/>
  <c r="D220" i="1"/>
  <c r="D219" i="1"/>
  <c r="D218" i="1"/>
  <c r="D217" i="1"/>
  <c r="D216" i="1"/>
  <c r="D215" i="1"/>
  <c r="D214" i="1"/>
  <c r="D213" i="1"/>
  <c r="D212" i="1"/>
  <c r="D211" i="1"/>
  <c r="D210" i="1"/>
  <c r="D209" i="1"/>
  <c r="D208" i="1"/>
  <c r="D207" i="1"/>
  <c r="D206" i="1"/>
  <c r="D205" i="1"/>
  <c r="D204" i="1"/>
  <c r="D203" i="1"/>
  <c r="D202" i="1"/>
  <c r="D201" i="1"/>
  <c r="D200" i="1"/>
  <c r="D199" i="1"/>
  <c r="D198" i="1"/>
  <c r="D197" i="1"/>
  <c r="D196" i="1"/>
  <c r="D195" i="1"/>
  <c r="D194" i="1"/>
  <c r="D193" i="1"/>
  <c r="D192" i="1"/>
  <c r="D191" i="1"/>
  <c r="D190" i="1"/>
  <c r="D189" i="1"/>
  <c r="D188" i="1"/>
  <c r="D187" i="1"/>
  <c r="D186" i="1"/>
  <c r="D185" i="1"/>
  <c r="D183" i="1"/>
  <c r="D182" i="1"/>
  <c r="D180" i="1"/>
  <c r="D173" i="1"/>
  <c r="D172" i="1"/>
  <c r="D167" i="1"/>
  <c r="D166" i="1"/>
  <c r="D162" i="1"/>
  <c r="D161" i="1"/>
  <c r="D160" i="1"/>
  <c r="D158" i="1"/>
  <c r="D157" i="1"/>
  <c r="D139" i="1"/>
  <c r="D138" i="1"/>
  <c r="D137" i="1"/>
  <c r="D136" i="1"/>
  <c r="D135" i="1"/>
  <c r="D134" i="1"/>
  <c r="D133" i="1"/>
  <c r="D132" i="1"/>
  <c r="D131" i="1"/>
  <c r="D130" i="1"/>
  <c r="D129" i="1"/>
  <c r="D128" i="1"/>
  <c r="D125" i="1"/>
  <c r="D124" i="1"/>
  <c r="D123" i="1"/>
  <c r="D122" i="1"/>
  <c r="D121" i="1"/>
  <c r="D120" i="1"/>
  <c r="D119" i="1"/>
  <c r="D118" i="1"/>
  <c r="D117" i="1"/>
  <c r="D116" i="1"/>
  <c r="D115" i="1"/>
  <c r="D114" i="1"/>
  <c r="D113" i="1"/>
  <c r="D112" i="1"/>
  <c r="D109" i="1"/>
  <c r="D108" i="1"/>
  <c r="D107" i="1"/>
  <c r="D106" i="1"/>
  <c r="D105" i="1"/>
  <c r="D104" i="1"/>
  <c r="D103" i="1"/>
  <c r="D102" i="1"/>
  <c r="D101" i="1"/>
  <c r="D100" i="1"/>
  <c r="D99" i="1"/>
  <c r="D98" i="1"/>
  <c r="D97" i="1"/>
  <c r="D96" i="1"/>
  <c r="D95" i="1"/>
  <c r="D94" i="1"/>
  <c r="D93" i="1"/>
  <c r="D92" i="1"/>
  <c r="D91" i="1"/>
  <c r="D90" i="1"/>
  <c r="D89" i="1"/>
  <c r="D88" i="1"/>
  <c r="D85" i="1"/>
  <c r="D84" i="1"/>
  <c r="D83" i="1"/>
  <c r="D82" i="1"/>
  <c r="D81" i="1"/>
  <c r="D80" i="1"/>
  <c r="D79" i="1"/>
  <c r="D78" i="1"/>
  <c r="D77" i="1"/>
  <c r="D76" i="1"/>
  <c r="D75" i="1"/>
  <c r="D74" i="1"/>
  <c r="D73" i="1"/>
  <c r="D72" i="1"/>
  <c r="D71" i="1"/>
  <c r="D70" i="1"/>
  <c r="D69" i="1"/>
  <c r="D68" i="1"/>
  <c r="D67" i="1"/>
  <c r="D66" i="1"/>
  <c r="D65" i="1"/>
  <c r="D64" i="1"/>
  <c r="D63" i="1"/>
  <c r="D62" i="1"/>
  <c r="D61" i="1"/>
  <c r="D60" i="1"/>
  <c r="D59" i="1"/>
  <c r="D58" i="1"/>
  <c r="D57" i="1"/>
  <c r="D56" i="1"/>
  <c r="D55" i="1"/>
  <c r="D54" i="1"/>
  <c r="D53" i="1"/>
  <c r="D52" i="1"/>
  <c r="D51" i="1"/>
  <c r="D50" i="1"/>
  <c r="D49" i="1"/>
  <c r="D48" i="1"/>
  <c r="D47" i="1"/>
  <c r="D46" i="1"/>
  <c r="D45" i="1"/>
  <c r="D44" i="1"/>
  <c r="D43" i="1"/>
  <c r="D42" i="1"/>
  <c r="D41" i="1"/>
  <c r="D40" i="1"/>
  <c r="D39" i="1"/>
  <c r="D38" i="1"/>
  <c r="D37" i="1"/>
  <c r="D36" i="1"/>
  <c r="D35" i="1"/>
  <c r="D34" i="1"/>
  <c r="D33" i="1"/>
  <c r="D32" i="1"/>
  <c r="D31" i="1"/>
  <c r="D30" i="1"/>
  <c r="D29" i="1"/>
  <c r="D28" i="1"/>
  <c r="D27" i="1"/>
  <c r="D26" i="1"/>
  <c r="D25" i="1"/>
  <c r="D24" i="1"/>
  <c r="D23" i="1"/>
  <c r="D22" i="1"/>
  <c r="D21" i="1"/>
  <c r="D20" i="1"/>
  <c r="D19" i="1"/>
  <c r="D18" i="1"/>
  <c r="D17" i="1"/>
  <c r="D16" i="1"/>
  <c r="D15" i="1"/>
  <c r="D14" i="1"/>
  <c r="D13" i="1"/>
  <c r="D12" i="1"/>
  <c r="D11" i="1"/>
  <c r="D10" i="1"/>
  <c r="D9" i="1"/>
  <c r="D8" i="1"/>
  <c r="D7" i="1"/>
  <c r="D6" i="1"/>
  <c r="D5" i="1"/>
  <c r="X7" i="5" l="1"/>
  <c r="X9" i="5"/>
  <c r="Y9" i="5" s="1"/>
  <c r="X11" i="5"/>
  <c r="Y11" i="5" s="1"/>
  <c r="X17" i="5"/>
  <c r="Y17" i="5" s="1"/>
  <c r="X19" i="5"/>
  <c r="X21" i="5"/>
  <c r="Y21" i="5" s="1"/>
  <c r="X23" i="5"/>
  <c r="Y23" i="5" s="1"/>
  <c r="X29" i="5"/>
  <c r="Y29" i="5" s="1"/>
  <c r="X31" i="5"/>
  <c r="X33" i="5"/>
  <c r="Y33" i="5" s="1"/>
  <c r="X35" i="5"/>
  <c r="Y35" i="5" s="1"/>
  <c r="X43" i="5"/>
  <c r="Y43" i="5" s="1"/>
  <c r="X45" i="5"/>
  <c r="X55" i="5"/>
  <c r="Y55" i="5" s="1"/>
  <c r="X57" i="5"/>
  <c r="Y57" i="5" s="1"/>
  <c r="X67" i="5"/>
  <c r="Y67" i="5" s="1"/>
  <c r="X69" i="5"/>
  <c r="X79" i="5"/>
  <c r="Y79" i="5" s="1"/>
  <c r="X81" i="5"/>
  <c r="Y81" i="5" s="1"/>
  <c r="X89" i="5"/>
  <c r="Y89" i="5" s="1"/>
  <c r="X91" i="5"/>
  <c r="X93" i="5"/>
  <c r="Y93" i="5" s="1"/>
  <c r="X6" i="5"/>
  <c r="X8" i="5"/>
  <c r="X10" i="5"/>
  <c r="X18" i="5"/>
  <c r="X20" i="5"/>
  <c r="X22" i="5"/>
  <c r="X30" i="5"/>
  <c r="X32" i="5"/>
  <c r="X34" i="5"/>
  <c r="X42" i="5"/>
  <c r="X44" i="5"/>
  <c r="X46" i="5"/>
  <c r="X54" i="5"/>
  <c r="Y54" i="5" s="1"/>
  <c r="X56" i="5"/>
  <c r="Y56" i="5" s="1"/>
  <c r="X58" i="5"/>
  <c r="Y58" i="5" s="1"/>
  <c r="X66" i="5"/>
  <c r="Y66" i="5" s="1"/>
  <c r="X68" i="5"/>
  <c r="X70" i="5"/>
  <c r="Y70" i="5" s="1"/>
  <c r="X78" i="5"/>
  <c r="Y78" i="5" s="1"/>
  <c r="X80" i="5"/>
  <c r="Y80" i="5" s="1"/>
  <c r="X82" i="5"/>
  <c r="Y82" i="5" s="1"/>
  <c r="X90" i="5"/>
  <c r="Y90" i="5" s="1"/>
  <c r="X92" i="5"/>
  <c r="X94" i="5"/>
  <c r="Y94" i="5" s="1"/>
  <c r="X87" i="5"/>
  <c r="Y87" i="5" s="1"/>
  <c r="X95" i="5"/>
  <c r="Y95" i="5" s="1"/>
  <c r="X97" i="5"/>
  <c r="Y97" i="5" s="1"/>
  <c r="X99" i="5"/>
  <c r="Y99" i="5" s="1"/>
  <c r="Y6" i="5"/>
  <c r="Y8" i="5"/>
  <c r="Y10" i="5"/>
  <c r="Y18" i="5"/>
  <c r="Y20" i="5"/>
  <c r="Y22" i="5"/>
  <c r="Y30" i="5"/>
  <c r="Y32" i="5"/>
  <c r="Y34" i="5"/>
  <c r="Y42" i="5"/>
  <c r="Y44" i="5"/>
  <c r="Y46" i="5"/>
  <c r="Y68" i="5"/>
  <c r="Y92" i="5"/>
  <c r="X5" i="5"/>
  <c r="Y5" i="5" s="1"/>
  <c r="X13" i="5"/>
  <c r="Y13" i="5" s="1"/>
  <c r="X15" i="5"/>
  <c r="Y15" i="5" s="1"/>
  <c r="X25" i="5"/>
  <c r="Y25" i="5" s="1"/>
  <c r="X27" i="5"/>
  <c r="Y27" i="5" s="1"/>
  <c r="X37" i="5"/>
  <c r="Y37" i="5" s="1"/>
  <c r="X39" i="5"/>
  <c r="Y39" i="5" s="1"/>
  <c r="X41" i="5"/>
  <c r="Y41" i="5" s="1"/>
  <c r="X47" i="5"/>
  <c r="Y47" i="5" s="1"/>
  <c r="X49" i="5"/>
  <c r="Y49" i="5" s="1"/>
  <c r="X51" i="5"/>
  <c r="Y51" i="5" s="1"/>
  <c r="X53" i="5"/>
  <c r="Y53" i="5" s="1"/>
  <c r="X59" i="5"/>
  <c r="Y59" i="5" s="1"/>
  <c r="X61" i="5"/>
  <c r="Y61" i="5" s="1"/>
  <c r="X63" i="5"/>
  <c r="Y63" i="5" s="1"/>
  <c r="X65" i="5"/>
  <c r="Y65" i="5" s="1"/>
  <c r="X71" i="5"/>
  <c r="Y71" i="5" s="1"/>
  <c r="X73" i="5"/>
  <c r="Y73" i="5" s="1"/>
  <c r="X75" i="5"/>
  <c r="Y75" i="5" s="1"/>
  <c r="X77" i="5"/>
  <c r="Y77" i="5" s="1"/>
  <c r="X83" i="5"/>
  <c r="Y83" i="5" s="1"/>
  <c r="X85" i="5"/>
  <c r="Y85" i="5" s="1"/>
  <c r="Y7" i="5"/>
  <c r="Y19" i="5"/>
  <c r="Y45" i="5"/>
  <c r="Y31" i="5"/>
  <c r="Y69" i="5"/>
  <c r="Y91" i="5"/>
  <c r="X12" i="5"/>
  <c r="Y12" i="5" s="1"/>
  <c r="X14" i="5"/>
  <c r="Y14" i="5" s="1"/>
  <c r="X16" i="5"/>
  <c r="Y16" i="5" s="1"/>
  <c r="X24" i="5"/>
  <c r="Y24" i="5" s="1"/>
  <c r="X26" i="5"/>
  <c r="Y26" i="5" s="1"/>
  <c r="X28" i="5"/>
  <c r="Y28" i="5" s="1"/>
  <c r="X36" i="5"/>
  <c r="Y36" i="5" s="1"/>
  <c r="X38" i="5"/>
  <c r="Y38" i="5" s="1"/>
  <c r="X40" i="5"/>
  <c r="Y40" i="5" s="1"/>
  <c r="X48" i="5"/>
  <c r="Y48" i="5" s="1"/>
  <c r="X50" i="5"/>
  <c r="Y50" i="5" s="1"/>
  <c r="X52" i="5"/>
  <c r="Y52" i="5" s="1"/>
  <c r="X60" i="5"/>
  <c r="Y60" i="5" s="1"/>
  <c r="X62" i="5"/>
  <c r="Y62" i="5" s="1"/>
  <c r="X64" i="5"/>
  <c r="Y64" i="5" s="1"/>
  <c r="X72" i="5"/>
  <c r="Y72" i="5" s="1"/>
  <c r="X74" i="5"/>
  <c r="Y74" i="5" s="1"/>
  <c r="X76" i="5"/>
  <c r="Y76" i="5" s="1"/>
  <c r="X84" i="5"/>
  <c r="Y84" i="5" s="1"/>
  <c r="X86" i="5"/>
  <c r="Y86" i="5" s="1"/>
  <c r="X88" i="5"/>
  <c r="Y88" i="5" s="1"/>
  <c r="X96" i="5"/>
  <c r="Y96" i="5" s="1"/>
  <c r="X98" i="5"/>
  <c r="Y98" i="5" s="1"/>
  <c r="C2896" i="1"/>
  <c r="C2895" i="1"/>
  <c r="C2894" i="1"/>
  <c r="C2893" i="1"/>
  <c r="C2892" i="1"/>
  <c r="C2891" i="1"/>
  <c r="C2890" i="1"/>
  <c r="C2889" i="1"/>
  <c r="C2888" i="1"/>
  <c r="C2887" i="1"/>
  <c r="C2886" i="1"/>
  <c r="C2885" i="1"/>
  <c r="C2884" i="1"/>
  <c r="C2883" i="1"/>
  <c r="C2882" i="1"/>
  <c r="C2881" i="1"/>
  <c r="C2880" i="1"/>
  <c r="C2879" i="1"/>
  <c r="C2878" i="1"/>
  <c r="C2877" i="1"/>
  <c r="C2876" i="1"/>
  <c r="C2875" i="1"/>
  <c r="C2874" i="1"/>
  <c r="C2873" i="1"/>
  <c r="C2872" i="1"/>
  <c r="C2871" i="1"/>
  <c r="C2870" i="1"/>
  <c r="C2869" i="1"/>
  <c r="C2868" i="1"/>
  <c r="C2867" i="1"/>
  <c r="C2866" i="1"/>
  <c r="C2865" i="1"/>
  <c r="C2864" i="1"/>
  <c r="C2863" i="1"/>
  <c r="C2862" i="1"/>
  <c r="C2861" i="1"/>
  <c r="C2860" i="1"/>
  <c r="C2859" i="1"/>
  <c r="C2858" i="1"/>
  <c r="C2857" i="1"/>
  <c r="C2856" i="1"/>
  <c r="C2855" i="1"/>
  <c r="C2854" i="1"/>
  <c r="C2853" i="1"/>
  <c r="C2852" i="1"/>
  <c r="C2851" i="1"/>
  <c r="C2850" i="1"/>
  <c r="C2849" i="1"/>
  <c r="C2848" i="1"/>
  <c r="C2847" i="1"/>
  <c r="C2846" i="1"/>
  <c r="C2845" i="1"/>
  <c r="C2844" i="1"/>
  <c r="C2843" i="1"/>
  <c r="C2842" i="1"/>
  <c r="C2841" i="1"/>
  <c r="C2840" i="1"/>
  <c r="C2839" i="1"/>
  <c r="C2838" i="1"/>
  <c r="C2837" i="1"/>
  <c r="C2836" i="1"/>
  <c r="C2835" i="1"/>
  <c r="C2834" i="1"/>
  <c r="C2833" i="1"/>
  <c r="C2832" i="1"/>
  <c r="C2831" i="1"/>
  <c r="C2830" i="1"/>
  <c r="C2829" i="1"/>
  <c r="C2828" i="1"/>
  <c r="C2827" i="1"/>
  <c r="C2826" i="1"/>
  <c r="C2825" i="1"/>
  <c r="C2824" i="1"/>
  <c r="C2823" i="1"/>
  <c r="C2822" i="1"/>
  <c r="C2821" i="1"/>
  <c r="C2820" i="1"/>
  <c r="C2819" i="1"/>
  <c r="C2818" i="1"/>
  <c r="C2817" i="1"/>
  <c r="C2816" i="1"/>
  <c r="C2815" i="1"/>
  <c r="C2814" i="1"/>
  <c r="C2813" i="1"/>
  <c r="C2812" i="1"/>
  <c r="C2811" i="1"/>
  <c r="C2810" i="1"/>
  <c r="C2809" i="1"/>
  <c r="C2808" i="1"/>
  <c r="C2807" i="1"/>
  <c r="C2806" i="1"/>
  <c r="C2805" i="1"/>
  <c r="C2804" i="1"/>
  <c r="C2803" i="1"/>
  <c r="C2802" i="1"/>
  <c r="C2801" i="1"/>
  <c r="C2800" i="1"/>
  <c r="C2799" i="1"/>
  <c r="C2798" i="1"/>
  <c r="C2797" i="1"/>
  <c r="C2796" i="1"/>
  <c r="C2795" i="1"/>
  <c r="C2794" i="1"/>
  <c r="C2793" i="1"/>
  <c r="C2792" i="1"/>
  <c r="C2791" i="1"/>
  <c r="C2790" i="1"/>
  <c r="C2789" i="1"/>
  <c r="C2788" i="1"/>
  <c r="C2787" i="1"/>
  <c r="C2786" i="1"/>
  <c r="C2785" i="1"/>
  <c r="C2784" i="1"/>
  <c r="C2783" i="1"/>
  <c r="C2782" i="1"/>
  <c r="C2781" i="1"/>
  <c r="C2780" i="1"/>
  <c r="C2779" i="1"/>
  <c r="C2778" i="1"/>
  <c r="C2777" i="1"/>
  <c r="C2776" i="1"/>
  <c r="C2775" i="1"/>
  <c r="C2774" i="1"/>
  <c r="C2773" i="1"/>
  <c r="C2772" i="1"/>
  <c r="C2771" i="1"/>
  <c r="C2770" i="1"/>
  <c r="C2769" i="1"/>
  <c r="C2768" i="1"/>
  <c r="C2767" i="1"/>
  <c r="C2766" i="1"/>
  <c r="C2765" i="1"/>
  <c r="C2764" i="1"/>
  <c r="C2763" i="1"/>
  <c r="C2762" i="1"/>
  <c r="C2761" i="1"/>
  <c r="C2760" i="1"/>
  <c r="C2759" i="1"/>
  <c r="C2758" i="1"/>
  <c r="C2757" i="1"/>
  <c r="C2756" i="1"/>
  <c r="C2755" i="1"/>
  <c r="C2754" i="1"/>
  <c r="C2753" i="1"/>
  <c r="C2752" i="1"/>
  <c r="C2751" i="1"/>
  <c r="C2750" i="1"/>
  <c r="C2749" i="1"/>
  <c r="C2748" i="1"/>
  <c r="C2747" i="1"/>
  <c r="C2746" i="1"/>
  <c r="C2745" i="1"/>
  <c r="C2744" i="1"/>
  <c r="C2743" i="1"/>
  <c r="C2742" i="1"/>
  <c r="C2741" i="1"/>
  <c r="C2740" i="1"/>
  <c r="C2739" i="1"/>
  <c r="C2738" i="1"/>
  <c r="C2737" i="1"/>
  <c r="C2736" i="1"/>
  <c r="C2735" i="1"/>
  <c r="C2734" i="1"/>
  <c r="C2733" i="1"/>
  <c r="C2732" i="1"/>
  <c r="C2731" i="1"/>
  <c r="C2730" i="1"/>
  <c r="C2729" i="1"/>
  <c r="C2728" i="1"/>
  <c r="C2727" i="1"/>
  <c r="C2726" i="1"/>
  <c r="C2725" i="1"/>
  <c r="C2724" i="1"/>
  <c r="C2723" i="1"/>
  <c r="C2722" i="1"/>
  <c r="C2721" i="1"/>
  <c r="C2720" i="1"/>
  <c r="C2719" i="1"/>
  <c r="C2718" i="1"/>
  <c r="C2717" i="1"/>
  <c r="C2716" i="1"/>
  <c r="C2715" i="1"/>
  <c r="C2714" i="1"/>
  <c r="C2713" i="1"/>
  <c r="C2712" i="1"/>
  <c r="C2711" i="1"/>
  <c r="C2710" i="1"/>
  <c r="C2709" i="1"/>
  <c r="C2708" i="1"/>
  <c r="C2707" i="1"/>
  <c r="C2706" i="1"/>
  <c r="C2705" i="1"/>
  <c r="C2704" i="1"/>
  <c r="C2703" i="1"/>
  <c r="C2702" i="1"/>
  <c r="C2701" i="1"/>
  <c r="C2700" i="1"/>
  <c r="C2699" i="1"/>
  <c r="C2698" i="1"/>
  <c r="C2697" i="1"/>
  <c r="C2696" i="1"/>
  <c r="C2695" i="1"/>
  <c r="C2694" i="1"/>
  <c r="C2693" i="1"/>
  <c r="C2692" i="1"/>
  <c r="C2691" i="1"/>
  <c r="C2690" i="1"/>
  <c r="C2689" i="1"/>
  <c r="C2688" i="1"/>
  <c r="C2687" i="1"/>
  <c r="C2686" i="1"/>
  <c r="C2685" i="1"/>
  <c r="C2684" i="1"/>
  <c r="C2683" i="1"/>
  <c r="C2682" i="1"/>
  <c r="C2681" i="1"/>
  <c r="C2680" i="1"/>
  <c r="C2679" i="1"/>
  <c r="C2678" i="1"/>
  <c r="C2677" i="1"/>
  <c r="C2676" i="1"/>
  <c r="C2675" i="1"/>
  <c r="C2674" i="1"/>
  <c r="C2673" i="1"/>
  <c r="C2672" i="1"/>
  <c r="C2671" i="1"/>
  <c r="C2670" i="1"/>
  <c r="C2669" i="1"/>
  <c r="C2668" i="1"/>
  <c r="C2667" i="1"/>
  <c r="C2666" i="1"/>
  <c r="C2665" i="1"/>
  <c r="C2664" i="1"/>
  <c r="C2663" i="1"/>
  <c r="C2662" i="1"/>
  <c r="C2661" i="1"/>
  <c r="C2660" i="1"/>
  <c r="C2659" i="1"/>
  <c r="C2658" i="1"/>
  <c r="C2657" i="1"/>
  <c r="C2656" i="1"/>
  <c r="C2655" i="1"/>
  <c r="C2654" i="1"/>
  <c r="C2653" i="1"/>
  <c r="C2652" i="1"/>
  <c r="C2651" i="1"/>
  <c r="C2650" i="1"/>
  <c r="C2649" i="1"/>
  <c r="C2648" i="1"/>
  <c r="C2647" i="1"/>
  <c r="C2646" i="1"/>
  <c r="C2645" i="1"/>
  <c r="C2644" i="1"/>
  <c r="C2643" i="1"/>
  <c r="C2642" i="1"/>
  <c r="C2641" i="1"/>
  <c r="C2640" i="1"/>
  <c r="C2639" i="1"/>
  <c r="C2638" i="1"/>
  <c r="C2637" i="1"/>
  <c r="C2636" i="1"/>
  <c r="C2635" i="1"/>
  <c r="C2634" i="1"/>
  <c r="C2633" i="1"/>
  <c r="C2632" i="1"/>
  <c r="C2631" i="1"/>
  <c r="C2630" i="1"/>
  <c r="C2629" i="1"/>
  <c r="C2628" i="1"/>
  <c r="C2627" i="1"/>
  <c r="C2626" i="1"/>
  <c r="C2625" i="1"/>
  <c r="C2624" i="1"/>
  <c r="C2623" i="1"/>
  <c r="C2622" i="1"/>
  <c r="C2621" i="1"/>
  <c r="C2620" i="1"/>
  <c r="C2619" i="1"/>
  <c r="C2618" i="1"/>
  <c r="C2617" i="1"/>
  <c r="C2616" i="1"/>
  <c r="C2615" i="1"/>
  <c r="C2614" i="1"/>
  <c r="C2613" i="1"/>
  <c r="C2612" i="1"/>
  <c r="C2611" i="1"/>
  <c r="C2610" i="1"/>
  <c r="C2609" i="1"/>
  <c r="C2608" i="1"/>
  <c r="C2607" i="1"/>
  <c r="C2606" i="1"/>
  <c r="C2605" i="1"/>
  <c r="C2604" i="1"/>
  <c r="C2603" i="1"/>
  <c r="C2602" i="1"/>
  <c r="C2601" i="1"/>
  <c r="C2600" i="1"/>
  <c r="C2599" i="1"/>
  <c r="C2598" i="1"/>
  <c r="C2597" i="1"/>
  <c r="C2596" i="1"/>
  <c r="C2595" i="1"/>
  <c r="C2594" i="1"/>
  <c r="C2593" i="1"/>
  <c r="C2592" i="1"/>
  <c r="C2591" i="1"/>
  <c r="C2590" i="1"/>
  <c r="C2589" i="1"/>
  <c r="C2588" i="1"/>
  <c r="C2587" i="1"/>
  <c r="C2586" i="1"/>
  <c r="C2585" i="1"/>
  <c r="C2584" i="1"/>
  <c r="C2583" i="1"/>
  <c r="C2582" i="1"/>
  <c r="C2581" i="1"/>
  <c r="C2580" i="1"/>
  <c r="C2579" i="1"/>
  <c r="C2578" i="1"/>
  <c r="C2577" i="1"/>
  <c r="C2576" i="1"/>
  <c r="C2575" i="1"/>
  <c r="C2574" i="1"/>
  <c r="C2573" i="1"/>
  <c r="C2572" i="1"/>
  <c r="C2571" i="1"/>
  <c r="C2570" i="1"/>
  <c r="C2569" i="1"/>
  <c r="C2568" i="1"/>
  <c r="C2567" i="1"/>
  <c r="C2566" i="1"/>
  <c r="C2565" i="1"/>
  <c r="C2564" i="1"/>
  <c r="C2563" i="1"/>
  <c r="C2562" i="1"/>
  <c r="C2561" i="1"/>
  <c r="C2560" i="1"/>
  <c r="C2559" i="1"/>
  <c r="C2558" i="1"/>
  <c r="C2557" i="1"/>
  <c r="C2556" i="1"/>
  <c r="C2555" i="1"/>
  <c r="C2554" i="1"/>
  <c r="C2553" i="1"/>
  <c r="C2552" i="1"/>
  <c r="C2551" i="1"/>
  <c r="C2550" i="1"/>
  <c r="C2549" i="1"/>
  <c r="C2548" i="1"/>
  <c r="C2547" i="1"/>
  <c r="C2546" i="1"/>
  <c r="C2545" i="1"/>
  <c r="C2544" i="1"/>
  <c r="C2543" i="1"/>
  <c r="C2542" i="1"/>
  <c r="C2541" i="1"/>
  <c r="C2540" i="1"/>
  <c r="C2539" i="1"/>
  <c r="C2538" i="1"/>
  <c r="C2537" i="1"/>
  <c r="C2536" i="1"/>
  <c r="C2535" i="1"/>
  <c r="C2534" i="1"/>
  <c r="C2533" i="1"/>
  <c r="C2532" i="1"/>
  <c r="C2531" i="1"/>
  <c r="C2530" i="1"/>
  <c r="C2529" i="1"/>
  <c r="C2528" i="1"/>
  <c r="C2527" i="1"/>
  <c r="C2526" i="1"/>
  <c r="C2525" i="1"/>
  <c r="C2524" i="1"/>
  <c r="C2523" i="1"/>
  <c r="C2522" i="1"/>
  <c r="C2521" i="1"/>
  <c r="C2520" i="1"/>
  <c r="C2519" i="1"/>
  <c r="C2518" i="1"/>
  <c r="C2517" i="1"/>
  <c r="C2516" i="1"/>
  <c r="C2515" i="1"/>
  <c r="C2514" i="1"/>
  <c r="C2513" i="1"/>
  <c r="C2512" i="1"/>
  <c r="C2511" i="1"/>
  <c r="C2510" i="1"/>
  <c r="C2509" i="1"/>
  <c r="C2508" i="1"/>
  <c r="C2507" i="1"/>
  <c r="C2506" i="1"/>
  <c r="C2505" i="1"/>
  <c r="C2504" i="1"/>
  <c r="C2503" i="1"/>
  <c r="C2502" i="1"/>
  <c r="C2501" i="1"/>
  <c r="C2500" i="1"/>
  <c r="C2499" i="1"/>
  <c r="C2498" i="1"/>
  <c r="C2497" i="1"/>
  <c r="C2496" i="1"/>
  <c r="C2495" i="1"/>
  <c r="C2494" i="1"/>
  <c r="C2493" i="1"/>
  <c r="C2492" i="1"/>
  <c r="C2491" i="1"/>
  <c r="C2490" i="1"/>
  <c r="C2489" i="1"/>
  <c r="C2488" i="1"/>
  <c r="C2487" i="1"/>
  <c r="C2486" i="1"/>
  <c r="C2485" i="1"/>
  <c r="C2484" i="1"/>
  <c r="C2483" i="1"/>
  <c r="C2482" i="1"/>
  <c r="C2481" i="1"/>
  <c r="C2480" i="1"/>
  <c r="C2479" i="1"/>
  <c r="C2478" i="1"/>
  <c r="C2477" i="1"/>
  <c r="C2476" i="1"/>
  <c r="C2475" i="1"/>
  <c r="C2474" i="1"/>
  <c r="C2473" i="1"/>
  <c r="C2472" i="1"/>
  <c r="C2471" i="1"/>
  <c r="C2470" i="1"/>
  <c r="C2469" i="1"/>
  <c r="C2468" i="1"/>
  <c r="C2467" i="1"/>
  <c r="C2466" i="1"/>
  <c r="C2465" i="1"/>
  <c r="C2464" i="1"/>
  <c r="C2463" i="1"/>
  <c r="C2462" i="1"/>
  <c r="C2461" i="1"/>
  <c r="C2460" i="1"/>
  <c r="C2459" i="1"/>
  <c r="C2458" i="1"/>
  <c r="C2457" i="1"/>
  <c r="C2456" i="1"/>
  <c r="C2455" i="1"/>
  <c r="C2454" i="1"/>
  <c r="C2453" i="1"/>
  <c r="C2452" i="1"/>
  <c r="C2451" i="1"/>
  <c r="C2450" i="1"/>
  <c r="C2449" i="1"/>
  <c r="C2448" i="1"/>
  <c r="C2447" i="1"/>
  <c r="C2446" i="1"/>
  <c r="C2445" i="1"/>
  <c r="C2444" i="1"/>
  <c r="C2443" i="1"/>
  <c r="C2442" i="1"/>
  <c r="C2441" i="1"/>
  <c r="C2440" i="1"/>
  <c r="C2439" i="1"/>
  <c r="C2438" i="1"/>
  <c r="C2437" i="1"/>
  <c r="C2436" i="1"/>
  <c r="C2435" i="1"/>
  <c r="C2434" i="1"/>
  <c r="C2433" i="1"/>
  <c r="C2432" i="1"/>
  <c r="C2431" i="1"/>
  <c r="C2430" i="1"/>
  <c r="C2429" i="1"/>
  <c r="C2428" i="1"/>
  <c r="C2427" i="1"/>
  <c r="C2426" i="1"/>
  <c r="C2425" i="1"/>
  <c r="C2424" i="1"/>
  <c r="C2423" i="1"/>
  <c r="C2422" i="1"/>
  <c r="C2421" i="1"/>
  <c r="C2420" i="1"/>
  <c r="C2419" i="1"/>
  <c r="C2418" i="1"/>
  <c r="C2417" i="1"/>
  <c r="C2416" i="1"/>
  <c r="C2415" i="1"/>
  <c r="C2414" i="1"/>
  <c r="C2413" i="1"/>
  <c r="C2412" i="1"/>
  <c r="C2411" i="1"/>
  <c r="C2410" i="1"/>
  <c r="C2409" i="1"/>
  <c r="C2408" i="1"/>
  <c r="C2407" i="1"/>
  <c r="C2406" i="1"/>
  <c r="C2405" i="1"/>
  <c r="C2404" i="1"/>
  <c r="C2403" i="1"/>
  <c r="C2402" i="1"/>
  <c r="C2401" i="1"/>
  <c r="C2400" i="1"/>
  <c r="C2399" i="1"/>
  <c r="C2398" i="1"/>
  <c r="C2397" i="1"/>
  <c r="C2396" i="1"/>
  <c r="C2395" i="1"/>
  <c r="C2394" i="1"/>
  <c r="C2393" i="1"/>
  <c r="C2392" i="1"/>
  <c r="C2391" i="1"/>
  <c r="C2390" i="1"/>
  <c r="C2389" i="1"/>
  <c r="C2388" i="1"/>
  <c r="C2387" i="1"/>
  <c r="C2386" i="1"/>
  <c r="C2385" i="1"/>
  <c r="C2384" i="1"/>
  <c r="C2383" i="1"/>
  <c r="C2382" i="1"/>
  <c r="C2381" i="1"/>
  <c r="C2380" i="1"/>
  <c r="C2379" i="1"/>
  <c r="C2378" i="1"/>
  <c r="C2377" i="1"/>
  <c r="C2376" i="1"/>
  <c r="C2375" i="1"/>
  <c r="C2374" i="1"/>
  <c r="C2373" i="1"/>
  <c r="C2372" i="1"/>
  <c r="C2371" i="1"/>
  <c r="C2370" i="1"/>
  <c r="C2369" i="1"/>
  <c r="C2368" i="1"/>
  <c r="C2367" i="1"/>
  <c r="C2366" i="1"/>
  <c r="C2365" i="1"/>
  <c r="C2364" i="1"/>
  <c r="C2363" i="1"/>
  <c r="C2362" i="1"/>
  <c r="C2361" i="1"/>
  <c r="C2360" i="1"/>
  <c r="C2359" i="1"/>
  <c r="C2358" i="1"/>
  <c r="C2357" i="1"/>
  <c r="C2356" i="1"/>
  <c r="C2355" i="1"/>
  <c r="C2354" i="1"/>
  <c r="C2353" i="1"/>
  <c r="C2352" i="1"/>
  <c r="C2351" i="1"/>
  <c r="C2350" i="1"/>
  <c r="C2349" i="1"/>
  <c r="C2348" i="1"/>
  <c r="C2347" i="1"/>
  <c r="C2346" i="1"/>
  <c r="C2345" i="1"/>
  <c r="C2344" i="1"/>
  <c r="C2343" i="1"/>
  <c r="C2342" i="1"/>
  <c r="C2341" i="1"/>
  <c r="C2340" i="1"/>
  <c r="C2339" i="1"/>
  <c r="C2338" i="1"/>
  <c r="C2337" i="1"/>
  <c r="C2336" i="1"/>
  <c r="C2335" i="1"/>
  <c r="C2334" i="1"/>
  <c r="C2333" i="1"/>
  <c r="C2332" i="1"/>
  <c r="C2331" i="1"/>
  <c r="C2330" i="1"/>
  <c r="C2329" i="1"/>
  <c r="C2328" i="1"/>
  <c r="C2327" i="1"/>
  <c r="C2326" i="1"/>
  <c r="C2325" i="1"/>
  <c r="C2324" i="1"/>
  <c r="C2323" i="1"/>
  <c r="C2322" i="1"/>
  <c r="C2321" i="1"/>
  <c r="C2320" i="1"/>
  <c r="C2319" i="1"/>
  <c r="C2318" i="1"/>
  <c r="C2317" i="1"/>
  <c r="C2316" i="1"/>
  <c r="C2315" i="1"/>
  <c r="C2314" i="1"/>
  <c r="C2313" i="1"/>
  <c r="C2312" i="1"/>
  <c r="C2311" i="1"/>
  <c r="C2310" i="1"/>
  <c r="C2309" i="1"/>
  <c r="C2308" i="1"/>
  <c r="C2307" i="1"/>
  <c r="C2306" i="1"/>
  <c r="C2305" i="1"/>
  <c r="C2304" i="1"/>
  <c r="C2303" i="1"/>
  <c r="C2302" i="1"/>
  <c r="C2301" i="1"/>
  <c r="C2300" i="1"/>
  <c r="C2299" i="1"/>
  <c r="C2298" i="1"/>
  <c r="C2297" i="1"/>
  <c r="C2296" i="1"/>
  <c r="C2295" i="1"/>
  <c r="C2294" i="1"/>
  <c r="C2293" i="1"/>
  <c r="C2292" i="1"/>
  <c r="C2291" i="1"/>
  <c r="C2290" i="1"/>
  <c r="C2289" i="1"/>
  <c r="C2288" i="1"/>
  <c r="C2287" i="1"/>
  <c r="C2286" i="1"/>
  <c r="C2285" i="1"/>
  <c r="C2284" i="1"/>
  <c r="C2283" i="1"/>
  <c r="C2282" i="1"/>
  <c r="C2281" i="1"/>
  <c r="C2280" i="1"/>
  <c r="C2279" i="1"/>
  <c r="C2278" i="1"/>
  <c r="C2277" i="1"/>
  <c r="C2276" i="1"/>
  <c r="C2275" i="1"/>
  <c r="C2274" i="1"/>
  <c r="C2273" i="1"/>
  <c r="C2272" i="1"/>
  <c r="C2271" i="1"/>
  <c r="C2270" i="1"/>
  <c r="C2269" i="1"/>
  <c r="C2268" i="1"/>
  <c r="C2267" i="1"/>
  <c r="C2266" i="1"/>
  <c r="C2265" i="1"/>
  <c r="C2264" i="1"/>
  <c r="C2263" i="1"/>
  <c r="C2262" i="1"/>
  <c r="C2261" i="1"/>
  <c r="C2260" i="1"/>
  <c r="C2259" i="1"/>
  <c r="C2258" i="1"/>
  <c r="C2257" i="1"/>
  <c r="C2256" i="1"/>
  <c r="C2255" i="1"/>
  <c r="C2254" i="1"/>
  <c r="C2253" i="1"/>
  <c r="C2252" i="1"/>
  <c r="C2251" i="1"/>
  <c r="C2250" i="1"/>
  <c r="C2249" i="1"/>
  <c r="C2248" i="1"/>
  <c r="C2247" i="1"/>
  <c r="C2246" i="1"/>
  <c r="C2245" i="1"/>
  <c r="C2244" i="1"/>
  <c r="C2243" i="1"/>
  <c r="C2242" i="1"/>
  <c r="C2241" i="1"/>
  <c r="C2240" i="1"/>
  <c r="C2239" i="1"/>
  <c r="C2238" i="1"/>
  <c r="C2237" i="1"/>
  <c r="C2236" i="1"/>
  <c r="C2235" i="1"/>
  <c r="C2234" i="1"/>
  <c r="C2233" i="1"/>
  <c r="C2232" i="1"/>
  <c r="C2231" i="1"/>
  <c r="C2230" i="1"/>
  <c r="C2229" i="1"/>
  <c r="C2228" i="1"/>
  <c r="C2227" i="1"/>
  <c r="C2226" i="1"/>
  <c r="C2225" i="1"/>
  <c r="C2224" i="1"/>
  <c r="C2223" i="1"/>
  <c r="C2222" i="1"/>
  <c r="C2221" i="1"/>
  <c r="C2220" i="1"/>
  <c r="C2219" i="1"/>
  <c r="C2218" i="1"/>
  <c r="C2217" i="1"/>
  <c r="C2216" i="1"/>
  <c r="C2215" i="1"/>
  <c r="C2214" i="1"/>
  <c r="C2213" i="1"/>
  <c r="C2212" i="1"/>
  <c r="C2211" i="1"/>
  <c r="C2210" i="1"/>
  <c r="C2209" i="1"/>
  <c r="C2208" i="1"/>
  <c r="C2207" i="1"/>
  <c r="C2206" i="1"/>
  <c r="C2205" i="1"/>
  <c r="C2204" i="1"/>
  <c r="C2203" i="1"/>
  <c r="C2202" i="1"/>
  <c r="C2201" i="1"/>
  <c r="C2200" i="1"/>
  <c r="C2199" i="1"/>
  <c r="C2198" i="1"/>
  <c r="C2197" i="1"/>
  <c r="C2196" i="1"/>
  <c r="C2195" i="1"/>
  <c r="C2194" i="1"/>
  <c r="C2193" i="1"/>
  <c r="C2192" i="1"/>
  <c r="C2191" i="1"/>
  <c r="C2190" i="1"/>
  <c r="C2189" i="1"/>
  <c r="C2188" i="1"/>
  <c r="C2187" i="1"/>
  <c r="C2186" i="1"/>
  <c r="C2185" i="1"/>
  <c r="C2184" i="1"/>
  <c r="C2183" i="1"/>
  <c r="C2182" i="1"/>
  <c r="C2181" i="1"/>
  <c r="C2180" i="1"/>
  <c r="C2179" i="1"/>
  <c r="C2178" i="1"/>
  <c r="C2177" i="1"/>
  <c r="C2176" i="1"/>
  <c r="C2175" i="1"/>
  <c r="C2174" i="1"/>
  <c r="C2173" i="1"/>
  <c r="C2172" i="1"/>
  <c r="C2171" i="1"/>
  <c r="C2170" i="1"/>
  <c r="C2169" i="1"/>
  <c r="C2168" i="1"/>
  <c r="C2167" i="1"/>
  <c r="C2166" i="1"/>
  <c r="C2165" i="1"/>
  <c r="C2164" i="1"/>
  <c r="C2163" i="1"/>
  <c r="C2162" i="1"/>
  <c r="C2161" i="1"/>
  <c r="C2160" i="1"/>
  <c r="C2159" i="1"/>
  <c r="C2158" i="1"/>
  <c r="C2157" i="1"/>
  <c r="C2156" i="1"/>
  <c r="C2155" i="1"/>
  <c r="C2154" i="1"/>
  <c r="C2153" i="1"/>
  <c r="C2152" i="1"/>
  <c r="C2151" i="1"/>
  <c r="C2150" i="1"/>
  <c r="C2149" i="1"/>
  <c r="C2148" i="1"/>
  <c r="C2147" i="1"/>
  <c r="C2146" i="1"/>
  <c r="C2145" i="1"/>
  <c r="C2144" i="1"/>
  <c r="C2143" i="1"/>
  <c r="C2142" i="1"/>
  <c r="C2141" i="1"/>
  <c r="C2140" i="1"/>
  <c r="C2139" i="1"/>
  <c r="C2138" i="1"/>
  <c r="C2137" i="1"/>
  <c r="C2136" i="1"/>
  <c r="C2135" i="1"/>
  <c r="C2134" i="1"/>
  <c r="C2133" i="1"/>
  <c r="C2132" i="1"/>
  <c r="C2131" i="1"/>
  <c r="C2130" i="1"/>
  <c r="C2129" i="1"/>
  <c r="C2128" i="1"/>
  <c r="C2127" i="1"/>
  <c r="C2126" i="1"/>
  <c r="C2125" i="1"/>
  <c r="C2124" i="1"/>
  <c r="C2123" i="1"/>
  <c r="C2122" i="1"/>
  <c r="C2121" i="1"/>
  <c r="C2120" i="1"/>
  <c r="C2119" i="1"/>
  <c r="C2118" i="1"/>
  <c r="C2117" i="1"/>
  <c r="C2116" i="1"/>
  <c r="C2115" i="1"/>
  <c r="C2114" i="1"/>
  <c r="C2113" i="1"/>
  <c r="C2112" i="1"/>
  <c r="C2111" i="1"/>
  <c r="C2110" i="1"/>
  <c r="C2109" i="1"/>
  <c r="C2108" i="1"/>
  <c r="C2107" i="1"/>
  <c r="C2106" i="1"/>
  <c r="C2105" i="1"/>
  <c r="C2104" i="1"/>
  <c r="C2103" i="1"/>
  <c r="C2102" i="1"/>
  <c r="C2101" i="1"/>
  <c r="C2100" i="1"/>
  <c r="C2099" i="1"/>
  <c r="C2098" i="1"/>
  <c r="C2097" i="1"/>
  <c r="C2096" i="1"/>
  <c r="C2095" i="1"/>
  <c r="C2094" i="1"/>
  <c r="C2093" i="1"/>
  <c r="C2092" i="1"/>
  <c r="C2091" i="1"/>
  <c r="C2090" i="1"/>
  <c r="C2089" i="1"/>
  <c r="C2088" i="1"/>
  <c r="C2087" i="1"/>
  <c r="C2086" i="1"/>
  <c r="C2085" i="1"/>
  <c r="C2084" i="1"/>
  <c r="C2083" i="1"/>
  <c r="C2082" i="1"/>
  <c r="C2081" i="1"/>
  <c r="C2080" i="1"/>
  <c r="C2079" i="1"/>
  <c r="C2078" i="1"/>
  <c r="C2077" i="1"/>
  <c r="C2076" i="1"/>
  <c r="C2075" i="1"/>
  <c r="C2074" i="1"/>
  <c r="C2073" i="1"/>
  <c r="C2072" i="1"/>
  <c r="C2071" i="1"/>
  <c r="C2070" i="1"/>
  <c r="C2069" i="1"/>
  <c r="C2068" i="1"/>
  <c r="C2067" i="1"/>
  <c r="C2066" i="1"/>
  <c r="C2065" i="1"/>
  <c r="C2064" i="1"/>
  <c r="C2063" i="1"/>
  <c r="C2062" i="1"/>
  <c r="C2061" i="1"/>
  <c r="C2060" i="1"/>
  <c r="C2059" i="1"/>
  <c r="C2058" i="1"/>
  <c r="C2057" i="1"/>
  <c r="C2056" i="1"/>
  <c r="C2055" i="1"/>
  <c r="C2054" i="1"/>
  <c r="C2053" i="1"/>
  <c r="C2052" i="1"/>
  <c r="C2051" i="1"/>
  <c r="C2050" i="1"/>
  <c r="C2049" i="1"/>
  <c r="C2048" i="1"/>
  <c r="C2047" i="1"/>
  <c r="C2046" i="1"/>
  <c r="C2045" i="1"/>
  <c r="C2044" i="1"/>
  <c r="C2043" i="1"/>
  <c r="C2042" i="1"/>
  <c r="C2041" i="1"/>
  <c r="C2040" i="1"/>
  <c r="C2039" i="1"/>
  <c r="C2038" i="1"/>
  <c r="C2037" i="1"/>
  <c r="C2036" i="1"/>
  <c r="C2035" i="1"/>
  <c r="C2034" i="1"/>
  <c r="C2033" i="1"/>
  <c r="C2032" i="1"/>
  <c r="C2031" i="1"/>
  <c r="C2030" i="1"/>
  <c r="C2029" i="1"/>
  <c r="C2028" i="1"/>
  <c r="C2027" i="1"/>
  <c r="C2026" i="1"/>
  <c r="C2025" i="1"/>
  <c r="C2024" i="1"/>
  <c r="C2023" i="1"/>
  <c r="C2022" i="1"/>
  <c r="C2021" i="1"/>
  <c r="C2020" i="1"/>
  <c r="C2019" i="1"/>
  <c r="C2018" i="1"/>
  <c r="C2017" i="1"/>
  <c r="C2016" i="1"/>
  <c r="C2015" i="1"/>
  <c r="C2014" i="1"/>
  <c r="C2013" i="1"/>
  <c r="C2012" i="1"/>
  <c r="C2011" i="1"/>
  <c r="C2010" i="1"/>
  <c r="C2009" i="1"/>
  <c r="C2008" i="1"/>
  <c r="C2007" i="1"/>
  <c r="C2006" i="1"/>
  <c r="C2005" i="1"/>
  <c r="C2004" i="1"/>
  <c r="C2003" i="1"/>
  <c r="C2002" i="1"/>
  <c r="C2001" i="1"/>
  <c r="C2000" i="1"/>
  <c r="C1999" i="1"/>
  <c r="C1998" i="1"/>
  <c r="C1997" i="1"/>
  <c r="C1996" i="1"/>
  <c r="C1995" i="1"/>
  <c r="C1994" i="1"/>
  <c r="C1993" i="1"/>
  <c r="C1992" i="1"/>
  <c r="C1991" i="1"/>
  <c r="C1990" i="1"/>
  <c r="C1989" i="1"/>
  <c r="C1988" i="1"/>
  <c r="C1987" i="1"/>
  <c r="C1986" i="1"/>
  <c r="C1985" i="1"/>
  <c r="C1984" i="1"/>
  <c r="C1983" i="1"/>
  <c r="C1982" i="1"/>
  <c r="C1981" i="1"/>
  <c r="C1980" i="1"/>
  <c r="C1979" i="1"/>
  <c r="C1978" i="1"/>
  <c r="C1977" i="1"/>
  <c r="C1976" i="1"/>
  <c r="C1975" i="1"/>
  <c r="C1974" i="1"/>
  <c r="C1973" i="1"/>
  <c r="C1972" i="1"/>
  <c r="C1971" i="1"/>
  <c r="C1970" i="1"/>
  <c r="C1969" i="1"/>
  <c r="C1968" i="1"/>
  <c r="C1967" i="1"/>
  <c r="C1966" i="1"/>
  <c r="C1965" i="1"/>
  <c r="C1964" i="1"/>
  <c r="C1963" i="1"/>
  <c r="C1962" i="1"/>
  <c r="C1961" i="1"/>
  <c r="C1960" i="1"/>
  <c r="C1959" i="1"/>
  <c r="C1958" i="1"/>
  <c r="C1957" i="1"/>
  <c r="C1956" i="1"/>
  <c r="C1955" i="1"/>
  <c r="C1954" i="1"/>
  <c r="C1953" i="1"/>
  <c r="C1952" i="1"/>
  <c r="C1951" i="1"/>
  <c r="C1950" i="1"/>
  <c r="C1949" i="1"/>
  <c r="C1948" i="1"/>
  <c r="C1947" i="1"/>
  <c r="C1946" i="1"/>
  <c r="C1945" i="1"/>
  <c r="C1944" i="1"/>
  <c r="C1943" i="1"/>
  <c r="C1942" i="1"/>
  <c r="C1941" i="1"/>
  <c r="C1940" i="1"/>
  <c r="C1939" i="1"/>
  <c r="C1938" i="1"/>
  <c r="C1937" i="1"/>
  <c r="C1936" i="1"/>
  <c r="C1935" i="1"/>
  <c r="C1934" i="1"/>
  <c r="C1933" i="1"/>
  <c r="C1932" i="1"/>
  <c r="C1931" i="1"/>
  <c r="C1930" i="1"/>
  <c r="C1929" i="1"/>
  <c r="C1928" i="1"/>
  <c r="C1927" i="1"/>
  <c r="C1926" i="1"/>
  <c r="C1925" i="1"/>
  <c r="C1924" i="1"/>
  <c r="C1923" i="1"/>
  <c r="C1922" i="1"/>
  <c r="C1921" i="1"/>
  <c r="C1920" i="1"/>
  <c r="C1919" i="1"/>
  <c r="C1918" i="1"/>
  <c r="C1917" i="1"/>
  <c r="C1916" i="1"/>
  <c r="C1915" i="1"/>
  <c r="C1914" i="1"/>
  <c r="C1913" i="1"/>
  <c r="C1912" i="1"/>
  <c r="C1911" i="1"/>
  <c r="C1910" i="1"/>
  <c r="C1909" i="1"/>
  <c r="C1908" i="1"/>
  <c r="C1907" i="1"/>
  <c r="C1906" i="1"/>
  <c r="C1905" i="1"/>
  <c r="C1904" i="1"/>
  <c r="C1903" i="1"/>
  <c r="C1902" i="1"/>
  <c r="C1901" i="1"/>
  <c r="C1900" i="1"/>
  <c r="C1899" i="1"/>
  <c r="C1898" i="1"/>
  <c r="C1897" i="1"/>
  <c r="C1896" i="1"/>
  <c r="C1895" i="1"/>
  <c r="C1894" i="1"/>
  <c r="C1893" i="1"/>
  <c r="C1892" i="1"/>
  <c r="C1891" i="1"/>
  <c r="C1890" i="1"/>
  <c r="C1889" i="1"/>
  <c r="C1888" i="1"/>
  <c r="C1887" i="1"/>
  <c r="C1886" i="1"/>
  <c r="C1885" i="1"/>
  <c r="C1884" i="1"/>
  <c r="C1883" i="1"/>
  <c r="C1882" i="1"/>
  <c r="C1881" i="1"/>
  <c r="C1880" i="1"/>
  <c r="C1879" i="1"/>
  <c r="C1878" i="1"/>
  <c r="C1877" i="1"/>
  <c r="C1876" i="1"/>
  <c r="C1875" i="1"/>
  <c r="C1874" i="1"/>
  <c r="C1873" i="1"/>
  <c r="C1872" i="1"/>
  <c r="C1871" i="1"/>
  <c r="C1870" i="1"/>
  <c r="C1869" i="1"/>
  <c r="C1868" i="1"/>
  <c r="C1867" i="1"/>
  <c r="C1866" i="1"/>
  <c r="C1865" i="1"/>
  <c r="C1864" i="1"/>
  <c r="C1863" i="1"/>
  <c r="C1862" i="1"/>
  <c r="C1861" i="1"/>
  <c r="C1860" i="1"/>
  <c r="C1859" i="1"/>
  <c r="C1858" i="1"/>
  <c r="C1857" i="1"/>
  <c r="C1856" i="1"/>
  <c r="C1855" i="1"/>
  <c r="C1854" i="1"/>
  <c r="C1853" i="1"/>
  <c r="C1852" i="1"/>
  <c r="C1851" i="1"/>
  <c r="C1850" i="1"/>
  <c r="C1849" i="1"/>
  <c r="C1848" i="1"/>
  <c r="C1847" i="1"/>
  <c r="C1846" i="1"/>
  <c r="C1845" i="1"/>
  <c r="C1844" i="1"/>
  <c r="C1843" i="1"/>
  <c r="C1842" i="1"/>
  <c r="C1841" i="1"/>
  <c r="C1840" i="1"/>
  <c r="C1839" i="1"/>
  <c r="C1838" i="1"/>
  <c r="C1837" i="1"/>
  <c r="C1836" i="1"/>
  <c r="C1835" i="1"/>
  <c r="C1834" i="1"/>
  <c r="C1833" i="1"/>
  <c r="C1832" i="1"/>
  <c r="C1831" i="1"/>
  <c r="C1830" i="1"/>
  <c r="C1829" i="1"/>
  <c r="C1828" i="1"/>
  <c r="C1827" i="1"/>
  <c r="C1826" i="1"/>
  <c r="C1825" i="1"/>
  <c r="C1824" i="1"/>
  <c r="C1823" i="1"/>
  <c r="C1822" i="1"/>
  <c r="C1821" i="1"/>
  <c r="C1820" i="1"/>
  <c r="C1819" i="1"/>
  <c r="C1818" i="1"/>
  <c r="C1817" i="1"/>
  <c r="C1816" i="1"/>
  <c r="C1815" i="1"/>
  <c r="C1814" i="1"/>
  <c r="C1813" i="1"/>
  <c r="C1812" i="1"/>
  <c r="C1811" i="1"/>
  <c r="C1810" i="1"/>
  <c r="C1809" i="1"/>
  <c r="C1808" i="1"/>
  <c r="C1807" i="1"/>
  <c r="C1806" i="1"/>
  <c r="C1805" i="1"/>
  <c r="C1804" i="1"/>
  <c r="C1803" i="1"/>
  <c r="C1802" i="1"/>
  <c r="C1801" i="1"/>
  <c r="C1800" i="1"/>
  <c r="C1799" i="1"/>
  <c r="C1798" i="1"/>
  <c r="C1797" i="1"/>
  <c r="C1796" i="1"/>
  <c r="C1795" i="1"/>
  <c r="C1794" i="1"/>
  <c r="C1793" i="1"/>
  <c r="C1792" i="1"/>
  <c r="C1791" i="1"/>
  <c r="C1790" i="1"/>
  <c r="C1789" i="1"/>
  <c r="C1788" i="1"/>
  <c r="C1787" i="1"/>
  <c r="C1786" i="1"/>
  <c r="C1785" i="1"/>
  <c r="C1784" i="1"/>
  <c r="C1783" i="1"/>
  <c r="C1782" i="1"/>
  <c r="C1781" i="1"/>
  <c r="C1780" i="1"/>
  <c r="C1779" i="1"/>
  <c r="C1778" i="1"/>
  <c r="C1777" i="1"/>
  <c r="C1776" i="1"/>
  <c r="C1775" i="1"/>
  <c r="C1774" i="1"/>
  <c r="C1773" i="1"/>
  <c r="C1772" i="1"/>
  <c r="C1771" i="1"/>
  <c r="C1770" i="1"/>
  <c r="C1769" i="1"/>
  <c r="C1768" i="1"/>
  <c r="C1767" i="1"/>
  <c r="C1766" i="1"/>
  <c r="C1765" i="1"/>
  <c r="C1764" i="1"/>
  <c r="C1763" i="1"/>
  <c r="C1762" i="1"/>
  <c r="C1761" i="1"/>
  <c r="C1760" i="1"/>
  <c r="C1759" i="1"/>
  <c r="C1758" i="1"/>
  <c r="C1757" i="1"/>
  <c r="C1756" i="1"/>
  <c r="C1755" i="1"/>
  <c r="C1754" i="1"/>
  <c r="C1753" i="1"/>
  <c r="C1752" i="1"/>
  <c r="C1751" i="1"/>
  <c r="C1750" i="1"/>
  <c r="C1749" i="1"/>
  <c r="C1748" i="1"/>
  <c r="C1747" i="1"/>
  <c r="C1746" i="1"/>
  <c r="C1745" i="1"/>
  <c r="C1744" i="1"/>
  <c r="C1743" i="1"/>
  <c r="C1742" i="1"/>
  <c r="C1741" i="1"/>
  <c r="C1740" i="1"/>
  <c r="C1739" i="1"/>
  <c r="C1738" i="1"/>
  <c r="C1737" i="1"/>
  <c r="C1736" i="1"/>
  <c r="C1735" i="1"/>
  <c r="C1734" i="1"/>
  <c r="C1733" i="1"/>
  <c r="C1732" i="1"/>
  <c r="C1731" i="1"/>
  <c r="C1730" i="1"/>
  <c r="C1729" i="1"/>
  <c r="C1728" i="1"/>
  <c r="C1727" i="1"/>
  <c r="C1726" i="1"/>
  <c r="C1725" i="1"/>
  <c r="C1724" i="1"/>
  <c r="C1723" i="1"/>
  <c r="C1722" i="1"/>
  <c r="C1721" i="1"/>
  <c r="C1720" i="1"/>
  <c r="C1719" i="1"/>
  <c r="C1718" i="1"/>
  <c r="C1717" i="1"/>
  <c r="C1716" i="1"/>
  <c r="C1715" i="1"/>
  <c r="C1714" i="1"/>
  <c r="C1713" i="1"/>
  <c r="C1712" i="1"/>
  <c r="C1711" i="1"/>
  <c r="C1710" i="1"/>
  <c r="C1709" i="1"/>
  <c r="C1708" i="1"/>
  <c r="C1707" i="1"/>
  <c r="C1706" i="1"/>
  <c r="C1705" i="1"/>
  <c r="C1704" i="1"/>
  <c r="C1703" i="1"/>
  <c r="C1702" i="1"/>
  <c r="C1701" i="1"/>
  <c r="C1700" i="1"/>
  <c r="C1699" i="1"/>
  <c r="C1698" i="1"/>
  <c r="C1697" i="1"/>
  <c r="C1696" i="1"/>
  <c r="C1695" i="1"/>
  <c r="C1694" i="1"/>
  <c r="C1693" i="1"/>
  <c r="C1692" i="1"/>
  <c r="C1691" i="1"/>
  <c r="C1690" i="1"/>
  <c r="C1689" i="1"/>
  <c r="C1688" i="1"/>
  <c r="C1687" i="1"/>
  <c r="C1686" i="1"/>
  <c r="C1685" i="1"/>
  <c r="C1684" i="1"/>
  <c r="C1683" i="1"/>
  <c r="C1682" i="1"/>
  <c r="C1681" i="1"/>
  <c r="C1680" i="1"/>
  <c r="C1679" i="1"/>
  <c r="C1678" i="1"/>
  <c r="C1677" i="1"/>
  <c r="C1676" i="1"/>
  <c r="C1675" i="1"/>
  <c r="C1674" i="1"/>
  <c r="C1673" i="1"/>
  <c r="C1672" i="1"/>
  <c r="C1671" i="1"/>
  <c r="C1670" i="1"/>
  <c r="C1669" i="1"/>
  <c r="C1668" i="1"/>
  <c r="C1667" i="1"/>
  <c r="C1666" i="1"/>
  <c r="C1665" i="1"/>
  <c r="C1664" i="1"/>
  <c r="C1663" i="1"/>
  <c r="C1662" i="1"/>
  <c r="C1661" i="1"/>
  <c r="C1660" i="1"/>
  <c r="C1659" i="1"/>
  <c r="C1658" i="1"/>
  <c r="C1657" i="1"/>
  <c r="C1656" i="1"/>
  <c r="C1655" i="1"/>
  <c r="C1654" i="1"/>
  <c r="C1653" i="1"/>
  <c r="C1652" i="1"/>
  <c r="C1651" i="1"/>
  <c r="C1650" i="1"/>
  <c r="C1649" i="1"/>
  <c r="C1648" i="1"/>
  <c r="C1647" i="1"/>
  <c r="C1646" i="1"/>
  <c r="C1645" i="1"/>
  <c r="C1644" i="1"/>
  <c r="C1643" i="1"/>
  <c r="C1642" i="1"/>
  <c r="C1641" i="1"/>
  <c r="C1640" i="1"/>
  <c r="C1639" i="1"/>
  <c r="C1638" i="1"/>
  <c r="C1637" i="1"/>
  <c r="C1636" i="1"/>
  <c r="C1635" i="1"/>
  <c r="C1634" i="1"/>
  <c r="C1633" i="1"/>
  <c r="C1632" i="1"/>
  <c r="C1631" i="1"/>
  <c r="C1630" i="1"/>
  <c r="C1629" i="1"/>
  <c r="C1628" i="1"/>
  <c r="C1627" i="1"/>
  <c r="C1626" i="1"/>
  <c r="C1625" i="1"/>
  <c r="C1624" i="1"/>
  <c r="C1623" i="1"/>
  <c r="C1622" i="1"/>
  <c r="C1621" i="1"/>
  <c r="C1620" i="1"/>
  <c r="C1619" i="1"/>
  <c r="C1618" i="1"/>
  <c r="C1617" i="1"/>
  <c r="C1616" i="1"/>
  <c r="C1615" i="1"/>
  <c r="C1614" i="1"/>
  <c r="C1613" i="1"/>
  <c r="C1612" i="1"/>
  <c r="C1611" i="1"/>
  <c r="C1610" i="1"/>
  <c r="C1609" i="1"/>
  <c r="C1608" i="1"/>
  <c r="C1607" i="1"/>
  <c r="C1606" i="1"/>
  <c r="C1605" i="1"/>
  <c r="C1604" i="1"/>
  <c r="C1603" i="1"/>
  <c r="C1602" i="1"/>
  <c r="C1601" i="1"/>
  <c r="C1600" i="1"/>
  <c r="C1599" i="1"/>
  <c r="C1598" i="1"/>
  <c r="C1597" i="1"/>
  <c r="C1596" i="1"/>
  <c r="C1595" i="1"/>
  <c r="C1594" i="1"/>
  <c r="C1593" i="1"/>
  <c r="C1592" i="1"/>
  <c r="C1591" i="1"/>
  <c r="C1590" i="1"/>
  <c r="C1589" i="1"/>
  <c r="C1588" i="1"/>
  <c r="C1587" i="1"/>
  <c r="C1586" i="1"/>
  <c r="C1585" i="1"/>
  <c r="C1584" i="1"/>
  <c r="C1583" i="1"/>
  <c r="C1582" i="1"/>
  <c r="C1581" i="1"/>
  <c r="C1580" i="1"/>
  <c r="C1579" i="1"/>
  <c r="C1578" i="1"/>
  <c r="C1577" i="1"/>
  <c r="C1576" i="1"/>
  <c r="C1575" i="1"/>
  <c r="C1574" i="1"/>
  <c r="C1573" i="1"/>
  <c r="C1572" i="1"/>
  <c r="C1571" i="1"/>
  <c r="C1570" i="1"/>
  <c r="C1569" i="1"/>
  <c r="C1568" i="1"/>
  <c r="C1567" i="1"/>
  <c r="C1566" i="1"/>
  <c r="C1565" i="1"/>
  <c r="C1564" i="1"/>
  <c r="C1563" i="1"/>
  <c r="C1562" i="1"/>
  <c r="C1561" i="1"/>
  <c r="C1560" i="1"/>
  <c r="C1559" i="1"/>
  <c r="C1558" i="1"/>
  <c r="C1557" i="1"/>
  <c r="C1556" i="1"/>
  <c r="C1555" i="1"/>
  <c r="C1554" i="1"/>
  <c r="C1553" i="1"/>
  <c r="C1552" i="1"/>
  <c r="C1551" i="1"/>
  <c r="C1550" i="1"/>
  <c r="C1549" i="1"/>
  <c r="C1548" i="1"/>
  <c r="C1547" i="1"/>
  <c r="C1546" i="1"/>
  <c r="C1545" i="1"/>
  <c r="C1544" i="1"/>
  <c r="C1543" i="1"/>
  <c r="C1542" i="1"/>
  <c r="C1541" i="1"/>
  <c r="C1540" i="1"/>
  <c r="C1539" i="1"/>
  <c r="C1538" i="1"/>
  <c r="C1537" i="1"/>
  <c r="C1536" i="1"/>
  <c r="C1535" i="1"/>
  <c r="C1534" i="1"/>
  <c r="C1533" i="1"/>
  <c r="C1532" i="1"/>
  <c r="C1531" i="1"/>
  <c r="C1530" i="1"/>
  <c r="C1529" i="1"/>
  <c r="C1528" i="1"/>
  <c r="C1527" i="1"/>
  <c r="C1526" i="1"/>
  <c r="C1525" i="1"/>
  <c r="C1524" i="1"/>
  <c r="C1523" i="1"/>
  <c r="C1522" i="1"/>
  <c r="C1521" i="1"/>
  <c r="C1520" i="1"/>
  <c r="C1519" i="1"/>
  <c r="C1518" i="1"/>
  <c r="C1517" i="1"/>
  <c r="C1516" i="1"/>
  <c r="C1515" i="1"/>
  <c r="C1514" i="1"/>
  <c r="C1513" i="1"/>
  <c r="C1512" i="1"/>
  <c r="C1511" i="1"/>
  <c r="C1510" i="1"/>
  <c r="C1509" i="1"/>
  <c r="C1508" i="1"/>
  <c r="C1507" i="1"/>
  <c r="C1506" i="1"/>
  <c r="C1505" i="1"/>
  <c r="C1504" i="1"/>
  <c r="C1503" i="1"/>
  <c r="C1502" i="1"/>
  <c r="C1501" i="1"/>
  <c r="C1500" i="1"/>
  <c r="C1499" i="1"/>
  <c r="C1498" i="1"/>
  <c r="C1497" i="1"/>
  <c r="C1496" i="1"/>
  <c r="C1495" i="1"/>
  <c r="C1494" i="1"/>
  <c r="C1493" i="1"/>
  <c r="C1492" i="1"/>
  <c r="C1491" i="1"/>
  <c r="C1490" i="1"/>
  <c r="C1489" i="1"/>
  <c r="C1488" i="1"/>
  <c r="C1487" i="1"/>
  <c r="C1486" i="1"/>
  <c r="C1485" i="1"/>
  <c r="C1484" i="1"/>
  <c r="C1483" i="1"/>
  <c r="C1482" i="1"/>
  <c r="C1481" i="1"/>
  <c r="C1480" i="1"/>
  <c r="C1479" i="1"/>
  <c r="C1478" i="1"/>
  <c r="C1477" i="1"/>
  <c r="C1476" i="1"/>
  <c r="C1475" i="1"/>
  <c r="C1474" i="1"/>
  <c r="C1473" i="1"/>
  <c r="C1472" i="1"/>
  <c r="C1471" i="1"/>
  <c r="C1470" i="1"/>
  <c r="C1469" i="1"/>
  <c r="C1468" i="1"/>
  <c r="C1467" i="1"/>
  <c r="C1466" i="1"/>
  <c r="C1465" i="1"/>
  <c r="C1464" i="1"/>
  <c r="C1463" i="1"/>
  <c r="C1462" i="1"/>
  <c r="C1461" i="1"/>
  <c r="C1460" i="1"/>
  <c r="C1459" i="1"/>
  <c r="C1458" i="1"/>
  <c r="C1457" i="1"/>
  <c r="C1456" i="1"/>
  <c r="C1455" i="1"/>
  <c r="C1454" i="1"/>
  <c r="C1453" i="1"/>
  <c r="C1452" i="1"/>
  <c r="C1451" i="1"/>
  <c r="C1450" i="1"/>
  <c r="C1449" i="1"/>
  <c r="C1448" i="1"/>
  <c r="C1447" i="1"/>
  <c r="C1446" i="1"/>
  <c r="C1445" i="1"/>
  <c r="C1444" i="1"/>
  <c r="C1443" i="1"/>
  <c r="C1442" i="1"/>
  <c r="C1441" i="1"/>
  <c r="C1440" i="1"/>
  <c r="C1439" i="1"/>
  <c r="C1438" i="1"/>
  <c r="C1437" i="1"/>
  <c r="C1436" i="1"/>
  <c r="C1435" i="1"/>
  <c r="C1434" i="1"/>
  <c r="C1433" i="1"/>
  <c r="C1432" i="1"/>
  <c r="C1431" i="1"/>
  <c r="C1430" i="1"/>
  <c r="C1429" i="1"/>
  <c r="C1428" i="1"/>
  <c r="C1427" i="1"/>
  <c r="C1426" i="1"/>
  <c r="C1425" i="1"/>
  <c r="C1424" i="1"/>
  <c r="C1423" i="1"/>
  <c r="C1422" i="1"/>
  <c r="C1421" i="1"/>
  <c r="C1420" i="1"/>
  <c r="C1419" i="1"/>
  <c r="C1418" i="1"/>
  <c r="C1417" i="1"/>
  <c r="C1416" i="1"/>
  <c r="C1415" i="1"/>
  <c r="C1414" i="1"/>
  <c r="C1413" i="1"/>
  <c r="C1412" i="1"/>
  <c r="C1411" i="1"/>
  <c r="C1410" i="1"/>
  <c r="C1409" i="1"/>
  <c r="C1408" i="1"/>
  <c r="C1407" i="1"/>
  <c r="C1406" i="1"/>
  <c r="C1405" i="1"/>
  <c r="C1404" i="1"/>
  <c r="C1403" i="1"/>
  <c r="C1402" i="1"/>
  <c r="C1401" i="1"/>
  <c r="C1400" i="1"/>
  <c r="C1399" i="1"/>
  <c r="C1398" i="1"/>
  <c r="C1397" i="1"/>
  <c r="C1396" i="1"/>
  <c r="C1395" i="1"/>
  <c r="C1394" i="1"/>
  <c r="C1393" i="1"/>
  <c r="C1392" i="1"/>
  <c r="C1391" i="1"/>
  <c r="C1390" i="1"/>
  <c r="C1389" i="1"/>
  <c r="C1388" i="1"/>
  <c r="C1387" i="1"/>
  <c r="C1386" i="1"/>
  <c r="C1385" i="1"/>
  <c r="C1384" i="1"/>
  <c r="C1383" i="1"/>
  <c r="C1382" i="1"/>
  <c r="C1381" i="1"/>
  <c r="C1380" i="1"/>
  <c r="C1379" i="1"/>
  <c r="C1378" i="1"/>
  <c r="C1377" i="1"/>
  <c r="C1376" i="1"/>
  <c r="C1375" i="1"/>
  <c r="C1374" i="1"/>
  <c r="C1373" i="1"/>
  <c r="C1372" i="1"/>
  <c r="C1371" i="1"/>
  <c r="C1370" i="1"/>
  <c r="C1369" i="1"/>
  <c r="C1368" i="1"/>
  <c r="C1367" i="1"/>
  <c r="C1366" i="1"/>
  <c r="C1365" i="1"/>
  <c r="C1364" i="1"/>
  <c r="C1363" i="1"/>
  <c r="C1362" i="1"/>
  <c r="C1361" i="1"/>
  <c r="C1360" i="1"/>
  <c r="C1359" i="1"/>
  <c r="C1358" i="1"/>
  <c r="C1357" i="1"/>
  <c r="C1356" i="1"/>
  <c r="C1355" i="1"/>
  <c r="C1354" i="1"/>
  <c r="C1353" i="1"/>
  <c r="C1352" i="1"/>
  <c r="C1351" i="1"/>
  <c r="C1350" i="1"/>
  <c r="C1349" i="1"/>
  <c r="C1348" i="1"/>
  <c r="C1347" i="1"/>
  <c r="C1346" i="1"/>
  <c r="C1345" i="1"/>
  <c r="C1344" i="1"/>
  <c r="C1343" i="1"/>
  <c r="C1342" i="1"/>
  <c r="C1341" i="1"/>
  <c r="C1340" i="1"/>
  <c r="C1339" i="1"/>
  <c r="C1338" i="1"/>
  <c r="C1337" i="1"/>
  <c r="C1336" i="1"/>
  <c r="C1335" i="1"/>
  <c r="C1334" i="1"/>
  <c r="C1333" i="1"/>
  <c r="C1332" i="1"/>
  <c r="C1331" i="1"/>
  <c r="C1330" i="1"/>
  <c r="C1329" i="1"/>
  <c r="C1328" i="1"/>
  <c r="C1327" i="1"/>
  <c r="C1326" i="1"/>
  <c r="C1325" i="1"/>
  <c r="C1324" i="1"/>
  <c r="C1323" i="1"/>
  <c r="C1322" i="1"/>
  <c r="C1321" i="1"/>
  <c r="C1320" i="1"/>
  <c r="C1319" i="1"/>
  <c r="C1318" i="1"/>
  <c r="C1317" i="1"/>
  <c r="C1316" i="1"/>
  <c r="C1315" i="1"/>
  <c r="C1314" i="1"/>
  <c r="C1313" i="1"/>
  <c r="C1312" i="1"/>
  <c r="C1311" i="1"/>
  <c r="C1310" i="1"/>
  <c r="C1309" i="1"/>
  <c r="C1308" i="1"/>
  <c r="C1307" i="1"/>
  <c r="C1306" i="1"/>
  <c r="C1305" i="1"/>
  <c r="C1304" i="1"/>
  <c r="C1303" i="1"/>
  <c r="C1302" i="1"/>
  <c r="C1301" i="1"/>
  <c r="C1300" i="1"/>
  <c r="C1299" i="1"/>
  <c r="C1298" i="1"/>
  <c r="C1297" i="1"/>
  <c r="C1296" i="1"/>
  <c r="C1295" i="1"/>
  <c r="C1294" i="1"/>
  <c r="C1293" i="1"/>
  <c r="C1292" i="1"/>
  <c r="C1291" i="1"/>
  <c r="C1290" i="1"/>
  <c r="C1289" i="1"/>
  <c r="C1288" i="1"/>
  <c r="C1287" i="1"/>
  <c r="C1286" i="1"/>
  <c r="C1285" i="1"/>
  <c r="C1284" i="1"/>
  <c r="C1283" i="1"/>
  <c r="C1282" i="1"/>
  <c r="C1281" i="1"/>
  <c r="C1280" i="1"/>
  <c r="C1279" i="1"/>
  <c r="C1278" i="1"/>
  <c r="C1277" i="1"/>
  <c r="C1276" i="1"/>
  <c r="C1275" i="1"/>
  <c r="C1274" i="1"/>
  <c r="C1273" i="1"/>
  <c r="C1272" i="1"/>
  <c r="C1271" i="1"/>
  <c r="C1270" i="1"/>
  <c r="C1269" i="1"/>
  <c r="C1268" i="1"/>
  <c r="C1267" i="1"/>
  <c r="C1266" i="1"/>
  <c r="C1265" i="1"/>
  <c r="C1264" i="1"/>
  <c r="C1263" i="1"/>
  <c r="C1262" i="1"/>
  <c r="C1261" i="1"/>
  <c r="C1260" i="1"/>
  <c r="C1259" i="1"/>
  <c r="C1258" i="1"/>
  <c r="C1257" i="1"/>
  <c r="C1256" i="1"/>
  <c r="C1255" i="1"/>
  <c r="C1254" i="1"/>
  <c r="C1253" i="1"/>
  <c r="C1252" i="1"/>
  <c r="C1251" i="1"/>
  <c r="C1250" i="1"/>
  <c r="C1249" i="1"/>
  <c r="C1248" i="1"/>
  <c r="C1247" i="1"/>
  <c r="C1246" i="1"/>
  <c r="C1245" i="1"/>
  <c r="C1244" i="1"/>
  <c r="C1243" i="1"/>
  <c r="C1242" i="1"/>
  <c r="C1241" i="1"/>
  <c r="C1240" i="1"/>
  <c r="C1239" i="1"/>
  <c r="C1238" i="1"/>
  <c r="C1237" i="1"/>
  <c r="C1236" i="1"/>
  <c r="C1235" i="1"/>
  <c r="C1234" i="1"/>
  <c r="C1233" i="1"/>
  <c r="C1232" i="1"/>
  <c r="C1231" i="1"/>
  <c r="C1230" i="1"/>
  <c r="C1229" i="1"/>
  <c r="C1228" i="1"/>
  <c r="C1227" i="1"/>
  <c r="C1226" i="1"/>
  <c r="C1225" i="1"/>
  <c r="C1224" i="1"/>
  <c r="C1223" i="1"/>
  <c r="C1222" i="1"/>
  <c r="C1221" i="1"/>
  <c r="C1220" i="1"/>
  <c r="C1219" i="1"/>
  <c r="C1218" i="1"/>
  <c r="C1217" i="1"/>
  <c r="C1216" i="1"/>
  <c r="C1215" i="1"/>
  <c r="C1214" i="1"/>
  <c r="C1213" i="1"/>
  <c r="C1212" i="1"/>
  <c r="C1211" i="1"/>
  <c r="C1210" i="1"/>
  <c r="C1209" i="1"/>
  <c r="C1208" i="1"/>
  <c r="C1207" i="1"/>
  <c r="C1206" i="1"/>
  <c r="C1205" i="1"/>
  <c r="C1204" i="1"/>
  <c r="C1203" i="1"/>
  <c r="C1202" i="1"/>
  <c r="C1201" i="1"/>
  <c r="C1200" i="1"/>
  <c r="C1199" i="1"/>
  <c r="C1198" i="1"/>
  <c r="C1197" i="1"/>
  <c r="C1196" i="1"/>
  <c r="C1195" i="1"/>
  <c r="C1194" i="1"/>
  <c r="C1193" i="1"/>
  <c r="C1192" i="1"/>
  <c r="C1191" i="1"/>
  <c r="C1190" i="1"/>
  <c r="C1189" i="1"/>
  <c r="C1188" i="1"/>
  <c r="C1187" i="1"/>
  <c r="C1186" i="1"/>
  <c r="C1185" i="1"/>
  <c r="C1184" i="1"/>
  <c r="C1183" i="1"/>
  <c r="C1182" i="1"/>
  <c r="C1181" i="1"/>
  <c r="C1180" i="1"/>
  <c r="C1179" i="1"/>
  <c r="C1178" i="1"/>
  <c r="C1177" i="1"/>
  <c r="C1176" i="1"/>
  <c r="C1175" i="1"/>
  <c r="C1174" i="1"/>
  <c r="C1173" i="1"/>
  <c r="C1172" i="1"/>
  <c r="C1171" i="1"/>
  <c r="C1170" i="1"/>
  <c r="C1169" i="1"/>
  <c r="C1168" i="1"/>
  <c r="C1167" i="1"/>
  <c r="C1166" i="1"/>
  <c r="C1165" i="1"/>
  <c r="C1164" i="1"/>
  <c r="C1163" i="1"/>
  <c r="C1162" i="1"/>
  <c r="C1161" i="1"/>
  <c r="C1160" i="1"/>
  <c r="C1159" i="1"/>
  <c r="C1158" i="1"/>
  <c r="C1157" i="1"/>
  <c r="C1156" i="1"/>
  <c r="C1155" i="1"/>
  <c r="C1154" i="1"/>
  <c r="C1153" i="1"/>
  <c r="C1152" i="1"/>
  <c r="C1151" i="1"/>
  <c r="C1150" i="1"/>
  <c r="C1149" i="1"/>
  <c r="C1148" i="1"/>
  <c r="C1147" i="1"/>
  <c r="C1146" i="1"/>
  <c r="C1145" i="1"/>
  <c r="C1144" i="1"/>
  <c r="C1143" i="1"/>
  <c r="C1142" i="1"/>
  <c r="C1141" i="1"/>
  <c r="C1140" i="1"/>
  <c r="C1139" i="1"/>
  <c r="C1138" i="1"/>
  <c r="C1137" i="1"/>
  <c r="C1136" i="1"/>
  <c r="C1135" i="1"/>
  <c r="C1134" i="1"/>
  <c r="C1133" i="1"/>
  <c r="C1132" i="1"/>
  <c r="C1131" i="1"/>
  <c r="C1130" i="1"/>
  <c r="C1129" i="1"/>
  <c r="C1128" i="1"/>
  <c r="C1127" i="1"/>
  <c r="C1126" i="1"/>
  <c r="C1125" i="1"/>
  <c r="C1124" i="1"/>
  <c r="C1123" i="1"/>
  <c r="C1122" i="1"/>
  <c r="C1121" i="1"/>
  <c r="C1120" i="1"/>
  <c r="C1119" i="1"/>
  <c r="C1118" i="1"/>
  <c r="C1117" i="1"/>
  <c r="C1116" i="1"/>
  <c r="C1115" i="1"/>
  <c r="C1114" i="1"/>
  <c r="C1113" i="1"/>
  <c r="C1112" i="1"/>
  <c r="C1111" i="1"/>
  <c r="C1110" i="1"/>
  <c r="C1109" i="1"/>
  <c r="C1108" i="1"/>
  <c r="C1107" i="1"/>
  <c r="C1106" i="1"/>
  <c r="C1105" i="1"/>
  <c r="C1104" i="1"/>
  <c r="C1103" i="1"/>
  <c r="C1102" i="1"/>
  <c r="C1101" i="1"/>
  <c r="C1100" i="1"/>
  <c r="C1099" i="1"/>
  <c r="C1098" i="1"/>
  <c r="C1097" i="1"/>
  <c r="C1096" i="1"/>
  <c r="C1095" i="1"/>
  <c r="C1094" i="1"/>
  <c r="C1093" i="1"/>
  <c r="C1092" i="1"/>
  <c r="C1091" i="1"/>
  <c r="C1090" i="1"/>
  <c r="C1089" i="1"/>
  <c r="C1088" i="1"/>
  <c r="C1087" i="1"/>
  <c r="C1086" i="1"/>
  <c r="C1085" i="1"/>
  <c r="C1084" i="1"/>
  <c r="C1083" i="1"/>
  <c r="C1082" i="1"/>
  <c r="C1081" i="1"/>
  <c r="C1080" i="1"/>
  <c r="C1079" i="1"/>
  <c r="C1078" i="1"/>
  <c r="C1077" i="1"/>
  <c r="C1076" i="1"/>
  <c r="C1075" i="1"/>
  <c r="C1074" i="1"/>
  <c r="C1073" i="1"/>
  <c r="C1072" i="1"/>
  <c r="C1071" i="1"/>
  <c r="C1070" i="1"/>
  <c r="C1069" i="1"/>
  <c r="C1068" i="1"/>
  <c r="C1067" i="1"/>
  <c r="C1066" i="1"/>
  <c r="C1065" i="1"/>
  <c r="C1064" i="1"/>
  <c r="C1063" i="1"/>
  <c r="C1062" i="1"/>
  <c r="C1061" i="1"/>
  <c r="C1060" i="1"/>
  <c r="C1059" i="1"/>
  <c r="C1058" i="1"/>
  <c r="C1057" i="1"/>
  <c r="C1056" i="1"/>
  <c r="C1055" i="1"/>
  <c r="C1054" i="1"/>
  <c r="C1053" i="1"/>
  <c r="C1052" i="1"/>
  <c r="C1051" i="1"/>
  <c r="C1050" i="1"/>
  <c r="C1049" i="1"/>
  <c r="C1048" i="1"/>
  <c r="C1047" i="1"/>
  <c r="C1046" i="1"/>
  <c r="C1045" i="1"/>
  <c r="C1044" i="1"/>
  <c r="C1043" i="1"/>
  <c r="C1042" i="1"/>
  <c r="C1041" i="1"/>
  <c r="C1040" i="1"/>
  <c r="C1039" i="1"/>
  <c r="C1038" i="1"/>
  <c r="C1037" i="1"/>
  <c r="C1036" i="1"/>
  <c r="C1035" i="1"/>
  <c r="C1034" i="1"/>
  <c r="C1033" i="1"/>
  <c r="C1032" i="1"/>
  <c r="C1031" i="1"/>
  <c r="C1030" i="1"/>
  <c r="C1029" i="1"/>
  <c r="C1028" i="1"/>
  <c r="C1027" i="1"/>
  <c r="C1026" i="1"/>
  <c r="C1025" i="1"/>
  <c r="C1024" i="1"/>
  <c r="C1023" i="1"/>
  <c r="C1022" i="1"/>
  <c r="C1021" i="1"/>
  <c r="C1020" i="1"/>
  <c r="C1019" i="1"/>
  <c r="C1018" i="1"/>
  <c r="C1017" i="1"/>
  <c r="C1016" i="1"/>
  <c r="C1015" i="1"/>
  <c r="C1014" i="1"/>
  <c r="C1013" i="1"/>
  <c r="C1012" i="1"/>
  <c r="C1011" i="1"/>
  <c r="C1010" i="1"/>
  <c r="C1009" i="1"/>
  <c r="C1008" i="1"/>
  <c r="C1007" i="1"/>
  <c r="C1006" i="1"/>
  <c r="C1005" i="1"/>
  <c r="C1004" i="1"/>
  <c r="C1003" i="1"/>
  <c r="C1002" i="1"/>
  <c r="C1001" i="1"/>
  <c r="C1000" i="1"/>
  <c r="C999" i="1"/>
  <c r="C998" i="1"/>
  <c r="C997" i="1"/>
  <c r="C996" i="1"/>
  <c r="C995" i="1"/>
  <c r="C994" i="1"/>
  <c r="C993" i="1"/>
  <c r="C992" i="1"/>
  <c r="C991" i="1"/>
  <c r="C990" i="1"/>
  <c r="C989" i="1"/>
  <c r="C988" i="1"/>
  <c r="C987" i="1"/>
  <c r="C986" i="1"/>
  <c r="C985" i="1"/>
  <c r="C984" i="1"/>
  <c r="C983" i="1"/>
  <c r="C982" i="1"/>
  <c r="C981" i="1"/>
  <c r="C980" i="1"/>
  <c r="C979" i="1"/>
  <c r="C978" i="1"/>
  <c r="C977" i="1"/>
  <c r="C976" i="1"/>
  <c r="C975" i="1"/>
  <c r="C974" i="1"/>
  <c r="C973" i="1"/>
  <c r="C972" i="1"/>
  <c r="C971" i="1"/>
  <c r="C970" i="1"/>
  <c r="C969" i="1"/>
  <c r="C968" i="1"/>
  <c r="C967" i="1"/>
  <c r="C966" i="1"/>
  <c r="C965" i="1"/>
  <c r="C964" i="1"/>
  <c r="C963" i="1"/>
  <c r="C962" i="1"/>
  <c r="C961" i="1"/>
  <c r="C960" i="1"/>
  <c r="C959" i="1"/>
  <c r="C958" i="1"/>
  <c r="C957" i="1"/>
  <c r="C956" i="1"/>
  <c r="C955" i="1"/>
  <c r="C954" i="1"/>
  <c r="C953" i="1"/>
  <c r="C952" i="1"/>
  <c r="C951" i="1"/>
  <c r="C950" i="1"/>
  <c r="C949" i="1"/>
  <c r="C948" i="1"/>
  <c r="C947" i="1"/>
  <c r="C946" i="1"/>
  <c r="C945" i="1"/>
  <c r="C944" i="1"/>
  <c r="C943" i="1"/>
  <c r="C942" i="1"/>
  <c r="C941" i="1"/>
  <c r="C940" i="1"/>
  <c r="C939" i="1"/>
  <c r="C938" i="1"/>
  <c r="C937" i="1"/>
  <c r="C936" i="1"/>
  <c r="C935" i="1"/>
  <c r="C934" i="1"/>
  <c r="C933" i="1"/>
  <c r="C932" i="1"/>
  <c r="C931" i="1"/>
  <c r="C930" i="1"/>
  <c r="C929" i="1"/>
  <c r="C928" i="1"/>
  <c r="C927" i="1"/>
  <c r="C926" i="1"/>
  <c r="C925" i="1"/>
  <c r="C924" i="1"/>
  <c r="C923" i="1"/>
  <c r="C922" i="1"/>
  <c r="C921" i="1"/>
  <c r="C920" i="1"/>
  <c r="C919" i="1"/>
  <c r="C918" i="1"/>
  <c r="C917" i="1"/>
  <c r="C916" i="1"/>
  <c r="C915" i="1"/>
  <c r="C914" i="1"/>
  <c r="C913" i="1"/>
  <c r="C912" i="1"/>
  <c r="C911" i="1"/>
  <c r="C910" i="1"/>
  <c r="C909" i="1"/>
  <c r="C908" i="1"/>
  <c r="C907" i="1"/>
  <c r="C906" i="1"/>
  <c r="C905" i="1"/>
  <c r="C904" i="1"/>
  <c r="C903" i="1"/>
  <c r="C902" i="1"/>
  <c r="C901" i="1"/>
  <c r="C900" i="1"/>
  <c r="C899" i="1"/>
  <c r="C898" i="1"/>
  <c r="C897" i="1"/>
  <c r="C896" i="1"/>
  <c r="C895" i="1"/>
  <c r="C894" i="1"/>
  <c r="C893" i="1"/>
  <c r="C892" i="1"/>
  <c r="C891" i="1"/>
  <c r="C890" i="1"/>
  <c r="C889" i="1"/>
  <c r="C888" i="1"/>
  <c r="C887" i="1"/>
  <c r="C886" i="1"/>
  <c r="C885" i="1"/>
  <c r="C884" i="1"/>
  <c r="C883" i="1"/>
  <c r="C882" i="1"/>
  <c r="C881" i="1"/>
  <c r="C880" i="1"/>
  <c r="C879" i="1"/>
  <c r="C878" i="1"/>
  <c r="C877" i="1"/>
  <c r="C876" i="1"/>
  <c r="C875" i="1"/>
  <c r="C874" i="1"/>
  <c r="C873" i="1"/>
  <c r="C872" i="1"/>
  <c r="C871" i="1"/>
  <c r="C870" i="1"/>
  <c r="C869" i="1"/>
  <c r="C868" i="1"/>
  <c r="C867" i="1"/>
  <c r="C866" i="1"/>
  <c r="C865" i="1"/>
  <c r="C864" i="1"/>
  <c r="C863" i="1"/>
  <c r="C862" i="1"/>
  <c r="C861" i="1"/>
  <c r="C860" i="1"/>
  <c r="C859" i="1"/>
  <c r="C858" i="1"/>
  <c r="C857" i="1"/>
  <c r="C856" i="1"/>
  <c r="C855" i="1"/>
  <c r="C854" i="1"/>
  <c r="C853" i="1"/>
  <c r="C852" i="1"/>
  <c r="C851" i="1"/>
  <c r="C850" i="1"/>
  <c r="C849" i="1"/>
  <c r="C848" i="1"/>
  <c r="C847" i="1"/>
  <c r="C846" i="1"/>
  <c r="C845" i="1"/>
  <c r="C844" i="1"/>
  <c r="C843" i="1"/>
  <c r="C842" i="1"/>
  <c r="C841" i="1"/>
  <c r="C840" i="1"/>
  <c r="C839" i="1"/>
  <c r="C838" i="1"/>
  <c r="C837" i="1"/>
  <c r="C836" i="1"/>
  <c r="C835" i="1"/>
  <c r="C834" i="1"/>
  <c r="C833" i="1"/>
  <c r="C832" i="1"/>
  <c r="C831" i="1"/>
  <c r="C830" i="1"/>
  <c r="C829" i="1"/>
  <c r="C828" i="1"/>
  <c r="C827" i="1"/>
  <c r="C826" i="1"/>
  <c r="C825" i="1"/>
  <c r="C824" i="1"/>
  <c r="C823" i="1"/>
  <c r="C822" i="1"/>
  <c r="C821" i="1"/>
  <c r="C820" i="1"/>
  <c r="C819" i="1"/>
  <c r="C818" i="1"/>
  <c r="C817" i="1"/>
  <c r="C816" i="1"/>
  <c r="C815" i="1"/>
  <c r="C814" i="1"/>
  <c r="C813" i="1"/>
  <c r="C812" i="1"/>
  <c r="C811" i="1"/>
  <c r="C810" i="1"/>
  <c r="C809" i="1"/>
  <c r="C808" i="1"/>
  <c r="C807" i="1"/>
  <c r="C806" i="1"/>
  <c r="C805" i="1"/>
  <c r="C804" i="1"/>
  <c r="C803" i="1"/>
  <c r="C802" i="1"/>
  <c r="C801" i="1"/>
  <c r="C800" i="1"/>
  <c r="C799" i="1"/>
  <c r="C798" i="1"/>
  <c r="C797" i="1"/>
  <c r="C796" i="1"/>
  <c r="C795" i="1"/>
  <c r="C794" i="1"/>
  <c r="C793" i="1"/>
  <c r="C792" i="1"/>
  <c r="C791" i="1"/>
  <c r="C790" i="1"/>
  <c r="C789" i="1"/>
  <c r="C788" i="1"/>
  <c r="C787" i="1"/>
  <c r="C786" i="1"/>
  <c r="C785" i="1"/>
  <c r="C784" i="1"/>
  <c r="C783" i="1"/>
  <c r="C782" i="1"/>
  <c r="C781" i="1"/>
  <c r="C780" i="1"/>
  <c r="C779" i="1"/>
  <c r="C778" i="1"/>
  <c r="C777" i="1"/>
  <c r="C776" i="1"/>
  <c r="C775" i="1"/>
  <c r="C774" i="1"/>
  <c r="C773" i="1"/>
  <c r="C772" i="1"/>
  <c r="C771" i="1"/>
  <c r="C770" i="1"/>
  <c r="C769" i="1"/>
  <c r="C768" i="1"/>
  <c r="C767" i="1"/>
  <c r="C766" i="1"/>
  <c r="C765" i="1"/>
  <c r="C764" i="1"/>
  <c r="C763" i="1"/>
  <c r="C762" i="1"/>
  <c r="C761" i="1"/>
  <c r="C760" i="1"/>
  <c r="C759" i="1"/>
  <c r="C758" i="1"/>
  <c r="C757" i="1"/>
  <c r="C756" i="1"/>
  <c r="C755" i="1"/>
  <c r="C754" i="1"/>
  <c r="C753" i="1"/>
  <c r="C752" i="1"/>
  <c r="C751" i="1"/>
  <c r="C750" i="1"/>
  <c r="C749" i="1"/>
  <c r="C748" i="1"/>
  <c r="C747" i="1"/>
  <c r="C746" i="1"/>
  <c r="C745" i="1"/>
  <c r="C744" i="1"/>
  <c r="C743" i="1"/>
  <c r="C742" i="1"/>
  <c r="C741" i="1"/>
  <c r="C740" i="1"/>
  <c r="C739" i="1"/>
  <c r="C738" i="1"/>
  <c r="C737" i="1"/>
  <c r="C736" i="1"/>
  <c r="C735" i="1"/>
  <c r="C734" i="1"/>
  <c r="C733" i="1"/>
  <c r="C732" i="1"/>
  <c r="C731" i="1"/>
  <c r="C730" i="1"/>
  <c r="C729" i="1"/>
  <c r="C728" i="1"/>
  <c r="C727" i="1"/>
  <c r="C726" i="1"/>
  <c r="C725" i="1"/>
  <c r="C724" i="1"/>
  <c r="C723" i="1"/>
  <c r="C722" i="1"/>
  <c r="C721" i="1"/>
  <c r="C720" i="1"/>
  <c r="C719" i="1"/>
  <c r="C718" i="1"/>
  <c r="C717" i="1"/>
  <c r="C716" i="1"/>
  <c r="C715" i="1"/>
  <c r="C714" i="1"/>
  <c r="C713" i="1"/>
  <c r="C712" i="1"/>
  <c r="C711" i="1"/>
  <c r="C710" i="1"/>
  <c r="C709" i="1"/>
  <c r="C708" i="1"/>
  <c r="C707" i="1"/>
  <c r="C706" i="1"/>
  <c r="C705" i="1"/>
  <c r="C704" i="1"/>
  <c r="C703" i="1"/>
  <c r="C702" i="1"/>
  <c r="C701" i="1"/>
  <c r="C700" i="1"/>
  <c r="C699" i="1"/>
  <c r="C698" i="1"/>
  <c r="C697" i="1"/>
  <c r="C696" i="1"/>
  <c r="C695" i="1"/>
  <c r="C694" i="1"/>
  <c r="C693" i="1"/>
  <c r="C692" i="1"/>
  <c r="C691" i="1"/>
  <c r="C690" i="1"/>
  <c r="C689" i="1"/>
  <c r="C688" i="1"/>
  <c r="C687" i="1"/>
  <c r="C686" i="1"/>
  <c r="C685" i="1"/>
  <c r="C684" i="1"/>
  <c r="C683" i="1"/>
  <c r="C682" i="1"/>
  <c r="C681" i="1"/>
  <c r="C680" i="1"/>
  <c r="C679" i="1"/>
  <c r="C678" i="1"/>
  <c r="C677" i="1"/>
  <c r="C676" i="1"/>
  <c r="C675" i="1"/>
  <c r="C674" i="1"/>
  <c r="C673" i="1"/>
  <c r="C672" i="1"/>
  <c r="C671" i="1"/>
  <c r="C670" i="1"/>
  <c r="C669" i="1"/>
  <c r="C668" i="1"/>
  <c r="C667" i="1"/>
  <c r="C666" i="1"/>
  <c r="C665" i="1"/>
  <c r="C664" i="1"/>
  <c r="C663" i="1"/>
  <c r="C662" i="1"/>
  <c r="C661" i="1"/>
  <c r="C660" i="1"/>
  <c r="C659" i="1"/>
  <c r="C658" i="1"/>
  <c r="C657" i="1"/>
  <c r="C656" i="1"/>
  <c r="C655" i="1"/>
  <c r="C654" i="1"/>
  <c r="C653" i="1"/>
  <c r="C652" i="1"/>
  <c r="C651" i="1"/>
  <c r="C650" i="1"/>
  <c r="C649" i="1"/>
  <c r="C648" i="1"/>
  <c r="C647" i="1"/>
  <c r="C646" i="1"/>
  <c r="C645" i="1"/>
  <c r="C644" i="1"/>
  <c r="C643" i="1"/>
  <c r="C642" i="1"/>
  <c r="C641" i="1"/>
  <c r="C640" i="1"/>
  <c r="C639" i="1"/>
  <c r="C638" i="1"/>
  <c r="C637" i="1"/>
  <c r="C636" i="1"/>
  <c r="C635" i="1"/>
  <c r="C634" i="1"/>
  <c r="C633" i="1"/>
  <c r="C632" i="1"/>
  <c r="C631" i="1"/>
  <c r="C630" i="1"/>
  <c r="C629" i="1"/>
  <c r="C628" i="1"/>
  <c r="C627" i="1"/>
  <c r="C626" i="1"/>
  <c r="C625" i="1"/>
  <c r="C624" i="1"/>
  <c r="C623" i="1"/>
  <c r="C622" i="1"/>
  <c r="C621" i="1"/>
  <c r="C620" i="1"/>
  <c r="C619" i="1"/>
  <c r="C618" i="1"/>
  <c r="C617" i="1"/>
  <c r="C616" i="1"/>
  <c r="C615" i="1"/>
  <c r="C614" i="1"/>
  <c r="C613" i="1"/>
  <c r="C612" i="1"/>
  <c r="C611" i="1"/>
  <c r="C610" i="1"/>
  <c r="C609" i="1"/>
  <c r="C608" i="1"/>
  <c r="C607" i="1"/>
  <c r="C606" i="1"/>
  <c r="C605" i="1"/>
  <c r="C604" i="1"/>
  <c r="C603" i="1"/>
  <c r="C602" i="1"/>
  <c r="C601" i="1"/>
  <c r="C600" i="1"/>
  <c r="C599" i="1"/>
  <c r="C598" i="1"/>
  <c r="C597" i="1"/>
  <c r="C596" i="1"/>
  <c r="C595" i="1"/>
  <c r="C594" i="1"/>
  <c r="C593" i="1"/>
  <c r="C592" i="1"/>
  <c r="C591" i="1"/>
  <c r="C590" i="1"/>
  <c r="C589" i="1"/>
  <c r="C588" i="1"/>
  <c r="C587" i="1"/>
  <c r="C586" i="1"/>
  <c r="C585" i="1"/>
  <c r="C584" i="1"/>
  <c r="C583" i="1"/>
  <c r="C582" i="1"/>
  <c r="C581" i="1"/>
  <c r="C580" i="1"/>
  <c r="C579" i="1"/>
  <c r="C578" i="1"/>
  <c r="C577" i="1"/>
  <c r="C576" i="1"/>
  <c r="C575" i="1"/>
  <c r="C574" i="1"/>
  <c r="C573" i="1"/>
  <c r="C572" i="1"/>
  <c r="C571" i="1"/>
  <c r="C570" i="1"/>
  <c r="C569" i="1"/>
  <c r="C568" i="1"/>
  <c r="C567" i="1"/>
  <c r="C566" i="1"/>
  <c r="C565" i="1"/>
  <c r="C564" i="1"/>
  <c r="C563" i="1"/>
  <c r="C562" i="1"/>
  <c r="C561" i="1"/>
  <c r="C560" i="1"/>
  <c r="C559" i="1"/>
  <c r="C558" i="1"/>
  <c r="C557" i="1"/>
  <c r="C556" i="1"/>
  <c r="C555" i="1"/>
  <c r="C554" i="1"/>
  <c r="C553" i="1"/>
  <c r="C552" i="1"/>
  <c r="C551" i="1"/>
  <c r="C550" i="1"/>
  <c r="C549" i="1"/>
  <c r="C548" i="1"/>
  <c r="C547" i="1"/>
  <c r="C546" i="1"/>
  <c r="C545" i="1"/>
  <c r="C544" i="1"/>
  <c r="C543" i="1"/>
  <c r="C542" i="1"/>
  <c r="C541" i="1"/>
  <c r="C540" i="1"/>
  <c r="C539" i="1"/>
  <c r="C538" i="1"/>
  <c r="C537" i="1"/>
  <c r="C536" i="1"/>
  <c r="C535" i="1"/>
  <c r="C534" i="1"/>
  <c r="C533" i="1"/>
  <c r="C532" i="1"/>
  <c r="C531" i="1"/>
  <c r="C530" i="1"/>
  <c r="C529" i="1"/>
  <c r="C528" i="1"/>
  <c r="C527" i="1"/>
  <c r="C526" i="1"/>
  <c r="C525" i="1"/>
  <c r="C524" i="1"/>
  <c r="C523" i="1"/>
  <c r="C522" i="1"/>
  <c r="C521" i="1"/>
  <c r="C520" i="1"/>
  <c r="C519" i="1"/>
  <c r="C518" i="1"/>
  <c r="C517" i="1"/>
  <c r="C516" i="1"/>
  <c r="C515" i="1"/>
  <c r="C514" i="1"/>
  <c r="C513" i="1"/>
  <c r="C512" i="1"/>
  <c r="C511" i="1"/>
  <c r="C510" i="1"/>
  <c r="C509" i="1"/>
  <c r="C508" i="1"/>
  <c r="C507" i="1"/>
  <c r="C506" i="1"/>
  <c r="C505" i="1"/>
  <c r="C504" i="1"/>
  <c r="C503" i="1"/>
  <c r="C502" i="1"/>
  <c r="C501" i="1"/>
  <c r="C500" i="1"/>
  <c r="C499" i="1"/>
  <c r="C498" i="1"/>
  <c r="C497" i="1"/>
  <c r="C496" i="1"/>
  <c r="C495" i="1"/>
  <c r="C494" i="1"/>
  <c r="C493" i="1"/>
  <c r="C492" i="1"/>
  <c r="C491" i="1"/>
  <c r="C490" i="1"/>
  <c r="C489" i="1"/>
  <c r="C488" i="1"/>
  <c r="C487" i="1"/>
  <c r="C486" i="1"/>
  <c r="C485" i="1"/>
  <c r="C484" i="1"/>
  <c r="C483" i="1"/>
  <c r="C482" i="1"/>
  <c r="C481" i="1"/>
  <c r="C480" i="1"/>
  <c r="C479" i="1"/>
  <c r="C478" i="1"/>
  <c r="C477" i="1"/>
  <c r="C476" i="1"/>
  <c r="C475" i="1"/>
  <c r="C474" i="1"/>
  <c r="C473" i="1"/>
  <c r="C472" i="1"/>
  <c r="C471" i="1"/>
  <c r="C470" i="1"/>
  <c r="C469" i="1"/>
  <c r="C468" i="1"/>
  <c r="C467" i="1"/>
  <c r="C466" i="1"/>
  <c r="C465" i="1"/>
  <c r="C464" i="1"/>
  <c r="C463" i="1"/>
  <c r="C462" i="1"/>
  <c r="C461" i="1"/>
  <c r="C460" i="1"/>
  <c r="C459" i="1"/>
  <c r="C458" i="1"/>
  <c r="C457" i="1"/>
  <c r="C456" i="1"/>
  <c r="C455" i="1"/>
  <c r="C454" i="1"/>
  <c r="C453" i="1"/>
  <c r="C452" i="1"/>
  <c r="C451" i="1"/>
  <c r="C450" i="1"/>
  <c r="C449" i="1"/>
  <c r="C448" i="1"/>
  <c r="C447" i="1"/>
  <c r="C446" i="1"/>
  <c r="C445" i="1"/>
  <c r="C444" i="1"/>
  <c r="C443" i="1"/>
  <c r="C442" i="1"/>
  <c r="C441" i="1"/>
  <c r="C440" i="1"/>
  <c r="C439" i="1"/>
  <c r="C438" i="1"/>
  <c r="C437" i="1"/>
  <c r="C436" i="1"/>
  <c r="C435" i="1"/>
  <c r="C434" i="1"/>
  <c r="C433" i="1"/>
  <c r="C432" i="1"/>
  <c r="C431" i="1"/>
  <c r="C430" i="1"/>
  <c r="C429" i="1"/>
  <c r="C428" i="1"/>
  <c r="C427" i="1"/>
  <c r="C426" i="1"/>
  <c r="C425" i="1"/>
  <c r="C424" i="1"/>
  <c r="C423" i="1"/>
  <c r="C422" i="1"/>
  <c r="C421" i="1"/>
  <c r="C420" i="1"/>
  <c r="C419" i="1"/>
  <c r="C418" i="1"/>
  <c r="C417" i="1"/>
  <c r="C416" i="1"/>
  <c r="C415" i="1"/>
  <c r="C414" i="1"/>
  <c r="C413" i="1"/>
  <c r="C412" i="1"/>
  <c r="C411" i="1"/>
  <c r="C410" i="1"/>
  <c r="C409" i="1"/>
  <c r="C408" i="1"/>
  <c r="C407" i="1"/>
  <c r="C406" i="1"/>
  <c r="C405" i="1"/>
  <c r="C404" i="1"/>
  <c r="C403" i="1"/>
  <c r="C402" i="1"/>
  <c r="C401" i="1"/>
  <c r="C400" i="1"/>
  <c r="C399" i="1"/>
  <c r="C398" i="1"/>
  <c r="C397" i="1"/>
  <c r="C396" i="1"/>
  <c r="C395" i="1"/>
  <c r="C394" i="1"/>
  <c r="C393" i="1"/>
  <c r="C392" i="1"/>
  <c r="C391" i="1"/>
  <c r="C390" i="1"/>
  <c r="C389" i="1"/>
  <c r="C388" i="1"/>
  <c r="C387" i="1"/>
  <c r="C386" i="1"/>
  <c r="C385" i="1"/>
  <c r="C384" i="1"/>
  <c r="C383" i="1"/>
  <c r="C382" i="1"/>
  <c r="C381" i="1"/>
  <c r="C380" i="1"/>
  <c r="C379" i="1"/>
  <c r="C378" i="1"/>
  <c r="C377" i="1"/>
  <c r="C376" i="1"/>
  <c r="C375" i="1"/>
  <c r="C374" i="1"/>
  <c r="C373" i="1"/>
  <c r="C372" i="1"/>
  <c r="C371" i="1"/>
  <c r="C370" i="1"/>
  <c r="C369" i="1"/>
  <c r="C368" i="1"/>
  <c r="C367" i="1"/>
  <c r="C366" i="1"/>
  <c r="C365" i="1"/>
  <c r="C364" i="1"/>
  <c r="C363" i="1"/>
  <c r="C362" i="1"/>
  <c r="C361" i="1"/>
  <c r="C360" i="1"/>
  <c r="C359" i="1"/>
  <c r="C358" i="1"/>
  <c r="C357" i="1"/>
  <c r="C356" i="1"/>
  <c r="C355" i="1"/>
  <c r="C354" i="1"/>
  <c r="C353" i="1"/>
  <c r="C352" i="1"/>
  <c r="C351" i="1"/>
  <c r="C350" i="1"/>
  <c r="C349" i="1"/>
  <c r="C348" i="1"/>
  <c r="C347" i="1"/>
  <c r="C346" i="1"/>
  <c r="C345" i="1"/>
  <c r="C344" i="1"/>
  <c r="C343" i="1"/>
  <c r="C342" i="1"/>
  <c r="C341" i="1"/>
  <c r="C340" i="1"/>
  <c r="C339" i="1"/>
  <c r="C338" i="1"/>
  <c r="C337" i="1"/>
  <c r="C336" i="1"/>
  <c r="C335" i="1"/>
  <c r="C334" i="1"/>
  <c r="C333" i="1"/>
  <c r="C332" i="1"/>
  <c r="C331" i="1"/>
  <c r="C330" i="1"/>
  <c r="C329" i="1"/>
  <c r="C328" i="1"/>
  <c r="C327" i="1"/>
  <c r="C326" i="1"/>
  <c r="C325" i="1"/>
  <c r="C324" i="1"/>
  <c r="C323" i="1"/>
  <c r="C322" i="1"/>
  <c r="C321" i="1"/>
  <c r="C320" i="1"/>
  <c r="C319" i="1"/>
  <c r="C318" i="1"/>
  <c r="C317" i="1"/>
  <c r="C316" i="1"/>
  <c r="C315" i="1"/>
  <c r="C314" i="1"/>
  <c r="C313" i="1"/>
  <c r="C312" i="1"/>
  <c r="C311" i="1"/>
  <c r="C310" i="1"/>
  <c r="C309" i="1"/>
  <c r="C308" i="1"/>
  <c r="C307" i="1"/>
  <c r="C306" i="1"/>
  <c r="C305" i="1"/>
  <c r="C304" i="1"/>
  <c r="C303" i="1"/>
  <c r="C302" i="1"/>
  <c r="C301" i="1"/>
  <c r="C300" i="1"/>
  <c r="C299" i="1"/>
  <c r="C298" i="1"/>
  <c r="C297" i="1"/>
  <c r="C296" i="1"/>
  <c r="C295" i="1"/>
  <c r="C294" i="1"/>
  <c r="C293" i="1"/>
  <c r="C292" i="1"/>
  <c r="C291" i="1"/>
  <c r="C290" i="1"/>
  <c r="C289" i="1"/>
  <c r="C288" i="1"/>
  <c r="C287" i="1"/>
  <c r="C286" i="1"/>
  <c r="C285" i="1"/>
  <c r="C284" i="1"/>
  <c r="C283" i="1"/>
  <c r="C282" i="1"/>
  <c r="C281" i="1"/>
  <c r="C280" i="1"/>
  <c r="C279" i="1"/>
  <c r="C278" i="1"/>
  <c r="C277" i="1"/>
  <c r="C276" i="1"/>
  <c r="C275" i="1"/>
  <c r="C274" i="1"/>
  <c r="C273" i="1"/>
  <c r="C272" i="1"/>
  <c r="C271" i="1"/>
  <c r="C270" i="1"/>
  <c r="C269" i="1"/>
  <c r="C268" i="1"/>
  <c r="C267" i="1"/>
  <c r="C266" i="1"/>
  <c r="C265" i="1"/>
  <c r="C264" i="1"/>
  <c r="C263" i="1"/>
  <c r="C262" i="1"/>
  <c r="C261" i="1"/>
  <c r="C260" i="1"/>
  <c r="C259" i="1"/>
  <c r="C258" i="1"/>
  <c r="C257" i="1"/>
  <c r="C256" i="1"/>
  <c r="C255" i="1"/>
  <c r="C254" i="1"/>
  <c r="C253" i="1"/>
  <c r="C252" i="1"/>
  <c r="C251" i="1"/>
  <c r="C250" i="1"/>
  <c r="C249" i="1"/>
  <c r="C248" i="1"/>
  <c r="C247" i="1"/>
  <c r="C246" i="1"/>
  <c r="C245" i="1"/>
  <c r="C244" i="1"/>
  <c r="C243" i="1"/>
  <c r="C242" i="1"/>
  <c r="C241" i="1"/>
  <c r="C240" i="1"/>
  <c r="C239" i="1"/>
  <c r="C238" i="1"/>
  <c r="C237" i="1"/>
  <c r="C236" i="1"/>
  <c r="C235" i="1"/>
  <c r="C234" i="1"/>
  <c r="C233" i="1"/>
  <c r="C232" i="1"/>
  <c r="C231" i="1"/>
  <c r="C230" i="1"/>
  <c r="C229" i="1"/>
  <c r="C228" i="1"/>
  <c r="C227" i="1"/>
  <c r="C226" i="1"/>
  <c r="C225" i="1"/>
  <c r="C224" i="1"/>
  <c r="C223" i="1"/>
  <c r="C222" i="1"/>
  <c r="C221" i="1"/>
  <c r="C220" i="1"/>
  <c r="C219" i="1"/>
  <c r="C218" i="1"/>
  <c r="C217" i="1"/>
  <c r="C216" i="1"/>
  <c r="C215" i="1"/>
  <c r="C214" i="1"/>
  <c r="C213" i="1"/>
  <c r="C212" i="1"/>
  <c r="C211" i="1"/>
  <c r="C210" i="1"/>
  <c r="C209" i="1"/>
  <c r="C208" i="1"/>
  <c r="C207" i="1"/>
  <c r="C206" i="1"/>
  <c r="C205" i="1"/>
  <c r="C204" i="1"/>
  <c r="C203" i="1"/>
  <c r="C202" i="1"/>
  <c r="C201" i="1"/>
  <c r="C200" i="1"/>
  <c r="C199" i="1"/>
  <c r="C198" i="1"/>
  <c r="C197" i="1"/>
  <c r="C196" i="1"/>
  <c r="C195" i="1"/>
  <c r="C194" i="1"/>
  <c r="C193" i="1"/>
  <c r="C192" i="1"/>
  <c r="C191" i="1"/>
  <c r="C190" i="1"/>
  <c r="C189" i="1"/>
  <c r="C188" i="1"/>
  <c r="C187" i="1"/>
  <c r="C186" i="1"/>
  <c r="C185" i="1"/>
  <c r="C184"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C5" i="1"/>
  <c r="O2896" i="1"/>
  <c r="N2896" i="1"/>
  <c r="M2896" i="1"/>
  <c r="L2896" i="1" s="1"/>
  <c r="K2896" i="1"/>
  <c r="J2896" i="1"/>
  <c r="F2896" i="1" s="1"/>
  <c r="I2896" i="1"/>
  <c r="G2896" i="1"/>
  <c r="O2895" i="1"/>
  <c r="N2895" i="1"/>
  <c r="M2895" i="1"/>
  <c r="K2895" i="1"/>
  <c r="J2895" i="1"/>
  <c r="F2895" i="1" s="1"/>
  <c r="I2895" i="1"/>
  <c r="E2895" i="1" s="1"/>
  <c r="G2895" i="1"/>
  <c r="O2894" i="1"/>
  <c r="N2894" i="1"/>
  <c r="M2894" i="1"/>
  <c r="K2894" i="1"/>
  <c r="J2894" i="1"/>
  <c r="F2894" i="1" s="1"/>
  <c r="I2894" i="1"/>
  <c r="G2894" i="1"/>
  <c r="O2893" i="1"/>
  <c r="N2893" i="1"/>
  <c r="M2893" i="1"/>
  <c r="K2893" i="1"/>
  <c r="J2893" i="1"/>
  <c r="F2893" i="1" s="1"/>
  <c r="I2893" i="1"/>
  <c r="G2893" i="1"/>
  <c r="O2892" i="1"/>
  <c r="N2892" i="1"/>
  <c r="M2892" i="1"/>
  <c r="K2892" i="1"/>
  <c r="J2892" i="1"/>
  <c r="F2892" i="1" s="1"/>
  <c r="I2892" i="1"/>
  <c r="G2892" i="1"/>
  <c r="O2891" i="1"/>
  <c r="N2891" i="1"/>
  <c r="M2891" i="1"/>
  <c r="K2891" i="1"/>
  <c r="J2891" i="1"/>
  <c r="F2891" i="1" s="1"/>
  <c r="I2891" i="1"/>
  <c r="G2891" i="1"/>
  <c r="O2890" i="1"/>
  <c r="N2890" i="1"/>
  <c r="M2890" i="1"/>
  <c r="K2890" i="1"/>
  <c r="J2890" i="1"/>
  <c r="F2890" i="1" s="1"/>
  <c r="I2890" i="1"/>
  <c r="G2890" i="1"/>
  <c r="O2889" i="1"/>
  <c r="N2889" i="1"/>
  <c r="M2889" i="1"/>
  <c r="L2889" i="1" s="1"/>
  <c r="K2889" i="1"/>
  <c r="J2889" i="1"/>
  <c r="F2889" i="1" s="1"/>
  <c r="I2889" i="1"/>
  <c r="G2889" i="1"/>
  <c r="O2888" i="1"/>
  <c r="N2888" i="1"/>
  <c r="M2888" i="1"/>
  <c r="L2888" i="1" s="1"/>
  <c r="K2888" i="1"/>
  <c r="J2888" i="1"/>
  <c r="F2888" i="1" s="1"/>
  <c r="I2888" i="1"/>
  <c r="G2888" i="1"/>
  <c r="O2887" i="1"/>
  <c r="N2887" i="1"/>
  <c r="M2887" i="1"/>
  <c r="K2887" i="1"/>
  <c r="J2887" i="1"/>
  <c r="F2887" i="1" s="1"/>
  <c r="I2887" i="1"/>
  <c r="E2887" i="1" s="1"/>
  <c r="G2887" i="1"/>
  <c r="O2886" i="1"/>
  <c r="N2886" i="1"/>
  <c r="M2886" i="1"/>
  <c r="K2886" i="1"/>
  <c r="J2886" i="1"/>
  <c r="F2886" i="1" s="1"/>
  <c r="I2886" i="1"/>
  <c r="G2886" i="1"/>
  <c r="O2885" i="1"/>
  <c r="N2885" i="1"/>
  <c r="M2885" i="1"/>
  <c r="K2885" i="1"/>
  <c r="J2885" i="1"/>
  <c r="F2885" i="1" s="1"/>
  <c r="I2885" i="1"/>
  <c r="G2885" i="1"/>
  <c r="O2884" i="1"/>
  <c r="N2884" i="1"/>
  <c r="M2884" i="1"/>
  <c r="K2884" i="1"/>
  <c r="J2884" i="1"/>
  <c r="F2884" i="1" s="1"/>
  <c r="I2884" i="1"/>
  <c r="G2884" i="1"/>
  <c r="O2883" i="1"/>
  <c r="N2883" i="1"/>
  <c r="M2883" i="1"/>
  <c r="L2883" i="1" s="1"/>
  <c r="K2883" i="1"/>
  <c r="J2883" i="1"/>
  <c r="F2883" i="1" s="1"/>
  <c r="I2883" i="1"/>
  <c r="G2883" i="1"/>
  <c r="O2882" i="1"/>
  <c r="N2882" i="1"/>
  <c r="M2882" i="1"/>
  <c r="K2882" i="1"/>
  <c r="J2882" i="1"/>
  <c r="F2882" i="1" s="1"/>
  <c r="I2882" i="1"/>
  <c r="G2882" i="1"/>
  <c r="O2881" i="1"/>
  <c r="N2881" i="1"/>
  <c r="M2881" i="1"/>
  <c r="L2881" i="1" s="1"/>
  <c r="K2881" i="1"/>
  <c r="J2881" i="1"/>
  <c r="F2881" i="1" s="1"/>
  <c r="I2881" i="1"/>
  <c r="E2881" i="1" s="1"/>
  <c r="G2881" i="1"/>
  <c r="O2880" i="1"/>
  <c r="N2880" i="1"/>
  <c r="M2880" i="1"/>
  <c r="L2880" i="1" s="1"/>
  <c r="K2880" i="1"/>
  <c r="J2880" i="1"/>
  <c r="F2880" i="1" s="1"/>
  <c r="I2880" i="1"/>
  <c r="G2880" i="1"/>
  <c r="O2879" i="1"/>
  <c r="N2879" i="1"/>
  <c r="M2879" i="1"/>
  <c r="K2879" i="1"/>
  <c r="J2879" i="1"/>
  <c r="F2879" i="1" s="1"/>
  <c r="I2879" i="1"/>
  <c r="E2879" i="1" s="1"/>
  <c r="G2879" i="1"/>
  <c r="O2878" i="1"/>
  <c r="N2878" i="1"/>
  <c r="M2878" i="1"/>
  <c r="K2878" i="1"/>
  <c r="J2878" i="1"/>
  <c r="F2878" i="1" s="1"/>
  <c r="I2878" i="1"/>
  <c r="G2878" i="1"/>
  <c r="O2877" i="1"/>
  <c r="N2877" i="1"/>
  <c r="M2877" i="1"/>
  <c r="K2877" i="1"/>
  <c r="J2877" i="1"/>
  <c r="F2877" i="1" s="1"/>
  <c r="I2877" i="1"/>
  <c r="G2877" i="1"/>
  <c r="O2876" i="1"/>
  <c r="N2876" i="1"/>
  <c r="M2876" i="1"/>
  <c r="K2876" i="1"/>
  <c r="J2876" i="1"/>
  <c r="F2876" i="1" s="1"/>
  <c r="I2876" i="1"/>
  <c r="G2876" i="1"/>
  <c r="O2875" i="1"/>
  <c r="N2875" i="1"/>
  <c r="M2875" i="1"/>
  <c r="L2875" i="1" s="1"/>
  <c r="K2875" i="1"/>
  <c r="J2875" i="1"/>
  <c r="F2875" i="1" s="1"/>
  <c r="I2875" i="1"/>
  <c r="G2875" i="1"/>
  <c r="O2874" i="1"/>
  <c r="N2874" i="1"/>
  <c r="M2874" i="1"/>
  <c r="K2874" i="1"/>
  <c r="J2874" i="1"/>
  <c r="F2874" i="1" s="1"/>
  <c r="I2874" i="1"/>
  <c r="G2874" i="1"/>
  <c r="O2873" i="1"/>
  <c r="N2873" i="1"/>
  <c r="M2873" i="1"/>
  <c r="K2873" i="1"/>
  <c r="J2873" i="1"/>
  <c r="F2873" i="1" s="1"/>
  <c r="I2873" i="1"/>
  <c r="G2873" i="1"/>
  <c r="O2872" i="1"/>
  <c r="N2872" i="1"/>
  <c r="M2872" i="1"/>
  <c r="L2872" i="1" s="1"/>
  <c r="K2872" i="1"/>
  <c r="J2872" i="1"/>
  <c r="F2872" i="1" s="1"/>
  <c r="I2872" i="1"/>
  <c r="G2872" i="1"/>
  <c r="O2871" i="1"/>
  <c r="N2871" i="1"/>
  <c r="M2871" i="1"/>
  <c r="K2871" i="1"/>
  <c r="J2871" i="1"/>
  <c r="F2871" i="1" s="1"/>
  <c r="I2871" i="1"/>
  <c r="G2871" i="1"/>
  <c r="E2871" i="1"/>
  <c r="O2870" i="1"/>
  <c r="N2870" i="1"/>
  <c r="M2870" i="1"/>
  <c r="K2870" i="1"/>
  <c r="J2870" i="1"/>
  <c r="F2870" i="1" s="1"/>
  <c r="I2870" i="1"/>
  <c r="G2870" i="1"/>
  <c r="O2869" i="1"/>
  <c r="N2869" i="1"/>
  <c r="M2869" i="1"/>
  <c r="K2869" i="1"/>
  <c r="J2869" i="1"/>
  <c r="F2869" i="1" s="1"/>
  <c r="I2869" i="1"/>
  <c r="G2869" i="1"/>
  <c r="O2868" i="1"/>
  <c r="N2868" i="1"/>
  <c r="M2868" i="1"/>
  <c r="K2868" i="1"/>
  <c r="J2868" i="1"/>
  <c r="F2868" i="1" s="1"/>
  <c r="I2868" i="1"/>
  <c r="G2868" i="1"/>
  <c r="O2867" i="1"/>
  <c r="N2867" i="1"/>
  <c r="M2867" i="1"/>
  <c r="L2867" i="1" s="1"/>
  <c r="K2867" i="1"/>
  <c r="J2867" i="1"/>
  <c r="F2867" i="1" s="1"/>
  <c r="I2867" i="1"/>
  <c r="G2867" i="1"/>
  <c r="O2866" i="1"/>
  <c r="N2866" i="1"/>
  <c r="M2866" i="1"/>
  <c r="K2866" i="1"/>
  <c r="J2866" i="1"/>
  <c r="F2866" i="1" s="1"/>
  <c r="I2866" i="1"/>
  <c r="G2866" i="1"/>
  <c r="O2865" i="1"/>
  <c r="N2865" i="1"/>
  <c r="M2865" i="1"/>
  <c r="L2865" i="1" s="1"/>
  <c r="K2865" i="1"/>
  <c r="J2865" i="1"/>
  <c r="F2865" i="1" s="1"/>
  <c r="I2865" i="1"/>
  <c r="G2865" i="1"/>
  <c r="E2865" i="1"/>
  <c r="O2864" i="1"/>
  <c r="N2864" i="1"/>
  <c r="M2864" i="1"/>
  <c r="L2864" i="1" s="1"/>
  <c r="K2864" i="1"/>
  <c r="J2864" i="1"/>
  <c r="F2864" i="1" s="1"/>
  <c r="I2864" i="1"/>
  <c r="G2864" i="1"/>
  <c r="O2863" i="1"/>
  <c r="N2863" i="1"/>
  <c r="M2863" i="1"/>
  <c r="K2863" i="1"/>
  <c r="J2863" i="1"/>
  <c r="F2863" i="1" s="1"/>
  <c r="I2863" i="1"/>
  <c r="E2863" i="1" s="1"/>
  <c r="G2863" i="1"/>
  <c r="O2862" i="1"/>
  <c r="N2862" i="1"/>
  <c r="M2862" i="1"/>
  <c r="K2862" i="1"/>
  <c r="J2862" i="1"/>
  <c r="F2862" i="1" s="1"/>
  <c r="I2862" i="1"/>
  <c r="G2862" i="1"/>
  <c r="O2861" i="1"/>
  <c r="N2861" i="1"/>
  <c r="M2861" i="1"/>
  <c r="K2861" i="1"/>
  <c r="J2861" i="1"/>
  <c r="F2861" i="1" s="1"/>
  <c r="I2861" i="1"/>
  <c r="G2861" i="1"/>
  <c r="O2860" i="1"/>
  <c r="N2860" i="1"/>
  <c r="M2860" i="1"/>
  <c r="K2860" i="1"/>
  <c r="J2860" i="1"/>
  <c r="F2860" i="1" s="1"/>
  <c r="I2860" i="1"/>
  <c r="G2860" i="1"/>
  <c r="O2859" i="1"/>
  <c r="N2859" i="1"/>
  <c r="M2859" i="1"/>
  <c r="K2859" i="1"/>
  <c r="J2859" i="1"/>
  <c r="F2859" i="1" s="1"/>
  <c r="I2859" i="1"/>
  <c r="G2859" i="1"/>
  <c r="O2858" i="1"/>
  <c r="N2858" i="1"/>
  <c r="M2858" i="1"/>
  <c r="K2858" i="1"/>
  <c r="J2858" i="1"/>
  <c r="F2858" i="1" s="1"/>
  <c r="I2858" i="1"/>
  <c r="G2858" i="1"/>
  <c r="O2857" i="1"/>
  <c r="N2857" i="1"/>
  <c r="M2857" i="1"/>
  <c r="L2857" i="1" s="1"/>
  <c r="K2857" i="1"/>
  <c r="J2857" i="1"/>
  <c r="F2857" i="1" s="1"/>
  <c r="I2857" i="1"/>
  <c r="G2857" i="1"/>
  <c r="O2856" i="1"/>
  <c r="N2856" i="1"/>
  <c r="M2856" i="1"/>
  <c r="L2856" i="1" s="1"/>
  <c r="K2856" i="1"/>
  <c r="J2856" i="1"/>
  <c r="F2856" i="1" s="1"/>
  <c r="I2856" i="1"/>
  <c r="G2856" i="1"/>
  <c r="O2855" i="1"/>
  <c r="N2855" i="1"/>
  <c r="M2855" i="1"/>
  <c r="K2855" i="1"/>
  <c r="J2855" i="1"/>
  <c r="F2855" i="1" s="1"/>
  <c r="I2855" i="1"/>
  <c r="E2855" i="1" s="1"/>
  <c r="G2855" i="1"/>
  <c r="O2854" i="1"/>
  <c r="N2854" i="1"/>
  <c r="M2854" i="1"/>
  <c r="K2854" i="1"/>
  <c r="J2854" i="1"/>
  <c r="F2854" i="1" s="1"/>
  <c r="I2854" i="1"/>
  <c r="G2854" i="1"/>
  <c r="O2853" i="1"/>
  <c r="N2853" i="1"/>
  <c r="M2853" i="1"/>
  <c r="K2853" i="1"/>
  <c r="J2853" i="1"/>
  <c r="F2853" i="1" s="1"/>
  <c r="I2853" i="1"/>
  <c r="G2853" i="1"/>
  <c r="O2852" i="1"/>
  <c r="N2852" i="1"/>
  <c r="M2852" i="1"/>
  <c r="K2852" i="1"/>
  <c r="J2852" i="1"/>
  <c r="F2852" i="1" s="1"/>
  <c r="I2852" i="1"/>
  <c r="G2852" i="1"/>
  <c r="O2851" i="1"/>
  <c r="N2851" i="1"/>
  <c r="M2851" i="1"/>
  <c r="L2851" i="1" s="1"/>
  <c r="K2851" i="1"/>
  <c r="J2851" i="1"/>
  <c r="F2851" i="1" s="1"/>
  <c r="I2851" i="1"/>
  <c r="G2851" i="1"/>
  <c r="O2850" i="1"/>
  <c r="N2850" i="1"/>
  <c r="M2850" i="1"/>
  <c r="K2850" i="1"/>
  <c r="J2850" i="1"/>
  <c r="F2850" i="1" s="1"/>
  <c r="I2850" i="1"/>
  <c r="G2850" i="1"/>
  <c r="O2849" i="1"/>
  <c r="N2849" i="1"/>
  <c r="M2849" i="1"/>
  <c r="L2849" i="1" s="1"/>
  <c r="K2849" i="1"/>
  <c r="J2849" i="1"/>
  <c r="F2849" i="1" s="1"/>
  <c r="I2849" i="1"/>
  <c r="E2849" i="1" s="1"/>
  <c r="G2849" i="1"/>
  <c r="O2848" i="1"/>
  <c r="N2848" i="1"/>
  <c r="M2848" i="1"/>
  <c r="L2848" i="1" s="1"/>
  <c r="K2848" i="1"/>
  <c r="J2848" i="1"/>
  <c r="F2848" i="1" s="1"/>
  <c r="I2848" i="1"/>
  <c r="G2848" i="1"/>
  <c r="O2847" i="1"/>
  <c r="N2847" i="1"/>
  <c r="M2847" i="1"/>
  <c r="K2847" i="1"/>
  <c r="J2847" i="1"/>
  <c r="F2847" i="1" s="1"/>
  <c r="I2847" i="1"/>
  <c r="E2847" i="1" s="1"/>
  <c r="G2847" i="1"/>
  <c r="O2846" i="1"/>
  <c r="N2846" i="1"/>
  <c r="M2846" i="1"/>
  <c r="K2846" i="1"/>
  <c r="J2846" i="1"/>
  <c r="F2846" i="1" s="1"/>
  <c r="I2846" i="1"/>
  <c r="G2846" i="1"/>
  <c r="O2845" i="1"/>
  <c r="N2845" i="1"/>
  <c r="M2845" i="1"/>
  <c r="K2845" i="1"/>
  <c r="J2845" i="1"/>
  <c r="F2845" i="1" s="1"/>
  <c r="I2845" i="1"/>
  <c r="G2845" i="1"/>
  <c r="O2844" i="1"/>
  <c r="N2844" i="1"/>
  <c r="M2844" i="1"/>
  <c r="K2844" i="1"/>
  <c r="J2844" i="1"/>
  <c r="F2844" i="1" s="1"/>
  <c r="I2844" i="1"/>
  <c r="G2844" i="1"/>
  <c r="O2843" i="1"/>
  <c r="N2843" i="1"/>
  <c r="M2843" i="1"/>
  <c r="L2843" i="1" s="1"/>
  <c r="K2843" i="1"/>
  <c r="J2843" i="1"/>
  <c r="F2843" i="1" s="1"/>
  <c r="I2843" i="1"/>
  <c r="G2843" i="1"/>
  <c r="O2842" i="1"/>
  <c r="N2842" i="1"/>
  <c r="M2842" i="1"/>
  <c r="K2842" i="1"/>
  <c r="J2842" i="1"/>
  <c r="F2842" i="1" s="1"/>
  <c r="I2842" i="1"/>
  <c r="G2842" i="1"/>
  <c r="O2841" i="1"/>
  <c r="N2841" i="1"/>
  <c r="M2841" i="1"/>
  <c r="K2841" i="1"/>
  <c r="J2841" i="1"/>
  <c r="F2841" i="1" s="1"/>
  <c r="I2841" i="1"/>
  <c r="G2841" i="1"/>
  <c r="O2840" i="1"/>
  <c r="N2840" i="1"/>
  <c r="M2840" i="1"/>
  <c r="L2840" i="1" s="1"/>
  <c r="K2840" i="1"/>
  <c r="J2840" i="1"/>
  <c r="F2840" i="1" s="1"/>
  <c r="I2840" i="1"/>
  <c r="G2840" i="1"/>
  <c r="O2839" i="1"/>
  <c r="N2839" i="1"/>
  <c r="M2839" i="1"/>
  <c r="K2839" i="1"/>
  <c r="J2839" i="1"/>
  <c r="F2839" i="1" s="1"/>
  <c r="I2839" i="1"/>
  <c r="G2839" i="1"/>
  <c r="E2839" i="1"/>
  <c r="O2838" i="1"/>
  <c r="N2838" i="1"/>
  <c r="M2838" i="1"/>
  <c r="K2838" i="1"/>
  <c r="J2838" i="1"/>
  <c r="F2838" i="1" s="1"/>
  <c r="I2838" i="1"/>
  <c r="G2838" i="1"/>
  <c r="O2837" i="1"/>
  <c r="N2837" i="1"/>
  <c r="M2837" i="1"/>
  <c r="K2837" i="1"/>
  <c r="J2837" i="1"/>
  <c r="F2837" i="1" s="1"/>
  <c r="I2837" i="1"/>
  <c r="G2837" i="1"/>
  <c r="O2836" i="1"/>
  <c r="N2836" i="1"/>
  <c r="M2836" i="1"/>
  <c r="K2836" i="1"/>
  <c r="J2836" i="1"/>
  <c r="F2836" i="1" s="1"/>
  <c r="I2836" i="1"/>
  <c r="G2836" i="1"/>
  <c r="O2835" i="1"/>
  <c r="N2835" i="1"/>
  <c r="M2835" i="1"/>
  <c r="L2835" i="1" s="1"/>
  <c r="K2835" i="1"/>
  <c r="J2835" i="1"/>
  <c r="F2835" i="1" s="1"/>
  <c r="I2835" i="1"/>
  <c r="G2835" i="1"/>
  <c r="O2834" i="1"/>
  <c r="N2834" i="1"/>
  <c r="M2834" i="1"/>
  <c r="K2834" i="1"/>
  <c r="J2834" i="1"/>
  <c r="F2834" i="1" s="1"/>
  <c r="I2834" i="1"/>
  <c r="G2834" i="1"/>
  <c r="O2833" i="1"/>
  <c r="N2833" i="1"/>
  <c r="M2833" i="1"/>
  <c r="L2833" i="1" s="1"/>
  <c r="K2833" i="1"/>
  <c r="J2833" i="1"/>
  <c r="F2833" i="1" s="1"/>
  <c r="I2833" i="1"/>
  <c r="G2833" i="1"/>
  <c r="E2833" i="1"/>
  <c r="O2832" i="1"/>
  <c r="N2832" i="1"/>
  <c r="M2832" i="1"/>
  <c r="L2832" i="1" s="1"/>
  <c r="K2832" i="1"/>
  <c r="J2832" i="1"/>
  <c r="F2832" i="1" s="1"/>
  <c r="I2832" i="1"/>
  <c r="G2832" i="1"/>
  <c r="O2831" i="1"/>
  <c r="N2831" i="1"/>
  <c r="M2831" i="1"/>
  <c r="K2831" i="1"/>
  <c r="J2831" i="1"/>
  <c r="F2831" i="1" s="1"/>
  <c r="I2831" i="1"/>
  <c r="E2831" i="1" s="1"/>
  <c r="G2831" i="1"/>
  <c r="O2830" i="1"/>
  <c r="N2830" i="1"/>
  <c r="M2830" i="1"/>
  <c r="K2830" i="1"/>
  <c r="J2830" i="1"/>
  <c r="F2830" i="1" s="1"/>
  <c r="I2830" i="1"/>
  <c r="G2830" i="1"/>
  <c r="O2829" i="1"/>
  <c r="N2829" i="1"/>
  <c r="M2829" i="1"/>
  <c r="K2829" i="1"/>
  <c r="J2829" i="1"/>
  <c r="F2829" i="1" s="1"/>
  <c r="I2829" i="1"/>
  <c r="G2829" i="1"/>
  <c r="O2828" i="1"/>
  <c r="N2828" i="1"/>
  <c r="M2828" i="1"/>
  <c r="K2828" i="1"/>
  <c r="J2828" i="1"/>
  <c r="F2828" i="1" s="1"/>
  <c r="I2828" i="1"/>
  <c r="G2828" i="1"/>
  <c r="O2827" i="1"/>
  <c r="N2827" i="1"/>
  <c r="M2827" i="1"/>
  <c r="K2827" i="1"/>
  <c r="J2827" i="1"/>
  <c r="F2827" i="1" s="1"/>
  <c r="I2827" i="1"/>
  <c r="G2827" i="1"/>
  <c r="O2826" i="1"/>
  <c r="N2826" i="1"/>
  <c r="M2826" i="1"/>
  <c r="K2826" i="1"/>
  <c r="J2826" i="1"/>
  <c r="F2826" i="1" s="1"/>
  <c r="I2826" i="1"/>
  <c r="G2826" i="1"/>
  <c r="O2825" i="1"/>
  <c r="N2825" i="1"/>
  <c r="M2825" i="1"/>
  <c r="L2825" i="1" s="1"/>
  <c r="K2825" i="1"/>
  <c r="J2825" i="1"/>
  <c r="F2825" i="1" s="1"/>
  <c r="I2825" i="1"/>
  <c r="G2825" i="1"/>
  <c r="O2824" i="1"/>
  <c r="N2824" i="1"/>
  <c r="M2824" i="1"/>
  <c r="L2824" i="1" s="1"/>
  <c r="K2824" i="1"/>
  <c r="J2824" i="1"/>
  <c r="F2824" i="1" s="1"/>
  <c r="I2824" i="1"/>
  <c r="G2824" i="1"/>
  <c r="O2823" i="1"/>
  <c r="N2823" i="1"/>
  <c r="M2823" i="1"/>
  <c r="K2823" i="1"/>
  <c r="J2823" i="1"/>
  <c r="F2823" i="1" s="1"/>
  <c r="I2823" i="1"/>
  <c r="E2823" i="1" s="1"/>
  <c r="G2823" i="1"/>
  <c r="O2822" i="1"/>
  <c r="N2822" i="1"/>
  <c r="M2822" i="1"/>
  <c r="K2822" i="1"/>
  <c r="J2822" i="1"/>
  <c r="F2822" i="1" s="1"/>
  <c r="I2822" i="1"/>
  <c r="G2822" i="1"/>
  <c r="O2821" i="1"/>
  <c r="N2821" i="1"/>
  <c r="M2821" i="1"/>
  <c r="K2821" i="1"/>
  <c r="J2821" i="1"/>
  <c r="F2821" i="1" s="1"/>
  <c r="I2821" i="1"/>
  <c r="G2821" i="1"/>
  <c r="O2820" i="1"/>
  <c r="N2820" i="1"/>
  <c r="M2820" i="1"/>
  <c r="K2820" i="1"/>
  <c r="J2820" i="1"/>
  <c r="F2820" i="1" s="1"/>
  <c r="I2820" i="1"/>
  <c r="G2820" i="1"/>
  <c r="O2819" i="1"/>
  <c r="N2819" i="1"/>
  <c r="M2819" i="1"/>
  <c r="L2819" i="1" s="1"/>
  <c r="K2819" i="1"/>
  <c r="J2819" i="1"/>
  <c r="F2819" i="1" s="1"/>
  <c r="I2819" i="1"/>
  <c r="G2819" i="1"/>
  <c r="O2818" i="1"/>
  <c r="N2818" i="1"/>
  <c r="M2818" i="1"/>
  <c r="K2818" i="1"/>
  <c r="J2818" i="1"/>
  <c r="F2818" i="1" s="1"/>
  <c r="I2818" i="1"/>
  <c r="G2818" i="1"/>
  <c r="O2817" i="1"/>
  <c r="N2817" i="1"/>
  <c r="M2817" i="1"/>
  <c r="L2817" i="1" s="1"/>
  <c r="K2817" i="1"/>
  <c r="J2817" i="1"/>
  <c r="F2817" i="1" s="1"/>
  <c r="I2817" i="1"/>
  <c r="E2817" i="1" s="1"/>
  <c r="G2817" i="1"/>
  <c r="O2816" i="1"/>
  <c r="N2816" i="1"/>
  <c r="M2816" i="1"/>
  <c r="L2816" i="1" s="1"/>
  <c r="K2816" i="1"/>
  <c r="J2816" i="1"/>
  <c r="F2816" i="1" s="1"/>
  <c r="I2816" i="1"/>
  <c r="G2816" i="1"/>
  <c r="O2815" i="1"/>
  <c r="N2815" i="1"/>
  <c r="M2815" i="1"/>
  <c r="K2815" i="1"/>
  <c r="J2815" i="1"/>
  <c r="F2815" i="1" s="1"/>
  <c r="I2815" i="1"/>
  <c r="E2815" i="1" s="1"/>
  <c r="G2815" i="1"/>
  <c r="O2814" i="1"/>
  <c r="N2814" i="1"/>
  <c r="M2814" i="1"/>
  <c r="K2814" i="1"/>
  <c r="J2814" i="1"/>
  <c r="F2814" i="1" s="1"/>
  <c r="I2814" i="1"/>
  <c r="G2814" i="1"/>
  <c r="O2813" i="1"/>
  <c r="N2813" i="1"/>
  <c r="M2813" i="1"/>
  <c r="K2813" i="1"/>
  <c r="J2813" i="1"/>
  <c r="F2813" i="1" s="1"/>
  <c r="I2813" i="1"/>
  <c r="G2813" i="1"/>
  <c r="O2812" i="1"/>
  <c r="N2812" i="1"/>
  <c r="M2812" i="1"/>
  <c r="K2812" i="1"/>
  <c r="J2812" i="1"/>
  <c r="F2812" i="1" s="1"/>
  <c r="I2812" i="1"/>
  <c r="G2812" i="1"/>
  <c r="O2811" i="1"/>
  <c r="N2811" i="1"/>
  <c r="M2811" i="1"/>
  <c r="L2811" i="1" s="1"/>
  <c r="K2811" i="1"/>
  <c r="J2811" i="1"/>
  <c r="F2811" i="1" s="1"/>
  <c r="I2811" i="1"/>
  <c r="G2811" i="1"/>
  <c r="O2810" i="1"/>
  <c r="N2810" i="1"/>
  <c r="M2810" i="1"/>
  <c r="K2810" i="1"/>
  <c r="J2810" i="1"/>
  <c r="F2810" i="1" s="1"/>
  <c r="I2810" i="1"/>
  <c r="G2810" i="1"/>
  <c r="O2809" i="1"/>
  <c r="N2809" i="1"/>
  <c r="M2809" i="1"/>
  <c r="K2809" i="1"/>
  <c r="J2809" i="1"/>
  <c r="F2809" i="1" s="1"/>
  <c r="I2809" i="1"/>
  <c r="G2809" i="1"/>
  <c r="O2808" i="1"/>
  <c r="N2808" i="1"/>
  <c r="M2808" i="1"/>
  <c r="L2808" i="1" s="1"/>
  <c r="K2808" i="1"/>
  <c r="J2808" i="1"/>
  <c r="F2808" i="1" s="1"/>
  <c r="I2808" i="1"/>
  <c r="E2808" i="1" s="1"/>
  <c r="G2808" i="1"/>
  <c r="O2807" i="1"/>
  <c r="N2807" i="1"/>
  <c r="M2807" i="1"/>
  <c r="L2807" i="1" s="1"/>
  <c r="K2807" i="1"/>
  <c r="J2807" i="1"/>
  <c r="F2807" i="1" s="1"/>
  <c r="I2807" i="1"/>
  <c r="G2807" i="1"/>
  <c r="O2806" i="1"/>
  <c r="N2806" i="1"/>
  <c r="M2806" i="1"/>
  <c r="K2806" i="1"/>
  <c r="J2806" i="1"/>
  <c r="F2806" i="1" s="1"/>
  <c r="I2806" i="1"/>
  <c r="G2806" i="1"/>
  <c r="O2805" i="1"/>
  <c r="N2805" i="1"/>
  <c r="M2805" i="1"/>
  <c r="K2805" i="1"/>
  <c r="J2805" i="1"/>
  <c r="F2805" i="1" s="1"/>
  <c r="I2805" i="1"/>
  <c r="G2805" i="1"/>
  <c r="O2804" i="1"/>
  <c r="N2804" i="1"/>
  <c r="M2804" i="1"/>
  <c r="K2804" i="1"/>
  <c r="J2804" i="1"/>
  <c r="F2804" i="1" s="1"/>
  <c r="I2804" i="1"/>
  <c r="H2804" i="1" s="1"/>
  <c r="G2804" i="1"/>
  <c r="O2803" i="1"/>
  <c r="N2803" i="1"/>
  <c r="M2803" i="1"/>
  <c r="L2803" i="1" s="1"/>
  <c r="K2803" i="1"/>
  <c r="J2803" i="1"/>
  <c r="F2803" i="1" s="1"/>
  <c r="I2803" i="1"/>
  <c r="G2803" i="1"/>
  <c r="O2802" i="1"/>
  <c r="N2802" i="1"/>
  <c r="M2802" i="1"/>
  <c r="K2802" i="1"/>
  <c r="J2802" i="1"/>
  <c r="F2802" i="1" s="1"/>
  <c r="I2802" i="1"/>
  <c r="G2802" i="1"/>
  <c r="E2802" i="1"/>
  <c r="O2801" i="1"/>
  <c r="N2801" i="1"/>
  <c r="M2801" i="1"/>
  <c r="K2801" i="1"/>
  <c r="J2801" i="1"/>
  <c r="F2801" i="1" s="1"/>
  <c r="I2801" i="1"/>
  <c r="G2801" i="1"/>
  <c r="O2800" i="1"/>
  <c r="N2800" i="1"/>
  <c r="M2800" i="1"/>
  <c r="K2800" i="1"/>
  <c r="J2800" i="1"/>
  <c r="F2800" i="1" s="1"/>
  <c r="I2800" i="1"/>
  <c r="E2800" i="1" s="1"/>
  <c r="G2800" i="1"/>
  <c r="O2799" i="1"/>
  <c r="N2799" i="1"/>
  <c r="M2799" i="1"/>
  <c r="K2799" i="1"/>
  <c r="J2799" i="1"/>
  <c r="F2799" i="1" s="1"/>
  <c r="I2799" i="1"/>
  <c r="G2799" i="1"/>
  <c r="O2798" i="1"/>
  <c r="N2798" i="1"/>
  <c r="M2798" i="1"/>
  <c r="K2798" i="1"/>
  <c r="J2798" i="1"/>
  <c r="F2798" i="1" s="1"/>
  <c r="I2798" i="1"/>
  <c r="H2798" i="1" s="1"/>
  <c r="G2798" i="1"/>
  <c r="O2797" i="1"/>
  <c r="N2797" i="1"/>
  <c r="M2797" i="1"/>
  <c r="K2797" i="1"/>
  <c r="J2797" i="1"/>
  <c r="F2797" i="1" s="1"/>
  <c r="I2797" i="1"/>
  <c r="G2797" i="1"/>
  <c r="O2796" i="1"/>
  <c r="N2796" i="1"/>
  <c r="M2796" i="1"/>
  <c r="K2796" i="1"/>
  <c r="J2796" i="1"/>
  <c r="F2796" i="1" s="1"/>
  <c r="I2796" i="1"/>
  <c r="G2796" i="1"/>
  <c r="O2795" i="1"/>
  <c r="N2795" i="1"/>
  <c r="M2795" i="1"/>
  <c r="K2795" i="1"/>
  <c r="J2795" i="1"/>
  <c r="F2795" i="1" s="1"/>
  <c r="I2795" i="1"/>
  <c r="G2795" i="1"/>
  <c r="O2794" i="1"/>
  <c r="N2794" i="1"/>
  <c r="M2794" i="1"/>
  <c r="K2794" i="1"/>
  <c r="J2794" i="1"/>
  <c r="F2794" i="1" s="1"/>
  <c r="I2794" i="1"/>
  <c r="G2794" i="1"/>
  <c r="O2793" i="1"/>
  <c r="N2793" i="1"/>
  <c r="M2793" i="1"/>
  <c r="K2793" i="1"/>
  <c r="J2793" i="1"/>
  <c r="F2793" i="1" s="1"/>
  <c r="I2793" i="1"/>
  <c r="G2793" i="1"/>
  <c r="O2792" i="1"/>
  <c r="N2792" i="1"/>
  <c r="M2792" i="1"/>
  <c r="K2792" i="1"/>
  <c r="J2792" i="1"/>
  <c r="F2792" i="1" s="1"/>
  <c r="I2792" i="1"/>
  <c r="E2792" i="1" s="1"/>
  <c r="G2792" i="1"/>
  <c r="O2791" i="1"/>
  <c r="N2791" i="1"/>
  <c r="M2791" i="1"/>
  <c r="K2791" i="1"/>
  <c r="J2791" i="1"/>
  <c r="F2791" i="1" s="1"/>
  <c r="I2791" i="1"/>
  <c r="G2791" i="1"/>
  <c r="O2790" i="1"/>
  <c r="N2790" i="1"/>
  <c r="M2790" i="1"/>
  <c r="K2790" i="1"/>
  <c r="J2790" i="1"/>
  <c r="F2790" i="1" s="1"/>
  <c r="I2790" i="1"/>
  <c r="H2790" i="1" s="1"/>
  <c r="G2790" i="1"/>
  <c r="O2789" i="1"/>
  <c r="N2789" i="1"/>
  <c r="M2789" i="1"/>
  <c r="K2789" i="1"/>
  <c r="J2789" i="1"/>
  <c r="F2789" i="1" s="1"/>
  <c r="I2789" i="1"/>
  <c r="G2789" i="1"/>
  <c r="O2788" i="1"/>
  <c r="N2788" i="1"/>
  <c r="M2788" i="1"/>
  <c r="K2788" i="1"/>
  <c r="J2788" i="1"/>
  <c r="F2788" i="1" s="1"/>
  <c r="I2788" i="1"/>
  <c r="G2788" i="1"/>
  <c r="O2787" i="1"/>
  <c r="N2787" i="1"/>
  <c r="M2787" i="1"/>
  <c r="K2787" i="1"/>
  <c r="J2787" i="1"/>
  <c r="F2787" i="1" s="1"/>
  <c r="I2787" i="1"/>
  <c r="G2787" i="1"/>
  <c r="O2786" i="1"/>
  <c r="N2786" i="1"/>
  <c r="M2786" i="1"/>
  <c r="K2786" i="1"/>
  <c r="J2786" i="1"/>
  <c r="F2786" i="1" s="1"/>
  <c r="I2786" i="1"/>
  <c r="H2786" i="1" s="1"/>
  <c r="G2786" i="1"/>
  <c r="O2785" i="1"/>
  <c r="N2785" i="1"/>
  <c r="M2785" i="1"/>
  <c r="K2785" i="1"/>
  <c r="J2785" i="1"/>
  <c r="F2785" i="1" s="1"/>
  <c r="I2785" i="1"/>
  <c r="G2785" i="1"/>
  <c r="O2784" i="1"/>
  <c r="N2784" i="1"/>
  <c r="M2784" i="1"/>
  <c r="L2784" i="1" s="1"/>
  <c r="K2784" i="1"/>
  <c r="J2784" i="1"/>
  <c r="F2784" i="1" s="1"/>
  <c r="I2784" i="1"/>
  <c r="G2784" i="1"/>
  <c r="E2784" i="1"/>
  <c r="O2783" i="1"/>
  <c r="N2783" i="1"/>
  <c r="M2783" i="1"/>
  <c r="L2783" i="1" s="1"/>
  <c r="K2783" i="1"/>
  <c r="J2783" i="1"/>
  <c r="F2783" i="1" s="1"/>
  <c r="I2783" i="1"/>
  <c r="G2783" i="1"/>
  <c r="O2782" i="1"/>
  <c r="N2782" i="1"/>
  <c r="M2782" i="1"/>
  <c r="K2782" i="1"/>
  <c r="J2782" i="1"/>
  <c r="F2782" i="1" s="1"/>
  <c r="I2782" i="1"/>
  <c r="G2782" i="1"/>
  <c r="O2781" i="1"/>
  <c r="N2781" i="1"/>
  <c r="M2781" i="1"/>
  <c r="K2781" i="1"/>
  <c r="J2781" i="1"/>
  <c r="F2781" i="1" s="1"/>
  <c r="I2781" i="1"/>
  <c r="G2781" i="1"/>
  <c r="O2780" i="1"/>
  <c r="N2780" i="1"/>
  <c r="M2780" i="1"/>
  <c r="K2780" i="1"/>
  <c r="J2780" i="1"/>
  <c r="F2780" i="1" s="1"/>
  <c r="I2780" i="1"/>
  <c r="H2780" i="1" s="1"/>
  <c r="G2780" i="1"/>
  <c r="O2779" i="1"/>
  <c r="N2779" i="1"/>
  <c r="M2779" i="1"/>
  <c r="L2779" i="1" s="1"/>
  <c r="K2779" i="1"/>
  <c r="J2779" i="1"/>
  <c r="F2779" i="1" s="1"/>
  <c r="I2779" i="1"/>
  <c r="G2779" i="1"/>
  <c r="O2778" i="1"/>
  <c r="N2778" i="1"/>
  <c r="M2778" i="1"/>
  <c r="K2778" i="1"/>
  <c r="J2778" i="1"/>
  <c r="F2778" i="1" s="1"/>
  <c r="I2778" i="1"/>
  <c r="G2778" i="1"/>
  <c r="O2777" i="1"/>
  <c r="N2777" i="1"/>
  <c r="M2777" i="1"/>
  <c r="K2777" i="1"/>
  <c r="J2777" i="1"/>
  <c r="F2777" i="1" s="1"/>
  <c r="I2777" i="1"/>
  <c r="G2777" i="1"/>
  <c r="O2776" i="1"/>
  <c r="N2776" i="1"/>
  <c r="M2776" i="1"/>
  <c r="L2776" i="1" s="1"/>
  <c r="K2776" i="1"/>
  <c r="J2776" i="1"/>
  <c r="F2776" i="1" s="1"/>
  <c r="I2776" i="1"/>
  <c r="E2776" i="1" s="1"/>
  <c r="G2776" i="1"/>
  <c r="O2775" i="1"/>
  <c r="N2775" i="1"/>
  <c r="M2775" i="1"/>
  <c r="L2775" i="1" s="1"/>
  <c r="K2775" i="1"/>
  <c r="J2775" i="1"/>
  <c r="F2775" i="1" s="1"/>
  <c r="I2775" i="1"/>
  <c r="G2775" i="1"/>
  <c r="O2774" i="1"/>
  <c r="N2774" i="1"/>
  <c r="M2774" i="1"/>
  <c r="K2774" i="1"/>
  <c r="J2774" i="1"/>
  <c r="F2774" i="1" s="1"/>
  <c r="I2774" i="1"/>
  <c r="G2774" i="1"/>
  <c r="O2773" i="1"/>
  <c r="N2773" i="1"/>
  <c r="M2773" i="1"/>
  <c r="K2773" i="1"/>
  <c r="J2773" i="1"/>
  <c r="F2773" i="1" s="1"/>
  <c r="I2773" i="1"/>
  <c r="G2773" i="1"/>
  <c r="O2772" i="1"/>
  <c r="N2772" i="1"/>
  <c r="M2772" i="1"/>
  <c r="K2772" i="1"/>
  <c r="J2772" i="1"/>
  <c r="F2772" i="1" s="1"/>
  <c r="I2772" i="1"/>
  <c r="H2772" i="1" s="1"/>
  <c r="G2772" i="1"/>
  <c r="O2771" i="1"/>
  <c r="N2771" i="1"/>
  <c r="M2771" i="1"/>
  <c r="L2771" i="1" s="1"/>
  <c r="K2771" i="1"/>
  <c r="J2771" i="1"/>
  <c r="F2771" i="1" s="1"/>
  <c r="I2771" i="1"/>
  <c r="G2771" i="1"/>
  <c r="O2770" i="1"/>
  <c r="N2770" i="1"/>
  <c r="M2770" i="1"/>
  <c r="K2770" i="1"/>
  <c r="J2770" i="1"/>
  <c r="F2770" i="1" s="1"/>
  <c r="I2770" i="1"/>
  <c r="G2770" i="1"/>
  <c r="E2770" i="1"/>
  <c r="O2769" i="1"/>
  <c r="N2769" i="1"/>
  <c r="M2769" i="1"/>
  <c r="K2769" i="1"/>
  <c r="J2769" i="1"/>
  <c r="F2769" i="1" s="1"/>
  <c r="I2769" i="1"/>
  <c r="G2769" i="1"/>
  <c r="O2768" i="1"/>
  <c r="N2768" i="1"/>
  <c r="M2768" i="1"/>
  <c r="K2768" i="1"/>
  <c r="J2768" i="1"/>
  <c r="F2768" i="1" s="1"/>
  <c r="I2768" i="1"/>
  <c r="E2768" i="1" s="1"/>
  <c r="G2768" i="1"/>
  <c r="O2767" i="1"/>
  <c r="N2767" i="1"/>
  <c r="M2767" i="1"/>
  <c r="K2767" i="1"/>
  <c r="J2767" i="1"/>
  <c r="F2767" i="1" s="1"/>
  <c r="I2767" i="1"/>
  <c r="G2767" i="1"/>
  <c r="O2766" i="1"/>
  <c r="N2766" i="1"/>
  <c r="M2766" i="1"/>
  <c r="K2766" i="1"/>
  <c r="J2766" i="1"/>
  <c r="F2766" i="1" s="1"/>
  <c r="I2766" i="1"/>
  <c r="H2766" i="1" s="1"/>
  <c r="G2766" i="1"/>
  <c r="O2765" i="1"/>
  <c r="N2765" i="1"/>
  <c r="M2765" i="1"/>
  <c r="K2765" i="1"/>
  <c r="J2765" i="1"/>
  <c r="F2765" i="1" s="1"/>
  <c r="I2765" i="1"/>
  <c r="G2765" i="1"/>
  <c r="O2764" i="1"/>
  <c r="N2764" i="1"/>
  <c r="M2764" i="1"/>
  <c r="K2764" i="1"/>
  <c r="J2764" i="1"/>
  <c r="F2764" i="1" s="1"/>
  <c r="I2764" i="1"/>
  <c r="G2764" i="1"/>
  <c r="O2763" i="1"/>
  <c r="N2763" i="1"/>
  <c r="M2763" i="1"/>
  <c r="K2763" i="1"/>
  <c r="J2763" i="1"/>
  <c r="F2763" i="1" s="1"/>
  <c r="I2763" i="1"/>
  <c r="G2763" i="1"/>
  <c r="O2762" i="1"/>
  <c r="N2762" i="1"/>
  <c r="M2762" i="1"/>
  <c r="K2762" i="1"/>
  <c r="J2762" i="1"/>
  <c r="F2762" i="1" s="1"/>
  <c r="I2762" i="1"/>
  <c r="G2762" i="1"/>
  <c r="O2761" i="1"/>
  <c r="N2761" i="1"/>
  <c r="M2761" i="1"/>
  <c r="K2761" i="1"/>
  <c r="J2761" i="1"/>
  <c r="F2761" i="1" s="1"/>
  <c r="I2761" i="1"/>
  <c r="G2761" i="1"/>
  <c r="O2760" i="1"/>
  <c r="N2760" i="1"/>
  <c r="M2760" i="1"/>
  <c r="L2760" i="1" s="1"/>
  <c r="K2760" i="1"/>
  <c r="J2760" i="1"/>
  <c r="F2760" i="1" s="1"/>
  <c r="I2760" i="1"/>
  <c r="E2760" i="1" s="1"/>
  <c r="G2760" i="1"/>
  <c r="O2759" i="1"/>
  <c r="N2759" i="1"/>
  <c r="M2759" i="1"/>
  <c r="K2759" i="1"/>
  <c r="J2759" i="1"/>
  <c r="F2759" i="1" s="1"/>
  <c r="I2759" i="1"/>
  <c r="G2759" i="1"/>
  <c r="O2758" i="1"/>
  <c r="N2758" i="1"/>
  <c r="M2758" i="1"/>
  <c r="K2758" i="1"/>
  <c r="J2758" i="1"/>
  <c r="F2758" i="1" s="1"/>
  <c r="I2758" i="1"/>
  <c r="H2758" i="1" s="1"/>
  <c r="G2758" i="1"/>
  <c r="O2757" i="1"/>
  <c r="N2757" i="1"/>
  <c r="M2757" i="1"/>
  <c r="K2757" i="1"/>
  <c r="J2757" i="1"/>
  <c r="F2757" i="1" s="1"/>
  <c r="I2757" i="1"/>
  <c r="G2757" i="1"/>
  <c r="O2756" i="1"/>
  <c r="N2756" i="1"/>
  <c r="M2756" i="1"/>
  <c r="K2756" i="1"/>
  <c r="J2756" i="1"/>
  <c r="F2756" i="1" s="1"/>
  <c r="I2756" i="1"/>
  <c r="G2756" i="1"/>
  <c r="O2755" i="1"/>
  <c r="N2755" i="1"/>
  <c r="M2755" i="1"/>
  <c r="K2755" i="1"/>
  <c r="J2755" i="1"/>
  <c r="F2755" i="1" s="1"/>
  <c r="I2755" i="1"/>
  <c r="G2755" i="1"/>
  <c r="O2754" i="1"/>
  <c r="N2754" i="1"/>
  <c r="M2754" i="1"/>
  <c r="K2754" i="1"/>
  <c r="J2754" i="1"/>
  <c r="F2754" i="1" s="1"/>
  <c r="I2754" i="1"/>
  <c r="H2754" i="1" s="1"/>
  <c r="G2754" i="1"/>
  <c r="O2753" i="1"/>
  <c r="N2753" i="1"/>
  <c r="M2753" i="1"/>
  <c r="K2753" i="1"/>
  <c r="J2753" i="1"/>
  <c r="F2753" i="1" s="1"/>
  <c r="I2753" i="1"/>
  <c r="G2753" i="1"/>
  <c r="O2752" i="1"/>
  <c r="N2752" i="1"/>
  <c r="M2752" i="1"/>
  <c r="L2752" i="1" s="1"/>
  <c r="K2752" i="1"/>
  <c r="J2752" i="1"/>
  <c r="F2752" i="1" s="1"/>
  <c r="I2752" i="1"/>
  <c r="G2752" i="1"/>
  <c r="E2752" i="1"/>
  <c r="O2751" i="1"/>
  <c r="N2751" i="1"/>
  <c r="M2751" i="1"/>
  <c r="L2751" i="1" s="1"/>
  <c r="K2751" i="1"/>
  <c r="J2751" i="1"/>
  <c r="F2751" i="1" s="1"/>
  <c r="I2751" i="1"/>
  <c r="G2751" i="1"/>
  <c r="O2750" i="1"/>
  <c r="N2750" i="1"/>
  <c r="M2750" i="1"/>
  <c r="K2750" i="1"/>
  <c r="J2750" i="1"/>
  <c r="F2750" i="1" s="1"/>
  <c r="I2750" i="1"/>
  <c r="G2750" i="1"/>
  <c r="O2749" i="1"/>
  <c r="N2749" i="1"/>
  <c r="M2749" i="1"/>
  <c r="K2749" i="1"/>
  <c r="J2749" i="1"/>
  <c r="F2749" i="1" s="1"/>
  <c r="I2749" i="1"/>
  <c r="G2749" i="1"/>
  <c r="O2748" i="1"/>
  <c r="N2748" i="1"/>
  <c r="M2748" i="1"/>
  <c r="K2748" i="1"/>
  <c r="J2748" i="1"/>
  <c r="F2748" i="1" s="1"/>
  <c r="I2748" i="1"/>
  <c r="H2748" i="1" s="1"/>
  <c r="G2748" i="1"/>
  <c r="O2747" i="1"/>
  <c r="N2747" i="1"/>
  <c r="M2747" i="1"/>
  <c r="L2747" i="1" s="1"/>
  <c r="K2747" i="1"/>
  <c r="J2747" i="1"/>
  <c r="F2747" i="1" s="1"/>
  <c r="I2747" i="1"/>
  <c r="G2747" i="1"/>
  <c r="O2746" i="1"/>
  <c r="N2746" i="1"/>
  <c r="M2746" i="1"/>
  <c r="K2746" i="1"/>
  <c r="J2746" i="1"/>
  <c r="F2746" i="1" s="1"/>
  <c r="I2746" i="1"/>
  <c r="G2746" i="1"/>
  <c r="O2745" i="1"/>
  <c r="N2745" i="1"/>
  <c r="M2745" i="1"/>
  <c r="K2745" i="1"/>
  <c r="J2745" i="1"/>
  <c r="F2745" i="1" s="1"/>
  <c r="I2745" i="1"/>
  <c r="G2745" i="1"/>
  <c r="O2744" i="1"/>
  <c r="N2744" i="1"/>
  <c r="M2744" i="1"/>
  <c r="L2744" i="1" s="1"/>
  <c r="K2744" i="1"/>
  <c r="J2744" i="1"/>
  <c r="F2744" i="1" s="1"/>
  <c r="I2744" i="1"/>
  <c r="E2744" i="1" s="1"/>
  <c r="G2744" i="1"/>
  <c r="O2743" i="1"/>
  <c r="N2743" i="1"/>
  <c r="M2743" i="1"/>
  <c r="L2743" i="1" s="1"/>
  <c r="K2743" i="1"/>
  <c r="J2743" i="1"/>
  <c r="F2743" i="1" s="1"/>
  <c r="I2743" i="1"/>
  <c r="G2743" i="1"/>
  <c r="O2742" i="1"/>
  <c r="N2742" i="1"/>
  <c r="M2742" i="1"/>
  <c r="K2742" i="1"/>
  <c r="J2742" i="1"/>
  <c r="F2742" i="1" s="1"/>
  <c r="I2742" i="1"/>
  <c r="G2742" i="1"/>
  <c r="O2741" i="1"/>
  <c r="N2741" i="1"/>
  <c r="M2741" i="1"/>
  <c r="K2741" i="1"/>
  <c r="J2741" i="1"/>
  <c r="F2741" i="1" s="1"/>
  <c r="I2741" i="1"/>
  <c r="G2741" i="1"/>
  <c r="O2740" i="1"/>
  <c r="N2740" i="1"/>
  <c r="M2740" i="1"/>
  <c r="K2740" i="1"/>
  <c r="J2740" i="1"/>
  <c r="F2740" i="1" s="1"/>
  <c r="I2740" i="1"/>
  <c r="H2740" i="1" s="1"/>
  <c r="G2740" i="1"/>
  <c r="O2739" i="1"/>
  <c r="N2739" i="1"/>
  <c r="M2739" i="1"/>
  <c r="L2739" i="1" s="1"/>
  <c r="K2739" i="1"/>
  <c r="J2739" i="1"/>
  <c r="F2739" i="1" s="1"/>
  <c r="I2739" i="1"/>
  <c r="G2739" i="1"/>
  <c r="O2738" i="1"/>
  <c r="N2738" i="1"/>
  <c r="M2738" i="1"/>
  <c r="K2738" i="1"/>
  <c r="J2738" i="1"/>
  <c r="F2738" i="1" s="1"/>
  <c r="I2738" i="1"/>
  <c r="G2738" i="1"/>
  <c r="E2738" i="1"/>
  <c r="O2737" i="1"/>
  <c r="N2737" i="1"/>
  <c r="M2737" i="1"/>
  <c r="K2737" i="1"/>
  <c r="J2737" i="1"/>
  <c r="F2737" i="1" s="1"/>
  <c r="I2737" i="1"/>
  <c r="G2737" i="1"/>
  <c r="O2736" i="1"/>
  <c r="N2736" i="1"/>
  <c r="M2736" i="1"/>
  <c r="K2736" i="1"/>
  <c r="J2736" i="1"/>
  <c r="F2736" i="1" s="1"/>
  <c r="I2736" i="1"/>
  <c r="E2736" i="1" s="1"/>
  <c r="G2736" i="1"/>
  <c r="O2735" i="1"/>
  <c r="N2735" i="1"/>
  <c r="M2735" i="1"/>
  <c r="K2735" i="1"/>
  <c r="J2735" i="1"/>
  <c r="F2735" i="1" s="1"/>
  <c r="I2735" i="1"/>
  <c r="G2735" i="1"/>
  <c r="O2734" i="1"/>
  <c r="N2734" i="1"/>
  <c r="M2734" i="1"/>
  <c r="K2734" i="1"/>
  <c r="J2734" i="1"/>
  <c r="F2734" i="1" s="1"/>
  <c r="I2734" i="1"/>
  <c r="H2734" i="1" s="1"/>
  <c r="G2734" i="1"/>
  <c r="O2733" i="1"/>
  <c r="N2733" i="1"/>
  <c r="M2733" i="1"/>
  <c r="K2733" i="1"/>
  <c r="J2733" i="1"/>
  <c r="F2733" i="1" s="1"/>
  <c r="I2733" i="1"/>
  <c r="G2733" i="1"/>
  <c r="O2732" i="1"/>
  <c r="N2732" i="1"/>
  <c r="M2732" i="1"/>
  <c r="K2732" i="1"/>
  <c r="J2732" i="1"/>
  <c r="F2732" i="1" s="1"/>
  <c r="I2732" i="1"/>
  <c r="G2732" i="1"/>
  <c r="O2731" i="1"/>
  <c r="N2731" i="1"/>
  <c r="M2731" i="1"/>
  <c r="K2731" i="1"/>
  <c r="J2731" i="1"/>
  <c r="F2731" i="1" s="1"/>
  <c r="I2731" i="1"/>
  <c r="G2731" i="1"/>
  <c r="O2730" i="1"/>
  <c r="N2730" i="1"/>
  <c r="M2730" i="1"/>
  <c r="K2730" i="1"/>
  <c r="J2730" i="1"/>
  <c r="F2730" i="1" s="1"/>
  <c r="I2730" i="1"/>
  <c r="G2730" i="1"/>
  <c r="O2729" i="1"/>
  <c r="N2729" i="1"/>
  <c r="M2729" i="1"/>
  <c r="K2729" i="1"/>
  <c r="J2729" i="1"/>
  <c r="F2729" i="1" s="1"/>
  <c r="I2729" i="1"/>
  <c r="G2729" i="1"/>
  <c r="O2728" i="1"/>
  <c r="N2728" i="1"/>
  <c r="M2728" i="1"/>
  <c r="L2728" i="1" s="1"/>
  <c r="K2728" i="1"/>
  <c r="J2728" i="1"/>
  <c r="F2728" i="1" s="1"/>
  <c r="I2728" i="1"/>
  <c r="E2728" i="1" s="1"/>
  <c r="G2728" i="1"/>
  <c r="O2727" i="1"/>
  <c r="N2727" i="1"/>
  <c r="M2727" i="1"/>
  <c r="K2727" i="1"/>
  <c r="J2727" i="1"/>
  <c r="F2727" i="1" s="1"/>
  <c r="I2727" i="1"/>
  <c r="G2727" i="1"/>
  <c r="O2726" i="1"/>
  <c r="N2726" i="1"/>
  <c r="M2726" i="1"/>
  <c r="K2726" i="1"/>
  <c r="J2726" i="1"/>
  <c r="F2726" i="1" s="1"/>
  <c r="I2726" i="1"/>
  <c r="E2726" i="1" s="1"/>
  <c r="G2726" i="1"/>
  <c r="O2725" i="1"/>
  <c r="N2725" i="1"/>
  <c r="M2725" i="1"/>
  <c r="K2725" i="1"/>
  <c r="J2725" i="1"/>
  <c r="F2725" i="1" s="1"/>
  <c r="I2725" i="1"/>
  <c r="G2725" i="1"/>
  <c r="O2724" i="1"/>
  <c r="N2724" i="1"/>
  <c r="M2724" i="1"/>
  <c r="L2724" i="1" s="1"/>
  <c r="K2724" i="1"/>
  <c r="J2724" i="1"/>
  <c r="F2724" i="1" s="1"/>
  <c r="I2724" i="1"/>
  <c r="G2724" i="1"/>
  <c r="E2724" i="1"/>
  <c r="O2723" i="1"/>
  <c r="N2723" i="1"/>
  <c r="M2723" i="1"/>
  <c r="L2723" i="1" s="1"/>
  <c r="K2723" i="1"/>
  <c r="J2723" i="1"/>
  <c r="F2723" i="1" s="1"/>
  <c r="I2723" i="1"/>
  <c r="G2723" i="1"/>
  <c r="O2722" i="1"/>
  <c r="N2722" i="1"/>
  <c r="M2722" i="1"/>
  <c r="K2722" i="1"/>
  <c r="J2722" i="1"/>
  <c r="F2722" i="1" s="1"/>
  <c r="I2722" i="1"/>
  <c r="G2722" i="1"/>
  <c r="E2722" i="1"/>
  <c r="O2721" i="1"/>
  <c r="N2721" i="1"/>
  <c r="M2721" i="1"/>
  <c r="K2721" i="1"/>
  <c r="J2721" i="1"/>
  <c r="F2721" i="1" s="1"/>
  <c r="I2721" i="1"/>
  <c r="G2721" i="1"/>
  <c r="O2720" i="1"/>
  <c r="N2720" i="1"/>
  <c r="M2720" i="1"/>
  <c r="K2720" i="1"/>
  <c r="J2720" i="1"/>
  <c r="F2720" i="1" s="1"/>
  <c r="I2720" i="1"/>
  <c r="E2720" i="1" s="1"/>
  <c r="G2720" i="1"/>
  <c r="O2719" i="1"/>
  <c r="N2719" i="1"/>
  <c r="M2719" i="1"/>
  <c r="L2719" i="1" s="1"/>
  <c r="K2719" i="1"/>
  <c r="J2719" i="1"/>
  <c r="F2719" i="1" s="1"/>
  <c r="I2719" i="1"/>
  <c r="G2719" i="1"/>
  <c r="O2718" i="1"/>
  <c r="N2718" i="1"/>
  <c r="M2718" i="1"/>
  <c r="K2718" i="1"/>
  <c r="J2718" i="1"/>
  <c r="F2718" i="1" s="1"/>
  <c r="I2718" i="1"/>
  <c r="G2718" i="1"/>
  <c r="E2718" i="1"/>
  <c r="O2717" i="1"/>
  <c r="N2717" i="1"/>
  <c r="M2717" i="1"/>
  <c r="K2717" i="1"/>
  <c r="J2717" i="1"/>
  <c r="F2717" i="1" s="1"/>
  <c r="I2717" i="1"/>
  <c r="G2717" i="1"/>
  <c r="O2716" i="1"/>
  <c r="N2716" i="1"/>
  <c r="M2716" i="1"/>
  <c r="K2716" i="1"/>
  <c r="J2716" i="1"/>
  <c r="F2716" i="1" s="1"/>
  <c r="I2716" i="1"/>
  <c r="G2716" i="1"/>
  <c r="E2716" i="1"/>
  <c r="O2715" i="1"/>
  <c r="N2715" i="1"/>
  <c r="M2715" i="1"/>
  <c r="K2715" i="1"/>
  <c r="J2715" i="1"/>
  <c r="F2715" i="1" s="1"/>
  <c r="I2715" i="1"/>
  <c r="G2715" i="1"/>
  <c r="O2714" i="1"/>
  <c r="N2714" i="1"/>
  <c r="M2714" i="1"/>
  <c r="K2714" i="1"/>
  <c r="J2714" i="1"/>
  <c r="F2714" i="1" s="1"/>
  <c r="I2714" i="1"/>
  <c r="E2714" i="1" s="1"/>
  <c r="G2714" i="1"/>
  <c r="I2713" i="1"/>
  <c r="J2713" i="1"/>
  <c r="F2713" i="1" s="1"/>
  <c r="N2713" i="1"/>
  <c r="M2713" i="1"/>
  <c r="O2713" i="1"/>
  <c r="K2713" i="1"/>
  <c r="G2713" i="1"/>
  <c r="U827" i="1"/>
  <c r="U826" i="1"/>
  <c r="U825" i="1"/>
  <c r="U824" i="1"/>
  <c r="U823" i="1"/>
  <c r="U822" i="1"/>
  <c r="U821" i="1"/>
  <c r="U820" i="1"/>
  <c r="U819" i="1"/>
  <c r="U818" i="1"/>
  <c r="U817" i="1"/>
  <c r="U808" i="1"/>
  <c r="U807" i="1"/>
  <c r="U806" i="1"/>
  <c r="U805" i="1"/>
  <c r="U804" i="1"/>
  <c r="U803" i="1"/>
  <c r="U802" i="1"/>
  <c r="U801" i="1"/>
  <c r="U800" i="1"/>
  <c r="U799" i="1"/>
  <c r="U798" i="1"/>
  <c r="U797" i="1"/>
  <c r="U796" i="1"/>
  <c r="U795" i="1"/>
  <c r="U794" i="1"/>
  <c r="U793" i="1"/>
  <c r="U792" i="1"/>
  <c r="U791" i="1"/>
  <c r="U790" i="1"/>
  <c r="U789" i="1"/>
  <c r="U788" i="1"/>
  <c r="U787" i="1"/>
  <c r="U786" i="1"/>
  <c r="U785" i="1"/>
  <c r="U784" i="1"/>
  <c r="U783" i="1"/>
  <c r="U782" i="1"/>
  <c r="U781" i="1"/>
  <c r="U780" i="1"/>
  <c r="U779" i="1"/>
  <c r="U778" i="1"/>
  <c r="U777" i="1"/>
  <c r="U776" i="1"/>
  <c r="U775" i="1"/>
  <c r="U774" i="1"/>
  <c r="U773" i="1"/>
  <c r="U772" i="1"/>
  <c r="U771" i="1"/>
  <c r="U770" i="1"/>
  <c r="U769" i="1"/>
  <c r="U768" i="1"/>
  <c r="U767" i="1"/>
  <c r="T2088" i="1"/>
  <c r="R2088" i="1" s="1"/>
  <c r="S937" i="1"/>
  <c r="R937" i="1" s="1"/>
  <c r="S855" i="1"/>
  <c r="R855" i="1" s="1"/>
  <c r="T370" i="1"/>
  <c r="S370" i="1"/>
  <c r="T369" i="1"/>
  <c r="S369" i="1"/>
  <c r="T368" i="1"/>
  <c r="S368" i="1"/>
  <c r="T367" i="1"/>
  <c r="S367" i="1"/>
  <c r="T366" i="1"/>
  <c r="S366" i="1"/>
  <c r="T365" i="1"/>
  <c r="S365" i="1"/>
  <c r="T364" i="1"/>
  <c r="S364" i="1"/>
  <c r="T363" i="1"/>
  <c r="S363" i="1"/>
  <c r="T361" i="1"/>
  <c r="T360" i="1"/>
  <c r="S360" i="1"/>
  <c r="T359" i="1"/>
  <c r="S359" i="1"/>
  <c r="T358" i="1"/>
  <c r="S358" i="1"/>
  <c r="T357" i="1"/>
  <c r="S357" i="1"/>
  <c r="T356" i="1"/>
  <c r="S356" i="1"/>
  <c r="T355" i="1"/>
  <c r="S355" i="1"/>
  <c r="T354" i="1"/>
  <c r="S354" i="1"/>
  <c r="T353" i="1"/>
  <c r="S353" i="1"/>
  <c r="T352" i="1"/>
  <c r="S352" i="1"/>
  <c r="T351" i="1"/>
  <c r="S351" i="1"/>
  <c r="T350" i="1"/>
  <c r="S350" i="1"/>
  <c r="T349" i="1"/>
  <c r="S349" i="1"/>
  <c r="T348" i="1"/>
  <c r="S348" i="1"/>
  <c r="T347" i="1"/>
  <c r="S347" i="1"/>
  <c r="T346" i="1"/>
  <c r="S346" i="1"/>
  <c r="T345" i="1"/>
  <c r="S345" i="1"/>
  <c r="T344" i="1"/>
  <c r="S344" i="1"/>
  <c r="T343" i="1"/>
  <c r="S343" i="1"/>
  <c r="T342" i="1"/>
  <c r="S342" i="1"/>
  <c r="T341" i="1"/>
  <c r="S341" i="1"/>
  <c r="J456" i="1"/>
  <c r="H456" i="1" s="1"/>
  <c r="F1958" i="1"/>
  <c r="D1958" i="1" s="1"/>
  <c r="F2653" i="1"/>
  <c r="D2653" i="1" s="1"/>
  <c r="F2652" i="1"/>
  <c r="E2652" i="1"/>
  <c r="F2651" i="1"/>
  <c r="E2651" i="1"/>
  <c r="F2650" i="1"/>
  <c r="E2650" i="1"/>
  <c r="F2649" i="1"/>
  <c r="E2649" i="1"/>
  <c r="F2648" i="1"/>
  <c r="E2648" i="1"/>
  <c r="F2647" i="1"/>
  <c r="E2647" i="1"/>
  <c r="F2646" i="1"/>
  <c r="E2646" i="1"/>
  <c r="F2645" i="1"/>
  <c r="E2645" i="1"/>
  <c r="F2644" i="1"/>
  <c r="E2644" i="1"/>
  <c r="F2643" i="1"/>
  <c r="E2643" i="1"/>
  <c r="F2642" i="1"/>
  <c r="E2642" i="1"/>
  <c r="F2641" i="1"/>
  <c r="E2641" i="1"/>
  <c r="F2640" i="1"/>
  <c r="E2640" i="1"/>
  <c r="F2639" i="1"/>
  <c r="E2639" i="1"/>
  <c r="F2638" i="1"/>
  <c r="E2638" i="1"/>
  <c r="E2637" i="1"/>
  <c r="D2637" i="1" s="1"/>
  <c r="E2633" i="1"/>
  <c r="D2633" i="1" s="1"/>
  <c r="F2450" i="1"/>
  <c r="D2450" i="1" s="1"/>
  <c r="F2449" i="1"/>
  <c r="E2449" i="1"/>
  <c r="E1412" i="1"/>
  <c r="D1412" i="1" s="1"/>
  <c r="F1222" i="1"/>
  <c r="D1222" i="1" s="1"/>
  <c r="F1223" i="1"/>
  <c r="F1190" i="1"/>
  <c r="E1190" i="1"/>
  <c r="F882" i="1"/>
  <c r="D882" i="1" s="1"/>
  <c r="F881" i="1"/>
  <c r="E881" i="1"/>
  <c r="F880" i="1"/>
  <c r="E880" i="1"/>
  <c r="F879" i="1"/>
  <c r="E879" i="1"/>
  <c r="F878" i="1"/>
  <c r="E878" i="1"/>
  <c r="F877" i="1"/>
  <c r="E877" i="1"/>
  <c r="F722" i="1"/>
  <c r="E722" i="1"/>
  <c r="F721" i="1"/>
  <c r="E721" i="1"/>
  <c r="F720" i="1"/>
  <c r="E720" i="1"/>
  <c r="F719" i="1"/>
  <c r="E719" i="1"/>
  <c r="F718" i="1"/>
  <c r="E718" i="1"/>
  <c r="F717" i="1"/>
  <c r="E717" i="1"/>
  <c r="F716" i="1"/>
  <c r="E716" i="1"/>
  <c r="F715" i="1"/>
  <c r="E715" i="1"/>
  <c r="F714" i="1"/>
  <c r="E714" i="1"/>
  <c r="F713" i="1"/>
  <c r="E713" i="1"/>
  <c r="F712" i="1"/>
  <c r="E712" i="1"/>
  <c r="F711" i="1"/>
  <c r="E711" i="1"/>
  <c r="F710" i="1"/>
  <c r="E710" i="1"/>
  <c r="F709" i="1"/>
  <c r="E709" i="1"/>
  <c r="F708" i="1"/>
  <c r="E708" i="1"/>
  <c r="F707" i="1"/>
  <c r="E707" i="1"/>
  <c r="F706" i="1"/>
  <c r="E706" i="1"/>
  <c r="F705" i="1"/>
  <c r="E705" i="1"/>
  <c r="F704" i="1"/>
  <c r="E704" i="1"/>
  <c r="F703" i="1"/>
  <c r="E703" i="1"/>
  <c r="F702" i="1"/>
  <c r="E702" i="1"/>
  <c r="F701" i="1"/>
  <c r="E701" i="1"/>
  <c r="F700" i="1"/>
  <c r="E700" i="1"/>
  <c r="F699" i="1"/>
  <c r="E699" i="1"/>
  <c r="F698" i="1"/>
  <c r="E698" i="1"/>
  <c r="F697" i="1"/>
  <c r="E697" i="1"/>
  <c r="F696" i="1"/>
  <c r="E696" i="1"/>
  <c r="F695" i="1"/>
  <c r="E695" i="1"/>
  <c r="F694" i="1"/>
  <c r="E694" i="1"/>
  <c r="F693" i="1"/>
  <c r="E693" i="1"/>
  <c r="F692" i="1"/>
  <c r="E692" i="1"/>
  <c r="F691" i="1"/>
  <c r="E691" i="1"/>
  <c r="F690" i="1"/>
  <c r="E690" i="1"/>
  <c r="F667" i="1"/>
  <c r="E667" i="1"/>
  <c r="F666" i="1"/>
  <c r="E666" i="1"/>
  <c r="F665" i="1"/>
  <c r="E665" i="1"/>
  <c r="F664" i="1"/>
  <c r="E664" i="1"/>
  <c r="F663" i="1"/>
  <c r="E663" i="1"/>
  <c r="F662" i="1"/>
  <c r="E662" i="1"/>
  <c r="F661" i="1"/>
  <c r="E661" i="1"/>
  <c r="F660" i="1"/>
  <c r="E660" i="1"/>
  <c r="F659" i="1"/>
  <c r="E659" i="1"/>
  <c r="F658" i="1"/>
  <c r="E658" i="1"/>
  <c r="F657" i="1"/>
  <c r="E657" i="1"/>
  <c r="F656" i="1"/>
  <c r="E656" i="1"/>
  <c r="F517" i="1"/>
  <c r="E517" i="1"/>
  <c r="F429" i="1"/>
  <c r="E429" i="1"/>
  <c r="F428" i="1"/>
  <c r="E428" i="1"/>
  <c r="F427" i="1"/>
  <c r="E427" i="1"/>
  <c r="F425" i="1"/>
  <c r="E425" i="1"/>
  <c r="F424" i="1"/>
  <c r="E424" i="1"/>
  <c r="F423" i="1"/>
  <c r="E423" i="1"/>
  <c r="F422" i="1"/>
  <c r="E422" i="1"/>
  <c r="F421" i="1"/>
  <c r="E421" i="1"/>
  <c r="F420" i="1"/>
  <c r="E420" i="1"/>
  <c r="F419" i="1"/>
  <c r="E419" i="1"/>
  <c r="F418" i="1"/>
  <c r="E418" i="1"/>
  <c r="F417" i="1"/>
  <c r="E417" i="1"/>
  <c r="F416" i="1"/>
  <c r="E416" i="1"/>
  <c r="F415" i="1"/>
  <c r="E415" i="1"/>
  <c r="F414" i="1"/>
  <c r="E414" i="1"/>
  <c r="F413" i="1"/>
  <c r="E413" i="1"/>
  <c r="F412" i="1"/>
  <c r="E412" i="1"/>
  <c r="F426" i="1"/>
  <c r="E426" i="1"/>
  <c r="E411" i="1"/>
  <c r="D411" i="1" s="1"/>
  <c r="E361" i="1"/>
  <c r="D361" i="1" s="1"/>
  <c r="F362" i="1"/>
  <c r="E362" i="1"/>
  <c r="F327" i="1"/>
  <c r="E327" i="1"/>
  <c r="F184" i="1"/>
  <c r="D184" i="1" s="1"/>
  <c r="E179" i="1"/>
  <c r="F181" i="1"/>
  <c r="D181" i="1" s="1"/>
  <c r="F179" i="1"/>
  <c r="F178" i="1"/>
  <c r="D178" i="1" s="1"/>
  <c r="F177" i="1"/>
  <c r="F175" i="1"/>
  <c r="D175" i="1" s="1"/>
  <c r="F174" i="1"/>
  <c r="E174" i="1"/>
  <c r="E177" i="1"/>
  <c r="D177" i="1" s="1"/>
  <c r="F176" i="1"/>
  <c r="E176" i="1"/>
  <c r="F171" i="1"/>
  <c r="E171" i="1"/>
  <c r="F170" i="1"/>
  <c r="E170" i="1"/>
  <c r="F169" i="1"/>
  <c r="E169" i="1"/>
  <c r="E168" i="1"/>
  <c r="E165" i="1"/>
  <c r="E164" i="1"/>
  <c r="F165" i="1"/>
  <c r="F164" i="1"/>
  <c r="F163" i="1"/>
  <c r="D163" i="1" s="1"/>
  <c r="F159" i="1"/>
  <c r="D159" i="1" s="1"/>
  <c r="E86" i="1"/>
  <c r="D86" i="1" s="1"/>
  <c r="F111" i="1"/>
  <c r="E111" i="1"/>
  <c r="F110" i="1"/>
  <c r="E110" i="1"/>
  <c r="F127" i="1"/>
  <c r="E127" i="1"/>
  <c r="F126" i="1"/>
  <c r="E126" i="1"/>
  <c r="F156" i="1"/>
  <c r="E156" i="1"/>
  <c r="F155" i="1"/>
  <c r="E155" i="1"/>
  <c r="F154" i="1"/>
  <c r="E154" i="1"/>
  <c r="F153" i="1"/>
  <c r="E153" i="1"/>
  <c r="F152" i="1"/>
  <c r="E152" i="1"/>
  <c r="F151" i="1"/>
  <c r="E151" i="1"/>
  <c r="F150" i="1"/>
  <c r="E150" i="1"/>
  <c r="F149" i="1"/>
  <c r="E149" i="1"/>
  <c r="F148" i="1"/>
  <c r="E148" i="1"/>
  <c r="F147" i="1"/>
  <c r="E147" i="1"/>
  <c r="F146" i="1"/>
  <c r="E146" i="1"/>
  <c r="F145" i="1"/>
  <c r="E145" i="1"/>
  <c r="F144" i="1"/>
  <c r="E144" i="1"/>
  <c r="F143" i="1"/>
  <c r="E143" i="1"/>
  <c r="F142" i="1"/>
  <c r="E142" i="1"/>
  <c r="F141" i="1"/>
  <c r="E141" i="1"/>
  <c r="F140" i="1"/>
  <c r="E140" i="1"/>
  <c r="F87" i="1"/>
  <c r="D87" i="1" s="1"/>
  <c r="N2712" i="1"/>
  <c r="M2712" i="1"/>
  <c r="N2711" i="1"/>
  <c r="M2711" i="1"/>
  <c r="N2653" i="1"/>
  <c r="M2653" i="1"/>
  <c r="N2652" i="1"/>
  <c r="M2652" i="1"/>
  <c r="N2651" i="1"/>
  <c r="M2651" i="1"/>
  <c r="N2650" i="1"/>
  <c r="M2650" i="1"/>
  <c r="N2649" i="1"/>
  <c r="M2649" i="1"/>
  <c r="N2648" i="1"/>
  <c r="M2648" i="1"/>
  <c r="N2647" i="1"/>
  <c r="M2647" i="1"/>
  <c r="N2646" i="1"/>
  <c r="M2646" i="1"/>
  <c r="N2645" i="1"/>
  <c r="M2645" i="1"/>
  <c r="N2644" i="1"/>
  <c r="M2644" i="1"/>
  <c r="N2643" i="1"/>
  <c r="M2643" i="1"/>
  <c r="N2642" i="1"/>
  <c r="M2642" i="1"/>
  <c r="N2641" i="1"/>
  <c r="M2641" i="1"/>
  <c r="N2640" i="1"/>
  <c r="M2640" i="1"/>
  <c r="N2639" i="1"/>
  <c r="M2639" i="1"/>
  <c r="N2638" i="1"/>
  <c r="M2638" i="1"/>
  <c r="N2637" i="1"/>
  <c r="M2637" i="1"/>
  <c r="N2636" i="1"/>
  <c r="M2636" i="1"/>
  <c r="N2635" i="1"/>
  <c r="M2635" i="1"/>
  <c r="N2634" i="1"/>
  <c r="M2634" i="1"/>
  <c r="M2629" i="1"/>
  <c r="L2629" i="1" s="1"/>
  <c r="M2540" i="1"/>
  <c r="L2540" i="1" s="1"/>
  <c r="M2287" i="1"/>
  <c r="L2287" i="1" s="1"/>
  <c r="M2257" i="1"/>
  <c r="L2257" i="1" s="1"/>
  <c r="M2249" i="1"/>
  <c r="L2249" i="1" s="1"/>
  <c r="N2094" i="1"/>
  <c r="L2094" i="1" s="1"/>
  <c r="N2093" i="1"/>
  <c r="M2093" i="1"/>
  <c r="N2092" i="1"/>
  <c r="N2091" i="1"/>
  <c r="N2090" i="1"/>
  <c r="N2089" i="1"/>
  <c r="M2089" i="1"/>
  <c r="N2088" i="1"/>
  <c r="M2088" i="1"/>
  <c r="N2087" i="1"/>
  <c r="M2087" i="1"/>
  <c r="N2086" i="1"/>
  <c r="M2086" i="1"/>
  <c r="N2085" i="1"/>
  <c r="M2085" i="1"/>
  <c r="N2084" i="1"/>
  <c r="M2084" i="1"/>
  <c r="N2083" i="1"/>
  <c r="M2083" i="1"/>
  <c r="N2082" i="1"/>
  <c r="M2082" i="1"/>
  <c r="N2081" i="1"/>
  <c r="M2081" i="1"/>
  <c r="N2080" i="1"/>
  <c r="M2080" i="1"/>
  <c r="N2079" i="1"/>
  <c r="M2079" i="1"/>
  <c r="N2078" i="1"/>
  <c r="M2078" i="1"/>
  <c r="N2077" i="1"/>
  <c r="M2077" i="1"/>
  <c r="N1985" i="1"/>
  <c r="L1985" i="1" s="1"/>
  <c r="M1984" i="1"/>
  <c r="L1984" i="1" s="1"/>
  <c r="N1954" i="1"/>
  <c r="L1954" i="1" s="1"/>
  <c r="N1952" i="1"/>
  <c r="M1952" i="1"/>
  <c r="N1951" i="1"/>
  <c r="M1951" i="1"/>
  <c r="N1950" i="1"/>
  <c r="M1950" i="1"/>
  <c r="N1949" i="1"/>
  <c r="M1949" i="1"/>
  <c r="N1948" i="1"/>
  <c r="M1948" i="1"/>
  <c r="N1947" i="1"/>
  <c r="M1947" i="1"/>
  <c r="N1946" i="1"/>
  <c r="M1946" i="1"/>
  <c r="N1945" i="1"/>
  <c r="M1945" i="1"/>
  <c r="N1944" i="1"/>
  <c r="M1944" i="1"/>
  <c r="N1943" i="1"/>
  <c r="M1943" i="1"/>
  <c r="N1942" i="1"/>
  <c r="M1942" i="1"/>
  <c r="N1941" i="1"/>
  <c r="M1941" i="1"/>
  <c r="N1940" i="1"/>
  <c r="M1940" i="1"/>
  <c r="N1939" i="1"/>
  <c r="M1939" i="1"/>
  <c r="N1938" i="1"/>
  <c r="M1938" i="1"/>
  <c r="N1937" i="1"/>
  <c r="M1937" i="1"/>
  <c r="N1936" i="1"/>
  <c r="M1936" i="1"/>
  <c r="N1935" i="1"/>
  <c r="M1935" i="1"/>
  <c r="N1934" i="1"/>
  <c r="M1934" i="1"/>
  <c r="N1615" i="1"/>
  <c r="L1615" i="1" s="1"/>
  <c r="N1933" i="1"/>
  <c r="N1932" i="1"/>
  <c r="L1932" i="1" s="1"/>
  <c r="M1933" i="1"/>
  <c r="M1896" i="1"/>
  <c r="L1896" i="1" s="1"/>
  <c r="M1895" i="1"/>
  <c r="L1895" i="1" s="1"/>
  <c r="M1553" i="1"/>
  <c r="L1553" i="1" s="1"/>
  <c r="M1524" i="1"/>
  <c r="L1524" i="1" s="1"/>
  <c r="M1522" i="1"/>
  <c r="L1522" i="1" s="1"/>
  <c r="M1501" i="1"/>
  <c r="L1501" i="1" s="1"/>
  <c r="N1494" i="1"/>
  <c r="L1494" i="1" s="1"/>
  <c r="N1493" i="1"/>
  <c r="M1493" i="1"/>
  <c r="M1492" i="1"/>
  <c r="L1492" i="1" s="1"/>
  <c r="M1487" i="1"/>
  <c r="L1487" i="1" s="1"/>
  <c r="M1486" i="1"/>
  <c r="L1486" i="1" s="1"/>
  <c r="N1478" i="1"/>
  <c r="N1477" i="1"/>
  <c r="N1476" i="1"/>
  <c r="N1474" i="1"/>
  <c r="N1473" i="1"/>
  <c r="M1478" i="1"/>
  <c r="M1477" i="1"/>
  <c r="M1476" i="1"/>
  <c r="M1475" i="1"/>
  <c r="L1475" i="1" s="1"/>
  <c r="M1474" i="1"/>
  <c r="M1473" i="1"/>
  <c r="M1467" i="1"/>
  <c r="L1467" i="1" s="1"/>
  <c r="M1460" i="1"/>
  <c r="L1460" i="1" s="1"/>
  <c r="M1459" i="1"/>
  <c r="M1458" i="1"/>
  <c r="L1458" i="1" s="1"/>
  <c r="M1457" i="1"/>
  <c r="L1457" i="1" s="1"/>
  <c r="N1459" i="1"/>
  <c r="N708" i="1"/>
  <c r="L708" i="1" s="1"/>
  <c r="N716" i="1"/>
  <c r="L716" i="1" s="1"/>
  <c r="N947" i="1"/>
  <c r="L947" i="1" s="1"/>
  <c r="N991" i="1"/>
  <c r="L991" i="1" s="1"/>
  <c r="N1446" i="1"/>
  <c r="N1445" i="1"/>
  <c r="N1444" i="1"/>
  <c r="N1443" i="1"/>
  <c r="M1447" i="1"/>
  <c r="L1447" i="1" s="1"/>
  <c r="M1446" i="1"/>
  <c r="M1445" i="1"/>
  <c r="M1444" i="1"/>
  <c r="M1443" i="1"/>
  <c r="M1442" i="1"/>
  <c r="L1442" i="1" s="1"/>
  <c r="N1368" i="1"/>
  <c r="L1368" i="1" s="1"/>
  <c r="N1367" i="1"/>
  <c r="M1367" i="1"/>
  <c r="N1366" i="1"/>
  <c r="M1366" i="1"/>
  <c r="N1365" i="1"/>
  <c r="M1365" i="1"/>
  <c r="N1364" i="1"/>
  <c r="M1364" i="1"/>
  <c r="N1363" i="1"/>
  <c r="M1363" i="1"/>
  <c r="N1362" i="1"/>
  <c r="M1362" i="1"/>
  <c r="N1361" i="1"/>
  <c r="M1361" i="1"/>
  <c r="N1360" i="1"/>
  <c r="M1360" i="1"/>
  <c r="N1359" i="1"/>
  <c r="M1359" i="1"/>
  <c r="N1358" i="1"/>
  <c r="M1358" i="1"/>
  <c r="N1357" i="1"/>
  <c r="M1357" i="1"/>
  <c r="N1356" i="1"/>
  <c r="M1356" i="1"/>
  <c r="N1355" i="1"/>
  <c r="M1355" i="1"/>
  <c r="N1354" i="1"/>
  <c r="M1354" i="1"/>
  <c r="N1353" i="1"/>
  <c r="M1353" i="1"/>
  <c r="N1352" i="1"/>
  <c r="M1352" i="1"/>
  <c r="N1351" i="1"/>
  <c r="M1351" i="1"/>
  <c r="N1350" i="1"/>
  <c r="M1350" i="1"/>
  <c r="N1349" i="1"/>
  <c r="M1349" i="1"/>
  <c r="N1348" i="1"/>
  <c r="M1348" i="1"/>
  <c r="N1347" i="1"/>
  <c r="M1347" i="1"/>
  <c r="N1346" i="1"/>
  <c r="M1346" i="1"/>
  <c r="N1345" i="1"/>
  <c r="M1345" i="1"/>
  <c r="N1344" i="1"/>
  <c r="M1344" i="1"/>
  <c r="N1343" i="1"/>
  <c r="M1343" i="1"/>
  <c r="N1342" i="1"/>
  <c r="M1342" i="1"/>
  <c r="N1341" i="1"/>
  <c r="M1341" i="1"/>
  <c r="N1340" i="1"/>
  <c r="M1340" i="1"/>
  <c r="N1338" i="1"/>
  <c r="L1338" i="1" s="1"/>
  <c r="N1339" i="1"/>
  <c r="M1339" i="1"/>
  <c r="N1330" i="1"/>
  <c r="M1330" i="1"/>
  <c r="N1329" i="1"/>
  <c r="M1329" i="1"/>
  <c r="N1328" i="1"/>
  <c r="M1328" i="1"/>
  <c r="N1320" i="1"/>
  <c r="L1320" i="1" s="1"/>
  <c r="N1319" i="1"/>
  <c r="M1319" i="1"/>
  <c r="N1318" i="1"/>
  <c r="M1318" i="1"/>
  <c r="N1317" i="1"/>
  <c r="M1317" i="1"/>
  <c r="N1316" i="1"/>
  <c r="M1316" i="1"/>
  <c r="N1315" i="1"/>
  <c r="M1315" i="1"/>
  <c r="N1314" i="1"/>
  <c r="M1314" i="1"/>
  <c r="N1313" i="1"/>
  <c r="M1313" i="1"/>
  <c r="N1312" i="1"/>
  <c r="M1312" i="1"/>
  <c r="N1311" i="1"/>
  <c r="M1311" i="1"/>
  <c r="M1310" i="1"/>
  <c r="M1309" i="1"/>
  <c r="N1308" i="1"/>
  <c r="M1308" i="1"/>
  <c r="N1307" i="1"/>
  <c r="M1307" i="1"/>
  <c r="N1306" i="1"/>
  <c r="M1306" i="1"/>
  <c r="N1305" i="1"/>
  <c r="M1305" i="1"/>
  <c r="N1304" i="1"/>
  <c r="M1304" i="1"/>
  <c r="N1303" i="1"/>
  <c r="M1303" i="1"/>
  <c r="N1302" i="1"/>
  <c r="M1302" i="1"/>
  <c r="N1301" i="1"/>
  <c r="M1301" i="1"/>
  <c r="N1300" i="1"/>
  <c r="M1300" i="1"/>
  <c r="N1299" i="1"/>
  <c r="M1299" i="1"/>
  <c r="N1298" i="1"/>
  <c r="M1298" i="1"/>
  <c r="M1297" i="1"/>
  <c r="N1296" i="1"/>
  <c r="M1296" i="1"/>
  <c r="N1295" i="1"/>
  <c r="M1295" i="1"/>
  <c r="N1294" i="1"/>
  <c r="M1294" i="1"/>
  <c r="N1293" i="1"/>
  <c r="M1293" i="1"/>
  <c r="N1292" i="1"/>
  <c r="M1292" i="1"/>
  <c r="N1291" i="1"/>
  <c r="M1291" i="1"/>
  <c r="N1290" i="1"/>
  <c r="M1290" i="1"/>
  <c r="N1289" i="1"/>
  <c r="M1289" i="1"/>
  <c r="N1288" i="1"/>
  <c r="M1288" i="1"/>
  <c r="N1287" i="1"/>
  <c r="M1287" i="1"/>
  <c r="N1286" i="1"/>
  <c r="M1286" i="1"/>
  <c r="N1285" i="1"/>
  <c r="M1285" i="1"/>
  <c r="N1284" i="1"/>
  <c r="M1284" i="1"/>
  <c r="N1283" i="1"/>
  <c r="M1283" i="1"/>
  <c r="N1282" i="1"/>
  <c r="M1282" i="1"/>
  <c r="N1281" i="1"/>
  <c r="M1281" i="1"/>
  <c r="N1280" i="1"/>
  <c r="M1280" i="1"/>
  <c r="N1279" i="1"/>
  <c r="M1279" i="1"/>
  <c r="N1278" i="1"/>
  <c r="M1278" i="1"/>
  <c r="N1277" i="1"/>
  <c r="M1277" i="1"/>
  <c r="N1276" i="1"/>
  <c r="M1276" i="1"/>
  <c r="N1275" i="1"/>
  <c r="M1275" i="1"/>
  <c r="N1274" i="1"/>
  <c r="M1274" i="1"/>
  <c r="N1273" i="1"/>
  <c r="M1273" i="1"/>
  <c r="N1272" i="1"/>
  <c r="M1272" i="1"/>
  <c r="N1271" i="1"/>
  <c r="M1271" i="1"/>
  <c r="N1270" i="1"/>
  <c r="M1270" i="1"/>
  <c r="N1269" i="1"/>
  <c r="M1269" i="1"/>
  <c r="N1268" i="1"/>
  <c r="M1268" i="1"/>
  <c r="N1267" i="1"/>
  <c r="M1267" i="1"/>
  <c r="N1266" i="1"/>
  <c r="M1266" i="1"/>
  <c r="N1265" i="1"/>
  <c r="M1265" i="1"/>
  <c r="N1264" i="1"/>
  <c r="M1264" i="1"/>
  <c r="N1263" i="1"/>
  <c r="M1263" i="1"/>
  <c r="N1262" i="1"/>
  <c r="M1262" i="1"/>
  <c r="N1261" i="1"/>
  <c r="M1261" i="1"/>
  <c r="N1260" i="1"/>
  <c r="M1260" i="1"/>
  <c r="N1259" i="1"/>
  <c r="M1259" i="1"/>
  <c r="N1258" i="1"/>
  <c r="M1258" i="1"/>
  <c r="N1257" i="1"/>
  <c r="M1257" i="1"/>
  <c r="N1256" i="1"/>
  <c r="M1256" i="1"/>
  <c r="N1255" i="1"/>
  <c r="M1255" i="1"/>
  <c r="N1254" i="1"/>
  <c r="M1254" i="1"/>
  <c r="N1253" i="1"/>
  <c r="M1253" i="1"/>
  <c r="N1252" i="1"/>
  <c r="M1252" i="1"/>
  <c r="N1251" i="1"/>
  <c r="M1251" i="1"/>
  <c r="N1250" i="1"/>
  <c r="M1250" i="1"/>
  <c r="N1249" i="1"/>
  <c r="M1249" i="1"/>
  <c r="N1248" i="1"/>
  <c r="M1248" i="1"/>
  <c r="N1247" i="1"/>
  <c r="M1247" i="1"/>
  <c r="N1246" i="1"/>
  <c r="M1246" i="1"/>
  <c r="N1245" i="1"/>
  <c r="M1245" i="1"/>
  <c r="N1244" i="1"/>
  <c r="M1244" i="1"/>
  <c r="N1243" i="1"/>
  <c r="M1243" i="1"/>
  <c r="N1242" i="1"/>
  <c r="M1242" i="1"/>
  <c r="N1241" i="1"/>
  <c r="M1241" i="1"/>
  <c r="N1240" i="1"/>
  <c r="M1240" i="1"/>
  <c r="N1239" i="1"/>
  <c r="M1239" i="1"/>
  <c r="N1238" i="1"/>
  <c r="M1238" i="1"/>
  <c r="N1237" i="1"/>
  <c r="M1237" i="1"/>
  <c r="N1236" i="1"/>
  <c r="M1236" i="1"/>
  <c r="N1235" i="1"/>
  <c r="M1235" i="1"/>
  <c r="N1234" i="1"/>
  <c r="M1234" i="1"/>
  <c r="N1233" i="1"/>
  <c r="M1233" i="1"/>
  <c r="N1232" i="1"/>
  <c r="M1232" i="1"/>
  <c r="N1231" i="1"/>
  <c r="M1231" i="1"/>
  <c r="N1230" i="1"/>
  <c r="M1230" i="1"/>
  <c r="N1229" i="1"/>
  <c r="M1229" i="1"/>
  <c r="N1228" i="1"/>
  <c r="M1228" i="1"/>
  <c r="N1227" i="1"/>
  <c r="M1227" i="1"/>
  <c r="N1226" i="1"/>
  <c r="M1226" i="1"/>
  <c r="N1225" i="1"/>
  <c r="M1225" i="1"/>
  <c r="N1224" i="1"/>
  <c r="M1224" i="1"/>
  <c r="N1223" i="1"/>
  <c r="M1223" i="1"/>
  <c r="N1222" i="1"/>
  <c r="M1222" i="1"/>
  <c r="N1221" i="1"/>
  <c r="M1221" i="1"/>
  <c r="N1220" i="1"/>
  <c r="M1220" i="1"/>
  <c r="N1219" i="1"/>
  <c r="M1219" i="1"/>
  <c r="N1218" i="1"/>
  <c r="M1218" i="1"/>
  <c r="N1217" i="1"/>
  <c r="M1217" i="1"/>
  <c r="N1216" i="1"/>
  <c r="M1216" i="1"/>
  <c r="N1215" i="1"/>
  <c r="M1215" i="1"/>
  <c r="N1214" i="1"/>
  <c r="M1214" i="1"/>
  <c r="N1213" i="1"/>
  <c r="M1213" i="1"/>
  <c r="N1212" i="1"/>
  <c r="M1212" i="1"/>
  <c r="N1211" i="1"/>
  <c r="M1211" i="1"/>
  <c r="N1210" i="1"/>
  <c r="M1210" i="1"/>
  <c r="N1209" i="1"/>
  <c r="M1209" i="1"/>
  <c r="N1208" i="1"/>
  <c r="M1208" i="1"/>
  <c r="N1207" i="1"/>
  <c r="M1207" i="1"/>
  <c r="N1206" i="1"/>
  <c r="M1206" i="1"/>
  <c r="N1205" i="1"/>
  <c r="M1205" i="1"/>
  <c r="N1204" i="1"/>
  <c r="M1204" i="1"/>
  <c r="N1203" i="1"/>
  <c r="M1203" i="1"/>
  <c r="M1202" i="1"/>
  <c r="L1202" i="1" s="1"/>
  <c r="M1201" i="1"/>
  <c r="L1201" i="1" s="1"/>
  <c r="M1200" i="1"/>
  <c r="L1200" i="1" s="1"/>
  <c r="M1199" i="1"/>
  <c r="L1199" i="1" s="1"/>
  <c r="M1198" i="1"/>
  <c r="L1198" i="1" s="1"/>
  <c r="M1197" i="1"/>
  <c r="L1197" i="1" s="1"/>
  <c r="N1170" i="1"/>
  <c r="M1170" i="1"/>
  <c r="M1169" i="1"/>
  <c r="L1169" i="1" s="1"/>
  <c r="M1168" i="1"/>
  <c r="L1168" i="1" s="1"/>
  <c r="M1124" i="1"/>
  <c r="M1123" i="1"/>
  <c r="M1122" i="1"/>
  <c r="M1121" i="1"/>
  <c r="M1120" i="1"/>
  <c r="M1119" i="1"/>
  <c r="M1118" i="1"/>
  <c r="M1117" i="1"/>
  <c r="M1116" i="1"/>
  <c r="M1115" i="1"/>
  <c r="M1114" i="1"/>
  <c r="M1113" i="1"/>
  <c r="M1112" i="1"/>
  <c r="L1112" i="1" s="1"/>
  <c r="M1111" i="1"/>
  <c r="L1111" i="1" s="1"/>
  <c r="N1124" i="1"/>
  <c r="N1123" i="1"/>
  <c r="N1122" i="1"/>
  <c r="N1121" i="1"/>
  <c r="N1120" i="1"/>
  <c r="N1119" i="1"/>
  <c r="N1118" i="1"/>
  <c r="N1117" i="1"/>
  <c r="N1116" i="1"/>
  <c r="N1115" i="1"/>
  <c r="N1114" i="1"/>
  <c r="N1113" i="1"/>
  <c r="N1062" i="1"/>
  <c r="L1062" i="1" s="1"/>
  <c r="N1060" i="1"/>
  <c r="N1059" i="1"/>
  <c r="N1057" i="1"/>
  <c r="M1061" i="1"/>
  <c r="L1061" i="1" s="1"/>
  <c r="M1060" i="1"/>
  <c r="L1060" i="1" s="1"/>
  <c r="M1059" i="1"/>
  <c r="L1059" i="1" s="1"/>
  <c r="M1058" i="1"/>
  <c r="L1058" i="1" s="1"/>
  <c r="M1057" i="1"/>
  <c r="M1056" i="1"/>
  <c r="L1056" i="1" s="1"/>
  <c r="M1037" i="1"/>
  <c r="L1037" i="1" s="1"/>
  <c r="M1036" i="1"/>
  <c r="L1036" i="1" s="1"/>
  <c r="M1035" i="1"/>
  <c r="L1035" i="1" s="1"/>
  <c r="M1032" i="1"/>
  <c r="L1032" i="1" s="1"/>
  <c r="M1031" i="1"/>
  <c r="L1031" i="1" s="1"/>
  <c r="M1029" i="1"/>
  <c r="L1029" i="1" s="1"/>
  <c r="M1028" i="1"/>
  <c r="L1028" i="1" s="1"/>
  <c r="M1007" i="1"/>
  <c r="L1007" i="1" s="1"/>
  <c r="M860" i="1"/>
  <c r="L860" i="1" s="1"/>
  <c r="M839" i="1"/>
  <c r="L839" i="1" s="1"/>
  <c r="M780" i="1"/>
  <c r="L780" i="1" s="1"/>
  <c r="M777" i="1"/>
  <c r="L777" i="1" s="1"/>
  <c r="M753" i="1"/>
  <c r="L753" i="1" s="1"/>
  <c r="N650" i="1"/>
  <c r="M650" i="1"/>
  <c r="N649" i="1"/>
  <c r="M649" i="1"/>
  <c r="N648" i="1"/>
  <c r="M648" i="1"/>
  <c r="N647" i="1"/>
  <c r="M647" i="1"/>
  <c r="N646" i="1"/>
  <c r="M646" i="1"/>
  <c r="N645" i="1"/>
  <c r="M645" i="1"/>
  <c r="M644" i="1"/>
  <c r="L644" i="1" s="1"/>
  <c r="N606" i="1"/>
  <c r="M606" i="1"/>
  <c r="N605" i="1"/>
  <c r="M605" i="1"/>
  <c r="N604" i="1"/>
  <c r="M604" i="1"/>
  <c r="N603" i="1"/>
  <c r="M603" i="1"/>
  <c r="N602" i="1"/>
  <c r="M602" i="1"/>
  <c r="N601" i="1"/>
  <c r="M601" i="1"/>
  <c r="N600" i="1"/>
  <c r="M600" i="1"/>
  <c r="N599" i="1"/>
  <c r="M599" i="1"/>
  <c r="N598" i="1"/>
  <c r="L598" i="1" s="1"/>
  <c r="M437" i="1"/>
  <c r="L437" i="1" s="1"/>
  <c r="M436" i="1"/>
  <c r="L436" i="1" s="1"/>
  <c r="M435" i="1"/>
  <c r="L435" i="1" s="1"/>
  <c r="M434" i="1"/>
  <c r="L434" i="1" s="1"/>
  <c r="M433" i="1"/>
  <c r="L433" i="1" s="1"/>
  <c r="N156" i="1"/>
  <c r="L156" i="1" s="1"/>
  <c r="N155" i="1"/>
  <c r="M155" i="1"/>
  <c r="N154" i="1"/>
  <c r="M154" i="1"/>
  <c r="N153" i="1"/>
  <c r="M153" i="1"/>
  <c r="N152" i="1"/>
  <c r="M152" i="1"/>
  <c r="N87" i="1"/>
  <c r="M87" i="1"/>
  <c r="N86" i="1"/>
  <c r="M86" i="1"/>
  <c r="N85" i="1"/>
  <c r="M85" i="1"/>
  <c r="N84" i="1"/>
  <c r="M84" i="1"/>
  <c r="N83" i="1"/>
  <c r="M83" i="1"/>
  <c r="N82" i="1"/>
  <c r="M82" i="1"/>
  <c r="N81" i="1"/>
  <c r="M81" i="1"/>
  <c r="N80" i="1"/>
  <c r="M80" i="1"/>
  <c r="N79" i="1"/>
  <c r="M79" i="1"/>
  <c r="N78" i="1"/>
  <c r="M78" i="1"/>
  <c r="M66" i="1"/>
  <c r="L66" i="1" s="1"/>
  <c r="N65" i="1"/>
  <c r="M65" i="1"/>
  <c r="J2712" i="1"/>
  <c r="J2711" i="1"/>
  <c r="J2710" i="1"/>
  <c r="J2709" i="1"/>
  <c r="J2708" i="1"/>
  <c r="J2707" i="1"/>
  <c r="J2706" i="1"/>
  <c r="J2705" i="1"/>
  <c r="J2704" i="1"/>
  <c r="J2703" i="1"/>
  <c r="J2702" i="1"/>
  <c r="J2701" i="1"/>
  <c r="J2699" i="1"/>
  <c r="J2698" i="1"/>
  <c r="J2697" i="1"/>
  <c r="J2696" i="1"/>
  <c r="J2695" i="1"/>
  <c r="J2694" i="1"/>
  <c r="J2693" i="1"/>
  <c r="J2692" i="1"/>
  <c r="J2691" i="1"/>
  <c r="J2690" i="1"/>
  <c r="J2689" i="1"/>
  <c r="J2688" i="1"/>
  <c r="J2687" i="1"/>
  <c r="J2686" i="1"/>
  <c r="J2685" i="1"/>
  <c r="J2684" i="1"/>
  <c r="J2683" i="1"/>
  <c r="J2630" i="1"/>
  <c r="J2480" i="1"/>
  <c r="H2480" i="1" s="1"/>
  <c r="J2479" i="1"/>
  <c r="J2478" i="1"/>
  <c r="J2313" i="1"/>
  <c r="H2313" i="1" s="1"/>
  <c r="J2312" i="1"/>
  <c r="J2311" i="1"/>
  <c r="J2310" i="1"/>
  <c r="J2309" i="1"/>
  <c r="J2308" i="1"/>
  <c r="J2307" i="1"/>
  <c r="J2207" i="1"/>
  <c r="H2207" i="1" s="1"/>
  <c r="J2206" i="1"/>
  <c r="J2205" i="1"/>
  <c r="J2204" i="1"/>
  <c r="J2203" i="1"/>
  <c r="J2202" i="1"/>
  <c r="J2201" i="1"/>
  <c r="J2200" i="1"/>
  <c r="J2199" i="1"/>
  <c r="J2198" i="1"/>
  <c r="J2197" i="1"/>
  <c r="J2196" i="1"/>
  <c r="J2180" i="1"/>
  <c r="H2180" i="1" s="1"/>
  <c r="J2179" i="1"/>
  <c r="J2178" i="1"/>
  <c r="J2177" i="1"/>
  <c r="J2176" i="1"/>
  <c r="J2175" i="1"/>
  <c r="J2174" i="1"/>
  <c r="J2173" i="1"/>
  <c r="J2149" i="1"/>
  <c r="H2149" i="1" s="1"/>
  <c r="J2020" i="1"/>
  <c r="H2020" i="1" s="1"/>
  <c r="J2019" i="1"/>
  <c r="J2018" i="1"/>
  <c r="J2017" i="1"/>
  <c r="J2016" i="1"/>
  <c r="J2015" i="1"/>
  <c r="J2014" i="1"/>
  <c r="J2013" i="1"/>
  <c r="J2012" i="1"/>
  <c r="J2011" i="1"/>
  <c r="J2010" i="1"/>
  <c r="J2009" i="1"/>
  <c r="J2008" i="1"/>
  <c r="J2007" i="1"/>
  <c r="J2006" i="1"/>
  <c r="J2005" i="1"/>
  <c r="J2004" i="1"/>
  <c r="J2003" i="1"/>
  <c r="J2002" i="1"/>
  <c r="J2001" i="1"/>
  <c r="J2000" i="1"/>
  <c r="J1999" i="1"/>
  <c r="J1981" i="1"/>
  <c r="J1892" i="1"/>
  <c r="J1732" i="1"/>
  <c r="H1732" i="1" s="1"/>
  <c r="J1731" i="1"/>
  <c r="J1730" i="1"/>
  <c r="J1729" i="1"/>
  <c r="J1728" i="1"/>
  <c r="J1727" i="1"/>
  <c r="J1726" i="1"/>
  <c r="J1725" i="1"/>
  <c r="J1724" i="1"/>
  <c r="J1723" i="1"/>
  <c r="J1645" i="1"/>
  <c r="J1644" i="1"/>
  <c r="J1643" i="1"/>
  <c r="J1642" i="1"/>
  <c r="J1641" i="1"/>
  <c r="J1640" i="1"/>
  <c r="J1639" i="1"/>
  <c r="J1638" i="1"/>
  <c r="J1637" i="1"/>
  <c r="J1636" i="1"/>
  <c r="J1635" i="1"/>
  <c r="J1634" i="1"/>
  <c r="J1633" i="1"/>
  <c r="J1632" i="1"/>
  <c r="J1631" i="1"/>
  <c r="J1617" i="1"/>
  <c r="J1598" i="1"/>
  <c r="H1598" i="1" s="1"/>
  <c r="J1554" i="1"/>
  <c r="H1554" i="1" s="1"/>
  <c r="J1553" i="1"/>
  <c r="H1553" i="1" s="1"/>
  <c r="J1310" i="1"/>
  <c r="J1309" i="1"/>
  <c r="J1297" i="1"/>
  <c r="J1281" i="1"/>
  <c r="H1281" i="1" s="1"/>
  <c r="J1280" i="1"/>
  <c r="J1279" i="1"/>
  <c r="J1278" i="1"/>
  <c r="J1277" i="1"/>
  <c r="J1276" i="1"/>
  <c r="J1275" i="1"/>
  <c r="J1274" i="1"/>
  <c r="J1273" i="1"/>
  <c r="J1272" i="1"/>
  <c r="J1271" i="1"/>
  <c r="J1270" i="1"/>
  <c r="J1269" i="1"/>
  <c r="J1268" i="1"/>
  <c r="J1267" i="1"/>
  <c r="J1266" i="1"/>
  <c r="J1265" i="1"/>
  <c r="J1264" i="1"/>
  <c r="J1263" i="1"/>
  <c r="J1262" i="1"/>
  <c r="J1261" i="1"/>
  <c r="J1260" i="1"/>
  <c r="J1259" i="1"/>
  <c r="J1258" i="1"/>
  <c r="J1257" i="1"/>
  <c r="J1256" i="1"/>
  <c r="J1255" i="1"/>
  <c r="J1254" i="1"/>
  <c r="J1253" i="1"/>
  <c r="J1252" i="1"/>
  <c r="J1251" i="1"/>
  <c r="J1250" i="1"/>
  <c r="J1249" i="1"/>
  <c r="J1248" i="1"/>
  <c r="J1247" i="1"/>
  <c r="J1246" i="1"/>
  <c r="J1245" i="1"/>
  <c r="J1244" i="1"/>
  <c r="J1243" i="1"/>
  <c r="J1242" i="1"/>
  <c r="J1241" i="1"/>
  <c r="J1240" i="1"/>
  <c r="J1239" i="1"/>
  <c r="J1238" i="1"/>
  <c r="J1237" i="1"/>
  <c r="J1236" i="1"/>
  <c r="J1235" i="1"/>
  <c r="J1234" i="1"/>
  <c r="J1233" i="1"/>
  <c r="J1232" i="1"/>
  <c r="J1231" i="1"/>
  <c r="J1230" i="1"/>
  <c r="J1229" i="1"/>
  <c r="J1228" i="1"/>
  <c r="J1227" i="1"/>
  <c r="J1226" i="1"/>
  <c r="J1225" i="1"/>
  <c r="J1224" i="1"/>
  <c r="J1190" i="1"/>
  <c r="I1189" i="1"/>
  <c r="H1189" i="1" s="1"/>
  <c r="I1190" i="1"/>
  <c r="I1179" i="1"/>
  <c r="H1179" i="1" s="1"/>
  <c r="I1178" i="1"/>
  <c r="H1178" i="1" s="1"/>
  <c r="I1177" i="1"/>
  <c r="H1177" i="1" s="1"/>
  <c r="J1172" i="1"/>
  <c r="N1172" i="1" s="1"/>
  <c r="J1171" i="1"/>
  <c r="N1171" i="1" s="1"/>
  <c r="J938" i="1"/>
  <c r="J876" i="1"/>
  <c r="J875" i="1"/>
  <c r="J874" i="1"/>
  <c r="J873" i="1"/>
  <c r="J872" i="1"/>
  <c r="J871" i="1"/>
  <c r="J870" i="1"/>
  <c r="J869" i="1"/>
  <c r="J868" i="1"/>
  <c r="J867" i="1"/>
  <c r="J866" i="1"/>
  <c r="J865" i="1"/>
  <c r="J864" i="1"/>
  <c r="J862" i="1"/>
  <c r="J581" i="1"/>
  <c r="F581" i="1" s="1"/>
  <c r="D581" i="1" s="1"/>
  <c r="J566" i="1"/>
  <c r="H566" i="1" s="1"/>
  <c r="J565" i="1"/>
  <c r="J564" i="1"/>
  <c r="J563" i="1"/>
  <c r="J562" i="1"/>
  <c r="J561" i="1"/>
  <c r="J560" i="1"/>
  <c r="J559" i="1"/>
  <c r="J558" i="1"/>
  <c r="J556" i="1"/>
  <c r="J554" i="1"/>
  <c r="J553" i="1"/>
  <c r="J517" i="1"/>
  <c r="J486" i="1"/>
  <c r="J485" i="1"/>
  <c r="J484" i="1"/>
  <c r="J483" i="1"/>
  <c r="J482" i="1"/>
  <c r="J481" i="1"/>
  <c r="J480" i="1"/>
  <c r="J479" i="1"/>
  <c r="J478" i="1"/>
  <c r="J477" i="1"/>
  <c r="J476" i="1"/>
  <c r="J475" i="1"/>
  <c r="J474" i="1"/>
  <c r="J473" i="1"/>
  <c r="J472" i="1"/>
  <c r="J471" i="1"/>
  <c r="J470" i="1"/>
  <c r="J469" i="1"/>
  <c r="J468" i="1"/>
  <c r="J467" i="1"/>
  <c r="J466" i="1"/>
  <c r="J465" i="1"/>
  <c r="J464" i="1"/>
  <c r="J463" i="1"/>
  <c r="J462" i="1"/>
  <c r="J461" i="1"/>
  <c r="J460" i="1"/>
  <c r="J459" i="1"/>
  <c r="J458" i="1"/>
  <c r="J455" i="1"/>
  <c r="J454" i="1"/>
  <c r="J426" i="1"/>
  <c r="J362" i="1"/>
  <c r="T362" i="1" s="1"/>
  <c r="J327" i="1"/>
  <c r="J185" i="1"/>
  <c r="J184" i="1"/>
  <c r="J183" i="1"/>
  <c r="J182" i="1"/>
  <c r="J181" i="1"/>
  <c r="J180" i="1"/>
  <c r="J179" i="1"/>
  <c r="J178" i="1"/>
  <c r="J177" i="1"/>
  <c r="J176" i="1"/>
  <c r="J175" i="1"/>
  <c r="J174" i="1"/>
  <c r="J173" i="1"/>
  <c r="J172" i="1"/>
  <c r="J171" i="1"/>
  <c r="J170" i="1"/>
  <c r="J169" i="1"/>
  <c r="J168" i="1"/>
  <c r="J158" i="1"/>
  <c r="J63" i="1"/>
  <c r="H63" i="1" s="1"/>
  <c r="I2712" i="1"/>
  <c r="I2711" i="1"/>
  <c r="I2710" i="1"/>
  <c r="I2709" i="1"/>
  <c r="I2708" i="1"/>
  <c r="I2707" i="1"/>
  <c r="I2706" i="1"/>
  <c r="I2705" i="1"/>
  <c r="I2704" i="1"/>
  <c r="I2703" i="1"/>
  <c r="I2702" i="1"/>
  <c r="I2701" i="1"/>
  <c r="I2700" i="1"/>
  <c r="H2700" i="1" s="1"/>
  <c r="I2699" i="1"/>
  <c r="I2698" i="1"/>
  <c r="I2697" i="1"/>
  <c r="I2696" i="1"/>
  <c r="I2695" i="1"/>
  <c r="I2694" i="1"/>
  <c r="I2693" i="1"/>
  <c r="I2692" i="1"/>
  <c r="I2691" i="1"/>
  <c r="I2690" i="1"/>
  <c r="I2689" i="1"/>
  <c r="I2688" i="1"/>
  <c r="I2687" i="1"/>
  <c r="I2686" i="1"/>
  <c r="I2685" i="1"/>
  <c r="I2684" i="1"/>
  <c r="I2683" i="1"/>
  <c r="I2682" i="1"/>
  <c r="H2682" i="1" s="1"/>
  <c r="I2479" i="1"/>
  <c r="I2478" i="1"/>
  <c r="I2477" i="1"/>
  <c r="H2477" i="1" s="1"/>
  <c r="I2474" i="1"/>
  <c r="H2474" i="1" s="1"/>
  <c r="I2473" i="1"/>
  <c r="H2473" i="1" s="1"/>
  <c r="I2443" i="1"/>
  <c r="H2443" i="1" s="1"/>
  <c r="I2312" i="1"/>
  <c r="I2311" i="1"/>
  <c r="I2310" i="1"/>
  <c r="I2309" i="1"/>
  <c r="H2309" i="1" s="1"/>
  <c r="I2308" i="1"/>
  <c r="I2307" i="1"/>
  <c r="I2306" i="1"/>
  <c r="H2306" i="1" s="1"/>
  <c r="I2258" i="1"/>
  <c r="H2258" i="1" s="1"/>
  <c r="I2206" i="1"/>
  <c r="I2205" i="1"/>
  <c r="I2204" i="1"/>
  <c r="I2203" i="1"/>
  <c r="I2202" i="1"/>
  <c r="I2201" i="1"/>
  <c r="I2200" i="1"/>
  <c r="I2199" i="1"/>
  <c r="I2198" i="1"/>
  <c r="I2197" i="1"/>
  <c r="I2196" i="1"/>
  <c r="I2179" i="1"/>
  <c r="H2179" i="1" s="1"/>
  <c r="I2178" i="1"/>
  <c r="I2177" i="1"/>
  <c r="I2176" i="1"/>
  <c r="I2175" i="1"/>
  <c r="H2175" i="1" s="1"/>
  <c r="I2174" i="1"/>
  <c r="I2173" i="1"/>
  <c r="I2172" i="1"/>
  <c r="H2172" i="1" s="1"/>
  <c r="I2092" i="1"/>
  <c r="I2091" i="1"/>
  <c r="I2090" i="1"/>
  <c r="I2019" i="1"/>
  <c r="I2018" i="1"/>
  <c r="I2017" i="1"/>
  <c r="I2016" i="1"/>
  <c r="I2015" i="1"/>
  <c r="I2014" i="1"/>
  <c r="I2013" i="1"/>
  <c r="I2012" i="1"/>
  <c r="I2011" i="1"/>
  <c r="I2010" i="1"/>
  <c r="I2009" i="1"/>
  <c r="I2008" i="1"/>
  <c r="I2007" i="1"/>
  <c r="I2006" i="1"/>
  <c r="I2005" i="1"/>
  <c r="I2004" i="1"/>
  <c r="I2003" i="1"/>
  <c r="I2002" i="1"/>
  <c r="I2001" i="1"/>
  <c r="I2000" i="1"/>
  <c r="I1999" i="1"/>
  <c r="I1928" i="1"/>
  <c r="H1928" i="1" s="1"/>
  <c r="I1909" i="1"/>
  <c r="H1909" i="1" s="1"/>
  <c r="I1892" i="1"/>
  <c r="H1892" i="1" s="1"/>
  <c r="I1771" i="1"/>
  <c r="H1771" i="1" s="1"/>
  <c r="I1731" i="1"/>
  <c r="H1731" i="1" s="1"/>
  <c r="I1730" i="1"/>
  <c r="H1730" i="1" s="1"/>
  <c r="I1729" i="1"/>
  <c r="H1729" i="1" s="1"/>
  <c r="I1728" i="1"/>
  <c r="H1728" i="1" s="1"/>
  <c r="I1727" i="1"/>
  <c r="H1727" i="1" s="1"/>
  <c r="I1726" i="1"/>
  <c r="H1726" i="1" s="1"/>
  <c r="I1725" i="1"/>
  <c r="H1725" i="1" s="1"/>
  <c r="I1724" i="1"/>
  <c r="H1724" i="1" s="1"/>
  <c r="I1723" i="1"/>
  <c r="H1723" i="1" s="1"/>
  <c r="I1722" i="1"/>
  <c r="H1722" i="1" s="1"/>
  <c r="I1645" i="1"/>
  <c r="I1644" i="1"/>
  <c r="I1643" i="1"/>
  <c r="H1643" i="1" s="1"/>
  <c r="I1642" i="1"/>
  <c r="I1641" i="1"/>
  <c r="I1640" i="1"/>
  <c r="I1639" i="1"/>
  <c r="H1639" i="1" s="1"/>
  <c r="I1638" i="1"/>
  <c r="I1637" i="1"/>
  <c r="I1636" i="1"/>
  <c r="I1635" i="1"/>
  <c r="H1635" i="1" s="1"/>
  <c r="I1634" i="1"/>
  <c r="I1633" i="1"/>
  <c r="I1632" i="1"/>
  <c r="I1631" i="1"/>
  <c r="H1631" i="1" s="1"/>
  <c r="I1617" i="1"/>
  <c r="I1589" i="1"/>
  <c r="H1589" i="1" s="1"/>
  <c r="I1561" i="1"/>
  <c r="H1561" i="1" s="1"/>
  <c r="I1560" i="1"/>
  <c r="H1560" i="1" s="1"/>
  <c r="I1559" i="1"/>
  <c r="H1559" i="1" s="1"/>
  <c r="I1558" i="1"/>
  <c r="H1558" i="1" s="1"/>
  <c r="I1552" i="1"/>
  <c r="H1552" i="1" s="1"/>
  <c r="I1551" i="1"/>
  <c r="H1551" i="1" s="1"/>
  <c r="I1280" i="1"/>
  <c r="I1279" i="1"/>
  <c r="I1278" i="1"/>
  <c r="I1277" i="1"/>
  <c r="H1277" i="1" s="1"/>
  <c r="I1276" i="1"/>
  <c r="I1275" i="1"/>
  <c r="I1274" i="1"/>
  <c r="I1273" i="1"/>
  <c r="H1273" i="1" s="1"/>
  <c r="I1272" i="1"/>
  <c r="I1271" i="1"/>
  <c r="I1270" i="1"/>
  <c r="I1269" i="1"/>
  <c r="H1269" i="1" s="1"/>
  <c r="I1268" i="1"/>
  <c r="I1267" i="1"/>
  <c r="I1266" i="1"/>
  <c r="I1265" i="1"/>
  <c r="H1265" i="1" s="1"/>
  <c r="I1264" i="1"/>
  <c r="I1263" i="1"/>
  <c r="I1262" i="1"/>
  <c r="I1261" i="1"/>
  <c r="H1261" i="1" s="1"/>
  <c r="I1260" i="1"/>
  <c r="I1259" i="1"/>
  <c r="I1258" i="1"/>
  <c r="I1257" i="1"/>
  <c r="H1257" i="1" s="1"/>
  <c r="I1256" i="1"/>
  <c r="I1255" i="1"/>
  <c r="I1254" i="1"/>
  <c r="I1253" i="1"/>
  <c r="H1253" i="1" s="1"/>
  <c r="I1252" i="1"/>
  <c r="I1251" i="1"/>
  <c r="I1250" i="1"/>
  <c r="I1249" i="1"/>
  <c r="H1249" i="1" s="1"/>
  <c r="I1248" i="1"/>
  <c r="I1247" i="1"/>
  <c r="I1246" i="1"/>
  <c r="I1245" i="1"/>
  <c r="H1245" i="1" s="1"/>
  <c r="I1244" i="1"/>
  <c r="I1243" i="1"/>
  <c r="I1242" i="1"/>
  <c r="I1241" i="1"/>
  <c r="H1241" i="1" s="1"/>
  <c r="I1240" i="1"/>
  <c r="I1239" i="1"/>
  <c r="I1238" i="1"/>
  <c r="I1237" i="1"/>
  <c r="H1237" i="1" s="1"/>
  <c r="I1236" i="1"/>
  <c r="I1235" i="1"/>
  <c r="I1234" i="1"/>
  <c r="I1233" i="1"/>
  <c r="H1233" i="1" s="1"/>
  <c r="I1232" i="1"/>
  <c r="I1231" i="1"/>
  <c r="I1230" i="1"/>
  <c r="I1229" i="1"/>
  <c r="H1229" i="1" s="1"/>
  <c r="I1228" i="1"/>
  <c r="I1227" i="1"/>
  <c r="I1226" i="1"/>
  <c r="I1225" i="1"/>
  <c r="H1225" i="1" s="1"/>
  <c r="I1224" i="1"/>
  <c r="I1223" i="1"/>
  <c r="I1172" i="1"/>
  <c r="I1171" i="1"/>
  <c r="I938" i="1"/>
  <c r="H938" i="1" s="1"/>
  <c r="I912" i="1"/>
  <c r="H912" i="1" s="1"/>
  <c r="I910" i="1"/>
  <c r="H910" i="1" s="1"/>
  <c r="I876" i="1"/>
  <c r="I875" i="1"/>
  <c r="I874" i="1"/>
  <c r="I873" i="1"/>
  <c r="I872" i="1"/>
  <c r="I871" i="1"/>
  <c r="I870" i="1"/>
  <c r="I869" i="1"/>
  <c r="I868" i="1"/>
  <c r="I867" i="1"/>
  <c r="I866" i="1"/>
  <c r="I865" i="1"/>
  <c r="I864" i="1"/>
  <c r="I863" i="1"/>
  <c r="H863" i="1" s="1"/>
  <c r="I862" i="1"/>
  <c r="I861" i="1"/>
  <c r="H861" i="1" s="1"/>
  <c r="I853" i="1"/>
  <c r="H853" i="1" s="1"/>
  <c r="I852" i="1"/>
  <c r="H852" i="1" s="1"/>
  <c r="I824" i="1"/>
  <c r="H824" i="1" s="1"/>
  <c r="I823" i="1"/>
  <c r="H823" i="1" s="1"/>
  <c r="I821" i="1"/>
  <c r="H821" i="1" s="1"/>
  <c r="I816" i="1"/>
  <c r="H816" i="1" s="1"/>
  <c r="I815" i="1"/>
  <c r="H815" i="1" s="1"/>
  <c r="I814" i="1"/>
  <c r="H814" i="1" s="1"/>
  <c r="I813" i="1"/>
  <c r="H813" i="1" s="1"/>
  <c r="I581" i="1"/>
  <c r="I580" i="1"/>
  <c r="H580" i="1" s="1"/>
  <c r="I578" i="1"/>
  <c r="H578" i="1" s="1"/>
  <c r="I577" i="1"/>
  <c r="H577" i="1" s="1"/>
  <c r="I573" i="1"/>
  <c r="H573" i="1" s="1"/>
  <c r="I565" i="1"/>
  <c r="H565" i="1" s="1"/>
  <c r="I564" i="1"/>
  <c r="H564" i="1" s="1"/>
  <c r="I563" i="1"/>
  <c r="H563" i="1" s="1"/>
  <c r="I562" i="1"/>
  <c r="H562" i="1" s="1"/>
  <c r="I561" i="1"/>
  <c r="H561" i="1" s="1"/>
  <c r="I560" i="1"/>
  <c r="H560" i="1" s="1"/>
  <c r="I559" i="1"/>
  <c r="H559" i="1" s="1"/>
  <c r="I558" i="1"/>
  <c r="H558" i="1" s="1"/>
  <c r="I557" i="1"/>
  <c r="H557" i="1" s="1"/>
  <c r="I556" i="1"/>
  <c r="I555" i="1"/>
  <c r="H555" i="1" s="1"/>
  <c r="I554" i="1"/>
  <c r="I553" i="1"/>
  <c r="I552" i="1"/>
  <c r="H552" i="1" s="1"/>
  <c r="I517" i="1"/>
  <c r="I486" i="1"/>
  <c r="I485" i="1"/>
  <c r="I484" i="1"/>
  <c r="I483" i="1"/>
  <c r="I482" i="1"/>
  <c r="I481" i="1"/>
  <c r="I480" i="1"/>
  <c r="I479" i="1"/>
  <c r="I478" i="1"/>
  <c r="I477" i="1"/>
  <c r="I476" i="1"/>
  <c r="I475" i="1"/>
  <c r="I474" i="1"/>
  <c r="I473" i="1"/>
  <c r="I472" i="1"/>
  <c r="I471" i="1"/>
  <c r="I470" i="1"/>
  <c r="I469" i="1"/>
  <c r="I468" i="1"/>
  <c r="I467" i="1"/>
  <c r="I466" i="1"/>
  <c r="I465" i="1"/>
  <c r="I464" i="1"/>
  <c r="I463" i="1"/>
  <c r="I462" i="1"/>
  <c r="I461" i="1"/>
  <c r="I460" i="1"/>
  <c r="I459" i="1"/>
  <c r="I458" i="1"/>
  <c r="I455" i="1"/>
  <c r="I454" i="1"/>
  <c r="I426" i="1"/>
  <c r="I362" i="1"/>
  <c r="I361" i="1"/>
  <c r="I327" i="1"/>
  <c r="H327" i="1" s="1"/>
  <c r="I185" i="1"/>
  <c r="H185" i="1" s="1"/>
  <c r="I184" i="1"/>
  <c r="H184" i="1" s="1"/>
  <c r="I183" i="1"/>
  <c r="H183" i="1" s="1"/>
  <c r="I182" i="1"/>
  <c r="H182" i="1" s="1"/>
  <c r="I181" i="1"/>
  <c r="H181" i="1" s="1"/>
  <c r="I180" i="1"/>
  <c r="H180" i="1" s="1"/>
  <c r="I179" i="1"/>
  <c r="H179" i="1" s="1"/>
  <c r="I178" i="1"/>
  <c r="H178" i="1" s="1"/>
  <c r="I177" i="1"/>
  <c r="H177" i="1" s="1"/>
  <c r="I176" i="1"/>
  <c r="H176" i="1" s="1"/>
  <c r="I175" i="1"/>
  <c r="H175" i="1" s="1"/>
  <c r="I174" i="1"/>
  <c r="H174" i="1" s="1"/>
  <c r="I173" i="1"/>
  <c r="H173" i="1" s="1"/>
  <c r="I172" i="1"/>
  <c r="H172" i="1" s="1"/>
  <c r="I171" i="1"/>
  <c r="H171" i="1" s="1"/>
  <c r="I170" i="1"/>
  <c r="H170" i="1" s="1"/>
  <c r="I169" i="1"/>
  <c r="H169" i="1" s="1"/>
  <c r="I158" i="1"/>
  <c r="I62" i="1"/>
  <c r="H62" i="1" s="1"/>
  <c r="H864" i="1" l="1"/>
  <c r="H868" i="1"/>
  <c r="H872" i="1"/>
  <c r="H2199" i="1"/>
  <c r="H2203" i="1"/>
  <c r="H2478" i="1"/>
  <c r="H2704" i="1"/>
  <c r="H2708" i="1"/>
  <c r="H2712" i="1"/>
  <c r="L1114" i="1"/>
  <c r="L1118" i="1"/>
  <c r="L1122" i="1"/>
  <c r="H556" i="1"/>
  <c r="H1226" i="1"/>
  <c r="H1230" i="1"/>
  <c r="H1234" i="1"/>
  <c r="H1238" i="1"/>
  <c r="H1242" i="1"/>
  <c r="H1246" i="1"/>
  <c r="H1250" i="1"/>
  <c r="H1254" i="1"/>
  <c r="H1258" i="1"/>
  <c r="H1262" i="1"/>
  <c r="H1266" i="1"/>
  <c r="H1270" i="1"/>
  <c r="H1274" i="1"/>
  <c r="H1278" i="1"/>
  <c r="H1632" i="1"/>
  <c r="H1636" i="1"/>
  <c r="H1640" i="1"/>
  <c r="H1644" i="1"/>
  <c r="H2176" i="1"/>
  <c r="H2310" i="1"/>
  <c r="L599" i="1"/>
  <c r="L601" i="1"/>
  <c r="L603" i="1"/>
  <c r="L605" i="1"/>
  <c r="L1170" i="1"/>
  <c r="L1203" i="1"/>
  <c r="L1205" i="1"/>
  <c r="L1207" i="1"/>
  <c r="L1209" i="1"/>
  <c r="L1211" i="1"/>
  <c r="L1213" i="1"/>
  <c r="L1215" i="1"/>
  <c r="L1217" i="1"/>
  <c r="L1219" i="1"/>
  <c r="L1221" i="1"/>
  <c r="L1223" i="1"/>
  <c r="L1225" i="1"/>
  <c r="L1227" i="1"/>
  <c r="L1229" i="1"/>
  <c r="L1231" i="1"/>
  <c r="L1233" i="1"/>
  <c r="L1235" i="1"/>
  <c r="L1237" i="1"/>
  <c r="L1239" i="1"/>
  <c r="L1241" i="1"/>
  <c r="L1243" i="1"/>
  <c r="L1245" i="1"/>
  <c r="L1247" i="1"/>
  <c r="L1249" i="1"/>
  <c r="L1251" i="1"/>
  <c r="L1253" i="1"/>
  <c r="L1255" i="1"/>
  <c r="L1257" i="1"/>
  <c r="L1259" i="1"/>
  <c r="L1261" i="1"/>
  <c r="L1263" i="1"/>
  <c r="L1265" i="1"/>
  <c r="L1267" i="1"/>
  <c r="L1269" i="1"/>
  <c r="L1271" i="1"/>
  <c r="D2738" i="1"/>
  <c r="D2770" i="1"/>
  <c r="D2802" i="1"/>
  <c r="L1474" i="1"/>
  <c r="D164" i="1"/>
  <c r="L2715" i="1"/>
  <c r="L2716" i="1"/>
  <c r="L2792" i="1"/>
  <c r="L1273" i="1"/>
  <c r="L1275" i="1"/>
  <c r="L1277" i="1"/>
  <c r="L1279" i="1"/>
  <c r="L1281" i="1"/>
  <c r="L1283" i="1"/>
  <c r="L1285" i="1"/>
  <c r="L1287" i="1"/>
  <c r="L1289" i="1"/>
  <c r="L1291" i="1"/>
  <c r="L1293" i="1"/>
  <c r="L1295" i="1"/>
  <c r="L1328" i="1"/>
  <c r="L1330" i="1"/>
  <c r="L1444" i="1"/>
  <c r="L1493" i="1"/>
  <c r="L2078" i="1"/>
  <c r="L2080" i="1"/>
  <c r="L2082" i="1"/>
  <c r="L2084" i="1"/>
  <c r="L2086" i="1"/>
  <c r="L2088" i="1"/>
  <c r="D140" i="1"/>
  <c r="D142" i="1"/>
  <c r="D144" i="1"/>
  <c r="D146" i="1"/>
  <c r="D148" i="1"/>
  <c r="D150" i="1"/>
  <c r="D152" i="1"/>
  <c r="D154" i="1"/>
  <c r="D156" i="1"/>
  <c r="D127" i="1"/>
  <c r="D111" i="1"/>
  <c r="D170" i="1"/>
  <c r="D176" i="1"/>
  <c r="D327" i="1"/>
  <c r="D412" i="1"/>
  <c r="D414" i="1"/>
  <c r="D416" i="1"/>
  <c r="D418" i="1"/>
  <c r="D420" i="1"/>
  <c r="D424" i="1"/>
  <c r="D427" i="1"/>
  <c r="D429" i="1"/>
  <c r="D656" i="1"/>
  <c r="D658" i="1"/>
  <c r="L2720" i="1"/>
  <c r="L2727" i="1"/>
  <c r="L2731" i="1"/>
  <c r="H2732" i="1"/>
  <c r="L2735" i="1"/>
  <c r="L2736" i="1"/>
  <c r="H2738" i="1"/>
  <c r="H2742" i="1"/>
  <c r="H2750" i="1"/>
  <c r="E2754" i="1"/>
  <c r="D2754" i="1" s="1"/>
  <c r="L2755" i="1"/>
  <c r="H2756" i="1"/>
  <c r="L2759" i="1"/>
  <c r="L2763" i="1"/>
  <c r="H2764" i="1"/>
  <c r="L2767" i="1"/>
  <c r="L2768" i="1"/>
  <c r="H2770" i="1"/>
  <c r="H2774" i="1"/>
  <c r="H2782" i="1"/>
  <c r="E2786" i="1"/>
  <c r="D2786" i="1" s="1"/>
  <c r="L2787" i="1"/>
  <c r="H2788" i="1"/>
  <c r="L2791" i="1"/>
  <c r="L2795" i="1"/>
  <c r="H2796" i="1"/>
  <c r="L2799" i="1"/>
  <c r="L2800" i="1"/>
  <c r="H2802" i="1"/>
  <c r="H2806" i="1"/>
  <c r="L2827" i="1"/>
  <c r="L2841" i="1"/>
  <c r="L2859" i="1"/>
  <c r="L2873" i="1"/>
  <c r="L2891" i="1"/>
  <c r="H426" i="1"/>
  <c r="H467" i="1"/>
  <c r="H479" i="1"/>
  <c r="H2002" i="1"/>
  <c r="H2006" i="1"/>
  <c r="H2010" i="1"/>
  <c r="H2014" i="1"/>
  <c r="H2018" i="1"/>
  <c r="H2684" i="1"/>
  <c r="H2688" i="1"/>
  <c r="H2692" i="1"/>
  <c r="H2696" i="1"/>
  <c r="L79" i="1"/>
  <c r="L81" i="1"/>
  <c r="L83" i="1"/>
  <c r="L85" i="1"/>
  <c r="L87" i="1"/>
  <c r="L153" i="1"/>
  <c r="L155" i="1"/>
  <c r="L646" i="1"/>
  <c r="L648" i="1"/>
  <c r="L650" i="1"/>
  <c r="L1057" i="1"/>
  <c r="L1299" i="1"/>
  <c r="L1301" i="1"/>
  <c r="L1303" i="1"/>
  <c r="L1305" i="1"/>
  <c r="L1307" i="1"/>
  <c r="L1312" i="1"/>
  <c r="L1314" i="1"/>
  <c r="L1316" i="1"/>
  <c r="L1318" i="1"/>
  <c r="L1341" i="1"/>
  <c r="L1343" i="1"/>
  <c r="L1345" i="1"/>
  <c r="L1347" i="1"/>
  <c r="L1349" i="1"/>
  <c r="L1351" i="1"/>
  <c r="L1353" i="1"/>
  <c r="L1355" i="1"/>
  <c r="L1357" i="1"/>
  <c r="L1359" i="1"/>
  <c r="L1361" i="1"/>
  <c r="L1363" i="1"/>
  <c r="L1365" i="1"/>
  <c r="L1367" i="1"/>
  <c r="L1443" i="1"/>
  <c r="L1459" i="1"/>
  <c r="L1478" i="1"/>
  <c r="L1935" i="1"/>
  <c r="L1937" i="1"/>
  <c r="L1939" i="1"/>
  <c r="L1941" i="1"/>
  <c r="L1943" i="1"/>
  <c r="L1945" i="1"/>
  <c r="L1947" i="1"/>
  <c r="L1949" i="1"/>
  <c r="L1951" i="1"/>
  <c r="L2093" i="1"/>
  <c r="L2634" i="1"/>
  <c r="L2636" i="1"/>
  <c r="L2638" i="1"/>
  <c r="L2640" i="1"/>
  <c r="L2642" i="1"/>
  <c r="L2644" i="1"/>
  <c r="L2646" i="1"/>
  <c r="L2648" i="1"/>
  <c r="L2650" i="1"/>
  <c r="L2652" i="1"/>
  <c r="L2711" i="1"/>
  <c r="D174" i="1"/>
  <c r="H2730" i="1"/>
  <c r="E2730" i="1"/>
  <c r="D2730" i="1" s="1"/>
  <c r="H2762" i="1"/>
  <c r="E2762" i="1"/>
  <c r="D2762" i="1" s="1"/>
  <c r="H2794" i="1"/>
  <c r="E2794" i="1"/>
  <c r="D2794" i="1" s="1"/>
  <c r="H459" i="1"/>
  <c r="H471" i="1"/>
  <c r="H517" i="1"/>
  <c r="H869" i="1"/>
  <c r="H2200" i="1"/>
  <c r="H2479" i="1"/>
  <c r="H2701" i="1"/>
  <c r="H1190" i="1"/>
  <c r="L1115" i="1"/>
  <c r="L1119" i="1"/>
  <c r="L1123" i="1"/>
  <c r="D165" i="1"/>
  <c r="H463" i="1"/>
  <c r="H475" i="1"/>
  <c r="H483" i="1"/>
  <c r="H865" i="1"/>
  <c r="H873" i="1"/>
  <c r="H2196" i="1"/>
  <c r="H2204" i="1"/>
  <c r="H2705" i="1"/>
  <c r="H2709" i="1"/>
  <c r="H1227" i="1"/>
  <c r="H1231" i="1"/>
  <c r="H1235" i="1"/>
  <c r="H1239" i="1"/>
  <c r="H1243" i="1"/>
  <c r="H1247" i="1"/>
  <c r="H1251" i="1"/>
  <c r="H1255" i="1"/>
  <c r="H1259" i="1"/>
  <c r="H1263" i="1"/>
  <c r="H1267" i="1"/>
  <c r="H1271" i="1"/>
  <c r="H1275" i="1"/>
  <c r="H1279" i="1"/>
  <c r="H1633" i="1"/>
  <c r="H1637" i="1"/>
  <c r="H1641" i="1"/>
  <c r="H1645" i="1"/>
  <c r="H2173" i="1"/>
  <c r="H2177" i="1"/>
  <c r="H2307" i="1"/>
  <c r="H2311" i="1"/>
  <c r="L78" i="1"/>
  <c r="L80" i="1"/>
  <c r="L82" i="1"/>
  <c r="L84" i="1"/>
  <c r="L86" i="1"/>
  <c r="L152" i="1"/>
  <c r="L154" i="1"/>
  <c r="L645" i="1"/>
  <c r="L647" i="1"/>
  <c r="L649" i="1"/>
  <c r="L1298" i="1"/>
  <c r="L1300" i="1"/>
  <c r="L1302" i="1"/>
  <c r="L1304" i="1"/>
  <c r="L1306" i="1"/>
  <c r="L1308" i="1"/>
  <c r="L1311" i="1"/>
  <c r="L1313" i="1"/>
  <c r="L1315" i="1"/>
  <c r="L1317" i="1"/>
  <c r="L1319" i="1"/>
  <c r="L1340" i="1"/>
  <c r="L1342" i="1"/>
  <c r="L1344" i="1"/>
  <c r="L1346" i="1"/>
  <c r="L1348" i="1"/>
  <c r="L1350" i="1"/>
  <c r="L1352" i="1"/>
  <c r="L1354" i="1"/>
  <c r="L1356" i="1"/>
  <c r="L1358" i="1"/>
  <c r="L1360" i="1"/>
  <c r="L1362" i="1"/>
  <c r="L1364" i="1"/>
  <c r="L1366" i="1"/>
  <c r="L1445" i="1"/>
  <c r="L1476" i="1"/>
  <c r="L1934" i="1"/>
  <c r="L1936" i="1"/>
  <c r="L1938" i="1"/>
  <c r="L1940" i="1"/>
  <c r="L1942" i="1"/>
  <c r="L1944" i="1"/>
  <c r="L1946" i="1"/>
  <c r="L1948" i="1"/>
  <c r="L1950" i="1"/>
  <c r="L1952" i="1"/>
  <c r="L2635" i="1"/>
  <c r="L2637" i="1"/>
  <c r="H2746" i="1"/>
  <c r="E2746" i="1"/>
  <c r="D2746" i="1" s="1"/>
  <c r="H2778" i="1"/>
  <c r="E2778" i="1"/>
  <c r="D2778" i="1" s="1"/>
  <c r="H2810" i="1"/>
  <c r="E2810" i="1"/>
  <c r="D2810" i="1" s="1"/>
  <c r="D2638" i="1"/>
  <c r="D2640" i="1"/>
  <c r="D2642" i="1"/>
  <c r="D2644" i="1"/>
  <c r="D2646" i="1"/>
  <c r="D2648" i="1"/>
  <c r="D2650" i="1"/>
  <c r="D2652" i="1"/>
  <c r="R364" i="1"/>
  <c r="R366" i="1"/>
  <c r="R368" i="1"/>
  <c r="R370" i="1"/>
  <c r="L2717" i="1"/>
  <c r="L2718" i="1"/>
  <c r="L2725" i="1"/>
  <c r="L2726" i="1"/>
  <c r="L2732" i="1"/>
  <c r="L2737" i="1"/>
  <c r="L2738" i="1"/>
  <c r="L2748" i="1"/>
  <c r="L2753" i="1"/>
  <c r="L2754" i="1"/>
  <c r="L2764" i="1"/>
  <c r="L2769" i="1"/>
  <c r="L2770" i="1"/>
  <c r="L2780" i="1"/>
  <c r="L2785" i="1"/>
  <c r="L2786" i="1"/>
  <c r="L2796" i="1"/>
  <c r="L2801" i="1"/>
  <c r="L2802" i="1"/>
  <c r="H2813" i="1"/>
  <c r="D2817" i="1"/>
  <c r="L2818" i="1"/>
  <c r="H2819" i="1"/>
  <c r="L2822" i="1"/>
  <c r="L2823" i="1"/>
  <c r="H2825" i="1"/>
  <c r="H2829" i="1"/>
  <c r="D2833" i="1"/>
  <c r="L2834" i="1"/>
  <c r="H2835" i="1"/>
  <c r="L2838" i="1"/>
  <c r="L2839" i="1"/>
  <c r="H2841" i="1"/>
  <c r="H2845" i="1"/>
  <c r="D2849" i="1"/>
  <c r="L2850" i="1"/>
  <c r="H2851" i="1"/>
  <c r="L2854" i="1"/>
  <c r="L2855" i="1"/>
  <c r="H2857" i="1"/>
  <c r="H2861" i="1"/>
  <c r="D2865" i="1"/>
  <c r="L2866" i="1"/>
  <c r="H2867" i="1"/>
  <c r="L2870" i="1"/>
  <c r="L2871" i="1"/>
  <c r="H2873" i="1"/>
  <c r="H2877" i="1"/>
  <c r="D2881" i="1"/>
  <c r="L2882" i="1"/>
  <c r="H2883" i="1"/>
  <c r="L2886" i="1"/>
  <c r="L2887" i="1"/>
  <c r="H2889" i="1"/>
  <c r="H2893" i="1"/>
  <c r="L2639" i="1"/>
  <c r="L2641" i="1"/>
  <c r="L2643" i="1"/>
  <c r="L2645" i="1"/>
  <c r="L2647" i="1"/>
  <c r="L2649" i="1"/>
  <c r="L2651" i="1"/>
  <c r="L2653" i="1"/>
  <c r="L2712" i="1"/>
  <c r="D1190" i="1"/>
  <c r="D2639" i="1"/>
  <c r="D2641" i="1"/>
  <c r="D2643" i="1"/>
  <c r="D2645" i="1"/>
  <c r="D2647" i="1"/>
  <c r="D2649" i="1"/>
  <c r="D2651" i="1"/>
  <c r="R363" i="1"/>
  <c r="R365" i="1"/>
  <c r="R367" i="1"/>
  <c r="R369" i="1"/>
  <c r="L2714" i="1"/>
  <c r="L2721" i="1"/>
  <c r="L2722" i="1"/>
  <c r="L2729" i="1"/>
  <c r="L2730" i="1"/>
  <c r="L2740" i="1"/>
  <c r="L2745" i="1"/>
  <c r="L2746" i="1"/>
  <c r="L2756" i="1"/>
  <c r="L2761" i="1"/>
  <c r="L2762" i="1"/>
  <c r="L2772" i="1"/>
  <c r="L2777" i="1"/>
  <c r="L2778" i="1"/>
  <c r="L2788" i="1"/>
  <c r="L2793" i="1"/>
  <c r="L2794" i="1"/>
  <c r="L2804" i="1"/>
  <c r="L2809" i="1"/>
  <c r="L2810" i="1"/>
  <c r="L2814" i="1"/>
  <c r="L2815" i="1"/>
  <c r="H2817" i="1"/>
  <c r="H2821" i="1"/>
  <c r="E2825" i="1"/>
  <c r="D2825" i="1" s="1"/>
  <c r="L2826" i="1"/>
  <c r="H2827" i="1"/>
  <c r="L2830" i="1"/>
  <c r="L2831" i="1"/>
  <c r="H2833" i="1"/>
  <c r="H2837" i="1"/>
  <c r="E2841" i="1"/>
  <c r="D2841" i="1" s="1"/>
  <c r="L2842" i="1"/>
  <c r="H2843" i="1"/>
  <c r="L2846" i="1"/>
  <c r="L2847" i="1"/>
  <c r="H2849" i="1"/>
  <c r="H2853" i="1"/>
  <c r="E2857" i="1"/>
  <c r="D2857" i="1" s="1"/>
  <c r="L2858" i="1"/>
  <c r="H2859" i="1"/>
  <c r="L2862" i="1"/>
  <c r="L2863" i="1"/>
  <c r="H2865" i="1"/>
  <c r="H2869" i="1"/>
  <c r="E2873" i="1"/>
  <c r="D2873" i="1" s="1"/>
  <c r="L2874" i="1"/>
  <c r="H2875" i="1"/>
  <c r="L2878" i="1"/>
  <c r="L2879" i="1"/>
  <c r="H2881" i="1"/>
  <c r="H2885" i="1"/>
  <c r="E2889" i="1"/>
  <c r="D2889" i="1" s="1"/>
  <c r="L2890" i="1"/>
  <c r="H2891" i="1"/>
  <c r="L2894" i="1"/>
  <c r="L2895" i="1"/>
  <c r="M1171" i="1"/>
  <c r="L1171" i="1" s="1"/>
  <c r="H1171" i="1"/>
  <c r="E2733" i="1"/>
  <c r="D2733" i="1" s="1"/>
  <c r="H2733" i="1"/>
  <c r="E2749" i="1"/>
  <c r="D2749" i="1" s="1"/>
  <c r="H2749" i="1"/>
  <c r="E2773" i="1"/>
  <c r="D2773" i="1" s="1"/>
  <c r="H2773" i="1"/>
  <c r="E2828" i="1"/>
  <c r="D2828" i="1" s="1"/>
  <c r="H2828" i="1"/>
  <c r="E2876" i="1"/>
  <c r="D2876" i="1" s="1"/>
  <c r="H2876" i="1"/>
  <c r="H468" i="1"/>
  <c r="H484" i="1"/>
  <c r="M1172" i="1"/>
  <c r="L1172" i="1" s="1"/>
  <c r="H1172" i="1"/>
  <c r="H1999" i="1"/>
  <c r="H2011" i="1"/>
  <c r="H2693" i="1"/>
  <c r="D422" i="1"/>
  <c r="D660" i="1"/>
  <c r="D662" i="1"/>
  <c r="D664" i="1"/>
  <c r="D666" i="1"/>
  <c r="D690" i="1"/>
  <c r="D692" i="1"/>
  <c r="D694" i="1"/>
  <c r="D696" i="1"/>
  <c r="D698" i="1"/>
  <c r="D700" i="1"/>
  <c r="D702" i="1"/>
  <c r="D704" i="1"/>
  <c r="D706" i="1"/>
  <c r="D708" i="1"/>
  <c r="D710" i="1"/>
  <c r="D712" i="1"/>
  <c r="D714" i="1"/>
  <c r="D716" i="1"/>
  <c r="D718" i="1"/>
  <c r="D720" i="1"/>
  <c r="D722" i="1"/>
  <c r="D878" i="1"/>
  <c r="D880" i="1"/>
  <c r="R341" i="1"/>
  <c r="R343" i="1"/>
  <c r="R345" i="1"/>
  <c r="R347" i="1"/>
  <c r="R349" i="1"/>
  <c r="R351" i="1"/>
  <c r="R353" i="1"/>
  <c r="R355" i="1"/>
  <c r="R357" i="1"/>
  <c r="R359" i="1"/>
  <c r="L2713" i="1"/>
  <c r="D2714" i="1"/>
  <c r="D2716" i="1"/>
  <c r="D2718" i="1"/>
  <c r="D2720" i="1"/>
  <c r="D2722" i="1"/>
  <c r="D2724" i="1"/>
  <c r="D2726" i="1"/>
  <c r="D2728" i="1"/>
  <c r="E2731" i="1"/>
  <c r="D2731" i="1" s="1"/>
  <c r="H2731" i="1"/>
  <c r="D2736" i="1"/>
  <c r="E2739" i="1"/>
  <c r="D2739" i="1" s="1"/>
  <c r="H2739" i="1"/>
  <c r="D2744" i="1"/>
  <c r="E2747" i="1"/>
  <c r="D2747" i="1" s="1"/>
  <c r="H2747" i="1"/>
  <c r="D2752" i="1"/>
  <c r="E2755" i="1"/>
  <c r="D2755" i="1" s="1"/>
  <c r="H2755" i="1"/>
  <c r="D2760" i="1"/>
  <c r="E2763" i="1"/>
  <c r="D2763" i="1" s="1"/>
  <c r="H2763" i="1"/>
  <c r="D2768" i="1"/>
  <c r="E2771" i="1"/>
  <c r="D2771" i="1" s="1"/>
  <c r="H2771" i="1"/>
  <c r="D2776" i="1"/>
  <c r="E2779" i="1"/>
  <c r="D2779" i="1" s="1"/>
  <c r="H2779" i="1"/>
  <c r="D2784" i="1"/>
  <c r="E2787" i="1"/>
  <c r="D2787" i="1" s="1"/>
  <c r="H2787" i="1"/>
  <c r="D2792" i="1"/>
  <c r="E2795" i="1"/>
  <c r="D2795" i="1" s="1"/>
  <c r="H2795" i="1"/>
  <c r="D2800" i="1"/>
  <c r="E2803" i="1"/>
  <c r="D2803" i="1" s="1"/>
  <c r="H2803" i="1"/>
  <c r="D2808" i="1"/>
  <c r="E2811" i="1"/>
  <c r="D2811" i="1" s="1"/>
  <c r="H2811" i="1"/>
  <c r="D2815" i="1"/>
  <c r="E2818" i="1"/>
  <c r="D2818" i="1" s="1"/>
  <c r="H2818" i="1"/>
  <c r="D2823" i="1"/>
  <c r="E2826" i="1"/>
  <c r="D2826" i="1" s="1"/>
  <c r="H2826" i="1"/>
  <c r="D2831" i="1"/>
  <c r="E2834" i="1"/>
  <c r="D2834" i="1" s="1"/>
  <c r="H2834" i="1"/>
  <c r="D2839" i="1"/>
  <c r="E2842" i="1"/>
  <c r="D2842" i="1" s="1"/>
  <c r="H2842" i="1"/>
  <c r="D2847" i="1"/>
  <c r="E2850" i="1"/>
  <c r="D2850" i="1" s="1"/>
  <c r="H2850" i="1"/>
  <c r="D2855" i="1"/>
  <c r="E2858" i="1"/>
  <c r="D2858" i="1" s="1"/>
  <c r="H2858" i="1"/>
  <c r="D2863" i="1"/>
  <c r="E2866" i="1"/>
  <c r="D2866" i="1" s="1"/>
  <c r="H2866" i="1"/>
  <c r="D2871" i="1"/>
  <c r="E2874" i="1"/>
  <c r="D2874" i="1" s="1"/>
  <c r="H2874" i="1"/>
  <c r="D2879" i="1"/>
  <c r="E2882" i="1"/>
  <c r="D2882" i="1" s="1"/>
  <c r="H2882" i="1"/>
  <c r="D2887" i="1"/>
  <c r="E2890" i="1"/>
  <c r="D2890" i="1" s="1"/>
  <c r="H2890" i="1"/>
  <c r="D2895" i="1"/>
  <c r="E876" i="1"/>
  <c r="D876" i="1" s="1"/>
  <c r="H876" i="1"/>
  <c r="N1310" i="1"/>
  <c r="L1310" i="1" s="1"/>
  <c r="H1310" i="1"/>
  <c r="E2713" i="1"/>
  <c r="D2713" i="1" s="1"/>
  <c r="H2713" i="1"/>
  <c r="E2741" i="1"/>
  <c r="D2741" i="1" s="1"/>
  <c r="H2741" i="1"/>
  <c r="E2765" i="1"/>
  <c r="D2765" i="1" s="1"/>
  <c r="H2765" i="1"/>
  <c r="E2781" i="1"/>
  <c r="D2781" i="1" s="1"/>
  <c r="H2781" i="1"/>
  <c r="E2836" i="1"/>
  <c r="D2836" i="1" s="1"/>
  <c r="H2836" i="1"/>
  <c r="E2844" i="1"/>
  <c r="D2844" i="1" s="1"/>
  <c r="H2844" i="1"/>
  <c r="E2860" i="1"/>
  <c r="D2860" i="1" s="1"/>
  <c r="H2860" i="1"/>
  <c r="E2892" i="1"/>
  <c r="D2892" i="1" s="1"/>
  <c r="H2892" i="1"/>
  <c r="H460" i="1"/>
  <c r="H476" i="1"/>
  <c r="H2007" i="1"/>
  <c r="H2019" i="1"/>
  <c r="H2685" i="1"/>
  <c r="H455" i="1"/>
  <c r="H469" i="1"/>
  <c r="H477" i="1"/>
  <c r="H553" i="1"/>
  <c r="H862" i="1"/>
  <c r="H874" i="1"/>
  <c r="H2004" i="1"/>
  <c r="H2016" i="1"/>
  <c r="H2205" i="1"/>
  <c r="H2686" i="1"/>
  <c r="H2694" i="1"/>
  <c r="H2706" i="1"/>
  <c r="N1297" i="1"/>
  <c r="L1297" i="1" s="1"/>
  <c r="H1297" i="1"/>
  <c r="L1120" i="1"/>
  <c r="E2729" i="1"/>
  <c r="D2729" i="1" s="1"/>
  <c r="H2729" i="1"/>
  <c r="E2734" i="1"/>
  <c r="D2734" i="1" s="1"/>
  <c r="E2737" i="1"/>
  <c r="D2737" i="1" s="1"/>
  <c r="H2737" i="1"/>
  <c r="E2742" i="1"/>
  <c r="D2742" i="1" s="1"/>
  <c r="E2745" i="1"/>
  <c r="D2745" i="1" s="1"/>
  <c r="H2745" i="1"/>
  <c r="E2750" i="1"/>
  <c r="D2750" i="1" s="1"/>
  <c r="E2753" i="1"/>
  <c r="D2753" i="1" s="1"/>
  <c r="H2753" i="1"/>
  <c r="E2758" i="1"/>
  <c r="D2758" i="1" s="1"/>
  <c r="E2761" i="1"/>
  <c r="D2761" i="1" s="1"/>
  <c r="H2761" i="1"/>
  <c r="E2766" i="1"/>
  <c r="D2766" i="1" s="1"/>
  <c r="E2769" i="1"/>
  <c r="D2769" i="1" s="1"/>
  <c r="H2769" i="1"/>
  <c r="E2774" i="1"/>
  <c r="D2774" i="1" s="1"/>
  <c r="E2777" i="1"/>
  <c r="D2777" i="1" s="1"/>
  <c r="H2777" i="1"/>
  <c r="E2782" i="1"/>
  <c r="D2782" i="1" s="1"/>
  <c r="E2785" i="1"/>
  <c r="D2785" i="1" s="1"/>
  <c r="H2785" i="1"/>
  <c r="E2790" i="1"/>
  <c r="D2790" i="1" s="1"/>
  <c r="E2793" i="1"/>
  <c r="D2793" i="1" s="1"/>
  <c r="H2793" i="1"/>
  <c r="E2798" i="1"/>
  <c r="D2798" i="1" s="1"/>
  <c r="E2801" i="1"/>
  <c r="D2801" i="1" s="1"/>
  <c r="H2801" i="1"/>
  <c r="E2806" i="1"/>
  <c r="D2806" i="1" s="1"/>
  <c r="E2809" i="1"/>
  <c r="D2809" i="1" s="1"/>
  <c r="H2809" i="1"/>
  <c r="E2813" i="1"/>
  <c r="D2813" i="1" s="1"/>
  <c r="E2816" i="1"/>
  <c r="D2816" i="1" s="1"/>
  <c r="H2816" i="1"/>
  <c r="E2821" i="1"/>
  <c r="D2821" i="1" s="1"/>
  <c r="E2824" i="1"/>
  <c r="D2824" i="1" s="1"/>
  <c r="H2824" i="1"/>
  <c r="E2829" i="1"/>
  <c r="D2829" i="1" s="1"/>
  <c r="E2832" i="1"/>
  <c r="D2832" i="1" s="1"/>
  <c r="H2832" i="1"/>
  <c r="E2837" i="1"/>
  <c r="D2837" i="1" s="1"/>
  <c r="E2840" i="1"/>
  <c r="D2840" i="1" s="1"/>
  <c r="H2840" i="1"/>
  <c r="E2845" i="1"/>
  <c r="D2845" i="1" s="1"/>
  <c r="E2848" i="1"/>
  <c r="D2848" i="1" s="1"/>
  <c r="H2848" i="1"/>
  <c r="E2853" i="1"/>
  <c r="D2853" i="1" s="1"/>
  <c r="E2856" i="1"/>
  <c r="D2856" i="1" s="1"/>
  <c r="H2856" i="1"/>
  <c r="E2861" i="1"/>
  <c r="D2861" i="1" s="1"/>
  <c r="E2864" i="1"/>
  <c r="D2864" i="1" s="1"/>
  <c r="H2864" i="1"/>
  <c r="E2869" i="1"/>
  <c r="D2869" i="1" s="1"/>
  <c r="E2872" i="1"/>
  <c r="D2872" i="1" s="1"/>
  <c r="H2872" i="1"/>
  <c r="E2877" i="1"/>
  <c r="D2877" i="1" s="1"/>
  <c r="E2880" i="1"/>
  <c r="D2880" i="1" s="1"/>
  <c r="H2880" i="1"/>
  <c r="E2885" i="1"/>
  <c r="D2885" i="1" s="1"/>
  <c r="E2888" i="1"/>
  <c r="D2888" i="1" s="1"/>
  <c r="H2888" i="1"/>
  <c r="E2893" i="1"/>
  <c r="D2893" i="1" s="1"/>
  <c r="E2896" i="1"/>
  <c r="D2896" i="1" s="1"/>
  <c r="H2896" i="1"/>
  <c r="M2092" i="1"/>
  <c r="L2092" i="1" s="1"/>
  <c r="H2092" i="1"/>
  <c r="E2757" i="1"/>
  <c r="D2757" i="1" s="1"/>
  <c r="H2757" i="1"/>
  <c r="E2789" i="1"/>
  <c r="D2789" i="1" s="1"/>
  <c r="H2789" i="1"/>
  <c r="E2797" i="1"/>
  <c r="D2797" i="1" s="1"/>
  <c r="H2797" i="1"/>
  <c r="E2805" i="1"/>
  <c r="D2805" i="1" s="1"/>
  <c r="H2805" i="1"/>
  <c r="E2812" i="1"/>
  <c r="D2812" i="1" s="1"/>
  <c r="H2812" i="1"/>
  <c r="E2820" i="1"/>
  <c r="D2820" i="1" s="1"/>
  <c r="H2820" i="1"/>
  <c r="E2852" i="1"/>
  <c r="D2852" i="1" s="1"/>
  <c r="H2852" i="1"/>
  <c r="E2868" i="1"/>
  <c r="D2868" i="1" s="1"/>
  <c r="H2868" i="1"/>
  <c r="E2884" i="1"/>
  <c r="D2884" i="1" s="1"/>
  <c r="H2884" i="1"/>
  <c r="H454" i="1"/>
  <c r="H464" i="1"/>
  <c r="H472" i="1"/>
  <c r="H480" i="1"/>
  <c r="H2003" i="1"/>
  <c r="H2015" i="1"/>
  <c r="H2689" i="1"/>
  <c r="H2697" i="1"/>
  <c r="N2630" i="1"/>
  <c r="L2630" i="1" s="1"/>
  <c r="H2630" i="1"/>
  <c r="S361" i="1"/>
  <c r="R361" i="1" s="1"/>
  <c r="H361" i="1"/>
  <c r="H461" i="1"/>
  <c r="H465" i="1"/>
  <c r="H473" i="1"/>
  <c r="H481" i="1"/>
  <c r="H485" i="1"/>
  <c r="H866" i="1"/>
  <c r="H870" i="1"/>
  <c r="E1223" i="1"/>
  <c r="D1223" i="1" s="1"/>
  <c r="H1223" i="1"/>
  <c r="H2000" i="1"/>
  <c r="H2008" i="1"/>
  <c r="H2012" i="1"/>
  <c r="M2090" i="1"/>
  <c r="L2090" i="1" s="1"/>
  <c r="H2090" i="1"/>
  <c r="H2197" i="1"/>
  <c r="H2201" i="1"/>
  <c r="H2690" i="1"/>
  <c r="H2698" i="1"/>
  <c r="H2702" i="1"/>
  <c r="H2710" i="1"/>
  <c r="L1116" i="1"/>
  <c r="L1124" i="1"/>
  <c r="L1933" i="1"/>
  <c r="H158" i="1"/>
  <c r="S362" i="1"/>
  <c r="R362" i="1" s="1"/>
  <c r="H362" i="1"/>
  <c r="H458" i="1"/>
  <c r="H462" i="1"/>
  <c r="H466" i="1"/>
  <c r="H470" i="1"/>
  <c r="H474" i="1"/>
  <c r="H478" i="1"/>
  <c r="H482" i="1"/>
  <c r="H486" i="1"/>
  <c r="H554" i="1"/>
  <c r="H581" i="1"/>
  <c r="H867" i="1"/>
  <c r="H871" i="1"/>
  <c r="H875" i="1"/>
  <c r="H1224" i="1"/>
  <c r="H1228" i="1"/>
  <c r="H1232" i="1"/>
  <c r="H1236" i="1"/>
  <c r="H1240" i="1"/>
  <c r="H1244" i="1"/>
  <c r="H1248" i="1"/>
  <c r="H1252" i="1"/>
  <c r="H1256" i="1"/>
  <c r="H1260" i="1"/>
  <c r="H1264" i="1"/>
  <c r="H1268" i="1"/>
  <c r="H1272" i="1"/>
  <c r="H1276" i="1"/>
  <c r="H1280" i="1"/>
  <c r="H1617" i="1"/>
  <c r="H1634" i="1"/>
  <c r="H1638" i="1"/>
  <c r="H1642" i="1"/>
  <c r="H2001" i="1"/>
  <c r="H2005" i="1"/>
  <c r="H2009" i="1"/>
  <c r="H2013" i="1"/>
  <c r="H2017" i="1"/>
  <c r="M2091" i="1"/>
  <c r="L2091" i="1" s="1"/>
  <c r="H2091" i="1"/>
  <c r="H2174" i="1"/>
  <c r="H2178" i="1"/>
  <c r="H2198" i="1"/>
  <c r="H2202" i="1"/>
  <c r="H2206" i="1"/>
  <c r="H2308" i="1"/>
  <c r="H2312" i="1"/>
  <c r="H2683" i="1"/>
  <c r="H2687" i="1"/>
  <c r="H2691" i="1"/>
  <c r="H2695" i="1"/>
  <c r="H2699" i="1"/>
  <c r="H2703" i="1"/>
  <c r="H2707" i="1"/>
  <c r="H2711" i="1"/>
  <c r="F168" i="1"/>
  <c r="D168" i="1" s="1"/>
  <c r="H168" i="1"/>
  <c r="N1309" i="1"/>
  <c r="L1309" i="1" s="1"/>
  <c r="H1309" i="1"/>
  <c r="F1981" i="1"/>
  <c r="D1981" i="1" s="1"/>
  <c r="H1981" i="1"/>
  <c r="L65" i="1"/>
  <c r="L600" i="1"/>
  <c r="L602" i="1"/>
  <c r="L604" i="1"/>
  <c r="L606" i="1"/>
  <c r="L1113" i="1"/>
  <c r="L1117" i="1"/>
  <c r="L1121" i="1"/>
  <c r="L1204" i="1"/>
  <c r="L1206" i="1"/>
  <c r="L1208" i="1"/>
  <c r="L1210" i="1"/>
  <c r="L1212" i="1"/>
  <c r="L1214" i="1"/>
  <c r="L1216" i="1"/>
  <c r="L1218" i="1"/>
  <c r="L1220" i="1"/>
  <c r="L1222" i="1"/>
  <c r="L1224" i="1"/>
  <c r="L1226" i="1"/>
  <c r="L1228" i="1"/>
  <c r="L1230" i="1"/>
  <c r="L1232" i="1"/>
  <c r="L1234" i="1"/>
  <c r="L1236" i="1"/>
  <c r="L1238" i="1"/>
  <c r="L1240" i="1"/>
  <c r="L1242" i="1"/>
  <c r="L1244" i="1"/>
  <c r="L1246" i="1"/>
  <c r="L1248" i="1"/>
  <c r="L1250" i="1"/>
  <c r="L1252" i="1"/>
  <c r="L1254" i="1"/>
  <c r="L1256" i="1"/>
  <c r="L1258" i="1"/>
  <c r="L1260" i="1"/>
  <c r="L1262" i="1"/>
  <c r="L1264" i="1"/>
  <c r="L1266" i="1"/>
  <c r="L1268" i="1"/>
  <c r="L1270" i="1"/>
  <c r="L1272" i="1"/>
  <c r="L1274" i="1"/>
  <c r="L1276" i="1"/>
  <c r="L1278" i="1"/>
  <c r="L1280" i="1"/>
  <c r="L1282" i="1"/>
  <c r="L1284" i="1"/>
  <c r="L1286" i="1"/>
  <c r="L1288" i="1"/>
  <c r="L1290" i="1"/>
  <c r="L1292" i="1"/>
  <c r="L1294" i="1"/>
  <c r="L1296" i="1"/>
  <c r="L1329" i="1"/>
  <c r="L1339" i="1"/>
  <c r="L1446" i="1"/>
  <c r="L1473" i="1"/>
  <c r="L1477" i="1"/>
  <c r="L2077" i="1"/>
  <c r="L2079" i="1"/>
  <c r="L2081" i="1"/>
  <c r="L2083" i="1"/>
  <c r="L2085" i="1"/>
  <c r="L2087" i="1"/>
  <c r="L2089" i="1"/>
  <c r="D141" i="1"/>
  <c r="D143" i="1"/>
  <c r="D145" i="1"/>
  <c r="D147" i="1"/>
  <c r="D149" i="1"/>
  <c r="D151" i="1"/>
  <c r="D153" i="1"/>
  <c r="D155" i="1"/>
  <c r="D126" i="1"/>
  <c r="D110" i="1"/>
  <c r="D169" i="1"/>
  <c r="D171" i="1"/>
  <c r="D179" i="1"/>
  <c r="D362" i="1"/>
  <c r="D426" i="1"/>
  <c r="D413" i="1"/>
  <c r="D415" i="1"/>
  <c r="D417" i="1"/>
  <c r="D419" i="1"/>
  <c r="D421" i="1"/>
  <c r="D423" i="1"/>
  <c r="D425" i="1"/>
  <c r="D428" i="1"/>
  <c r="D517" i="1"/>
  <c r="D657" i="1"/>
  <c r="D659" i="1"/>
  <c r="D661" i="1"/>
  <c r="D663" i="1"/>
  <c r="D665" i="1"/>
  <c r="D667" i="1"/>
  <c r="D691" i="1"/>
  <c r="D693" i="1"/>
  <c r="D695" i="1"/>
  <c r="D697" i="1"/>
  <c r="D699" i="1"/>
  <c r="D701" i="1"/>
  <c r="D703" i="1"/>
  <c r="D705" i="1"/>
  <c r="D707" i="1"/>
  <c r="D709" i="1"/>
  <c r="D711" i="1"/>
  <c r="D713" i="1"/>
  <c r="D715" i="1"/>
  <c r="D717" i="1"/>
  <c r="D719" i="1"/>
  <c r="D721" i="1"/>
  <c r="D877" i="1"/>
  <c r="D879" i="1"/>
  <c r="D881" i="1"/>
  <c r="D2449" i="1"/>
  <c r="R342" i="1"/>
  <c r="R344" i="1"/>
  <c r="R346" i="1"/>
  <c r="R348" i="1"/>
  <c r="R350" i="1"/>
  <c r="R352" i="1"/>
  <c r="R354" i="1"/>
  <c r="R356" i="1"/>
  <c r="R358" i="1"/>
  <c r="R360" i="1"/>
  <c r="H2714" i="1"/>
  <c r="E2715" i="1"/>
  <c r="D2715" i="1" s="1"/>
  <c r="H2715" i="1"/>
  <c r="H2716" i="1"/>
  <c r="E2717" i="1"/>
  <c r="D2717" i="1" s="1"/>
  <c r="H2717" i="1"/>
  <c r="H2718" i="1"/>
  <c r="E2719" i="1"/>
  <c r="D2719" i="1" s="1"/>
  <c r="H2719" i="1"/>
  <c r="H2720" i="1"/>
  <c r="E2721" i="1"/>
  <c r="D2721" i="1" s="1"/>
  <c r="H2721" i="1"/>
  <c r="H2722" i="1"/>
  <c r="E2723" i="1"/>
  <c r="D2723" i="1" s="1"/>
  <c r="H2723" i="1"/>
  <c r="H2724" i="1"/>
  <c r="E2725" i="1"/>
  <c r="D2725" i="1" s="1"/>
  <c r="H2725" i="1"/>
  <c r="H2726" i="1"/>
  <c r="E2727" i="1"/>
  <c r="D2727" i="1" s="1"/>
  <c r="H2727" i="1"/>
  <c r="H2728" i="1"/>
  <c r="E2732" i="1"/>
  <c r="D2732" i="1" s="1"/>
  <c r="L2733" i="1"/>
  <c r="L2734" i="1"/>
  <c r="E2735" i="1"/>
  <c r="D2735" i="1" s="1"/>
  <c r="H2735" i="1"/>
  <c r="H2736" i="1"/>
  <c r="E2740" i="1"/>
  <c r="D2740" i="1" s="1"/>
  <c r="L2741" i="1"/>
  <c r="L2742" i="1"/>
  <c r="E2743" i="1"/>
  <c r="D2743" i="1" s="1"/>
  <c r="H2743" i="1"/>
  <c r="H2744" i="1"/>
  <c r="E2748" i="1"/>
  <c r="D2748" i="1" s="1"/>
  <c r="L2749" i="1"/>
  <c r="L2750" i="1"/>
  <c r="E2751" i="1"/>
  <c r="D2751" i="1" s="1"/>
  <c r="H2751" i="1"/>
  <c r="H2752" i="1"/>
  <c r="E2756" i="1"/>
  <c r="D2756" i="1" s="1"/>
  <c r="L2757" i="1"/>
  <c r="L2758" i="1"/>
  <c r="E2759" i="1"/>
  <c r="D2759" i="1" s="1"/>
  <c r="H2759" i="1"/>
  <c r="H2760" i="1"/>
  <c r="E2764" i="1"/>
  <c r="D2764" i="1" s="1"/>
  <c r="L2765" i="1"/>
  <c r="L2766" i="1"/>
  <c r="E2767" i="1"/>
  <c r="D2767" i="1" s="1"/>
  <c r="H2767" i="1"/>
  <c r="H2768" i="1"/>
  <c r="E2772" i="1"/>
  <c r="D2772" i="1" s="1"/>
  <c r="L2773" i="1"/>
  <c r="L2774" i="1"/>
  <c r="E2775" i="1"/>
  <c r="D2775" i="1" s="1"/>
  <c r="H2775" i="1"/>
  <c r="H2776" i="1"/>
  <c r="E2780" i="1"/>
  <c r="D2780" i="1" s="1"/>
  <c r="L2781" i="1"/>
  <c r="L2782" i="1"/>
  <c r="E2783" i="1"/>
  <c r="D2783" i="1" s="1"/>
  <c r="H2783" i="1"/>
  <c r="H2784" i="1"/>
  <c r="E2788" i="1"/>
  <c r="D2788" i="1" s="1"/>
  <c r="L2789" i="1"/>
  <c r="L2790" i="1"/>
  <c r="E2791" i="1"/>
  <c r="D2791" i="1" s="1"/>
  <c r="H2791" i="1"/>
  <c r="H2792" i="1"/>
  <c r="E2796" i="1"/>
  <c r="D2796" i="1" s="1"/>
  <c r="L2797" i="1"/>
  <c r="L2798" i="1"/>
  <c r="E2799" i="1"/>
  <c r="D2799" i="1" s="1"/>
  <c r="H2799" i="1"/>
  <c r="H2800" i="1"/>
  <c r="E2804" i="1"/>
  <c r="D2804" i="1" s="1"/>
  <c r="L2805" i="1"/>
  <c r="L2806" i="1"/>
  <c r="E2807" i="1"/>
  <c r="D2807" i="1" s="1"/>
  <c r="H2807" i="1"/>
  <c r="H2808" i="1"/>
  <c r="L2812" i="1"/>
  <c r="L2813" i="1"/>
  <c r="E2814" i="1"/>
  <c r="D2814" i="1" s="1"/>
  <c r="H2814" i="1"/>
  <c r="H2815" i="1"/>
  <c r="E2819" i="1"/>
  <c r="D2819" i="1" s="1"/>
  <c r="L2820" i="1"/>
  <c r="L2821" i="1"/>
  <c r="E2822" i="1"/>
  <c r="D2822" i="1" s="1"/>
  <c r="H2822" i="1"/>
  <c r="H2823" i="1"/>
  <c r="E2827" i="1"/>
  <c r="D2827" i="1" s="1"/>
  <c r="L2828" i="1"/>
  <c r="L2829" i="1"/>
  <c r="E2830" i="1"/>
  <c r="D2830" i="1" s="1"/>
  <c r="H2830" i="1"/>
  <c r="H2831" i="1"/>
  <c r="E2835" i="1"/>
  <c r="D2835" i="1" s="1"/>
  <c r="L2836" i="1"/>
  <c r="L2837" i="1"/>
  <c r="E2838" i="1"/>
  <c r="D2838" i="1" s="1"/>
  <c r="H2838" i="1"/>
  <c r="H2839" i="1"/>
  <c r="E2843" i="1"/>
  <c r="D2843" i="1" s="1"/>
  <c r="L2844" i="1"/>
  <c r="L2845" i="1"/>
  <c r="E2846" i="1"/>
  <c r="D2846" i="1" s="1"/>
  <c r="H2846" i="1"/>
  <c r="H2847" i="1"/>
  <c r="E2851" i="1"/>
  <c r="D2851" i="1" s="1"/>
  <c r="L2852" i="1"/>
  <c r="L2853" i="1"/>
  <c r="E2854" i="1"/>
  <c r="D2854" i="1" s="1"/>
  <c r="H2854" i="1"/>
  <c r="H2855" i="1"/>
  <c r="E2859" i="1"/>
  <c r="D2859" i="1" s="1"/>
  <c r="L2860" i="1"/>
  <c r="L2861" i="1"/>
  <c r="E2862" i="1"/>
  <c r="D2862" i="1" s="1"/>
  <c r="H2862" i="1"/>
  <c r="H2863" i="1"/>
  <c r="E2867" i="1"/>
  <c r="D2867" i="1" s="1"/>
  <c r="L2868" i="1"/>
  <c r="L2869" i="1"/>
  <c r="E2870" i="1"/>
  <c r="D2870" i="1" s="1"/>
  <c r="H2870" i="1"/>
  <c r="H2871" i="1"/>
  <c r="E2875" i="1"/>
  <c r="D2875" i="1" s="1"/>
  <c r="L2876" i="1"/>
  <c r="L2877" i="1"/>
  <c r="E2878" i="1"/>
  <c r="D2878" i="1" s="1"/>
  <c r="H2878" i="1"/>
  <c r="H2879" i="1"/>
  <c r="E2883" i="1"/>
  <c r="D2883" i="1" s="1"/>
  <c r="L2884" i="1"/>
  <c r="L2885" i="1"/>
  <c r="E2886" i="1"/>
  <c r="D2886" i="1" s="1"/>
  <c r="H2886" i="1"/>
  <c r="H2887" i="1"/>
  <c r="E2891" i="1"/>
  <c r="D2891" i="1" s="1"/>
  <c r="L2892" i="1"/>
  <c r="L2893" i="1"/>
  <c r="E2894" i="1"/>
  <c r="D2894" i="1" s="1"/>
  <c r="H2894" i="1"/>
  <c r="H2895" i="1"/>
  <c r="N581" i="1"/>
  <c r="L581" i="1" s="1"/>
  <c r="K251" i="1" l="1"/>
  <c r="O2712" i="1"/>
  <c r="O2711" i="1"/>
  <c r="O2710" i="1"/>
  <c r="O2709" i="1"/>
  <c r="O2708" i="1"/>
  <c r="O2707" i="1"/>
  <c r="O2706" i="1"/>
  <c r="O2705" i="1"/>
  <c r="O2704" i="1"/>
  <c r="O2703" i="1"/>
  <c r="O2702" i="1"/>
  <c r="O2701" i="1"/>
  <c r="O2700" i="1"/>
  <c r="O2699" i="1"/>
  <c r="O2698" i="1"/>
  <c r="O2697" i="1"/>
  <c r="O2696" i="1"/>
  <c r="O2695" i="1"/>
  <c r="O2694" i="1"/>
  <c r="O2693" i="1"/>
  <c r="O2692" i="1"/>
  <c r="O2691" i="1"/>
  <c r="O2690" i="1"/>
  <c r="O2689" i="1"/>
  <c r="O2688" i="1"/>
  <c r="O2687" i="1"/>
  <c r="O2686" i="1"/>
  <c r="O2685" i="1"/>
  <c r="O2684" i="1"/>
  <c r="O2683" i="1"/>
  <c r="O2682" i="1"/>
  <c r="O2681" i="1"/>
  <c r="O2680" i="1"/>
  <c r="O2679" i="1"/>
  <c r="O2678" i="1"/>
  <c r="O2677" i="1"/>
  <c r="O2676" i="1"/>
  <c r="O2675" i="1"/>
  <c r="O2674" i="1"/>
  <c r="O2673" i="1"/>
  <c r="O2672" i="1"/>
  <c r="O2671" i="1"/>
  <c r="O2670" i="1"/>
  <c r="O2669" i="1"/>
  <c r="O2668" i="1"/>
  <c r="O2656" i="1"/>
  <c r="O2655" i="1"/>
  <c r="O2654" i="1"/>
  <c r="O2667" i="1"/>
  <c r="O2666" i="1"/>
  <c r="O2665" i="1"/>
  <c r="O2664" i="1"/>
  <c r="O2663" i="1"/>
  <c r="O2662" i="1"/>
  <c r="O2661" i="1"/>
  <c r="O2660" i="1"/>
  <c r="O2659" i="1"/>
  <c r="O2658" i="1"/>
  <c r="O2657" i="1"/>
  <c r="O2653" i="1"/>
  <c r="O2652" i="1"/>
  <c r="O2651" i="1"/>
  <c r="O2650" i="1"/>
  <c r="O2649" i="1"/>
  <c r="O2648" i="1"/>
  <c r="O2647" i="1"/>
  <c r="O2646" i="1"/>
  <c r="O2645" i="1"/>
  <c r="O2644" i="1"/>
  <c r="O2643" i="1"/>
  <c r="O2642" i="1"/>
  <c r="O2641" i="1"/>
  <c r="O2640" i="1"/>
  <c r="O2639" i="1"/>
  <c r="O2638" i="1"/>
  <c r="O2637" i="1"/>
  <c r="O2636" i="1"/>
  <c r="O2635" i="1"/>
  <c r="O2634" i="1"/>
  <c r="O2633" i="1"/>
  <c r="O2632" i="1"/>
  <c r="O2631" i="1"/>
  <c r="O2630" i="1"/>
  <c r="O2629" i="1"/>
  <c r="O2628" i="1"/>
  <c r="O2627" i="1"/>
  <c r="O2626" i="1"/>
  <c r="O2625" i="1"/>
  <c r="O2624" i="1"/>
  <c r="O2623" i="1"/>
  <c r="O2622" i="1"/>
  <c r="O2621" i="1"/>
  <c r="O2620" i="1"/>
  <c r="O2619" i="1"/>
  <c r="O2618" i="1"/>
  <c r="O2617" i="1"/>
  <c r="O2616" i="1"/>
  <c r="O2615" i="1"/>
  <c r="O2614" i="1"/>
  <c r="O2613" i="1"/>
  <c r="O2612" i="1"/>
  <c r="O2611" i="1"/>
  <c r="O2610" i="1"/>
  <c r="O2609" i="1"/>
  <c r="O2608" i="1"/>
  <c r="O2607" i="1"/>
  <c r="O2606" i="1"/>
  <c r="O2605" i="1"/>
  <c r="O2604" i="1"/>
  <c r="O2603" i="1"/>
  <c r="O2602" i="1"/>
  <c r="O2601" i="1"/>
  <c r="O2600" i="1"/>
  <c r="O2599" i="1"/>
  <c r="O2598" i="1"/>
  <c r="O2597" i="1"/>
  <c r="O2596" i="1"/>
  <c r="O2595" i="1"/>
  <c r="O2594" i="1"/>
  <c r="O2593" i="1"/>
  <c r="O2592" i="1"/>
  <c r="O2591" i="1"/>
  <c r="O2590" i="1"/>
  <c r="O2589" i="1"/>
  <c r="O2588" i="1"/>
  <c r="O2587" i="1"/>
  <c r="O2586" i="1"/>
  <c r="O2585" i="1"/>
  <c r="O2584" i="1"/>
  <c r="O2583" i="1"/>
  <c r="O2582" i="1"/>
  <c r="O2581" i="1"/>
  <c r="O2580" i="1"/>
  <c r="O2579" i="1"/>
  <c r="O2578" i="1"/>
  <c r="O2577" i="1"/>
  <c r="O2576" i="1"/>
  <c r="O2575" i="1"/>
  <c r="O2574" i="1"/>
  <c r="O2573" i="1"/>
  <c r="O2572" i="1"/>
  <c r="O2571" i="1"/>
  <c r="O2570" i="1"/>
  <c r="O2569" i="1"/>
  <c r="O2568" i="1"/>
  <c r="O2567" i="1"/>
  <c r="O2566" i="1"/>
  <c r="O2565" i="1"/>
  <c r="O2564" i="1"/>
  <c r="O2563" i="1"/>
  <c r="O2562" i="1"/>
  <c r="O2561" i="1"/>
  <c r="O2560" i="1"/>
  <c r="O2559" i="1"/>
  <c r="O2558" i="1"/>
  <c r="O2557" i="1"/>
  <c r="O2556" i="1"/>
  <c r="O2555" i="1"/>
  <c r="O2554" i="1"/>
  <c r="O2553" i="1"/>
  <c r="O2552" i="1"/>
  <c r="O2551" i="1"/>
  <c r="O2550" i="1"/>
  <c r="O2549" i="1"/>
  <c r="O2548" i="1"/>
  <c r="O2547" i="1"/>
  <c r="O2546" i="1"/>
  <c r="O2545" i="1"/>
  <c r="O2544" i="1"/>
  <c r="O2543" i="1"/>
  <c r="O2542" i="1"/>
  <c r="O2541" i="1"/>
  <c r="O2540" i="1"/>
  <c r="O2539" i="1"/>
  <c r="O2538" i="1"/>
  <c r="O2537" i="1"/>
  <c r="O2536" i="1"/>
  <c r="O2535" i="1"/>
  <c r="O2534" i="1"/>
  <c r="O2533" i="1"/>
  <c r="O2532" i="1"/>
  <c r="O2531" i="1"/>
  <c r="O2530" i="1"/>
  <c r="O2529" i="1"/>
  <c r="O2528" i="1"/>
  <c r="O2527" i="1"/>
  <c r="O2526" i="1"/>
  <c r="O2525" i="1"/>
  <c r="O2524" i="1"/>
  <c r="O2523" i="1"/>
  <c r="O2522" i="1"/>
  <c r="O2521" i="1"/>
  <c r="O2520" i="1"/>
  <c r="O2519" i="1"/>
  <c r="O2518" i="1"/>
  <c r="O2517" i="1"/>
  <c r="O2516" i="1"/>
  <c r="O2515" i="1"/>
  <c r="O2514" i="1"/>
  <c r="O2513" i="1"/>
  <c r="O2512" i="1"/>
  <c r="O2511" i="1"/>
  <c r="O2510" i="1"/>
  <c r="O2509" i="1"/>
  <c r="O2508" i="1"/>
  <c r="O2507" i="1"/>
  <c r="O2506" i="1"/>
  <c r="O2505" i="1"/>
  <c r="O2504" i="1"/>
  <c r="O2503" i="1"/>
  <c r="O2502" i="1"/>
  <c r="O2501" i="1"/>
  <c r="O2500" i="1"/>
  <c r="O2499" i="1"/>
  <c r="O2498" i="1"/>
  <c r="O2497" i="1"/>
  <c r="O2496" i="1"/>
  <c r="O2495" i="1"/>
  <c r="O2494" i="1"/>
  <c r="O2493" i="1"/>
  <c r="O2492" i="1"/>
  <c r="O2491" i="1"/>
  <c r="O2490" i="1"/>
  <c r="O2489" i="1"/>
  <c r="O2488" i="1"/>
  <c r="O2487" i="1"/>
  <c r="O2486" i="1"/>
  <c r="O2485" i="1"/>
  <c r="O2484" i="1"/>
  <c r="O2483" i="1"/>
  <c r="O2482" i="1"/>
  <c r="O2480" i="1"/>
  <c r="O2481" i="1"/>
  <c r="O2479" i="1"/>
  <c r="O2478" i="1"/>
  <c r="O2477" i="1"/>
  <c r="O2476" i="1"/>
  <c r="O2475" i="1"/>
  <c r="O2474" i="1"/>
  <c r="O2473" i="1"/>
  <c r="O2472" i="1"/>
  <c r="O2471" i="1"/>
  <c r="O2470" i="1"/>
  <c r="O2469" i="1"/>
  <c r="O2468" i="1"/>
  <c r="O2467" i="1"/>
  <c r="O2466" i="1"/>
  <c r="O2465" i="1"/>
  <c r="O2464" i="1"/>
  <c r="O2463" i="1"/>
  <c r="O2462" i="1"/>
  <c r="O2461" i="1"/>
  <c r="O2460" i="1"/>
  <c r="O2459" i="1"/>
  <c r="O2458" i="1"/>
  <c r="O2457" i="1"/>
  <c r="O2456" i="1"/>
  <c r="O2455" i="1"/>
  <c r="O2454" i="1"/>
  <c r="O2453" i="1"/>
  <c r="O2452" i="1"/>
  <c r="O2451" i="1"/>
  <c r="O2450" i="1"/>
  <c r="O2449" i="1"/>
  <c r="O2448" i="1"/>
  <c r="O2447" i="1"/>
  <c r="O2446" i="1"/>
  <c r="O2445" i="1"/>
  <c r="O2444" i="1"/>
  <c r="O2443" i="1"/>
  <c r="O2442" i="1"/>
  <c r="O2441" i="1"/>
  <c r="O2440" i="1"/>
  <c r="O2439" i="1"/>
  <c r="O2438" i="1"/>
  <c r="O2437" i="1"/>
  <c r="O2436" i="1"/>
  <c r="O2435" i="1"/>
  <c r="O2434" i="1"/>
  <c r="O2433" i="1"/>
  <c r="O2432" i="1"/>
  <c r="O2431" i="1"/>
  <c r="O2430" i="1"/>
  <c r="O2429" i="1"/>
  <c r="O2428" i="1"/>
  <c r="O2427" i="1"/>
  <c r="O2426" i="1"/>
  <c r="O2425" i="1"/>
  <c r="O2424" i="1"/>
  <c r="O2423" i="1"/>
  <c r="O2422" i="1"/>
  <c r="O2421" i="1"/>
  <c r="O2420" i="1"/>
  <c r="O2419" i="1"/>
  <c r="O2418" i="1"/>
  <c r="O2417" i="1"/>
  <c r="O2416" i="1"/>
  <c r="O2415" i="1"/>
  <c r="O2414" i="1"/>
  <c r="O2413" i="1"/>
  <c r="O2412" i="1"/>
  <c r="O2411" i="1"/>
  <c r="O2410" i="1"/>
  <c r="O2409" i="1"/>
  <c r="O2408" i="1"/>
  <c r="O2407" i="1"/>
  <c r="O2406" i="1"/>
  <c r="O2405" i="1"/>
  <c r="O2404" i="1"/>
  <c r="O2403" i="1"/>
  <c r="O2402" i="1"/>
  <c r="O2401" i="1"/>
  <c r="O2400" i="1"/>
  <c r="O2399" i="1"/>
  <c r="O2398" i="1"/>
  <c r="O2397" i="1"/>
  <c r="O2396" i="1"/>
  <c r="O2395" i="1"/>
  <c r="O2394" i="1"/>
  <c r="O2393" i="1"/>
  <c r="O2392" i="1"/>
  <c r="O2391" i="1"/>
  <c r="O2390" i="1"/>
  <c r="O2389" i="1"/>
  <c r="O2388" i="1"/>
  <c r="O2387" i="1"/>
  <c r="O2386" i="1"/>
  <c r="O2385" i="1"/>
  <c r="O2384" i="1"/>
  <c r="O2383" i="1"/>
  <c r="O2382" i="1"/>
  <c r="O2381" i="1"/>
  <c r="O2380" i="1"/>
  <c r="O2379" i="1"/>
  <c r="O2378" i="1"/>
  <c r="O2377" i="1"/>
  <c r="O2376" i="1"/>
  <c r="O2375" i="1"/>
  <c r="O2374" i="1"/>
  <c r="O2373" i="1"/>
  <c r="O2372" i="1"/>
  <c r="O2371" i="1"/>
  <c r="O2370" i="1"/>
  <c r="O2369" i="1"/>
  <c r="O2368" i="1"/>
  <c r="O2367" i="1"/>
  <c r="O2366" i="1"/>
  <c r="O2365" i="1"/>
  <c r="O2364" i="1"/>
  <c r="O2363" i="1"/>
  <c r="O2362" i="1"/>
  <c r="O2361" i="1"/>
  <c r="O2360" i="1"/>
  <c r="O2359" i="1"/>
  <c r="O2358" i="1"/>
  <c r="O2357" i="1"/>
  <c r="O2356" i="1"/>
  <c r="O2355" i="1"/>
  <c r="O2354" i="1"/>
  <c r="O2353" i="1"/>
  <c r="O2352" i="1"/>
  <c r="O2351" i="1"/>
  <c r="O2350" i="1"/>
  <c r="O2349" i="1"/>
  <c r="O2348" i="1"/>
  <c r="O2347" i="1"/>
  <c r="O2346" i="1"/>
  <c r="O2345" i="1"/>
  <c r="O2344" i="1"/>
  <c r="O2343" i="1"/>
  <c r="O2342" i="1"/>
  <c r="O2341" i="1"/>
  <c r="O2340" i="1"/>
  <c r="O2339" i="1"/>
  <c r="O2338" i="1"/>
  <c r="O2337" i="1"/>
  <c r="O2336" i="1"/>
  <c r="O2335" i="1"/>
  <c r="O2334" i="1"/>
  <c r="O2333" i="1"/>
  <c r="O2332" i="1"/>
  <c r="O2331" i="1"/>
  <c r="O2330" i="1"/>
  <c r="O2329" i="1"/>
  <c r="O2328" i="1"/>
  <c r="O2327" i="1"/>
  <c r="O2326" i="1"/>
  <c r="O2325" i="1"/>
  <c r="O2324" i="1"/>
  <c r="O2323" i="1"/>
  <c r="O2322" i="1"/>
  <c r="O2321" i="1"/>
  <c r="O2320" i="1"/>
  <c r="O2319" i="1"/>
  <c r="O2318" i="1"/>
  <c r="O2317" i="1"/>
  <c r="O2316" i="1"/>
  <c r="O2315" i="1"/>
  <c r="O2314" i="1"/>
  <c r="O2313" i="1"/>
  <c r="O2312" i="1"/>
  <c r="O2311" i="1"/>
  <c r="O2310" i="1"/>
  <c r="O2309" i="1"/>
  <c r="O2308" i="1"/>
  <c r="O2307" i="1"/>
  <c r="O2306" i="1"/>
  <c r="O2305" i="1"/>
  <c r="O2304" i="1"/>
  <c r="O2303" i="1"/>
  <c r="O2302" i="1"/>
  <c r="O2301" i="1"/>
  <c r="O2300" i="1"/>
  <c r="O2299" i="1"/>
  <c r="O2298" i="1"/>
  <c r="O2297" i="1"/>
  <c r="O2296" i="1"/>
  <c r="O2295" i="1"/>
  <c r="O2294" i="1"/>
  <c r="O2293" i="1"/>
  <c r="O2292" i="1"/>
  <c r="O2291" i="1"/>
  <c r="O2290" i="1"/>
  <c r="O2289" i="1"/>
  <c r="O2288" i="1"/>
  <c r="O2287" i="1"/>
  <c r="O2286" i="1"/>
  <c r="O2285" i="1"/>
  <c r="O2284" i="1"/>
  <c r="O2283" i="1"/>
  <c r="O2282" i="1"/>
  <c r="O2281" i="1"/>
  <c r="O2280" i="1"/>
  <c r="O2279" i="1"/>
  <c r="O2278" i="1"/>
  <c r="O2277" i="1"/>
  <c r="O2276" i="1"/>
  <c r="O2275" i="1"/>
  <c r="O2274" i="1"/>
  <c r="O2273" i="1"/>
  <c r="O2272" i="1"/>
  <c r="O2271" i="1"/>
  <c r="O2270" i="1"/>
  <c r="O2269" i="1"/>
  <c r="O2268" i="1"/>
  <c r="O2267" i="1"/>
  <c r="O2266" i="1"/>
  <c r="O2265" i="1"/>
  <c r="O2264" i="1"/>
  <c r="O2263" i="1"/>
  <c r="O2262" i="1"/>
  <c r="O2261" i="1"/>
  <c r="O2260" i="1"/>
  <c r="O2259" i="1"/>
  <c r="O2258" i="1"/>
  <c r="O2257" i="1"/>
  <c r="O2256" i="1"/>
  <c r="O2255" i="1"/>
  <c r="O2254" i="1"/>
  <c r="O2253" i="1"/>
  <c r="O2252" i="1"/>
  <c r="O2251" i="1"/>
  <c r="O2250" i="1"/>
  <c r="O2249" i="1"/>
  <c r="O2248" i="1"/>
  <c r="O2247" i="1"/>
  <c r="O2246" i="1"/>
  <c r="O2245" i="1"/>
  <c r="O2244" i="1"/>
  <c r="O2243" i="1"/>
  <c r="O2242" i="1"/>
  <c r="O2241" i="1"/>
  <c r="O2240" i="1"/>
  <c r="O2239" i="1"/>
  <c r="O2238" i="1"/>
  <c r="O2237" i="1"/>
  <c r="O2236" i="1"/>
  <c r="O2235" i="1"/>
  <c r="O2234" i="1"/>
  <c r="O2233" i="1"/>
  <c r="O2232" i="1"/>
  <c r="O2231" i="1"/>
  <c r="O2230" i="1"/>
  <c r="O2229" i="1"/>
  <c r="O2228" i="1"/>
  <c r="O2227" i="1"/>
  <c r="O2226" i="1"/>
  <c r="O2225" i="1"/>
  <c r="O2224" i="1"/>
  <c r="O2223" i="1"/>
  <c r="O2222" i="1"/>
  <c r="O2221" i="1"/>
  <c r="O2220" i="1"/>
  <c r="O2219" i="1"/>
  <c r="O2218" i="1"/>
  <c r="O2217" i="1"/>
  <c r="O2216" i="1"/>
  <c r="O2215" i="1"/>
  <c r="O2214" i="1"/>
  <c r="O2213" i="1"/>
  <c r="O2212" i="1"/>
  <c r="O2211" i="1"/>
  <c r="O2210" i="1"/>
  <c r="O2209" i="1"/>
  <c r="O2208" i="1"/>
  <c r="O2180" i="1"/>
  <c r="O2179" i="1"/>
  <c r="O2178" i="1"/>
  <c r="O2177" i="1"/>
  <c r="O2176" i="1"/>
  <c r="O2175" i="1"/>
  <c r="O2174" i="1"/>
  <c r="O2173" i="1"/>
  <c r="O2172" i="1"/>
  <c r="O2171" i="1"/>
  <c r="O2170" i="1"/>
  <c r="O2169" i="1"/>
  <c r="O2168" i="1"/>
  <c r="O2167" i="1"/>
  <c r="O2166" i="1"/>
  <c r="O2165" i="1"/>
  <c r="O2164" i="1"/>
  <c r="O2163" i="1"/>
  <c r="O2162" i="1"/>
  <c r="O2161" i="1"/>
  <c r="O2160" i="1"/>
  <c r="O2159" i="1"/>
  <c r="O2158" i="1"/>
  <c r="O2157" i="1"/>
  <c r="O2156" i="1"/>
  <c r="O2155" i="1"/>
  <c r="O2154" i="1"/>
  <c r="O2153" i="1"/>
  <c r="O2152" i="1"/>
  <c r="O2151" i="1"/>
  <c r="O2150" i="1"/>
  <c r="O2149" i="1"/>
  <c r="O2148" i="1"/>
  <c r="O2147" i="1"/>
  <c r="O2146" i="1"/>
  <c r="O2145" i="1"/>
  <c r="O2144" i="1"/>
  <c r="O2143" i="1"/>
  <c r="O2142" i="1"/>
  <c r="O2141" i="1"/>
  <c r="O2140" i="1"/>
  <c r="O2139" i="1"/>
  <c r="O2138" i="1"/>
  <c r="O2137" i="1"/>
  <c r="O2136" i="1"/>
  <c r="O2135" i="1"/>
  <c r="O2134" i="1"/>
  <c r="O2133" i="1"/>
  <c r="O2132" i="1"/>
  <c r="O2131" i="1"/>
  <c r="O2130" i="1"/>
  <c r="O2129" i="1"/>
  <c r="O2128" i="1"/>
  <c r="O2127" i="1"/>
  <c r="O2126" i="1"/>
  <c r="O2125" i="1"/>
  <c r="O2124" i="1"/>
  <c r="O2123" i="1"/>
  <c r="O2122" i="1"/>
  <c r="O2121" i="1"/>
  <c r="O2120" i="1"/>
  <c r="O2119" i="1"/>
  <c r="O2118" i="1"/>
  <c r="O2117" i="1"/>
  <c r="O2116" i="1"/>
  <c r="O2115" i="1"/>
  <c r="O2114" i="1"/>
  <c r="O2113" i="1"/>
  <c r="O2112" i="1"/>
  <c r="O2111" i="1"/>
  <c r="O2110" i="1"/>
  <c r="O2109" i="1"/>
  <c r="O2108" i="1"/>
  <c r="O2107" i="1"/>
  <c r="O2106" i="1"/>
  <c r="O2105" i="1"/>
  <c r="O2104" i="1"/>
  <c r="O2103" i="1"/>
  <c r="O2102" i="1"/>
  <c r="O2101" i="1"/>
  <c r="O2100" i="1"/>
  <c r="O2099" i="1"/>
  <c r="O2098" i="1"/>
  <c r="O2097" i="1"/>
  <c r="O2096" i="1"/>
  <c r="O2095" i="1"/>
  <c r="O2094" i="1"/>
  <c r="O2093" i="1"/>
  <c r="O2092" i="1"/>
  <c r="O2091" i="1"/>
  <c r="O2090" i="1"/>
  <c r="O2089" i="1"/>
  <c r="O2088" i="1"/>
  <c r="O2087" i="1"/>
  <c r="O2086" i="1"/>
  <c r="O2085" i="1"/>
  <c r="O2084" i="1"/>
  <c r="O2083" i="1"/>
  <c r="O2082" i="1"/>
  <c r="O2081" i="1"/>
  <c r="O2080" i="1"/>
  <c r="O2079" i="1"/>
  <c r="O2078" i="1"/>
  <c r="O2077" i="1"/>
  <c r="O2076" i="1"/>
  <c r="O2075" i="1"/>
  <c r="O2074" i="1"/>
  <c r="O2073" i="1"/>
  <c r="O2072" i="1"/>
  <c r="O2071" i="1"/>
  <c r="O2070" i="1"/>
  <c r="O2069" i="1"/>
  <c r="O2068" i="1"/>
  <c r="O2067" i="1"/>
  <c r="O2066" i="1"/>
  <c r="O2065" i="1"/>
  <c r="O2064" i="1"/>
  <c r="O2063" i="1"/>
  <c r="O2062" i="1"/>
  <c r="O2061" i="1"/>
  <c r="O2060" i="1"/>
  <c r="O2059" i="1"/>
  <c r="O2058" i="1"/>
  <c r="O2057" i="1"/>
  <c r="O2056" i="1"/>
  <c r="O2055" i="1"/>
  <c r="O2054" i="1"/>
  <c r="O2053" i="1"/>
  <c r="O2052" i="1"/>
  <c r="O2051" i="1"/>
  <c r="O2050" i="1"/>
  <c r="O2049" i="1"/>
  <c r="O2048" i="1"/>
  <c r="O2047" i="1"/>
  <c r="O2046" i="1"/>
  <c r="O2045" i="1"/>
  <c r="O2044" i="1"/>
  <c r="O2043" i="1"/>
  <c r="O2042" i="1"/>
  <c r="O2041" i="1"/>
  <c r="O2040" i="1"/>
  <c r="O2039" i="1"/>
  <c r="O2038" i="1"/>
  <c r="O2037" i="1"/>
  <c r="O2036" i="1"/>
  <c r="O2035" i="1"/>
  <c r="O2034" i="1"/>
  <c r="O2033" i="1"/>
  <c r="O2032" i="1"/>
  <c r="O2031" i="1"/>
  <c r="O2030" i="1"/>
  <c r="O2029" i="1"/>
  <c r="O2028" i="1"/>
  <c r="O2027" i="1"/>
  <c r="O2026" i="1"/>
  <c r="O2025" i="1"/>
  <c r="O2024" i="1"/>
  <c r="O2023" i="1"/>
  <c r="O2022" i="1"/>
  <c r="O2021" i="1"/>
  <c r="O2020" i="1"/>
  <c r="O2019" i="1"/>
  <c r="O2018" i="1"/>
  <c r="O2017" i="1"/>
  <c r="O2016" i="1"/>
  <c r="O2015" i="1"/>
  <c r="O2014" i="1"/>
  <c r="O2013" i="1"/>
  <c r="O2012" i="1"/>
  <c r="O2011" i="1"/>
  <c r="O2010" i="1"/>
  <c r="O2009" i="1"/>
  <c r="O2008" i="1"/>
  <c r="O2007" i="1"/>
  <c r="O2006" i="1"/>
  <c r="O2005" i="1"/>
  <c r="O2004" i="1"/>
  <c r="O2003" i="1"/>
  <c r="O2002" i="1"/>
  <c r="O2001" i="1"/>
  <c r="O2000" i="1"/>
  <c r="O1999" i="1"/>
  <c r="O1998" i="1"/>
  <c r="O1997" i="1"/>
  <c r="O1996" i="1"/>
  <c r="O1995" i="1"/>
  <c r="O1994" i="1"/>
  <c r="O1993" i="1"/>
  <c r="O1992" i="1"/>
  <c r="O1991" i="1"/>
  <c r="O1990" i="1"/>
  <c r="O1989" i="1"/>
  <c r="O1988" i="1"/>
  <c r="O1987" i="1"/>
  <c r="O1986" i="1"/>
  <c r="O1985" i="1"/>
  <c r="O1984" i="1"/>
  <c r="O1983" i="1"/>
  <c r="O1982" i="1"/>
  <c r="O1981" i="1"/>
  <c r="O1980" i="1"/>
  <c r="O1979" i="1"/>
  <c r="O1978" i="1"/>
  <c r="O1977" i="1"/>
  <c r="O1976" i="1"/>
  <c r="O1975" i="1"/>
  <c r="O1974" i="1"/>
  <c r="O1973" i="1"/>
  <c r="O1972" i="1"/>
  <c r="O1971" i="1"/>
  <c r="O1970" i="1"/>
  <c r="O1969" i="1"/>
  <c r="O1968" i="1"/>
  <c r="O1967" i="1"/>
  <c r="O1966" i="1"/>
  <c r="O1965" i="1"/>
  <c r="O1964" i="1"/>
  <c r="O1963" i="1"/>
  <c r="O1962" i="1"/>
  <c r="O1961" i="1"/>
  <c r="O1960" i="1"/>
  <c r="O1959" i="1"/>
  <c r="O1958" i="1"/>
  <c r="O1957" i="1"/>
  <c r="O1956" i="1"/>
  <c r="O1955" i="1"/>
  <c r="O1954" i="1"/>
  <c r="O1953" i="1"/>
  <c r="O1952" i="1"/>
  <c r="O1951" i="1"/>
  <c r="O1950" i="1"/>
  <c r="O1949" i="1"/>
  <c r="O1948" i="1"/>
  <c r="O1947" i="1"/>
  <c r="O1946" i="1"/>
  <c r="O1945" i="1"/>
  <c r="O1944" i="1"/>
  <c r="O1943" i="1"/>
  <c r="O1942" i="1"/>
  <c r="O1941" i="1"/>
  <c r="O1940" i="1"/>
  <c r="O1939" i="1"/>
  <c r="O1938" i="1"/>
  <c r="O1937" i="1"/>
  <c r="O1936" i="1"/>
  <c r="O1935" i="1"/>
  <c r="O1934" i="1"/>
  <c r="O1933" i="1"/>
  <c r="O1932" i="1"/>
  <c r="O1931" i="1"/>
  <c r="O1930" i="1"/>
  <c r="O1929" i="1"/>
  <c r="O1928" i="1"/>
  <c r="O1927" i="1"/>
  <c r="O1926" i="1"/>
  <c r="O1925" i="1"/>
  <c r="O1924" i="1"/>
  <c r="O1923" i="1"/>
  <c r="O1922" i="1"/>
  <c r="O1921" i="1"/>
  <c r="O1920" i="1"/>
  <c r="O1919" i="1"/>
  <c r="O1918" i="1"/>
  <c r="O1917" i="1"/>
  <c r="O1916" i="1"/>
  <c r="O1915" i="1"/>
  <c r="O1914" i="1"/>
  <c r="O1913" i="1"/>
  <c r="O1912" i="1"/>
  <c r="O1911" i="1"/>
  <c r="O1910" i="1"/>
  <c r="O1909" i="1"/>
  <c r="O1908" i="1"/>
  <c r="O1907" i="1"/>
  <c r="O1906" i="1"/>
  <c r="O1905" i="1"/>
  <c r="O1904" i="1"/>
  <c r="O1903" i="1"/>
  <c r="O1902" i="1"/>
  <c r="O1901" i="1"/>
  <c r="O1900" i="1"/>
  <c r="O1899" i="1"/>
  <c r="O1898" i="1"/>
  <c r="O1897" i="1"/>
  <c r="O1896" i="1"/>
  <c r="O1895" i="1"/>
  <c r="O1894" i="1"/>
  <c r="O1893" i="1"/>
  <c r="K1892" i="1"/>
  <c r="O1892" i="1"/>
  <c r="O1891" i="1"/>
  <c r="O1890" i="1"/>
  <c r="O1889" i="1"/>
  <c r="O1888" i="1"/>
  <c r="O1887" i="1"/>
  <c r="O1886" i="1"/>
  <c r="O1885" i="1"/>
  <c r="O1884" i="1"/>
  <c r="O1883" i="1"/>
  <c r="O1882" i="1"/>
  <c r="O1881" i="1"/>
  <c r="O1880" i="1"/>
  <c r="O1879" i="1"/>
  <c r="O1878" i="1"/>
  <c r="O1877" i="1"/>
  <c r="O1876" i="1"/>
  <c r="O1875" i="1"/>
  <c r="O1874" i="1"/>
  <c r="O1873" i="1"/>
  <c r="O1872" i="1"/>
  <c r="O1871" i="1"/>
  <c r="O1645" i="1"/>
  <c r="O1644" i="1"/>
  <c r="O1643" i="1"/>
  <c r="O1642" i="1"/>
  <c r="O1641" i="1"/>
  <c r="O1640" i="1"/>
  <c r="O1639" i="1"/>
  <c r="O1638" i="1"/>
  <c r="O1637" i="1"/>
  <c r="O1636" i="1"/>
  <c r="O1635" i="1"/>
  <c r="O1634" i="1"/>
  <c r="O1633" i="1"/>
  <c r="O1632" i="1"/>
  <c r="O1631" i="1"/>
  <c r="O1630" i="1"/>
  <c r="O1629" i="1"/>
  <c r="O1628" i="1"/>
  <c r="O1627" i="1"/>
  <c r="O1626" i="1"/>
  <c r="O1625" i="1"/>
  <c r="O1624" i="1"/>
  <c r="O1623" i="1"/>
  <c r="O1622" i="1"/>
  <c r="O1621" i="1"/>
  <c r="O1620" i="1"/>
  <c r="O1619" i="1"/>
  <c r="O1618" i="1"/>
  <c r="O1617" i="1"/>
  <c r="O1616" i="1"/>
  <c r="O1615" i="1"/>
  <c r="O1614" i="1"/>
  <c r="O1613" i="1"/>
  <c r="O1612" i="1"/>
  <c r="O1611" i="1"/>
  <c r="O1610" i="1"/>
  <c r="O1609" i="1"/>
  <c r="O1608" i="1"/>
  <c r="O1607" i="1"/>
  <c r="O1606" i="1"/>
  <c r="O1605" i="1"/>
  <c r="O1604" i="1"/>
  <c r="O1603" i="1"/>
  <c r="O1602" i="1"/>
  <c r="O1601" i="1"/>
  <c r="O1600" i="1"/>
  <c r="O1599" i="1"/>
  <c r="O1598" i="1"/>
  <c r="O1597" i="1"/>
  <c r="O1596" i="1"/>
  <c r="O1595" i="1"/>
  <c r="O1594" i="1"/>
  <c r="O1593" i="1"/>
  <c r="O1592" i="1"/>
  <c r="O1591" i="1"/>
  <c r="O1590" i="1"/>
  <c r="O1589" i="1"/>
  <c r="O1588" i="1"/>
  <c r="O1587" i="1"/>
  <c r="O1585" i="1"/>
  <c r="O1584" i="1"/>
  <c r="O1583" i="1"/>
  <c r="O1582" i="1"/>
  <c r="O1581" i="1"/>
  <c r="O1580" i="1"/>
  <c r="O1579" i="1"/>
  <c r="O1578" i="1"/>
  <c r="O1577" i="1"/>
  <c r="O1576" i="1"/>
  <c r="O1575" i="1"/>
  <c r="O1574" i="1"/>
  <c r="O1573" i="1"/>
  <c r="O1572" i="1"/>
  <c r="O1571" i="1"/>
  <c r="O1570" i="1"/>
  <c r="O1569" i="1"/>
  <c r="O1568" i="1"/>
  <c r="O1567" i="1"/>
  <c r="O1566" i="1"/>
  <c r="O1565" i="1"/>
  <c r="O1564" i="1"/>
  <c r="O1563" i="1"/>
  <c r="O1562" i="1"/>
  <c r="O1561" i="1"/>
  <c r="O1560" i="1"/>
  <c r="O1559" i="1"/>
  <c r="O1558" i="1"/>
  <c r="O1557" i="1"/>
  <c r="O1556" i="1"/>
  <c r="O1555" i="1"/>
  <c r="O1554" i="1"/>
  <c r="O1553" i="1"/>
  <c r="O1552" i="1"/>
  <c r="O1551" i="1"/>
  <c r="O1550" i="1"/>
  <c r="O1549" i="1"/>
  <c r="O1548" i="1"/>
  <c r="O1547" i="1"/>
  <c r="O1546" i="1"/>
  <c r="O1545" i="1"/>
  <c r="O1544" i="1"/>
  <c r="O1543" i="1"/>
  <c r="O1542" i="1"/>
  <c r="O1541" i="1"/>
  <c r="O1540" i="1"/>
  <c r="O1539" i="1"/>
  <c r="O1538" i="1"/>
  <c r="O1537" i="1"/>
  <c r="O1536" i="1"/>
  <c r="O1535" i="1"/>
  <c r="O1534" i="1"/>
  <c r="O1533" i="1"/>
  <c r="O1532" i="1"/>
  <c r="O1531" i="1"/>
  <c r="O1530" i="1"/>
  <c r="O1529" i="1"/>
  <c r="O1528" i="1"/>
  <c r="O1527" i="1"/>
  <c r="O1526" i="1"/>
  <c r="O1525" i="1"/>
  <c r="O1524" i="1"/>
  <c r="O1523" i="1"/>
  <c r="O1522" i="1"/>
  <c r="O1521" i="1"/>
  <c r="O1520" i="1"/>
  <c r="O1519" i="1"/>
  <c r="O1518" i="1"/>
  <c r="O1517" i="1"/>
  <c r="O1516" i="1"/>
  <c r="O1515" i="1"/>
  <c r="O1514" i="1"/>
  <c r="O1513" i="1"/>
  <c r="O1281" i="1"/>
  <c r="O1280" i="1"/>
  <c r="O1279" i="1"/>
  <c r="O1278" i="1"/>
  <c r="O1277" i="1"/>
  <c r="O1276" i="1"/>
  <c r="O1275" i="1"/>
  <c r="O1274" i="1"/>
  <c r="O1273" i="1"/>
  <c r="O1272" i="1"/>
  <c r="O1271" i="1"/>
  <c r="O1270" i="1"/>
  <c r="O1269" i="1"/>
  <c r="O1268" i="1"/>
  <c r="O1267" i="1"/>
  <c r="O1266" i="1"/>
  <c r="O1265" i="1"/>
  <c r="O1264" i="1"/>
  <c r="O1263" i="1"/>
  <c r="O1262" i="1"/>
  <c r="O1261" i="1"/>
  <c r="O1260" i="1"/>
  <c r="O1259" i="1"/>
  <c r="O1258" i="1"/>
  <c r="O1257" i="1"/>
  <c r="O1256" i="1"/>
  <c r="O1255" i="1"/>
  <c r="O1254" i="1"/>
  <c r="O1253" i="1"/>
  <c r="O1252" i="1"/>
  <c r="O1251" i="1"/>
  <c r="O1250" i="1"/>
  <c r="O1249" i="1"/>
  <c r="O1248" i="1"/>
  <c r="O1247" i="1"/>
  <c r="O1246" i="1"/>
  <c r="O1245" i="1"/>
  <c r="O1244" i="1"/>
  <c r="O1243" i="1"/>
  <c r="O1242" i="1"/>
  <c r="O1241" i="1"/>
  <c r="O1240" i="1"/>
  <c r="O1239" i="1"/>
  <c r="O1238" i="1"/>
  <c r="O1237" i="1"/>
  <c r="O1236" i="1"/>
  <c r="O1235" i="1"/>
  <c r="O1234" i="1"/>
  <c r="O1233" i="1"/>
  <c r="O1232" i="1"/>
  <c r="O1231" i="1"/>
  <c r="O1230" i="1"/>
  <c r="O1229" i="1"/>
  <c r="O1228" i="1"/>
  <c r="O1227" i="1"/>
  <c r="O1226" i="1"/>
  <c r="O1225" i="1"/>
  <c r="O1224" i="1"/>
  <c r="O1223" i="1"/>
  <c r="O1222" i="1"/>
  <c r="O1221" i="1"/>
  <c r="O1220" i="1"/>
  <c r="O1219" i="1"/>
  <c r="O1218" i="1"/>
  <c r="O1217" i="1"/>
  <c r="O1216" i="1"/>
  <c r="O1215" i="1"/>
  <c r="O1214" i="1"/>
  <c r="O1213" i="1"/>
  <c r="O1212" i="1"/>
  <c r="O1211" i="1"/>
  <c r="O1210" i="1"/>
  <c r="O1209" i="1"/>
  <c r="O1208" i="1"/>
  <c r="O1207" i="1"/>
  <c r="O1206" i="1"/>
  <c r="O1205" i="1"/>
  <c r="O1204" i="1"/>
  <c r="O1203" i="1"/>
  <c r="O1202" i="1"/>
  <c r="O1201" i="1"/>
  <c r="O1200" i="1"/>
  <c r="O1199" i="1"/>
  <c r="O1198" i="1"/>
  <c r="O1197" i="1"/>
  <c r="O1196" i="1"/>
  <c r="O1195" i="1"/>
  <c r="O1194" i="1"/>
  <c r="O1193" i="1"/>
  <c r="O1192" i="1"/>
  <c r="O1191" i="1"/>
  <c r="O1190" i="1"/>
  <c r="O1189" i="1"/>
  <c r="O1188" i="1"/>
  <c r="O1187" i="1"/>
  <c r="O1186" i="1"/>
  <c r="O1185" i="1"/>
  <c r="O1184" i="1"/>
  <c r="O1183" i="1"/>
  <c r="O1182" i="1"/>
  <c r="O1181" i="1"/>
  <c r="O1180" i="1"/>
  <c r="O1179" i="1"/>
  <c r="O1178" i="1"/>
  <c r="O1177" i="1"/>
  <c r="O1176" i="1"/>
  <c r="O1175" i="1"/>
  <c r="O1174" i="1"/>
  <c r="O1173" i="1"/>
  <c r="O1172" i="1"/>
  <c r="O1171" i="1"/>
  <c r="O1170" i="1"/>
  <c r="O1169" i="1"/>
  <c r="O1168" i="1"/>
  <c r="O1167" i="1"/>
  <c r="O1166" i="1"/>
  <c r="O1165" i="1"/>
  <c r="O1164" i="1"/>
  <c r="O1163" i="1"/>
  <c r="O1162" i="1"/>
  <c r="O1161" i="1"/>
  <c r="O1160" i="1"/>
  <c r="O1159" i="1"/>
  <c r="O1158" i="1"/>
  <c r="O1157" i="1"/>
  <c r="O1156" i="1"/>
  <c r="O1155" i="1"/>
  <c r="O1154" i="1"/>
  <c r="O1153" i="1"/>
  <c r="O1152" i="1"/>
  <c r="O1151" i="1"/>
  <c r="O1150" i="1"/>
  <c r="O1149" i="1"/>
  <c r="O1148" i="1"/>
  <c r="O1147" i="1"/>
  <c r="O1146" i="1"/>
  <c r="O1145" i="1"/>
  <c r="O1144" i="1"/>
  <c r="O1143" i="1"/>
  <c r="O1142" i="1"/>
  <c r="O1141" i="1"/>
  <c r="O1140" i="1"/>
  <c r="O1139" i="1"/>
  <c r="O1138" i="1"/>
  <c r="O1137" i="1"/>
  <c r="O1136" i="1"/>
  <c r="O1135" i="1"/>
  <c r="O1134" i="1"/>
  <c r="O1133" i="1"/>
  <c r="O1132" i="1"/>
  <c r="O1131" i="1"/>
  <c r="O1130" i="1"/>
  <c r="O1129" i="1"/>
  <c r="O1128" i="1"/>
  <c r="O1127" i="1"/>
  <c r="O1126" i="1"/>
  <c r="O1125" i="1"/>
  <c r="O1124" i="1"/>
  <c r="O1123" i="1"/>
  <c r="O1122" i="1"/>
  <c r="O1121" i="1"/>
  <c r="O1120" i="1"/>
  <c r="O1119" i="1"/>
  <c r="O1118" i="1"/>
  <c r="O1117" i="1"/>
  <c r="O1116" i="1"/>
  <c r="O1115" i="1"/>
  <c r="O1114" i="1"/>
  <c r="O1113" i="1"/>
  <c r="O1112" i="1"/>
  <c r="O1111" i="1"/>
  <c r="O1110" i="1"/>
  <c r="O1109" i="1"/>
  <c r="O1108" i="1"/>
  <c r="O1107" i="1"/>
  <c r="O1106" i="1"/>
  <c r="O1105" i="1"/>
  <c r="O1104" i="1"/>
  <c r="O1103" i="1"/>
  <c r="O1102" i="1"/>
  <c r="O1101" i="1"/>
  <c r="O1100" i="1"/>
  <c r="O1099" i="1"/>
  <c r="O1098" i="1"/>
  <c r="O1097" i="1"/>
  <c r="O1096" i="1"/>
  <c r="O1095" i="1"/>
  <c r="O1094" i="1"/>
  <c r="O1093" i="1"/>
  <c r="O1092" i="1"/>
  <c r="O1091" i="1"/>
  <c r="O1090" i="1"/>
  <c r="O1089" i="1"/>
  <c r="O1088" i="1"/>
  <c r="O1087" i="1"/>
  <c r="O1086" i="1"/>
  <c r="O1085" i="1"/>
  <c r="O1084" i="1"/>
  <c r="O1083" i="1"/>
  <c r="O1082" i="1"/>
  <c r="O1081" i="1"/>
  <c r="O1080" i="1"/>
  <c r="O1079" i="1"/>
  <c r="O848" i="1"/>
  <c r="O847" i="1"/>
  <c r="O846" i="1"/>
  <c r="O845" i="1"/>
  <c r="O844" i="1"/>
  <c r="O843" i="1"/>
  <c r="O842" i="1"/>
  <c r="O841" i="1"/>
  <c r="O840" i="1"/>
  <c r="O839" i="1"/>
  <c r="O838" i="1"/>
  <c r="O837" i="1"/>
  <c r="O836" i="1"/>
  <c r="O835" i="1"/>
  <c r="O834" i="1"/>
  <c r="O833" i="1"/>
  <c r="O832" i="1"/>
  <c r="O831" i="1"/>
  <c r="O830" i="1"/>
  <c r="O829" i="1"/>
  <c r="O828" i="1"/>
  <c r="O827" i="1"/>
  <c r="O826" i="1"/>
  <c r="O825" i="1"/>
  <c r="O824" i="1"/>
  <c r="O823" i="1"/>
  <c r="O822" i="1"/>
  <c r="O821" i="1"/>
  <c r="O820" i="1"/>
  <c r="O819" i="1"/>
  <c r="O818" i="1"/>
  <c r="O817" i="1"/>
  <c r="O251" i="1"/>
  <c r="O250" i="1"/>
  <c r="O249" i="1"/>
  <c r="O248" i="1"/>
  <c r="O247" i="1"/>
  <c r="O246" i="1"/>
  <c r="O245" i="1"/>
  <c r="O244" i="1"/>
  <c r="O243" i="1"/>
  <c r="O242" i="1"/>
  <c r="O241" i="1"/>
  <c r="O240" i="1"/>
  <c r="O239" i="1"/>
  <c r="O238" i="1"/>
  <c r="O237" i="1"/>
  <c r="O236" i="1"/>
  <c r="O235" i="1"/>
  <c r="O234" i="1"/>
  <c r="O233" i="1"/>
  <c r="O232" i="1"/>
  <c r="O231" i="1"/>
  <c r="O230" i="1"/>
  <c r="O229" i="1"/>
  <c r="O228" i="1"/>
  <c r="O227" i="1"/>
  <c r="O226" i="1"/>
  <c r="O225" i="1"/>
  <c r="O224" i="1"/>
  <c r="O223" i="1"/>
  <c r="O222" i="1"/>
  <c r="O221" i="1"/>
  <c r="O220" i="1"/>
  <c r="O219" i="1"/>
  <c r="O218" i="1"/>
  <c r="O217" i="1"/>
  <c r="O216" i="1"/>
  <c r="O215" i="1"/>
  <c r="O214" i="1"/>
  <c r="O213" i="1"/>
  <c r="O212" i="1"/>
  <c r="O211" i="1"/>
  <c r="O210" i="1"/>
  <c r="O209" i="1"/>
  <c r="O208" i="1"/>
  <c r="O207" i="1"/>
  <c r="O206" i="1"/>
  <c r="O205" i="1"/>
  <c r="O204" i="1"/>
  <c r="O203" i="1"/>
  <c r="O202" i="1"/>
  <c r="O201" i="1"/>
  <c r="O200" i="1"/>
  <c r="O199" i="1"/>
  <c r="O198" i="1"/>
  <c r="O197" i="1"/>
  <c r="O196" i="1"/>
  <c r="O195" i="1"/>
  <c r="O156" i="1"/>
  <c r="O155" i="1"/>
  <c r="O154" i="1"/>
  <c r="O153" i="1"/>
  <c r="O152" i="1"/>
  <c r="O151" i="1"/>
  <c r="O150" i="1"/>
  <c r="O149" i="1"/>
  <c r="O148" i="1"/>
  <c r="O147" i="1"/>
  <c r="O146" i="1"/>
  <c r="O145" i="1"/>
  <c r="O144" i="1"/>
  <c r="O143" i="1"/>
  <c r="O142" i="1"/>
  <c r="O141" i="1"/>
  <c r="O140" i="1"/>
  <c r="O139" i="1"/>
  <c r="O138" i="1"/>
  <c r="O137" i="1"/>
  <c r="O136" i="1"/>
  <c r="O135" i="1"/>
  <c r="O134" i="1"/>
  <c r="O133" i="1"/>
  <c r="O132" i="1"/>
  <c r="O131" i="1"/>
  <c r="O130" i="1"/>
  <c r="O129" i="1"/>
  <c r="O128" i="1"/>
  <c r="O127" i="1"/>
  <c r="O126" i="1"/>
  <c r="O125" i="1"/>
  <c r="O124" i="1"/>
  <c r="O123" i="1"/>
  <c r="O122" i="1"/>
  <c r="O121" i="1"/>
  <c r="O120" i="1"/>
  <c r="O119" i="1"/>
  <c r="O118" i="1"/>
  <c r="O117" i="1"/>
  <c r="O116" i="1"/>
  <c r="O115" i="1"/>
  <c r="O114" i="1"/>
  <c r="O113" i="1"/>
  <c r="O112" i="1"/>
  <c r="O111" i="1"/>
  <c r="O110" i="1"/>
  <c r="O109" i="1"/>
  <c r="O108" i="1"/>
  <c r="O107" i="1"/>
  <c r="O106" i="1"/>
  <c r="O105" i="1"/>
  <c r="O104" i="1"/>
  <c r="O103" i="1"/>
  <c r="O102" i="1"/>
  <c r="O101" i="1"/>
  <c r="O100" i="1"/>
  <c r="O99" i="1"/>
  <c r="O98" i="1"/>
  <c r="O97" i="1"/>
  <c r="O96" i="1"/>
  <c r="O95" i="1"/>
  <c r="O94" i="1"/>
  <c r="O93" i="1"/>
  <c r="O92" i="1"/>
  <c r="O91" i="1"/>
  <c r="O90" i="1"/>
  <c r="O89" i="1"/>
  <c r="O88" i="1"/>
  <c r="O87" i="1"/>
  <c r="O86" i="1"/>
  <c r="O85" i="1"/>
  <c r="O84" i="1"/>
  <c r="O83" i="1"/>
  <c r="O82" i="1"/>
  <c r="O81" i="1"/>
  <c r="O80" i="1"/>
  <c r="O79" i="1"/>
  <c r="O78" i="1"/>
  <c r="O77" i="1"/>
  <c r="O76" i="1"/>
  <c r="O75" i="1"/>
  <c r="O74" i="1"/>
  <c r="O73" i="1"/>
  <c r="O72" i="1"/>
  <c r="O71" i="1"/>
  <c r="O70" i="1"/>
  <c r="O69" i="1"/>
  <c r="O68" i="1"/>
  <c r="O67" i="1"/>
  <c r="O66" i="1"/>
  <c r="O64" i="1"/>
  <c r="O63" i="1"/>
  <c r="O62" i="1"/>
  <c r="K65" i="1"/>
  <c r="O61" i="1"/>
  <c r="O60" i="1"/>
  <c r="O59" i="1"/>
  <c r="O58" i="1"/>
  <c r="O57" i="1"/>
  <c r="O56" i="1"/>
  <c r="O55" i="1"/>
  <c r="O54" i="1"/>
  <c r="O53" i="1"/>
  <c r="O52" i="1"/>
  <c r="O51" i="1"/>
  <c r="O50" i="1"/>
  <c r="O49" i="1"/>
  <c r="K2684" i="1"/>
  <c r="K2683" i="1"/>
  <c r="K2682" i="1"/>
  <c r="K2681" i="1"/>
  <c r="K2680" i="1"/>
  <c r="K2679" i="1"/>
  <c r="K2678" i="1"/>
  <c r="K2677" i="1"/>
  <c r="K2676" i="1"/>
  <c r="K2675" i="1"/>
  <c r="K2674" i="1"/>
  <c r="K2673" i="1"/>
  <c r="K2672" i="1"/>
  <c r="K2671" i="1"/>
  <c r="K2670" i="1"/>
  <c r="K2669" i="1"/>
  <c r="K2668" i="1"/>
  <c r="K2667" i="1"/>
  <c r="K2666" i="1"/>
  <c r="K2665" i="1"/>
  <c r="K2664" i="1"/>
  <c r="K2663" i="1"/>
  <c r="K2662" i="1"/>
  <c r="K2661" i="1"/>
  <c r="K2660" i="1"/>
  <c r="K2659" i="1"/>
  <c r="K2658" i="1"/>
  <c r="K2657"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3" i="1"/>
  <c r="G2652" i="1"/>
  <c r="G2651" i="1"/>
  <c r="G2650" i="1"/>
  <c r="G2649" i="1"/>
  <c r="G2648" i="1"/>
  <c r="G2647" i="1"/>
  <c r="G2646" i="1"/>
  <c r="G2645" i="1"/>
  <c r="G2644" i="1"/>
  <c r="G2643" i="1"/>
  <c r="G2642" i="1"/>
  <c r="G2641" i="1"/>
  <c r="G2640" i="1"/>
  <c r="G2639" i="1"/>
  <c r="G2633" i="1"/>
  <c r="G2632" i="1"/>
  <c r="G2631" i="1"/>
  <c r="G2630" i="1"/>
  <c r="G2629" i="1"/>
  <c r="G2628" i="1"/>
  <c r="G2627" i="1"/>
  <c r="G2626" i="1"/>
  <c r="G2625" i="1"/>
  <c r="G2624" i="1"/>
  <c r="G2623" i="1"/>
  <c r="G2622" i="1"/>
  <c r="G2621" i="1"/>
  <c r="G2620" i="1"/>
  <c r="G2619" i="1"/>
  <c r="G2618" i="1"/>
  <c r="G2617" i="1"/>
  <c r="G2341" i="1"/>
  <c r="G2340" i="1"/>
  <c r="G2339" i="1"/>
  <c r="G2338" i="1"/>
  <c r="G2337" i="1"/>
  <c r="G2336" i="1"/>
  <c r="G2335" i="1"/>
  <c r="G2334" i="1"/>
  <c r="G2333" i="1"/>
  <c r="G233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787" i="1"/>
  <c r="G1786" i="1"/>
  <c r="G1785" i="1"/>
  <c r="G1775" i="1"/>
  <c r="G1771" i="1"/>
  <c r="G1770" i="1"/>
  <c r="G1281" i="1"/>
  <c r="G1280" i="1"/>
  <c r="G1279" i="1"/>
  <c r="G1278" i="1"/>
  <c r="G1277" i="1"/>
  <c r="G1276" i="1"/>
  <c r="G1275" i="1"/>
  <c r="G1274" i="1"/>
  <c r="G1273" i="1"/>
  <c r="G1272" i="1"/>
  <c r="G1271" i="1"/>
  <c r="G1270" i="1"/>
  <c r="G1269" i="1"/>
  <c r="G1268" i="1"/>
  <c r="G1267" i="1"/>
  <c r="G1266" i="1"/>
  <c r="G1254"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22"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0" i="1"/>
  <c r="G169" i="1"/>
  <c r="G168" i="1"/>
  <c r="G167" i="1"/>
  <c r="G166" i="1"/>
  <c r="G165" i="1"/>
  <c r="G164" i="1"/>
  <c r="G163" i="1"/>
  <c r="G162" i="1"/>
  <c r="G161" i="1"/>
  <c r="G160" i="1"/>
  <c r="K171"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2" i="1"/>
  <c r="K63" i="1"/>
  <c r="K2712" i="1"/>
  <c r="K2711" i="1"/>
  <c r="K2710" i="1"/>
  <c r="K2709" i="1"/>
  <c r="K2708" i="1"/>
  <c r="K2707" i="1"/>
  <c r="K2706" i="1"/>
  <c r="K2705" i="1"/>
  <c r="K2704" i="1"/>
  <c r="K2703" i="1"/>
  <c r="K2702" i="1"/>
  <c r="K2701" i="1"/>
  <c r="K2700" i="1"/>
  <c r="K2699" i="1"/>
  <c r="K2698" i="1"/>
  <c r="K2697" i="1"/>
  <c r="K2696" i="1"/>
  <c r="K2695" i="1"/>
  <c r="K2694" i="1"/>
  <c r="K2693" i="1"/>
  <c r="K2692" i="1"/>
  <c r="K2691" i="1"/>
  <c r="K2690" i="1"/>
  <c r="K2689" i="1"/>
  <c r="K2688" i="1"/>
  <c r="K2687" i="1"/>
  <c r="K2686" i="1"/>
  <c r="K2685" i="1"/>
  <c r="K2654" i="1"/>
  <c r="K2655" i="1"/>
  <c r="K2656" i="1"/>
  <c r="K2653" i="1"/>
  <c r="K2652" i="1"/>
  <c r="K2651" i="1"/>
  <c r="K2650" i="1"/>
  <c r="K2649" i="1"/>
  <c r="K2648" i="1"/>
  <c r="K2647" i="1"/>
  <c r="K2646" i="1"/>
  <c r="K2645" i="1"/>
  <c r="K2644" i="1"/>
  <c r="K2643" i="1"/>
  <c r="K2642" i="1"/>
  <c r="K2641" i="1"/>
  <c r="K2640" i="1"/>
  <c r="K2639" i="1"/>
  <c r="K2638" i="1"/>
  <c r="K2637" i="1"/>
  <c r="K2636" i="1"/>
  <c r="K2635" i="1"/>
  <c r="K2634" i="1"/>
  <c r="K2633" i="1"/>
  <c r="K2632" i="1"/>
  <c r="K2631" i="1"/>
  <c r="K2630" i="1"/>
  <c r="K2629" i="1"/>
  <c r="K2628" i="1"/>
  <c r="K2627" i="1"/>
  <c r="K2626" i="1"/>
  <c r="K2625" i="1"/>
  <c r="K2624" i="1"/>
  <c r="K2623" i="1"/>
  <c r="K2622" i="1"/>
  <c r="K2621" i="1"/>
  <c r="K2620" i="1"/>
  <c r="K2619" i="1"/>
  <c r="K2618" i="1"/>
  <c r="K2617" i="1"/>
  <c r="K2616" i="1"/>
  <c r="K2615" i="1"/>
  <c r="K2614" i="1"/>
  <c r="K2613" i="1"/>
  <c r="K2612" i="1"/>
  <c r="K2611" i="1"/>
  <c r="K2610" i="1"/>
  <c r="K2609" i="1"/>
  <c r="K2608" i="1"/>
  <c r="K2607" i="1"/>
  <c r="K2606" i="1"/>
  <c r="K2605" i="1"/>
  <c r="K2604" i="1"/>
  <c r="K2603" i="1"/>
  <c r="K2602" i="1"/>
  <c r="K2601" i="1"/>
  <c r="K2600" i="1"/>
  <c r="K2599" i="1"/>
  <c r="K2598" i="1"/>
  <c r="K2597" i="1"/>
  <c r="K2596" i="1"/>
  <c r="K2595" i="1"/>
  <c r="K2594" i="1"/>
  <c r="K2593" i="1"/>
  <c r="K2592" i="1"/>
  <c r="K2591" i="1"/>
  <c r="K2590" i="1"/>
  <c r="K2589" i="1"/>
  <c r="K2588" i="1"/>
  <c r="K2587" i="1"/>
  <c r="K2586" i="1"/>
  <c r="K2585" i="1"/>
  <c r="K2584" i="1"/>
  <c r="K2583" i="1"/>
  <c r="K2582" i="1"/>
  <c r="K2581" i="1"/>
  <c r="K2580" i="1"/>
  <c r="K2579" i="1"/>
  <c r="K2578" i="1"/>
  <c r="K2577" i="1"/>
  <c r="K2576" i="1"/>
  <c r="K2575" i="1"/>
  <c r="K2574" i="1"/>
  <c r="K2573" i="1"/>
  <c r="K2572" i="1"/>
  <c r="K2571" i="1"/>
  <c r="K2570" i="1"/>
  <c r="K2569" i="1"/>
  <c r="K2568" i="1"/>
  <c r="K2567" i="1"/>
  <c r="K2566" i="1"/>
  <c r="K2565" i="1"/>
  <c r="K2564" i="1"/>
  <c r="K2563" i="1"/>
  <c r="K2562" i="1"/>
  <c r="K2561" i="1"/>
  <c r="K2560" i="1"/>
  <c r="K2559" i="1"/>
  <c r="K2558" i="1"/>
  <c r="K2557" i="1"/>
  <c r="K2556" i="1"/>
  <c r="K2555" i="1"/>
  <c r="K2554" i="1"/>
  <c r="K2553" i="1"/>
  <c r="K2552" i="1"/>
  <c r="K2551" i="1"/>
  <c r="K2550" i="1"/>
  <c r="K2549" i="1"/>
  <c r="K2548" i="1"/>
  <c r="K2547" i="1"/>
  <c r="K2546" i="1"/>
  <c r="K2545" i="1"/>
  <c r="K2544" i="1"/>
  <c r="K2543" i="1"/>
  <c r="K2542" i="1"/>
  <c r="K2541" i="1"/>
  <c r="K2540" i="1"/>
  <c r="K2539" i="1"/>
  <c r="K2538" i="1"/>
  <c r="K2537" i="1"/>
  <c r="K2536" i="1"/>
  <c r="K2535" i="1"/>
  <c r="K2534" i="1"/>
  <c r="K2533" i="1"/>
  <c r="K2532" i="1"/>
  <c r="K2531" i="1"/>
  <c r="K2530" i="1"/>
  <c r="K2529" i="1"/>
  <c r="K2528" i="1"/>
  <c r="K2527" i="1"/>
  <c r="K2526" i="1"/>
  <c r="K2525" i="1"/>
  <c r="K2524" i="1"/>
  <c r="K2523" i="1"/>
  <c r="K2522" i="1"/>
  <c r="K2521" i="1"/>
  <c r="K2520" i="1"/>
  <c r="K2519" i="1"/>
  <c r="K2518" i="1"/>
  <c r="K2517" i="1"/>
  <c r="K2516" i="1"/>
  <c r="K2515" i="1"/>
  <c r="K2514" i="1"/>
  <c r="K2513" i="1"/>
  <c r="K2512" i="1"/>
  <c r="K2511" i="1"/>
  <c r="K2510" i="1"/>
  <c r="K2480" i="1"/>
  <c r="K2479" i="1"/>
  <c r="K2478" i="1"/>
  <c r="K2477" i="1"/>
  <c r="K2476" i="1"/>
  <c r="K2475" i="1"/>
  <c r="K2474" i="1"/>
  <c r="K2473" i="1"/>
  <c r="K2472" i="1"/>
  <c r="K2471" i="1"/>
  <c r="K2470" i="1"/>
  <c r="K2469" i="1"/>
  <c r="K2468" i="1"/>
  <c r="K2467" i="1"/>
  <c r="K2466" i="1"/>
  <c r="K2465" i="1"/>
  <c r="K2464" i="1"/>
  <c r="K2463" i="1"/>
  <c r="K2462" i="1"/>
  <c r="K2461" i="1"/>
  <c r="K2460" i="1"/>
  <c r="K2459" i="1"/>
  <c r="K2458" i="1"/>
  <c r="K2457" i="1"/>
  <c r="K2456" i="1"/>
  <c r="K2455" i="1"/>
  <c r="K2454" i="1"/>
  <c r="K2453" i="1"/>
  <c r="K2452" i="1"/>
  <c r="K2451" i="1"/>
  <c r="K2450" i="1"/>
  <c r="K2449" i="1"/>
  <c r="K2448" i="1"/>
  <c r="K2447" i="1"/>
  <c r="K2446" i="1"/>
  <c r="K2445" i="1"/>
  <c r="K2444" i="1"/>
  <c r="K2443" i="1"/>
  <c r="K2442" i="1"/>
  <c r="K2441" i="1"/>
  <c r="K2440" i="1"/>
  <c r="K2439" i="1"/>
  <c r="K2438" i="1"/>
  <c r="K2437" i="1"/>
  <c r="K2436" i="1"/>
  <c r="K2435" i="1"/>
  <c r="K2434" i="1"/>
  <c r="K2433" i="1"/>
  <c r="K2432" i="1"/>
  <c r="K2431" i="1"/>
  <c r="K2430" i="1"/>
  <c r="K2429" i="1"/>
  <c r="K2428" i="1"/>
  <c r="K2427" i="1"/>
  <c r="K2426" i="1"/>
  <c r="K2425" i="1"/>
  <c r="K2424" i="1"/>
  <c r="K2423" i="1"/>
  <c r="K2422" i="1"/>
  <c r="K2421" i="1"/>
  <c r="K2420" i="1"/>
  <c r="K2419" i="1"/>
  <c r="K2418" i="1"/>
  <c r="K2417" i="1"/>
  <c r="K2416" i="1"/>
  <c r="K2415" i="1"/>
  <c r="K2414" i="1"/>
  <c r="K2413" i="1"/>
  <c r="K2412" i="1"/>
  <c r="K2411" i="1"/>
  <c r="K2410" i="1"/>
  <c r="K2409" i="1"/>
  <c r="K2408" i="1"/>
  <c r="K2407" i="1"/>
  <c r="K2406" i="1"/>
  <c r="K2405" i="1"/>
  <c r="K2404" i="1"/>
  <c r="K2403" i="1"/>
  <c r="K2402" i="1"/>
  <c r="K2401" i="1"/>
  <c r="K2400" i="1"/>
  <c r="K2399" i="1"/>
  <c r="K2398" i="1"/>
  <c r="K2397" i="1"/>
  <c r="K2396" i="1"/>
  <c r="K2395" i="1"/>
  <c r="K2394" i="1"/>
  <c r="K2393" i="1"/>
  <c r="K2392" i="1"/>
  <c r="K2391" i="1"/>
  <c r="K2390" i="1"/>
  <c r="K2389" i="1"/>
  <c r="K2372" i="1"/>
  <c r="K2371" i="1"/>
  <c r="K2370" i="1"/>
  <c r="K2369" i="1"/>
  <c r="K2368" i="1"/>
  <c r="K2342" i="1"/>
  <c r="K2341" i="1"/>
  <c r="K2340" i="1"/>
  <c r="K2339" i="1"/>
  <c r="K2338" i="1"/>
  <c r="K2337" i="1"/>
  <c r="K2336" i="1"/>
  <c r="K2335" i="1"/>
  <c r="K2334" i="1"/>
  <c r="K2333" i="1"/>
  <c r="K2332" i="1"/>
  <c r="K2331" i="1"/>
  <c r="K2330" i="1"/>
  <c r="K2329" i="1"/>
  <c r="K2328" i="1"/>
  <c r="K2327" i="1"/>
  <c r="K2326" i="1"/>
  <c r="K2325" i="1"/>
  <c r="K2324" i="1"/>
  <c r="K2323" i="1"/>
  <c r="K2322" i="1"/>
  <c r="K2321" i="1"/>
  <c r="K2320" i="1"/>
  <c r="K2319" i="1"/>
  <c r="K2318" i="1"/>
  <c r="K2317" i="1"/>
  <c r="K2316" i="1"/>
  <c r="K2315" i="1"/>
  <c r="K2314" i="1"/>
  <c r="K2313" i="1"/>
  <c r="K2312" i="1"/>
  <c r="K2311" i="1"/>
  <c r="K2310" i="1"/>
  <c r="K2309" i="1"/>
  <c r="K2308" i="1"/>
  <c r="K2307" i="1"/>
  <c r="K2306" i="1"/>
  <c r="K2305" i="1"/>
  <c r="K2304" i="1"/>
  <c r="K2303" i="1"/>
  <c r="K2302" i="1"/>
  <c r="K2301" i="1"/>
  <c r="K2300" i="1"/>
  <c r="K2299" i="1"/>
  <c r="K2298" i="1"/>
  <c r="K2297" i="1"/>
  <c r="K2296" i="1"/>
  <c r="K2295" i="1"/>
  <c r="K2294" i="1"/>
  <c r="K2293" i="1"/>
  <c r="K2292" i="1"/>
  <c r="K2291" i="1"/>
  <c r="K2290" i="1"/>
  <c r="K2289" i="1"/>
  <c r="K2288" i="1"/>
  <c r="K2287" i="1"/>
  <c r="K2286" i="1"/>
  <c r="K2285" i="1"/>
  <c r="K2284" i="1"/>
  <c r="K2283" i="1"/>
  <c r="K2282" i="1"/>
  <c r="K2281" i="1"/>
  <c r="K2280" i="1"/>
  <c r="K2279" i="1"/>
  <c r="K2278" i="1"/>
  <c r="K2277" i="1"/>
  <c r="K2276" i="1"/>
  <c r="K2275" i="1"/>
  <c r="K2274" i="1"/>
  <c r="K2273" i="1"/>
  <c r="K2272" i="1"/>
  <c r="K2271" i="1"/>
  <c r="K2270" i="1"/>
  <c r="K2269" i="1"/>
  <c r="K2268" i="1"/>
  <c r="K2267" i="1"/>
  <c r="K2266" i="1"/>
  <c r="K2265" i="1"/>
  <c r="K2264" i="1"/>
  <c r="K2263" i="1"/>
  <c r="K2262" i="1"/>
  <c r="K2261" i="1"/>
  <c r="K2260" i="1"/>
  <c r="K2259" i="1"/>
  <c r="K2258" i="1"/>
  <c r="K2257" i="1"/>
  <c r="K2256" i="1"/>
  <c r="K2255" i="1"/>
  <c r="K2254" i="1"/>
  <c r="K2253" i="1"/>
  <c r="K2252" i="1"/>
  <c r="K2251" i="1"/>
  <c r="K2250" i="1"/>
  <c r="K2249" i="1"/>
  <c r="K2248" i="1"/>
  <c r="K2247" i="1"/>
  <c r="K2246" i="1"/>
  <c r="K2245" i="1"/>
  <c r="K2244" i="1"/>
  <c r="K2243" i="1"/>
  <c r="K2242" i="1"/>
  <c r="K2241" i="1"/>
  <c r="K2240" i="1"/>
  <c r="K2239" i="1"/>
  <c r="K2238" i="1"/>
  <c r="K2237" i="1"/>
  <c r="K2236" i="1"/>
  <c r="K2235" i="1"/>
  <c r="K2234" i="1"/>
  <c r="K2233" i="1"/>
  <c r="K2232" i="1"/>
  <c r="K2231" i="1"/>
  <c r="K2230" i="1"/>
  <c r="K2229" i="1"/>
  <c r="K2228" i="1"/>
  <c r="K2227" i="1"/>
  <c r="K2226" i="1"/>
  <c r="K2225" i="1"/>
  <c r="K2224" i="1"/>
  <c r="K2223" i="1"/>
  <c r="K2222" i="1"/>
  <c r="K2221" i="1"/>
  <c r="K2220" i="1"/>
  <c r="K2219" i="1"/>
  <c r="K2218" i="1"/>
  <c r="K2217" i="1"/>
  <c r="K2216" i="1"/>
  <c r="K2215" i="1"/>
  <c r="K2214" i="1"/>
  <c r="K2213" i="1"/>
  <c r="K2212" i="1"/>
  <c r="K2211" i="1"/>
  <c r="K2210" i="1"/>
  <c r="K2209" i="1"/>
  <c r="K2208" i="1"/>
  <c r="K2122" i="1"/>
  <c r="K2121" i="1"/>
  <c r="K2120" i="1"/>
  <c r="K2119" i="1"/>
  <c r="K2118" i="1"/>
  <c r="K2117" i="1"/>
  <c r="K2116" i="1"/>
  <c r="K2115" i="1"/>
  <c r="K2114" i="1"/>
  <c r="K2113" i="1"/>
  <c r="K2112" i="1"/>
  <c r="K2111" i="1"/>
  <c r="K2110" i="1"/>
  <c r="K2109" i="1"/>
  <c r="K2108" i="1"/>
  <c r="K2107" i="1"/>
  <c r="K2106" i="1"/>
  <c r="K2105" i="1"/>
  <c r="K2104" i="1"/>
  <c r="K2103" i="1"/>
  <c r="K2102" i="1"/>
  <c r="K2101" i="1"/>
  <c r="K2100" i="1"/>
  <c r="K2099" i="1"/>
  <c r="K2098" i="1"/>
  <c r="K2097" i="1"/>
  <c r="K2096" i="1"/>
  <c r="K2095" i="1"/>
  <c r="K2094" i="1"/>
  <c r="K2093" i="1"/>
  <c r="K2092" i="1"/>
  <c r="K2091" i="1"/>
  <c r="K2090" i="1"/>
  <c r="K2089" i="1"/>
  <c r="K2088" i="1"/>
  <c r="K2087" i="1"/>
  <c r="K2086" i="1"/>
  <c r="K2085" i="1"/>
  <c r="K2084" i="1"/>
  <c r="K2083" i="1"/>
  <c r="K2082" i="1"/>
  <c r="K2081" i="1"/>
  <c r="K2080" i="1"/>
  <c r="K2079" i="1"/>
  <c r="K2078" i="1"/>
  <c r="K2077" i="1"/>
  <c r="K2076" i="1"/>
  <c r="K2075" i="1"/>
  <c r="K2074" i="1"/>
  <c r="K2073" i="1"/>
  <c r="K2072" i="1"/>
  <c r="K2071" i="1"/>
  <c r="K2070" i="1"/>
  <c r="K2069" i="1"/>
  <c r="K2068" i="1"/>
  <c r="K2067" i="1"/>
  <c r="K2066" i="1"/>
  <c r="K2065" i="1"/>
  <c r="K2064" i="1"/>
  <c r="K2063" i="1"/>
  <c r="K2062" i="1"/>
  <c r="K2061" i="1"/>
  <c r="K2012" i="1"/>
  <c r="K2011" i="1"/>
  <c r="K2010" i="1"/>
  <c r="K2009" i="1"/>
  <c r="K2008" i="1"/>
  <c r="K2007" i="1"/>
  <c r="K2006" i="1"/>
  <c r="K2005" i="1"/>
  <c r="K2004" i="1"/>
  <c r="K2003" i="1"/>
  <c r="K2002" i="1"/>
  <c r="K2001" i="1"/>
  <c r="K2000" i="1"/>
  <c r="K1999" i="1"/>
  <c r="K1998" i="1"/>
  <c r="K1997" i="1"/>
  <c r="K1996" i="1"/>
  <c r="K1995" i="1"/>
  <c r="K1994" i="1"/>
  <c r="K1993" i="1"/>
  <c r="K1992" i="1"/>
  <c r="K1991" i="1"/>
  <c r="K1990" i="1"/>
  <c r="K1989" i="1"/>
  <c r="K1988" i="1"/>
  <c r="K1982" i="1"/>
  <c r="K1981" i="1"/>
  <c r="K1980" i="1"/>
  <c r="K1979" i="1"/>
  <c r="K1978" i="1"/>
  <c r="K1977" i="1"/>
  <c r="K1976" i="1"/>
  <c r="K1975" i="1"/>
  <c r="K1974" i="1"/>
  <c r="K1973" i="1"/>
  <c r="K1972" i="1"/>
  <c r="K1971" i="1"/>
  <c r="K1970" i="1"/>
  <c r="K1969" i="1"/>
  <c r="K1953" i="1"/>
  <c r="K1952" i="1"/>
  <c r="K1951" i="1"/>
  <c r="K1950" i="1"/>
  <c r="K1949" i="1"/>
  <c r="K1948" i="1"/>
  <c r="K1947" i="1"/>
  <c r="K1946" i="1"/>
  <c r="K1945" i="1"/>
  <c r="K1944" i="1"/>
  <c r="K1943" i="1"/>
  <c r="K1942" i="1"/>
  <c r="K1941" i="1"/>
  <c r="K1940" i="1"/>
  <c r="K1939" i="1"/>
  <c r="K1938" i="1"/>
  <c r="K1937" i="1"/>
  <c r="K1936" i="1"/>
  <c r="K1935" i="1"/>
  <c r="K1934" i="1"/>
  <c r="K1933" i="1"/>
  <c r="K1932" i="1"/>
  <c r="K1931" i="1"/>
  <c r="K1930" i="1"/>
  <c r="K1929" i="1"/>
  <c r="K1928" i="1"/>
  <c r="K1927" i="1"/>
  <c r="K1926" i="1"/>
  <c r="K1925" i="1"/>
  <c r="K1924" i="1"/>
  <c r="K1923" i="1"/>
  <c r="K1922" i="1"/>
  <c r="K1921" i="1"/>
  <c r="K1920" i="1"/>
  <c r="K1919" i="1"/>
  <c r="K1918" i="1"/>
  <c r="K1917" i="1"/>
  <c r="K1916" i="1"/>
  <c r="K1915" i="1"/>
  <c r="K1897" i="1"/>
  <c r="K1896" i="1"/>
  <c r="K1895" i="1"/>
  <c r="K1894" i="1"/>
  <c r="K1893" i="1"/>
  <c r="K1891" i="1"/>
  <c r="K1890" i="1"/>
  <c r="K1889" i="1"/>
  <c r="K1888" i="1"/>
  <c r="K1887" i="1"/>
  <c r="K1886" i="1"/>
  <c r="K1885" i="1"/>
  <c r="K1884" i="1"/>
  <c r="K1883" i="1"/>
  <c r="K1882" i="1"/>
  <c r="K1881" i="1"/>
  <c r="K1880" i="1"/>
  <c r="K1879" i="1"/>
  <c r="K1878" i="1"/>
  <c r="K1877" i="1"/>
  <c r="K1876" i="1"/>
  <c r="K1875" i="1"/>
  <c r="K1874" i="1"/>
  <c r="K1873" i="1"/>
  <c r="K1872" i="1"/>
  <c r="K1704" i="1"/>
  <c r="K1703" i="1"/>
  <c r="K1702" i="1"/>
  <c r="K1701" i="1"/>
  <c r="K1700" i="1"/>
  <c r="K1699" i="1"/>
  <c r="K1698" i="1"/>
  <c r="K1697" i="1"/>
  <c r="K1696" i="1"/>
  <c r="K1695" i="1"/>
  <c r="K1694" i="1"/>
  <c r="K1693" i="1"/>
  <c r="K1692" i="1"/>
  <c r="K1691" i="1"/>
  <c r="K1690" i="1"/>
  <c r="K1689" i="1"/>
  <c r="K1688" i="1"/>
  <c r="K1687" i="1"/>
  <c r="K1686" i="1"/>
  <c r="K1685" i="1"/>
  <c r="K1684" i="1"/>
  <c r="K1676" i="1"/>
  <c r="K1675" i="1"/>
  <c r="K1674" i="1"/>
  <c r="K1673" i="1"/>
  <c r="K1672" i="1"/>
  <c r="K1671" i="1"/>
  <c r="K1670" i="1"/>
  <c r="K1669" i="1"/>
  <c r="K1668" i="1"/>
  <c r="K1667" i="1"/>
  <c r="K1666" i="1"/>
  <c r="K1665" i="1"/>
  <c r="K1664" i="1"/>
  <c r="K1663" i="1"/>
  <c r="K1662" i="1"/>
  <c r="K1661" i="1"/>
  <c r="K1660" i="1"/>
  <c r="K1659" i="1"/>
  <c r="K1658" i="1"/>
  <c r="K1657" i="1"/>
  <c r="K1656" i="1"/>
  <c r="K1655" i="1"/>
  <c r="K1654" i="1"/>
  <c r="K1653" i="1"/>
  <c r="K1652" i="1"/>
  <c r="K1651" i="1"/>
  <c r="K1650" i="1"/>
  <c r="K1645" i="1"/>
  <c r="K1644" i="1"/>
  <c r="K1643" i="1"/>
  <c r="K1642" i="1"/>
  <c r="K1641" i="1"/>
  <c r="K1640" i="1"/>
  <c r="K1639" i="1"/>
  <c r="K1638" i="1"/>
  <c r="K1637" i="1"/>
  <c r="K1636" i="1"/>
  <c r="K1635" i="1"/>
  <c r="K1634" i="1"/>
  <c r="K1633" i="1"/>
  <c r="K1632" i="1"/>
  <c r="K1631" i="1"/>
  <c r="K1630" i="1"/>
  <c r="K1629" i="1"/>
  <c r="K1628" i="1"/>
  <c r="K1627" i="1"/>
  <c r="K1626" i="1"/>
  <c r="K1625" i="1"/>
  <c r="K1624" i="1"/>
  <c r="K1623" i="1"/>
  <c r="K1622" i="1"/>
  <c r="K1621" i="1"/>
  <c r="K1620" i="1"/>
  <c r="K1619" i="1"/>
  <c r="K1618" i="1"/>
  <c r="K1617" i="1"/>
  <c r="K1616" i="1"/>
  <c r="K1615" i="1"/>
  <c r="K1614" i="1"/>
  <c r="K1613" i="1"/>
  <c r="K1612" i="1"/>
  <c r="K1611" i="1"/>
  <c r="K1610" i="1"/>
  <c r="K1609" i="1"/>
  <c r="K1608" i="1"/>
  <c r="K1607" i="1"/>
  <c r="K1606" i="1"/>
  <c r="K1605" i="1"/>
  <c r="K1604" i="1"/>
  <c r="K1603" i="1"/>
  <c r="K1602" i="1"/>
  <c r="K1601" i="1"/>
  <c r="K1600" i="1"/>
  <c r="K1599" i="1"/>
  <c r="K1598" i="1"/>
  <c r="K1597" i="1"/>
  <c r="K1596" i="1"/>
  <c r="K1585" i="1"/>
  <c r="K1584" i="1"/>
  <c r="K1583" i="1"/>
  <c r="K1582" i="1"/>
  <c r="K1581" i="1"/>
  <c r="K1580" i="1"/>
  <c r="K1579" i="1"/>
  <c r="K1578" i="1"/>
  <c r="K1577" i="1"/>
  <c r="K1576" i="1"/>
  <c r="K1575" i="1"/>
  <c r="K1574" i="1"/>
  <c r="K1573" i="1"/>
  <c r="K1572" i="1"/>
  <c r="K1571" i="1"/>
  <c r="K1570" i="1"/>
  <c r="K1569" i="1"/>
  <c r="K1568" i="1"/>
  <c r="K1567" i="1"/>
  <c r="K1566" i="1"/>
  <c r="K1565" i="1"/>
  <c r="K1564" i="1"/>
  <c r="K1563" i="1"/>
  <c r="K1562" i="1"/>
  <c r="K1561" i="1"/>
  <c r="K1560" i="1"/>
  <c r="K1559" i="1"/>
  <c r="K1558" i="1"/>
  <c r="K1557" i="1"/>
  <c r="K1556" i="1"/>
  <c r="K1555" i="1"/>
  <c r="K1554" i="1"/>
  <c r="K1553" i="1"/>
  <c r="K1552" i="1"/>
  <c r="K1551" i="1"/>
  <c r="K1550" i="1"/>
  <c r="K1549" i="1"/>
  <c r="K1548" i="1"/>
  <c r="K1547" i="1"/>
  <c r="K1546" i="1"/>
  <c r="K1545" i="1"/>
  <c r="K1544" i="1"/>
  <c r="K1543" i="1"/>
  <c r="K1542" i="1"/>
  <c r="K1541" i="1"/>
  <c r="K1540" i="1"/>
  <c r="K1539" i="1"/>
  <c r="K1538" i="1"/>
  <c r="K1537" i="1"/>
  <c r="K1536" i="1"/>
  <c r="K1535" i="1"/>
  <c r="K1534" i="1"/>
  <c r="K1533" i="1"/>
  <c r="K1532" i="1"/>
  <c r="K1531" i="1"/>
  <c r="K1530" i="1"/>
  <c r="K1529" i="1"/>
  <c r="K1528" i="1"/>
  <c r="K1527" i="1"/>
  <c r="K1526" i="1"/>
  <c r="K1525" i="1"/>
  <c r="K1524" i="1"/>
  <c r="K1523" i="1"/>
  <c r="K1522" i="1"/>
  <c r="K1521" i="1"/>
  <c r="K1520" i="1"/>
  <c r="K1519" i="1"/>
  <c r="K1518" i="1"/>
  <c r="K1517" i="1"/>
  <c r="K1516" i="1"/>
  <c r="K1515" i="1"/>
  <c r="K1514" i="1"/>
  <c r="K1513" i="1"/>
  <c r="K1512" i="1"/>
  <c r="K1511" i="1"/>
  <c r="K1510" i="1"/>
  <c r="K1509" i="1"/>
  <c r="K1508" i="1"/>
  <c r="K1507" i="1"/>
  <c r="K1310" i="1"/>
  <c r="K1309" i="1"/>
  <c r="K1308" i="1"/>
  <c r="K1307" i="1"/>
  <c r="K1306" i="1"/>
  <c r="K1305" i="1"/>
  <c r="K1304" i="1"/>
  <c r="K1303" i="1"/>
  <c r="K1302" i="1"/>
  <c r="K1301" i="1"/>
  <c r="K1300" i="1"/>
  <c r="K1299" i="1"/>
  <c r="K1298" i="1"/>
  <c r="K1297" i="1"/>
  <c r="K1296" i="1"/>
  <c r="K1295" i="1"/>
  <c r="K1294" i="1"/>
  <c r="K1293" i="1"/>
  <c r="K1292" i="1"/>
  <c r="K1291" i="1"/>
  <c r="K1290" i="1"/>
  <c r="K1289" i="1"/>
  <c r="K1288" i="1"/>
  <c r="K1287" i="1"/>
  <c r="K1286" i="1"/>
  <c r="K1285" i="1"/>
  <c r="K1284" i="1"/>
  <c r="K1283" i="1"/>
  <c r="K1282" i="1"/>
  <c r="K1281" i="1"/>
  <c r="K1280" i="1"/>
  <c r="K1279" i="1"/>
  <c r="K1278" i="1"/>
  <c r="K1277" i="1"/>
  <c r="K1276" i="1"/>
  <c r="K1275" i="1"/>
  <c r="K1274" i="1"/>
  <c r="K1273" i="1"/>
  <c r="K1272" i="1"/>
  <c r="K1271" i="1"/>
  <c r="K1270" i="1"/>
  <c r="K1269" i="1"/>
  <c r="K1268" i="1"/>
  <c r="K1267" i="1"/>
  <c r="K1266" i="1"/>
  <c r="K1265" i="1"/>
  <c r="K1264" i="1"/>
  <c r="K1263" i="1"/>
  <c r="K1122" i="1"/>
  <c r="K1121" i="1"/>
  <c r="K1120" i="1"/>
  <c r="K1119" i="1"/>
  <c r="K1118" i="1"/>
  <c r="K1117" i="1"/>
  <c r="K1116" i="1"/>
  <c r="K1115" i="1"/>
  <c r="K1114" i="1"/>
  <c r="K1113" i="1"/>
  <c r="K1112" i="1"/>
  <c r="K1111" i="1"/>
  <c r="K1110" i="1"/>
  <c r="K1109" i="1"/>
  <c r="K1108" i="1"/>
  <c r="K1107" i="1"/>
  <c r="K812" i="1"/>
  <c r="U812" i="1" s="1"/>
  <c r="K811" i="1"/>
  <c r="U811" i="1" s="1"/>
  <c r="K810" i="1"/>
  <c r="U810" i="1" s="1"/>
  <c r="K809" i="1"/>
  <c r="U809" i="1" s="1"/>
  <c r="K429" i="1"/>
  <c r="K428" i="1"/>
  <c r="K427" i="1"/>
  <c r="K426" i="1"/>
  <c r="K425" i="1"/>
  <c r="K424" i="1"/>
  <c r="K423" i="1"/>
  <c r="K422" i="1"/>
  <c r="K421" i="1"/>
  <c r="K420" i="1"/>
  <c r="K419" i="1"/>
  <c r="K418" i="1"/>
  <c r="K417" i="1"/>
  <c r="K416" i="1"/>
  <c r="K415" i="1"/>
  <c r="K414" i="1"/>
  <c r="K413" i="1"/>
  <c r="K412" i="1"/>
  <c r="K411" i="1"/>
  <c r="K410" i="1"/>
  <c r="K409" i="1"/>
  <c r="K408" i="1"/>
  <c r="K407" i="1"/>
  <c r="K406" i="1"/>
  <c r="K405" i="1"/>
  <c r="K404" i="1"/>
  <c r="K403" i="1"/>
  <c r="K402" i="1"/>
  <c r="K401" i="1"/>
  <c r="K400" i="1"/>
  <c r="K399" i="1"/>
  <c r="K398" i="1"/>
  <c r="K397" i="1"/>
  <c r="K396" i="1"/>
  <c r="K395" i="1"/>
  <c r="K394" i="1"/>
  <c r="K393" i="1"/>
  <c r="K392" i="1"/>
  <c r="K391" i="1"/>
  <c r="K390" i="1"/>
  <c r="K389" i="1"/>
  <c r="K388" i="1"/>
  <c r="K387" i="1"/>
  <c r="K386" i="1"/>
  <c r="K385" i="1"/>
  <c r="K384" i="1"/>
  <c r="K383" i="1"/>
  <c r="K382" i="1"/>
  <c r="K381" i="1"/>
  <c r="K380" i="1"/>
  <c r="K379" i="1"/>
  <c r="K378" i="1"/>
  <c r="K377" i="1"/>
  <c r="K376" i="1"/>
  <c r="K375" i="1"/>
  <c r="K374" i="1"/>
  <c r="K373" i="1"/>
  <c r="K372" i="1"/>
  <c r="K371" i="1"/>
  <c r="K370" i="1"/>
  <c r="U370" i="1" s="1"/>
  <c r="K369" i="1"/>
  <c r="U369" i="1" s="1"/>
  <c r="K368" i="1"/>
  <c r="U368" i="1" s="1"/>
  <c r="K367" i="1"/>
  <c r="U367" i="1" s="1"/>
  <c r="K366" i="1"/>
  <c r="U366" i="1" s="1"/>
  <c r="K365" i="1"/>
  <c r="U365" i="1" s="1"/>
  <c r="K364" i="1"/>
  <c r="U364" i="1" s="1"/>
  <c r="K363" i="1"/>
  <c r="U363" i="1" s="1"/>
  <c r="K362" i="1"/>
  <c r="U362" i="1" s="1"/>
  <c r="K361" i="1"/>
  <c r="U361" i="1" s="1"/>
  <c r="K360" i="1"/>
  <c r="U360" i="1" s="1"/>
  <c r="K359" i="1"/>
  <c r="U359" i="1" s="1"/>
  <c r="K358" i="1"/>
  <c r="U358" i="1" s="1"/>
  <c r="K357" i="1"/>
  <c r="U357" i="1" s="1"/>
  <c r="K356" i="1"/>
  <c r="U356" i="1" s="1"/>
  <c r="K355" i="1"/>
  <c r="U355" i="1" s="1"/>
  <c r="K354" i="1"/>
  <c r="U354" i="1" s="1"/>
  <c r="K353" i="1"/>
  <c r="U353" i="1" s="1"/>
  <c r="K352" i="1"/>
  <c r="U352" i="1" s="1"/>
  <c r="K351" i="1"/>
  <c r="U351" i="1" s="1"/>
  <c r="K350" i="1"/>
  <c r="U350" i="1" s="1"/>
  <c r="K349" i="1"/>
  <c r="U349" i="1" s="1"/>
  <c r="K348" i="1"/>
  <c r="U348" i="1" s="1"/>
  <c r="K347" i="1"/>
  <c r="U347" i="1" s="1"/>
  <c r="K346" i="1"/>
  <c r="U346" i="1" s="1"/>
  <c r="K345" i="1"/>
  <c r="U345" i="1" s="1"/>
  <c r="K344" i="1"/>
  <c r="U344" i="1" s="1"/>
  <c r="K343" i="1"/>
  <c r="U343" i="1" s="1"/>
  <c r="K342" i="1"/>
  <c r="U342" i="1" s="1"/>
  <c r="K341" i="1"/>
  <c r="U341" i="1" s="1"/>
  <c r="K340" i="1"/>
  <c r="K339" i="1"/>
  <c r="K338" i="1"/>
  <c r="K337" i="1"/>
  <c r="K336" i="1"/>
  <c r="K335" i="1"/>
  <c r="K334" i="1"/>
  <c r="K333" i="1"/>
  <c r="K332" i="1"/>
  <c r="K331" i="1"/>
  <c r="K330" i="1"/>
  <c r="K329" i="1"/>
  <c r="K328" i="1"/>
  <c r="K327" i="1"/>
  <c r="K326" i="1"/>
  <c r="K325" i="1"/>
  <c r="K324" i="1"/>
  <c r="K323" i="1"/>
  <c r="K322" i="1"/>
  <c r="K321" i="1"/>
  <c r="K320" i="1"/>
  <c r="K319" i="1"/>
  <c r="K318" i="1"/>
  <c r="K317" i="1"/>
  <c r="K316" i="1"/>
  <c r="K315" i="1"/>
  <c r="K314" i="1"/>
  <c r="K313" i="1"/>
  <c r="K312" i="1"/>
  <c r="K311" i="1"/>
  <c r="K310" i="1"/>
  <c r="K309" i="1"/>
  <c r="K308" i="1"/>
  <c r="K307" i="1"/>
  <c r="K306" i="1"/>
  <c r="K305" i="1"/>
  <c r="K304" i="1"/>
  <c r="K303" i="1"/>
  <c r="K302" i="1"/>
  <c r="K301" i="1"/>
  <c r="K300" i="1"/>
  <c r="K299" i="1"/>
  <c r="K298" i="1"/>
  <c r="K297" i="1"/>
  <c r="K296" i="1"/>
  <c r="K295" i="1"/>
  <c r="K294" i="1"/>
  <c r="K293" i="1"/>
  <c r="K292" i="1"/>
  <c r="K291" i="1"/>
  <c r="K290" i="1"/>
  <c r="K289" i="1"/>
  <c r="K288" i="1"/>
  <c r="K287" i="1"/>
  <c r="K286" i="1"/>
  <c r="K285" i="1"/>
  <c r="K284" i="1"/>
  <c r="K283" i="1"/>
  <c r="K282" i="1"/>
  <c r="K281" i="1"/>
  <c r="K280" i="1"/>
  <c r="K279" i="1"/>
  <c r="K278" i="1"/>
  <c r="K277" i="1"/>
  <c r="K276" i="1"/>
  <c r="K275" i="1"/>
  <c r="K274" i="1"/>
  <c r="K273" i="1"/>
  <c r="K272" i="1"/>
  <c r="K271" i="1"/>
  <c r="K270" i="1"/>
  <c r="K269" i="1"/>
  <c r="K268" i="1"/>
  <c r="K267" i="1"/>
  <c r="K266" i="1"/>
  <c r="K265" i="1"/>
  <c r="K264" i="1"/>
  <c r="K263" i="1"/>
  <c r="K262" i="1"/>
  <c r="K261" i="1"/>
  <c r="K260" i="1"/>
  <c r="K259" i="1"/>
  <c r="K258" i="1"/>
  <c r="K257" i="1"/>
  <c r="K256" i="1"/>
  <c r="K255" i="1"/>
  <c r="K254" i="1"/>
  <c r="K253" i="1"/>
  <c r="K252" i="1"/>
  <c r="K234" i="1"/>
  <c r="K233" i="1"/>
  <c r="K232" i="1"/>
  <c r="K231" i="1"/>
  <c r="K230" i="1"/>
  <c r="K229" i="1"/>
  <c r="K228" i="1"/>
  <c r="K227" i="1"/>
  <c r="K226" i="1"/>
  <c r="K225" i="1"/>
  <c r="K224" i="1"/>
  <c r="K223" i="1"/>
  <c r="K222" i="1"/>
  <c r="K221" i="1"/>
  <c r="K220" i="1"/>
  <c r="K219" i="1"/>
  <c r="K218" i="1"/>
  <c r="K217" i="1"/>
  <c r="K216" i="1"/>
  <c r="K215" i="1"/>
  <c r="K214" i="1"/>
  <c r="K213" i="1"/>
  <c r="K212" i="1"/>
  <c r="K211" i="1"/>
  <c r="K210" i="1"/>
  <c r="K209" i="1"/>
  <c r="K208" i="1"/>
  <c r="K207" i="1"/>
  <c r="K206" i="1"/>
  <c r="K205" i="1"/>
  <c r="K204" i="1"/>
  <c r="K203" i="1"/>
  <c r="K202" i="1"/>
  <c r="K201" i="1"/>
  <c r="K200" i="1"/>
  <c r="K199" i="1"/>
  <c r="K198" i="1"/>
  <c r="K197" i="1"/>
  <c r="K196" i="1"/>
  <c r="K195" i="1"/>
  <c r="K194" i="1"/>
  <c r="K193" i="1"/>
  <c r="K192" i="1"/>
  <c r="K191" i="1"/>
  <c r="K190" i="1"/>
  <c r="K189" i="1"/>
  <c r="K188" i="1"/>
  <c r="K187" i="1"/>
  <c r="K186" i="1"/>
  <c r="K185" i="1"/>
  <c r="K184" i="1"/>
  <c r="K183" i="1"/>
  <c r="K182" i="1"/>
  <c r="K181" i="1"/>
  <c r="K180" i="1"/>
  <c r="K179" i="1"/>
  <c r="K178" i="1"/>
  <c r="K177" i="1"/>
  <c r="K176" i="1"/>
  <c r="K175" i="1"/>
  <c r="K174" i="1"/>
  <c r="K173" i="1"/>
  <c r="K172" i="1"/>
  <c r="G171" i="1"/>
  <c r="K170" i="1"/>
  <c r="K169" i="1"/>
  <c r="K168" i="1"/>
  <c r="K167" i="1"/>
  <c r="K166" i="1"/>
  <c r="K165" i="1"/>
  <c r="K164" i="1"/>
  <c r="K163" i="1"/>
  <c r="K162" i="1"/>
  <c r="K161" i="1"/>
  <c r="K160" i="1"/>
  <c r="K159" i="1"/>
  <c r="K158" i="1"/>
  <c r="K157" i="1"/>
  <c r="K156" i="1"/>
  <c r="K155" i="1"/>
  <c r="K154" i="1"/>
  <c r="K153" i="1"/>
  <c r="K152" i="1"/>
  <c r="K151" i="1"/>
  <c r="K150" i="1"/>
  <c r="K149" i="1"/>
  <c r="K148" i="1"/>
  <c r="K147" i="1"/>
  <c r="K146" i="1"/>
  <c r="K145" i="1"/>
  <c r="K144" i="1"/>
  <c r="K143" i="1"/>
  <c r="K142" i="1"/>
  <c r="K141" i="1"/>
  <c r="K140" i="1"/>
  <c r="K139" i="1"/>
  <c r="K138" i="1"/>
  <c r="K137" i="1"/>
  <c r="K136" i="1"/>
  <c r="K135" i="1"/>
  <c r="K134" i="1"/>
  <c r="K133" i="1"/>
  <c r="K132" i="1"/>
  <c r="K131" i="1"/>
  <c r="K130" i="1"/>
  <c r="K129" i="1"/>
  <c r="K128" i="1"/>
  <c r="K127" i="1"/>
  <c r="K126" i="1"/>
  <c r="K125" i="1"/>
  <c r="K124" i="1"/>
  <c r="K123" i="1"/>
  <c r="K122" i="1"/>
  <c r="K121" i="1"/>
  <c r="K120" i="1"/>
  <c r="K119" i="1"/>
  <c r="K118" i="1"/>
  <c r="K117" i="1"/>
  <c r="K116" i="1"/>
  <c r="K115" i="1"/>
  <c r="K114" i="1"/>
  <c r="K113" i="1"/>
  <c r="K112" i="1"/>
  <c r="K111" i="1"/>
  <c r="K110" i="1"/>
  <c r="K109" i="1"/>
  <c r="K108" i="1"/>
  <c r="K107" i="1"/>
  <c r="K106" i="1"/>
  <c r="K105" i="1"/>
  <c r="K104" i="1"/>
  <c r="K103" i="1"/>
  <c r="K102" i="1"/>
  <c r="K101" i="1"/>
  <c r="K100" i="1"/>
  <c r="K99" i="1"/>
  <c r="K98" i="1"/>
  <c r="K97" i="1"/>
  <c r="K96" i="1"/>
  <c r="K95" i="1"/>
  <c r="K94" i="1"/>
  <c r="K93" i="1"/>
  <c r="K92" i="1"/>
  <c r="K91" i="1"/>
  <c r="K90" i="1"/>
  <c r="K89" i="1"/>
  <c r="K88" i="1"/>
  <c r="K87" i="1"/>
  <c r="K86" i="1"/>
  <c r="K85" i="1"/>
  <c r="K84" i="1"/>
  <c r="K83" i="1"/>
  <c r="K82" i="1"/>
  <c r="K81" i="1"/>
  <c r="K80" i="1"/>
  <c r="K79" i="1"/>
  <c r="K78" i="1"/>
  <c r="K77" i="1"/>
  <c r="K76" i="1"/>
  <c r="K75" i="1"/>
  <c r="K74" i="1"/>
  <c r="K73" i="1"/>
  <c r="K72" i="1"/>
  <c r="K71" i="1"/>
  <c r="K70" i="1"/>
  <c r="K69" i="1"/>
  <c r="K68" i="1"/>
  <c r="K67" i="1"/>
  <c r="K66" i="1"/>
  <c r="O65" i="1"/>
  <c r="K64" i="1"/>
  <c r="G63" i="1"/>
  <c r="K62" i="1"/>
  <c r="K61" i="1"/>
  <c r="K60" i="1"/>
  <c r="K59" i="1"/>
  <c r="K58" i="1"/>
  <c r="K57" i="1"/>
  <c r="K56" i="1"/>
  <c r="K55" i="1"/>
  <c r="K54" i="1"/>
  <c r="K53" i="1"/>
  <c r="K52" i="1"/>
  <c r="K51" i="1"/>
  <c r="K50" i="1"/>
  <c r="K49" i="1"/>
  <c r="K48" i="1" l="1"/>
  <c r="K47" i="1"/>
  <c r="K46" i="1"/>
  <c r="K45" i="1"/>
  <c r="K44" i="1"/>
  <c r="K43" i="1"/>
  <c r="K42" i="1"/>
  <c r="K41" i="1"/>
  <c r="K40" i="1"/>
  <c r="K39" i="1"/>
  <c r="K38" i="1"/>
  <c r="K37" i="1"/>
  <c r="K36" i="1"/>
  <c r="K1732" i="1"/>
  <c r="K1731" i="1"/>
  <c r="K1730" i="1"/>
  <c r="K1729" i="1"/>
  <c r="K1728" i="1"/>
  <c r="K1727" i="1"/>
  <c r="K1726" i="1"/>
  <c r="K1725" i="1"/>
  <c r="K1724" i="1"/>
  <c r="K1723" i="1"/>
  <c r="K1722" i="1"/>
  <c r="K1721" i="1"/>
  <c r="K1720" i="1"/>
  <c r="K1719" i="1"/>
  <c r="K1718" i="1"/>
  <c r="K1717" i="1"/>
  <c r="K1716" i="1"/>
  <c r="K1078" i="1"/>
  <c r="K1077" i="1"/>
  <c r="K1076" i="1"/>
  <c r="K1075" i="1"/>
  <c r="K1074" i="1"/>
  <c r="K1073" i="1"/>
  <c r="K1072" i="1"/>
  <c r="K1071" i="1"/>
  <c r="K1070" i="1"/>
  <c r="K1069" i="1"/>
  <c r="K35" i="1"/>
  <c r="K34" i="1"/>
  <c r="K33" i="1"/>
  <c r="K32" i="1"/>
  <c r="K31" i="1"/>
  <c r="K30" i="1"/>
  <c r="O816" i="1"/>
  <c r="G816" i="1"/>
  <c r="K816" i="1"/>
  <c r="O814" i="1"/>
  <c r="G814" i="1"/>
  <c r="K814" i="1"/>
  <c r="O815" i="1"/>
  <c r="G815" i="1"/>
  <c r="K815" i="1"/>
  <c r="O813" i="1"/>
  <c r="G813" i="1"/>
  <c r="K813" i="1"/>
</calcChain>
</file>

<file path=xl/comments1.xml><?xml version="1.0" encoding="utf-8"?>
<comments xmlns="http://schemas.openxmlformats.org/spreadsheetml/2006/main">
  <authors>
    <author>Spittlehouse, Dave FLNR:EX</author>
  </authors>
  <commentList>
    <comment ref="P210" authorId="0" shapeId="0">
      <text>
        <r>
          <rPr>
            <b/>
            <sz val="9"/>
            <color indexed="81"/>
            <rFont val="Tahoma"/>
            <charset val="1"/>
          </rPr>
          <t>Spittlehouse, Dave FLNR:EX:</t>
        </r>
        <r>
          <rPr>
            <sz val="9"/>
            <color indexed="81"/>
            <rFont val="Tahoma"/>
            <charset val="1"/>
          </rPr>
          <t xml:space="preserve">
P0 values seem too high. Not used
</t>
        </r>
      </text>
    </comment>
  </commentList>
</comments>
</file>

<file path=xl/sharedStrings.xml><?xml version="1.0" encoding="utf-8"?>
<sst xmlns="http://schemas.openxmlformats.org/spreadsheetml/2006/main" count="262" uniqueCount="147">
  <si>
    <t>Cheng</t>
  </si>
  <si>
    <t>Date</t>
  </si>
  <si>
    <t>DoY</t>
  </si>
  <si>
    <t>Tmax</t>
  </si>
  <si>
    <t>Tmin</t>
  </si>
  <si>
    <t>Precip</t>
  </si>
  <si>
    <t>Key</t>
  </si>
  <si>
    <t>CX</t>
  </si>
  <si>
    <t>CN</t>
  </si>
  <si>
    <t>CP</t>
  </si>
  <si>
    <t>DX</t>
  </si>
  <si>
    <t>DN</t>
  </si>
  <si>
    <t>DP</t>
  </si>
  <si>
    <t>PX</t>
  </si>
  <si>
    <t>PN</t>
  </si>
  <si>
    <t>PP</t>
  </si>
  <si>
    <t>McCulloch</t>
  </si>
  <si>
    <t>MX</t>
  </si>
  <si>
    <t>MN</t>
  </si>
  <si>
    <t>MP</t>
  </si>
  <si>
    <t>Precipitation (mm)</t>
  </si>
  <si>
    <t>Gap filling in order of station availablity</t>
  </si>
  <si>
    <t>Dennis</t>
  </si>
  <si>
    <t>Penticton</t>
  </si>
  <si>
    <t>Dennis, Penticton, McCulloch</t>
  </si>
  <si>
    <t>Dennis, Cheng, McCulloch</t>
  </si>
  <si>
    <t>Penticton, Cheng, McCulloch</t>
  </si>
  <si>
    <t>Slope</t>
  </si>
  <si>
    <t>intc</t>
  </si>
  <si>
    <t>R2</t>
  </si>
  <si>
    <t>se</t>
  </si>
  <si>
    <t>n</t>
  </si>
  <si>
    <t>Cheng =</t>
  </si>
  <si>
    <t>Dennis =</t>
  </si>
  <si>
    <t>Tmax= Penticton*0.98 + 0.9</t>
  </si>
  <si>
    <t>Tmax= Cheng*0.96 -1.05</t>
  </si>
  <si>
    <t>Tmax=0.9*McCulloch-2.55</t>
  </si>
  <si>
    <t>Tmin = Cheng*0.88 + 0.71</t>
  </si>
  <si>
    <t>Tmin=0.83*McCulloch+0.9</t>
  </si>
  <si>
    <t xml:space="preserve">Penticton = </t>
  </si>
  <si>
    <t>Temperature C</t>
  </si>
  <si>
    <t>Site gauges appear to be working OK and usually agree. Also often show snow when McCulloch does but not as much on some of the big snow storms at McCulloch</t>
  </si>
  <si>
    <t>Belfort gauge</t>
  </si>
  <si>
    <t>Row Labels</t>
  </si>
  <si>
    <t>Grand Total</t>
  </si>
  <si>
    <t>Sum of CP</t>
  </si>
  <si>
    <t>Average of CX</t>
  </si>
  <si>
    <t>Average of CN</t>
  </si>
  <si>
    <t>Sum of DP</t>
  </si>
  <si>
    <t>Sum of PP</t>
  </si>
  <si>
    <t>Sum of MP</t>
  </si>
  <si>
    <t>Average of DX</t>
  </si>
  <si>
    <t>Average of DN</t>
  </si>
  <si>
    <t>Average of PX</t>
  </si>
  <si>
    <t>Average of PN</t>
  </si>
  <si>
    <t>Average of MX</t>
  </si>
  <si>
    <t>Average of MN</t>
  </si>
  <si>
    <t>YrMn</t>
  </si>
  <si>
    <t>Cheng, Dennis and Penticton: 1983/10-1991/08</t>
  </si>
  <si>
    <t>Checked to ensure estimated Tmax&gt;Tmin is  &gt;0.5C</t>
  </si>
  <si>
    <t>Perhaps there is a catch efficency that should be applied to the Belforts for snow?</t>
  </si>
  <si>
    <t>49 37 30N, 119 23 45W, 1750</t>
  </si>
  <si>
    <t>49 36 30N, 119 25 30W, 1530</t>
  </si>
  <si>
    <t>49 39 N,    119 21 W,     1770</t>
  </si>
  <si>
    <t>Missing data filled with values from other stations without adjustment</t>
  </si>
  <si>
    <t>Solar</t>
  </si>
  <si>
    <t>Summerland</t>
  </si>
  <si>
    <t>Solar MJ/m2/d</t>
  </si>
  <si>
    <t>Daily solar from Summerland and sunshine hours from McCulloch.</t>
  </si>
  <si>
    <t>Overlapping daily McCulloch calculated solar and Summerland measured solar (edited) records used to determine relationship to adjust Summerland.</t>
  </si>
  <si>
    <t>McCulloch=0.95* Summerland MJ/m2/d. Based on monthly averages 1968-1989.</t>
  </si>
  <si>
    <t xml:space="preserve"> Used McCulloch solar 1990 to 1991. Summerland may be in error for 1990-91 because it is lower than McCulloch (analysis from monthly totals). </t>
  </si>
  <si>
    <t>Average of Solar</t>
  </si>
  <si>
    <t>UPC</t>
  </si>
  <si>
    <t>Solar radiation MJ/m2/d</t>
  </si>
  <si>
    <t>Gap filled using Cheng, Dennis, Penticton, McCulloch and Summerland (Solar)</t>
  </si>
  <si>
    <t>UPC = McCulloch for missing Summerland 1983-1989 and all 1990-1991</t>
  </si>
  <si>
    <t>McCulloch coverted to solar based on coeffcients generated from overlapping daily record of UPC solar at P3: Solar= {(0.51*n/N'+0.2)*Ko] MJ/m2/d. Ko for UPC</t>
  </si>
  <si>
    <t>UPC = 0.95*Summerland used for 1983 to 1989 with McCulloch filling in for missing days.</t>
  </si>
  <si>
    <t>49°47′35″N, 119°11′31″W; 1250</t>
  </si>
  <si>
    <t>49°34’N, 119°39’W, 455 m</t>
  </si>
  <si>
    <t>blnk</t>
  </si>
  <si>
    <t>Colours indicate data source</t>
  </si>
  <si>
    <t xml:space="preserve"> McCulloch </t>
  </si>
  <si>
    <t xml:space="preserve"> Solar Summerland/McCulloch </t>
  </si>
  <si>
    <t>Tave</t>
  </si>
  <si>
    <t>CA</t>
  </si>
  <si>
    <t>DA</t>
  </si>
  <si>
    <t>PA</t>
  </si>
  <si>
    <t>MA</t>
  </si>
  <si>
    <t>Last edit 14/11/19</t>
  </si>
  <si>
    <t>Average of CA</t>
  </si>
  <si>
    <t>Average of DA</t>
  </si>
  <si>
    <t>Average of PA</t>
  </si>
  <si>
    <t>Average of MA</t>
  </si>
  <si>
    <t>Monthly summary for Cheng, Dennis, Penticton, McClloch and UPC solar</t>
  </si>
  <si>
    <t>Daily average temperature calculated in Data worksheet as the average of the maximum and minimum temperature for a station. This follows the standard WMO procedure.</t>
  </si>
  <si>
    <t>Following equations were used for gap filling missing maximum and minimum tempeature data for a station</t>
  </si>
  <si>
    <t>Lat</t>
  </si>
  <si>
    <t>Latitude for Hargreaves evaporation calculation</t>
  </si>
  <si>
    <t>sin(Lat)</t>
  </si>
  <si>
    <t>@cos(Lat)</t>
  </si>
  <si>
    <t>@tan(lat)</t>
  </si>
  <si>
    <t>Solar lookup table</t>
  </si>
  <si>
    <t>Month</t>
  </si>
  <si>
    <t>DoM</t>
  </si>
  <si>
    <t>Dim</t>
  </si>
  <si>
    <t>Declination</t>
  </si>
  <si>
    <t>RelDistSun</t>
  </si>
  <si>
    <t>Scratch</t>
  </si>
  <si>
    <t>SunsetHrAngle</t>
  </si>
  <si>
    <t>daylength</t>
  </si>
  <si>
    <t>SolarTop</t>
  </si>
  <si>
    <t>d*So</t>
  </si>
  <si>
    <t>Station</t>
  </si>
  <si>
    <t>Eref</t>
  </si>
  <si>
    <t>CMD</t>
  </si>
  <si>
    <t>Year</t>
  </si>
  <si>
    <t>1dayX</t>
  </si>
  <si>
    <t>Max of CP2</t>
  </si>
  <si>
    <t>Max of DP2</t>
  </si>
  <si>
    <t>Max of PP2</t>
  </si>
  <si>
    <t>Max of MP2</t>
  </si>
  <si>
    <t>Monthly Hargreaves reference evaporation (mm)</t>
  </si>
  <si>
    <t xml:space="preserve">Monthly climatic water deficit (m) </t>
  </si>
  <si>
    <t>Sum of Eref</t>
  </si>
  <si>
    <t>Sum of CMD</t>
  </si>
  <si>
    <t xml:space="preserve">Calculated in Monthly worksheet fromair temperature for indicated station. Annual values calculated in monthly worksheet. </t>
  </si>
  <si>
    <t xml:space="preserve">Calculated Monthly worksheet from monthly Hargreaves reference evaporation and precipitation for indicated station. Annual values calculated in Monthly worksheet. </t>
  </si>
  <si>
    <t>Annual</t>
  </si>
  <si>
    <t>Max of CX</t>
  </si>
  <si>
    <t>Min of CN</t>
  </si>
  <si>
    <t>Max of DX</t>
  </si>
  <si>
    <t>Min of DN</t>
  </si>
  <si>
    <t>Max of PX</t>
  </si>
  <si>
    <t>Min of PN</t>
  </si>
  <si>
    <t>Max of MX</t>
  </si>
  <si>
    <t>Min of MN</t>
  </si>
  <si>
    <t>TmaxX</t>
  </si>
  <si>
    <t>TminN</t>
  </si>
  <si>
    <t>Extremes</t>
  </si>
  <si>
    <t>Tmin = 0.96*Penticton - 0.4</t>
  </si>
  <si>
    <t>Meta data for Cheng, Dennis, Penticton October 1983 to August 1991</t>
  </si>
  <si>
    <t>Extreme maximum and minimum emperature</t>
  </si>
  <si>
    <t>*****Note that coloured cells contain formulae*****</t>
  </si>
  <si>
    <t>Thermograph in Stevenson Screen with daily maximum and minimum temperature extracted to 0.1 C. Likely  maximum and minimum thermometers to check the extremes between chart changes and adjust chart record as necessary.</t>
  </si>
  <si>
    <t>McCulloch data have 0.5 C resolution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</si>
</sst>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General_)"/>
    <numFmt numFmtId="165" formatCode="dd\-mmm\-yy_)"/>
    <numFmt numFmtId="166" formatCode="0.0_)"/>
    <numFmt numFmtId="167" formatCode="0_)"/>
    <numFmt numFmtId="168" formatCode="0.00_)"/>
    <numFmt numFmtId="169" formatCode="0.000"/>
    <numFmt numFmtId="170" formatCode="0.000_)"/>
  </numFmts>
  <fonts count="7" x14ac:knownFonts="1">
    <font>
      <sz val="11"/>
      <color theme="1"/>
      <name val="Calibri"/>
      <family val="2"/>
      <scheme val="minor"/>
    </font>
    <font>
      <sz val="10"/>
      <name val="Calibri"/>
      <family val="2"/>
      <scheme val="minor"/>
    </font>
    <font>
      <b/>
      <sz val="9"/>
      <color indexed="81"/>
      <name val="Tahoma"/>
      <charset val="1"/>
    </font>
    <font>
      <sz val="9"/>
      <color indexed="81"/>
      <name val="Tahoma"/>
      <charset val="1"/>
    </font>
    <font>
      <sz val="11"/>
      <name val="Calibri"/>
      <family val="2"/>
      <scheme val="minor"/>
    </font>
    <font>
      <sz val="10"/>
      <name val="Arial"/>
      <family val="2"/>
    </font>
    <font>
      <sz val="11"/>
      <name val="Calibri"/>
      <family val="2"/>
    </font>
  </fonts>
  <fills count="9">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7" tint="0.79998168889431442"/>
        <bgColor indexed="64"/>
      </patternFill>
    </fill>
    <fill>
      <patternFill patternType="solid">
        <fgColor theme="6"/>
        <bgColor indexed="64"/>
      </patternFill>
    </fill>
    <fill>
      <patternFill patternType="solid">
        <fgColor theme="9"/>
        <bgColor indexed="64"/>
      </patternFill>
    </fill>
    <fill>
      <patternFill patternType="solid">
        <fgColor theme="3" tint="0.79998168889431442"/>
        <bgColor indexed="64"/>
      </patternFill>
    </fill>
    <fill>
      <patternFill patternType="solid">
        <fgColor rgb="FF92D050"/>
        <bgColor indexed="64"/>
      </patternFill>
    </fill>
  </fills>
  <borders count="1">
    <border>
      <left/>
      <right/>
      <top/>
      <bottom/>
      <diagonal/>
    </border>
  </borders>
  <cellStyleXfs count="1">
    <xf numFmtId="0" fontId="0" fillId="0" borderId="0"/>
  </cellStyleXfs>
  <cellXfs count="65">
    <xf numFmtId="0" fontId="0" fillId="0" borderId="0" xfId="0"/>
    <xf numFmtId="164" fontId="0" fillId="0" borderId="0" xfId="0" applyNumberFormat="1"/>
    <xf numFmtId="164" fontId="0" fillId="0" borderId="0" xfId="0" applyNumberFormat="1" applyAlignment="1" applyProtection="1">
      <alignment horizontal="left"/>
    </xf>
    <xf numFmtId="165" fontId="0" fillId="0" borderId="0" xfId="0" applyNumberFormat="1" applyProtection="1"/>
    <xf numFmtId="164" fontId="0" fillId="0" borderId="0" xfId="0" applyNumberFormat="1" applyProtection="1"/>
    <xf numFmtId="0" fontId="1" fillId="0" borderId="0" xfId="0" applyFont="1"/>
    <xf numFmtId="166" fontId="0" fillId="0" borderId="0" xfId="0" applyNumberFormat="1" applyProtection="1"/>
    <xf numFmtId="167" fontId="0" fillId="0" borderId="0" xfId="0" applyNumberFormat="1" applyProtection="1"/>
    <xf numFmtId="166" fontId="0" fillId="2" borderId="0" xfId="0" applyNumberFormat="1" applyFill="1" applyProtection="1"/>
    <xf numFmtId="166" fontId="0" fillId="4" borderId="0" xfId="0" applyNumberFormat="1" applyFill="1" applyProtection="1"/>
    <xf numFmtId="0" fontId="0" fillId="4" borderId="0" xfId="0" applyFill="1"/>
    <xf numFmtId="166" fontId="0" fillId="5" borderId="0" xfId="0" applyNumberFormat="1" applyFill="1" applyProtection="1"/>
    <xf numFmtId="166" fontId="0" fillId="6" borderId="0" xfId="0" applyNumberFormat="1" applyFill="1" applyProtection="1"/>
    <xf numFmtId="164" fontId="0" fillId="6" borderId="0" xfId="0" applyNumberFormat="1" applyFill="1"/>
    <xf numFmtId="166" fontId="0" fillId="7" borderId="0" xfId="0" applyNumberFormat="1" applyFill="1" applyProtection="1"/>
    <xf numFmtId="0" fontId="0" fillId="5" borderId="0" xfId="0" applyFill="1"/>
    <xf numFmtId="166" fontId="0" fillId="5" borderId="0" xfId="0" applyNumberFormat="1" applyFill="1"/>
    <xf numFmtId="0" fontId="0" fillId="0" borderId="0" xfId="0" applyAlignment="1">
      <alignment horizontal="left"/>
    </xf>
    <xf numFmtId="0" fontId="0" fillId="0" borderId="0" xfId="0" applyAlignment="1">
      <alignment horizontal="right"/>
    </xf>
    <xf numFmtId="166" fontId="0" fillId="8" borderId="0" xfId="0" applyNumberFormat="1" applyFill="1" applyProtection="1"/>
    <xf numFmtId="166" fontId="0" fillId="0" borderId="0" xfId="0" applyNumberFormat="1" applyFill="1"/>
    <xf numFmtId="166" fontId="0" fillId="0" borderId="0" xfId="0" applyNumberFormat="1"/>
    <xf numFmtId="166" fontId="0" fillId="3" borderId="0" xfId="0" applyNumberFormat="1" applyFill="1"/>
    <xf numFmtId="0" fontId="0" fillId="0" borderId="0" xfId="0" pivotButton="1"/>
    <xf numFmtId="167" fontId="0" fillId="0" borderId="0" xfId="0" applyNumberFormat="1" applyAlignment="1">
      <alignment horizontal="left"/>
    </xf>
    <xf numFmtId="0" fontId="0" fillId="0" borderId="0" xfId="0" applyNumberFormat="1"/>
    <xf numFmtId="167" fontId="0" fillId="0" borderId="0" xfId="0" applyNumberFormat="1"/>
    <xf numFmtId="168" fontId="0" fillId="0" borderId="0" xfId="0" applyNumberFormat="1"/>
    <xf numFmtId="0" fontId="0" fillId="2" borderId="0" xfId="0" applyFill="1"/>
    <xf numFmtId="0" fontId="0" fillId="7" borderId="0" xfId="0" applyFill="1"/>
    <xf numFmtId="0" fontId="0" fillId="0" borderId="0" xfId="0" applyAlignment="1">
      <alignment horizontal="center"/>
    </xf>
    <xf numFmtId="0" fontId="0" fillId="6" borderId="0" xfId="0" applyFill="1"/>
    <xf numFmtId="0" fontId="0" fillId="0" borderId="0" xfId="0" applyFill="1"/>
    <xf numFmtId="0" fontId="1" fillId="0" borderId="0" xfId="0" applyFont="1" applyFill="1"/>
    <xf numFmtId="164" fontId="0" fillId="2" borderId="0" xfId="0" applyNumberFormat="1" applyFill="1"/>
    <xf numFmtId="166" fontId="4" fillId="0" borderId="0" xfId="0" applyNumberFormat="1" applyFont="1" applyFill="1"/>
    <xf numFmtId="0" fontId="0" fillId="8" borderId="0" xfId="0" applyFill="1"/>
    <xf numFmtId="0" fontId="4" fillId="4" borderId="0" xfId="0" applyFont="1" applyFill="1"/>
    <xf numFmtId="0" fontId="0" fillId="0" borderId="0" xfId="0" applyAlignment="1" applyProtection="1">
      <alignment horizontal="right"/>
    </xf>
    <xf numFmtId="0" fontId="0" fillId="0" borderId="0" xfId="0" quotePrefix="1"/>
    <xf numFmtId="0" fontId="0" fillId="0" borderId="0" xfId="0" applyFont="1"/>
    <xf numFmtId="169" fontId="0" fillId="0" borderId="0" xfId="0" applyNumberFormat="1" applyProtection="1"/>
    <xf numFmtId="169" fontId="0" fillId="0" borderId="0" xfId="0" applyNumberFormat="1"/>
    <xf numFmtId="0" fontId="4" fillId="0" borderId="0" xfId="0" applyFont="1"/>
    <xf numFmtId="0" fontId="4" fillId="0" borderId="0" xfId="0" applyFont="1" applyAlignment="1" applyProtection="1">
      <alignment horizontal="left"/>
    </xf>
    <xf numFmtId="0" fontId="5" fillId="0" borderId="0" xfId="0" applyFont="1" applyAlignment="1" applyProtection="1">
      <alignment horizontal="right"/>
    </xf>
    <xf numFmtId="0" fontId="5" fillId="0" borderId="0" xfId="0" applyFont="1" applyAlignment="1" applyProtection="1">
      <alignment horizontal="left"/>
    </xf>
    <xf numFmtId="0" fontId="5" fillId="0" borderId="0" xfId="0" applyFont="1" applyAlignment="1" applyProtection="1">
      <alignment horizontal="center"/>
    </xf>
    <xf numFmtId="167" fontId="0" fillId="0" borderId="0" xfId="0" applyNumberFormat="1" applyFont="1" applyProtection="1"/>
    <xf numFmtId="170" fontId="4" fillId="0" borderId="0" xfId="0" applyNumberFormat="1" applyFont="1" applyProtection="1"/>
    <xf numFmtId="169" fontId="0" fillId="0" borderId="0" xfId="0" applyNumberFormat="1" applyFont="1"/>
    <xf numFmtId="168" fontId="4" fillId="0" borderId="0" xfId="0" applyNumberFormat="1" applyFont="1" applyProtection="1"/>
    <xf numFmtId="2" fontId="0" fillId="0" borderId="0" xfId="0" applyNumberFormat="1"/>
    <xf numFmtId="0" fontId="6" fillId="0" borderId="0" xfId="0" applyFont="1"/>
    <xf numFmtId="1" fontId="0" fillId="0" borderId="0" xfId="0" applyNumberFormat="1"/>
    <xf numFmtId="0" fontId="0" fillId="3" borderId="0" xfId="0" applyFill="1"/>
    <xf numFmtId="164" fontId="0" fillId="2" borderId="0" xfId="0" applyNumberFormat="1" applyFill="1" applyAlignment="1" applyProtection="1">
      <alignment horizontal="left"/>
    </xf>
    <xf numFmtId="164" fontId="0" fillId="6" borderId="0" xfId="0" applyNumberFormat="1" applyFill="1" applyAlignment="1" applyProtection="1">
      <alignment horizontal="left"/>
    </xf>
    <xf numFmtId="164" fontId="0" fillId="8" borderId="0" xfId="0" applyNumberFormat="1" applyFill="1" applyAlignment="1" applyProtection="1">
      <alignment horizontal="left"/>
    </xf>
    <xf numFmtId="164" fontId="0" fillId="7" borderId="0" xfId="0" applyNumberFormat="1" applyFill="1" applyAlignment="1" applyProtection="1">
      <alignment horizontal="left"/>
    </xf>
    <xf numFmtId="0" fontId="6" fillId="8" borderId="0" xfId="0" applyFont="1" applyFill="1"/>
    <xf numFmtId="169" fontId="0" fillId="0" borderId="0" xfId="0" applyNumberFormat="1" applyFont="1" applyFill="1"/>
    <xf numFmtId="0" fontId="0" fillId="2" borderId="0" xfId="0" applyFill="1" applyAlignment="1">
      <alignment horizontal="right"/>
    </xf>
    <xf numFmtId="0" fontId="0" fillId="7" borderId="0" xfId="0" applyFill="1" applyAlignment="1">
      <alignment horizontal="right"/>
    </xf>
    <xf numFmtId="0" fontId="0" fillId="4" borderId="0" xfId="0" applyFill="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alcChain" Target="calcChain.xml"/><Relationship Id="rId5" Type="http://schemas.openxmlformats.org/officeDocument/2006/relationships/pivotCacheDefinition" Target="pivotCache/pivotCacheDefinition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Maximum temperature</a:t>
            </a:r>
          </a:p>
        </c:rich>
      </c:tx>
      <c:overlay val="0"/>
    </c:title>
    <c:autoTitleDeleted val="0"/>
    <c:plotArea>
      <c:layout/>
      <c:lineChart>
        <c:grouping val="standard"/>
        <c:varyColors val="0"/>
        <c:ser>
          <c:idx val="0"/>
          <c:order val="0"/>
          <c:tx>
            <c:v>McCulloch</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Monthly!$S$5:$S$99</c:f>
              <c:numCache>
                <c:formatCode>0.0_)</c:formatCode>
                <c:ptCount val="95"/>
                <c:pt idx="0">
                  <c:v>9.1</c:v>
                </c:pt>
                <c:pt idx="1">
                  <c:v>2.1</c:v>
                </c:pt>
                <c:pt idx="2">
                  <c:v>-7.5</c:v>
                </c:pt>
                <c:pt idx="3">
                  <c:v>-1.4</c:v>
                </c:pt>
                <c:pt idx="4">
                  <c:v>1.4</c:v>
                </c:pt>
                <c:pt idx="5">
                  <c:v>4.9000000000000004</c:v>
                </c:pt>
                <c:pt idx="6">
                  <c:v>6.3</c:v>
                </c:pt>
                <c:pt idx="7">
                  <c:v>9</c:v>
                </c:pt>
                <c:pt idx="8">
                  <c:v>15.7</c:v>
                </c:pt>
                <c:pt idx="9">
                  <c:v>23.4</c:v>
                </c:pt>
                <c:pt idx="10">
                  <c:v>22.4</c:v>
                </c:pt>
                <c:pt idx="11">
                  <c:v>14</c:v>
                </c:pt>
                <c:pt idx="12">
                  <c:v>6.9</c:v>
                </c:pt>
                <c:pt idx="13">
                  <c:v>0.7</c:v>
                </c:pt>
                <c:pt idx="14">
                  <c:v>-7.5</c:v>
                </c:pt>
                <c:pt idx="15">
                  <c:v>-3.9</c:v>
                </c:pt>
                <c:pt idx="16">
                  <c:v>-1.9</c:v>
                </c:pt>
                <c:pt idx="17">
                  <c:v>3.2</c:v>
                </c:pt>
                <c:pt idx="18">
                  <c:v>8.5</c:v>
                </c:pt>
                <c:pt idx="19">
                  <c:v>15.2</c:v>
                </c:pt>
                <c:pt idx="20">
                  <c:v>17.399999999999999</c:v>
                </c:pt>
                <c:pt idx="21">
                  <c:v>25.7</c:v>
                </c:pt>
                <c:pt idx="22">
                  <c:v>20.6</c:v>
                </c:pt>
                <c:pt idx="23">
                  <c:v>12.1</c:v>
                </c:pt>
                <c:pt idx="24">
                  <c:v>6.8</c:v>
                </c:pt>
                <c:pt idx="25">
                  <c:v>-9</c:v>
                </c:pt>
                <c:pt idx="26">
                  <c:v>-3.8</c:v>
                </c:pt>
                <c:pt idx="27">
                  <c:v>0</c:v>
                </c:pt>
                <c:pt idx="28">
                  <c:v>-1.1000000000000001</c:v>
                </c:pt>
                <c:pt idx="29">
                  <c:v>6.3</c:v>
                </c:pt>
                <c:pt idx="30">
                  <c:v>7.1</c:v>
                </c:pt>
                <c:pt idx="31">
                  <c:v>14.5</c:v>
                </c:pt>
                <c:pt idx="32">
                  <c:v>20.399999999999999</c:v>
                </c:pt>
                <c:pt idx="33">
                  <c:v>19</c:v>
                </c:pt>
                <c:pt idx="34">
                  <c:v>25.1</c:v>
                </c:pt>
                <c:pt idx="35">
                  <c:v>12.9</c:v>
                </c:pt>
                <c:pt idx="36">
                  <c:v>13.7</c:v>
                </c:pt>
                <c:pt idx="37">
                  <c:v>0.3</c:v>
                </c:pt>
                <c:pt idx="38">
                  <c:v>-2.7</c:v>
                </c:pt>
                <c:pt idx="39">
                  <c:v>-3.1</c:v>
                </c:pt>
                <c:pt idx="40">
                  <c:v>1.9</c:v>
                </c:pt>
                <c:pt idx="41">
                  <c:v>5.2</c:v>
                </c:pt>
                <c:pt idx="42">
                  <c:v>12.2</c:v>
                </c:pt>
                <c:pt idx="43">
                  <c:v>15.9</c:v>
                </c:pt>
                <c:pt idx="44">
                  <c:v>21.2</c:v>
                </c:pt>
                <c:pt idx="45">
                  <c:v>21.6</c:v>
                </c:pt>
                <c:pt idx="46">
                  <c:v>21.5</c:v>
                </c:pt>
                <c:pt idx="47">
                  <c:v>21.6</c:v>
                </c:pt>
                <c:pt idx="48">
                  <c:v>13.7</c:v>
                </c:pt>
                <c:pt idx="49">
                  <c:v>3.5</c:v>
                </c:pt>
                <c:pt idx="50">
                  <c:v>-2.8</c:v>
                </c:pt>
                <c:pt idx="51">
                  <c:v>-3.7</c:v>
                </c:pt>
                <c:pt idx="52">
                  <c:v>1.1000000000000001</c:v>
                </c:pt>
                <c:pt idx="53">
                  <c:v>4</c:v>
                </c:pt>
                <c:pt idx="54">
                  <c:v>10.5</c:v>
                </c:pt>
                <c:pt idx="55">
                  <c:v>14.9</c:v>
                </c:pt>
                <c:pt idx="56">
                  <c:v>17.7</c:v>
                </c:pt>
                <c:pt idx="57">
                  <c:v>21.6</c:v>
                </c:pt>
                <c:pt idx="58">
                  <c:v>21.5</c:v>
                </c:pt>
                <c:pt idx="59">
                  <c:v>16.600000000000001</c:v>
                </c:pt>
                <c:pt idx="60">
                  <c:v>13.1</c:v>
                </c:pt>
                <c:pt idx="61">
                  <c:v>1.3</c:v>
                </c:pt>
                <c:pt idx="62">
                  <c:v>-2.8</c:v>
                </c:pt>
                <c:pt idx="63">
                  <c:v>-2.4</c:v>
                </c:pt>
                <c:pt idx="64">
                  <c:v>-4.5</c:v>
                </c:pt>
                <c:pt idx="65">
                  <c:v>1.9</c:v>
                </c:pt>
                <c:pt idx="66">
                  <c:v>11.3</c:v>
                </c:pt>
                <c:pt idx="67">
                  <c:v>13.7</c:v>
                </c:pt>
                <c:pt idx="68">
                  <c:v>19.600000000000001</c:v>
                </c:pt>
                <c:pt idx="69">
                  <c:v>22.8</c:v>
                </c:pt>
                <c:pt idx="70">
                  <c:v>19.7</c:v>
                </c:pt>
                <c:pt idx="71">
                  <c:v>19.2</c:v>
                </c:pt>
                <c:pt idx="72">
                  <c:v>9.1999999999999993</c:v>
                </c:pt>
                <c:pt idx="73">
                  <c:v>1.7</c:v>
                </c:pt>
                <c:pt idx="74">
                  <c:v>-0.8</c:v>
                </c:pt>
                <c:pt idx="75">
                  <c:v>-1.2</c:v>
                </c:pt>
                <c:pt idx="76">
                  <c:v>-1.1000000000000001</c:v>
                </c:pt>
                <c:pt idx="77">
                  <c:v>5.7</c:v>
                </c:pt>
                <c:pt idx="78">
                  <c:v>10.8</c:v>
                </c:pt>
                <c:pt idx="79">
                  <c:v>12.4</c:v>
                </c:pt>
                <c:pt idx="80">
                  <c:v>16.399999999999999</c:v>
                </c:pt>
                <c:pt idx="81">
                  <c:v>22.9</c:v>
                </c:pt>
                <c:pt idx="82">
                  <c:v>23</c:v>
                </c:pt>
                <c:pt idx="83">
                  <c:v>20.8</c:v>
                </c:pt>
                <c:pt idx="84">
                  <c:v>6.6</c:v>
                </c:pt>
                <c:pt idx="85">
                  <c:v>2.2000000000000002</c:v>
                </c:pt>
                <c:pt idx="86">
                  <c:v>-8.3000000000000007</c:v>
                </c:pt>
                <c:pt idx="87">
                  <c:v>-4.9000000000000004</c:v>
                </c:pt>
                <c:pt idx="88">
                  <c:v>3.6</c:v>
                </c:pt>
                <c:pt idx="89">
                  <c:v>3.1</c:v>
                </c:pt>
                <c:pt idx="90">
                  <c:v>9.1</c:v>
                </c:pt>
                <c:pt idx="91">
                  <c:v>12.5</c:v>
                </c:pt>
                <c:pt idx="92">
                  <c:v>15.4</c:v>
                </c:pt>
                <c:pt idx="93">
                  <c:v>21.5</c:v>
                </c:pt>
                <c:pt idx="94">
                  <c:v>22.4</c:v>
                </c:pt>
              </c:numCache>
            </c:numRef>
          </c:val>
          <c:smooth val="0"/>
          <c:extLst>
            <c:ext xmlns:c16="http://schemas.microsoft.com/office/drawing/2014/chart" uri="{C3380CC4-5D6E-409C-BE32-E72D297353CC}">
              <c16:uniqueId val="{00000000-70AE-423A-9DB3-236FB3B0992E}"/>
            </c:ext>
          </c:extLst>
        </c:ser>
        <c:ser>
          <c:idx val="1"/>
          <c:order val="1"/>
          <c:tx>
            <c:v>Cheng</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Monthly!$D$5:$D$99</c:f>
              <c:numCache>
                <c:formatCode>0.0_)</c:formatCode>
                <c:ptCount val="95"/>
                <c:pt idx="0">
                  <c:v>7.7</c:v>
                </c:pt>
                <c:pt idx="1">
                  <c:v>-0.5</c:v>
                </c:pt>
                <c:pt idx="2">
                  <c:v>-9.5</c:v>
                </c:pt>
                <c:pt idx="3">
                  <c:v>-2.2999999999999998</c:v>
                </c:pt>
                <c:pt idx="4">
                  <c:v>-2.2000000000000002</c:v>
                </c:pt>
                <c:pt idx="5">
                  <c:v>1.2</c:v>
                </c:pt>
                <c:pt idx="6">
                  <c:v>3.7</c:v>
                </c:pt>
                <c:pt idx="7">
                  <c:v>6</c:v>
                </c:pt>
                <c:pt idx="8">
                  <c:v>12.5</c:v>
                </c:pt>
                <c:pt idx="9">
                  <c:v>20.5</c:v>
                </c:pt>
                <c:pt idx="10">
                  <c:v>19.399999999999999</c:v>
                </c:pt>
                <c:pt idx="11">
                  <c:v>11.3</c:v>
                </c:pt>
                <c:pt idx="12">
                  <c:v>3.2</c:v>
                </c:pt>
                <c:pt idx="13">
                  <c:v>-1.1000000000000001</c:v>
                </c:pt>
                <c:pt idx="14">
                  <c:v>-8.5</c:v>
                </c:pt>
                <c:pt idx="15">
                  <c:v>-2.7</c:v>
                </c:pt>
                <c:pt idx="16">
                  <c:v>-3.8</c:v>
                </c:pt>
                <c:pt idx="17">
                  <c:v>0.8</c:v>
                </c:pt>
                <c:pt idx="18">
                  <c:v>6.2</c:v>
                </c:pt>
                <c:pt idx="19">
                  <c:v>12.3</c:v>
                </c:pt>
                <c:pt idx="20">
                  <c:v>15.1</c:v>
                </c:pt>
                <c:pt idx="21">
                  <c:v>24.3</c:v>
                </c:pt>
                <c:pt idx="22">
                  <c:v>17.600000000000001</c:v>
                </c:pt>
                <c:pt idx="23">
                  <c:v>9.4</c:v>
                </c:pt>
                <c:pt idx="24">
                  <c:v>4</c:v>
                </c:pt>
                <c:pt idx="25">
                  <c:v>-10.6</c:v>
                </c:pt>
                <c:pt idx="26">
                  <c:v>-1.2</c:v>
                </c:pt>
                <c:pt idx="27">
                  <c:v>-1.1000000000000001</c:v>
                </c:pt>
                <c:pt idx="28">
                  <c:v>-2.7</c:v>
                </c:pt>
                <c:pt idx="29">
                  <c:v>4.3</c:v>
                </c:pt>
                <c:pt idx="30">
                  <c:v>4.4000000000000004</c:v>
                </c:pt>
                <c:pt idx="31">
                  <c:v>10.4</c:v>
                </c:pt>
                <c:pt idx="32">
                  <c:v>17.5</c:v>
                </c:pt>
                <c:pt idx="33">
                  <c:v>15.3</c:v>
                </c:pt>
                <c:pt idx="34">
                  <c:v>22.2</c:v>
                </c:pt>
                <c:pt idx="35">
                  <c:v>9</c:v>
                </c:pt>
                <c:pt idx="36">
                  <c:v>11.3</c:v>
                </c:pt>
                <c:pt idx="37">
                  <c:v>-1.7</c:v>
                </c:pt>
                <c:pt idx="38">
                  <c:v>-3.2</c:v>
                </c:pt>
                <c:pt idx="39">
                  <c:v>-3.2</c:v>
                </c:pt>
                <c:pt idx="40">
                  <c:v>0.9</c:v>
                </c:pt>
                <c:pt idx="41">
                  <c:v>2.5</c:v>
                </c:pt>
                <c:pt idx="42">
                  <c:v>8.8000000000000007</c:v>
                </c:pt>
                <c:pt idx="43">
                  <c:v>13</c:v>
                </c:pt>
                <c:pt idx="44">
                  <c:v>18.5</c:v>
                </c:pt>
                <c:pt idx="45">
                  <c:v>17.8</c:v>
                </c:pt>
                <c:pt idx="46">
                  <c:v>18.7</c:v>
                </c:pt>
                <c:pt idx="47">
                  <c:v>19.2</c:v>
                </c:pt>
                <c:pt idx="48">
                  <c:v>11.4</c:v>
                </c:pt>
                <c:pt idx="49">
                  <c:v>2</c:v>
                </c:pt>
                <c:pt idx="50">
                  <c:v>-3.4</c:v>
                </c:pt>
                <c:pt idx="51">
                  <c:v>-3.3</c:v>
                </c:pt>
                <c:pt idx="52">
                  <c:v>0.4</c:v>
                </c:pt>
                <c:pt idx="53">
                  <c:v>1.9</c:v>
                </c:pt>
                <c:pt idx="54">
                  <c:v>7.8</c:v>
                </c:pt>
                <c:pt idx="55">
                  <c:v>11.2</c:v>
                </c:pt>
                <c:pt idx="56">
                  <c:v>14.9</c:v>
                </c:pt>
                <c:pt idx="57">
                  <c:v>19.100000000000001</c:v>
                </c:pt>
                <c:pt idx="58">
                  <c:v>18.3</c:v>
                </c:pt>
                <c:pt idx="59">
                  <c:v>13.9</c:v>
                </c:pt>
                <c:pt idx="60">
                  <c:v>11.1</c:v>
                </c:pt>
                <c:pt idx="61">
                  <c:v>-1.9</c:v>
                </c:pt>
                <c:pt idx="62">
                  <c:v>-2</c:v>
                </c:pt>
                <c:pt idx="63">
                  <c:v>-4.2</c:v>
                </c:pt>
                <c:pt idx="64">
                  <c:v>-5.4</c:v>
                </c:pt>
                <c:pt idx="65">
                  <c:v>0.2</c:v>
                </c:pt>
                <c:pt idx="66">
                  <c:v>8.5</c:v>
                </c:pt>
                <c:pt idx="67">
                  <c:v>10.9</c:v>
                </c:pt>
                <c:pt idx="68">
                  <c:v>16.899999999999999</c:v>
                </c:pt>
                <c:pt idx="69">
                  <c:v>20.7</c:v>
                </c:pt>
                <c:pt idx="70">
                  <c:v>17</c:v>
                </c:pt>
                <c:pt idx="71">
                  <c:v>15.4</c:v>
                </c:pt>
                <c:pt idx="72">
                  <c:v>6.7</c:v>
                </c:pt>
                <c:pt idx="73">
                  <c:v>1</c:v>
                </c:pt>
                <c:pt idx="74">
                  <c:v>-0.2</c:v>
                </c:pt>
                <c:pt idx="75">
                  <c:v>-2.2000000000000002</c:v>
                </c:pt>
                <c:pt idx="76">
                  <c:v>-2.5</c:v>
                </c:pt>
                <c:pt idx="77">
                  <c:v>3.9</c:v>
                </c:pt>
                <c:pt idx="78">
                  <c:v>8</c:v>
                </c:pt>
                <c:pt idx="79">
                  <c:v>9.4</c:v>
                </c:pt>
                <c:pt idx="80">
                  <c:v>14</c:v>
                </c:pt>
                <c:pt idx="81">
                  <c:v>20.5</c:v>
                </c:pt>
                <c:pt idx="82">
                  <c:v>21.8</c:v>
                </c:pt>
                <c:pt idx="83">
                  <c:v>19</c:v>
                </c:pt>
                <c:pt idx="84">
                  <c:v>4.2</c:v>
                </c:pt>
                <c:pt idx="85">
                  <c:v>0.2</c:v>
                </c:pt>
                <c:pt idx="86">
                  <c:v>-8</c:v>
                </c:pt>
                <c:pt idx="87">
                  <c:v>-3.5</c:v>
                </c:pt>
                <c:pt idx="88">
                  <c:v>3.5</c:v>
                </c:pt>
                <c:pt idx="89">
                  <c:v>1.5</c:v>
                </c:pt>
                <c:pt idx="90">
                  <c:v>7.1</c:v>
                </c:pt>
                <c:pt idx="91">
                  <c:v>10.199999999999999</c:v>
                </c:pt>
                <c:pt idx="92">
                  <c:v>12.8</c:v>
                </c:pt>
                <c:pt idx="93">
                  <c:v>18.399999999999999</c:v>
                </c:pt>
                <c:pt idx="94">
                  <c:v>19.2</c:v>
                </c:pt>
              </c:numCache>
            </c:numRef>
          </c:val>
          <c:smooth val="0"/>
          <c:extLst>
            <c:ext xmlns:c16="http://schemas.microsoft.com/office/drawing/2014/chart" uri="{C3380CC4-5D6E-409C-BE32-E72D297353CC}">
              <c16:uniqueId val="{00000001-70AE-423A-9DB3-236FB3B0992E}"/>
            </c:ext>
          </c:extLst>
        </c:ser>
        <c:ser>
          <c:idx val="2"/>
          <c:order val="2"/>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Monthly!$I$5:$I$99</c:f>
              <c:numCache>
                <c:formatCode>0.0_)</c:formatCode>
                <c:ptCount val="95"/>
                <c:pt idx="0">
                  <c:v>6.2</c:v>
                </c:pt>
                <c:pt idx="1">
                  <c:v>-2.9</c:v>
                </c:pt>
                <c:pt idx="2">
                  <c:v>-10.4</c:v>
                </c:pt>
                <c:pt idx="3">
                  <c:v>-2.6</c:v>
                </c:pt>
                <c:pt idx="4">
                  <c:v>-2.4</c:v>
                </c:pt>
                <c:pt idx="5">
                  <c:v>-0.1</c:v>
                </c:pt>
                <c:pt idx="6">
                  <c:v>1.2</c:v>
                </c:pt>
                <c:pt idx="7">
                  <c:v>4.2</c:v>
                </c:pt>
                <c:pt idx="8">
                  <c:v>10.9</c:v>
                </c:pt>
                <c:pt idx="9">
                  <c:v>19</c:v>
                </c:pt>
                <c:pt idx="10">
                  <c:v>17.5</c:v>
                </c:pt>
                <c:pt idx="11">
                  <c:v>10.3</c:v>
                </c:pt>
                <c:pt idx="12">
                  <c:v>3</c:v>
                </c:pt>
                <c:pt idx="13">
                  <c:v>-1.8</c:v>
                </c:pt>
                <c:pt idx="14">
                  <c:v>-7.3</c:v>
                </c:pt>
                <c:pt idx="15">
                  <c:v>-3.1</c:v>
                </c:pt>
                <c:pt idx="16">
                  <c:v>-5.7</c:v>
                </c:pt>
                <c:pt idx="17">
                  <c:v>-1</c:v>
                </c:pt>
                <c:pt idx="18">
                  <c:v>3.1</c:v>
                </c:pt>
                <c:pt idx="19">
                  <c:v>10.199999999999999</c:v>
                </c:pt>
                <c:pt idx="20">
                  <c:v>13.5</c:v>
                </c:pt>
                <c:pt idx="21">
                  <c:v>22.1</c:v>
                </c:pt>
                <c:pt idx="22">
                  <c:v>15.8</c:v>
                </c:pt>
                <c:pt idx="23">
                  <c:v>8.4</c:v>
                </c:pt>
                <c:pt idx="24">
                  <c:v>2.2999999999999998</c:v>
                </c:pt>
                <c:pt idx="25">
                  <c:v>-10.199999999999999</c:v>
                </c:pt>
                <c:pt idx="26">
                  <c:v>-1.8</c:v>
                </c:pt>
                <c:pt idx="27">
                  <c:v>-1.7</c:v>
                </c:pt>
                <c:pt idx="28">
                  <c:v>-4.5</c:v>
                </c:pt>
                <c:pt idx="29">
                  <c:v>2.2999999999999998</c:v>
                </c:pt>
                <c:pt idx="30">
                  <c:v>1.9</c:v>
                </c:pt>
                <c:pt idx="31">
                  <c:v>8.8000000000000007</c:v>
                </c:pt>
                <c:pt idx="32">
                  <c:v>16.100000000000001</c:v>
                </c:pt>
                <c:pt idx="33">
                  <c:v>13.9</c:v>
                </c:pt>
                <c:pt idx="34">
                  <c:v>20.7</c:v>
                </c:pt>
                <c:pt idx="35">
                  <c:v>8.1999999999999993</c:v>
                </c:pt>
                <c:pt idx="36">
                  <c:v>10.9</c:v>
                </c:pt>
                <c:pt idx="37">
                  <c:v>-2</c:v>
                </c:pt>
                <c:pt idx="38">
                  <c:v>-3.5</c:v>
                </c:pt>
                <c:pt idx="39">
                  <c:v>-4.2</c:v>
                </c:pt>
                <c:pt idx="40">
                  <c:v>-0.1</c:v>
                </c:pt>
                <c:pt idx="41">
                  <c:v>1.3</c:v>
                </c:pt>
                <c:pt idx="42">
                  <c:v>6.6</c:v>
                </c:pt>
                <c:pt idx="43">
                  <c:v>11.3</c:v>
                </c:pt>
                <c:pt idx="44">
                  <c:v>17.100000000000001</c:v>
                </c:pt>
                <c:pt idx="45">
                  <c:v>16.5</c:v>
                </c:pt>
                <c:pt idx="46">
                  <c:v>16.8</c:v>
                </c:pt>
                <c:pt idx="47">
                  <c:v>17.7</c:v>
                </c:pt>
                <c:pt idx="48">
                  <c:v>10.9</c:v>
                </c:pt>
                <c:pt idx="49">
                  <c:v>1.3</c:v>
                </c:pt>
                <c:pt idx="50">
                  <c:v>-4.7</c:v>
                </c:pt>
                <c:pt idx="51">
                  <c:v>-5.6</c:v>
                </c:pt>
                <c:pt idx="52">
                  <c:v>-0.3</c:v>
                </c:pt>
                <c:pt idx="53">
                  <c:v>-0.6</c:v>
                </c:pt>
                <c:pt idx="54">
                  <c:v>5.9</c:v>
                </c:pt>
                <c:pt idx="55">
                  <c:v>9.5</c:v>
                </c:pt>
                <c:pt idx="56">
                  <c:v>12.7</c:v>
                </c:pt>
                <c:pt idx="57">
                  <c:v>17.8</c:v>
                </c:pt>
                <c:pt idx="58">
                  <c:v>17.100000000000001</c:v>
                </c:pt>
                <c:pt idx="59">
                  <c:v>12.4</c:v>
                </c:pt>
                <c:pt idx="60">
                  <c:v>10.4</c:v>
                </c:pt>
                <c:pt idx="61">
                  <c:v>-2.8</c:v>
                </c:pt>
                <c:pt idx="62">
                  <c:v>-2.2999999999999998</c:v>
                </c:pt>
                <c:pt idx="63">
                  <c:v>-4.5</c:v>
                </c:pt>
                <c:pt idx="64">
                  <c:v>-7.1</c:v>
                </c:pt>
                <c:pt idx="65">
                  <c:v>-2.1</c:v>
                </c:pt>
                <c:pt idx="66">
                  <c:v>6.5</c:v>
                </c:pt>
                <c:pt idx="67">
                  <c:v>9</c:v>
                </c:pt>
                <c:pt idx="68">
                  <c:v>15</c:v>
                </c:pt>
                <c:pt idx="69">
                  <c:v>18.399999999999999</c:v>
                </c:pt>
                <c:pt idx="70">
                  <c:v>15.3</c:v>
                </c:pt>
                <c:pt idx="71">
                  <c:v>13.7</c:v>
                </c:pt>
                <c:pt idx="72">
                  <c:v>4.7</c:v>
                </c:pt>
                <c:pt idx="73">
                  <c:v>0.2</c:v>
                </c:pt>
                <c:pt idx="74">
                  <c:v>-0.6</c:v>
                </c:pt>
                <c:pt idx="75">
                  <c:v>-4.2</c:v>
                </c:pt>
                <c:pt idx="76">
                  <c:v>-3.7</c:v>
                </c:pt>
                <c:pt idx="77">
                  <c:v>2.9</c:v>
                </c:pt>
                <c:pt idx="78">
                  <c:v>6.5</c:v>
                </c:pt>
                <c:pt idx="79">
                  <c:v>7.3</c:v>
                </c:pt>
                <c:pt idx="80">
                  <c:v>11.8</c:v>
                </c:pt>
                <c:pt idx="81">
                  <c:v>19.899999999999999</c:v>
                </c:pt>
                <c:pt idx="82">
                  <c:v>17.8</c:v>
                </c:pt>
                <c:pt idx="83">
                  <c:v>17</c:v>
                </c:pt>
                <c:pt idx="84">
                  <c:v>2.2000000000000002</c:v>
                </c:pt>
                <c:pt idx="85">
                  <c:v>-1.9</c:v>
                </c:pt>
                <c:pt idx="86">
                  <c:v>-8.6</c:v>
                </c:pt>
                <c:pt idx="87">
                  <c:v>-4.9000000000000004</c:v>
                </c:pt>
                <c:pt idx="88">
                  <c:v>-0.5</c:v>
                </c:pt>
                <c:pt idx="89">
                  <c:v>0.3</c:v>
                </c:pt>
                <c:pt idx="90">
                  <c:v>5.7</c:v>
                </c:pt>
                <c:pt idx="91">
                  <c:v>8.8000000000000007</c:v>
                </c:pt>
                <c:pt idx="92">
                  <c:v>11.4</c:v>
                </c:pt>
                <c:pt idx="93">
                  <c:v>16.8</c:v>
                </c:pt>
                <c:pt idx="94">
                  <c:v>17.7</c:v>
                </c:pt>
              </c:numCache>
            </c:numRef>
          </c:val>
          <c:smooth val="0"/>
          <c:extLst>
            <c:ext xmlns:c16="http://schemas.microsoft.com/office/drawing/2014/chart" uri="{C3380CC4-5D6E-409C-BE32-E72D297353CC}">
              <c16:uniqueId val="{00000002-70AE-423A-9DB3-236FB3B0992E}"/>
            </c:ext>
          </c:extLst>
        </c:ser>
        <c:ser>
          <c:idx val="3"/>
          <c:order val="3"/>
          <c:tx>
            <c:v>Penticton</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Monthly!$N$5:$N$99</c:f>
              <c:numCache>
                <c:formatCode>0.0_)</c:formatCode>
                <c:ptCount val="95"/>
                <c:pt idx="0">
                  <c:v>4.8</c:v>
                </c:pt>
                <c:pt idx="1">
                  <c:v>-3</c:v>
                </c:pt>
                <c:pt idx="2">
                  <c:v>-11.6</c:v>
                </c:pt>
                <c:pt idx="3">
                  <c:v>-4.4000000000000004</c:v>
                </c:pt>
                <c:pt idx="4">
                  <c:v>-3.7</c:v>
                </c:pt>
                <c:pt idx="5">
                  <c:v>0.8</c:v>
                </c:pt>
                <c:pt idx="6">
                  <c:v>2.1</c:v>
                </c:pt>
                <c:pt idx="7">
                  <c:v>4.3</c:v>
                </c:pt>
                <c:pt idx="8">
                  <c:v>10.1</c:v>
                </c:pt>
                <c:pt idx="9">
                  <c:v>18</c:v>
                </c:pt>
                <c:pt idx="10">
                  <c:v>16.7</c:v>
                </c:pt>
                <c:pt idx="11">
                  <c:v>9.4</c:v>
                </c:pt>
                <c:pt idx="12">
                  <c:v>1.5</c:v>
                </c:pt>
                <c:pt idx="13">
                  <c:v>-4.5</c:v>
                </c:pt>
                <c:pt idx="14">
                  <c:v>-8</c:v>
                </c:pt>
                <c:pt idx="15">
                  <c:v>-2.7</c:v>
                </c:pt>
                <c:pt idx="16">
                  <c:v>-6.3</c:v>
                </c:pt>
                <c:pt idx="17">
                  <c:v>-1.2</c:v>
                </c:pt>
                <c:pt idx="18">
                  <c:v>3.7</c:v>
                </c:pt>
                <c:pt idx="19">
                  <c:v>10.199999999999999</c:v>
                </c:pt>
                <c:pt idx="20">
                  <c:v>13.4</c:v>
                </c:pt>
                <c:pt idx="21">
                  <c:v>21.7</c:v>
                </c:pt>
                <c:pt idx="22">
                  <c:v>15.3</c:v>
                </c:pt>
                <c:pt idx="23">
                  <c:v>7.7</c:v>
                </c:pt>
                <c:pt idx="24">
                  <c:v>1</c:v>
                </c:pt>
                <c:pt idx="25">
                  <c:v>-10.9</c:v>
                </c:pt>
                <c:pt idx="26">
                  <c:v>-2.8</c:v>
                </c:pt>
                <c:pt idx="27">
                  <c:v>-4</c:v>
                </c:pt>
                <c:pt idx="28">
                  <c:v>-4.3</c:v>
                </c:pt>
                <c:pt idx="29">
                  <c:v>1.9</c:v>
                </c:pt>
                <c:pt idx="30">
                  <c:v>1.7</c:v>
                </c:pt>
                <c:pt idx="31">
                  <c:v>8.6</c:v>
                </c:pt>
                <c:pt idx="32">
                  <c:v>15.4</c:v>
                </c:pt>
                <c:pt idx="33">
                  <c:v>13.3</c:v>
                </c:pt>
                <c:pt idx="34">
                  <c:v>20.100000000000001</c:v>
                </c:pt>
                <c:pt idx="35">
                  <c:v>7.4</c:v>
                </c:pt>
                <c:pt idx="36">
                  <c:v>10.199999999999999</c:v>
                </c:pt>
                <c:pt idx="37">
                  <c:v>-3.1</c:v>
                </c:pt>
                <c:pt idx="38">
                  <c:v>-5</c:v>
                </c:pt>
                <c:pt idx="39">
                  <c:v>-5.0999999999999996</c:v>
                </c:pt>
                <c:pt idx="40">
                  <c:v>-0.8</c:v>
                </c:pt>
                <c:pt idx="41">
                  <c:v>0.6</c:v>
                </c:pt>
                <c:pt idx="42">
                  <c:v>5.8</c:v>
                </c:pt>
                <c:pt idx="43">
                  <c:v>10.199999999999999</c:v>
                </c:pt>
                <c:pt idx="44">
                  <c:v>16.2</c:v>
                </c:pt>
                <c:pt idx="45">
                  <c:v>15.7</c:v>
                </c:pt>
                <c:pt idx="46">
                  <c:v>15.8</c:v>
                </c:pt>
                <c:pt idx="47">
                  <c:v>17</c:v>
                </c:pt>
                <c:pt idx="48">
                  <c:v>9.3000000000000007</c:v>
                </c:pt>
                <c:pt idx="49">
                  <c:v>-0.4</c:v>
                </c:pt>
                <c:pt idx="50">
                  <c:v>-5.6</c:v>
                </c:pt>
                <c:pt idx="51">
                  <c:v>-6.5</c:v>
                </c:pt>
                <c:pt idx="52">
                  <c:v>-1.1000000000000001</c:v>
                </c:pt>
                <c:pt idx="53">
                  <c:v>-0.3</c:v>
                </c:pt>
                <c:pt idx="54">
                  <c:v>5.8</c:v>
                </c:pt>
                <c:pt idx="55">
                  <c:v>8.9</c:v>
                </c:pt>
                <c:pt idx="56">
                  <c:v>12.9</c:v>
                </c:pt>
                <c:pt idx="57">
                  <c:v>17</c:v>
                </c:pt>
                <c:pt idx="58">
                  <c:v>16.5</c:v>
                </c:pt>
                <c:pt idx="59">
                  <c:v>11.8</c:v>
                </c:pt>
                <c:pt idx="60">
                  <c:v>9.1</c:v>
                </c:pt>
                <c:pt idx="61">
                  <c:v>-3.2</c:v>
                </c:pt>
                <c:pt idx="62">
                  <c:v>-3.5</c:v>
                </c:pt>
                <c:pt idx="63">
                  <c:v>-5.0999999999999996</c:v>
                </c:pt>
                <c:pt idx="64">
                  <c:v>-8.8000000000000007</c:v>
                </c:pt>
                <c:pt idx="65">
                  <c:v>-1.7</c:v>
                </c:pt>
                <c:pt idx="66">
                  <c:v>6.6</c:v>
                </c:pt>
                <c:pt idx="67">
                  <c:v>8.4</c:v>
                </c:pt>
                <c:pt idx="68">
                  <c:v>14.5</c:v>
                </c:pt>
                <c:pt idx="69">
                  <c:v>18.399999999999999</c:v>
                </c:pt>
                <c:pt idx="70">
                  <c:v>14.7</c:v>
                </c:pt>
                <c:pt idx="71">
                  <c:v>13.7</c:v>
                </c:pt>
                <c:pt idx="72">
                  <c:v>4.5</c:v>
                </c:pt>
                <c:pt idx="73">
                  <c:v>-1</c:v>
                </c:pt>
                <c:pt idx="74">
                  <c:v>-1.6</c:v>
                </c:pt>
                <c:pt idx="75">
                  <c:v>-4.3</c:v>
                </c:pt>
                <c:pt idx="76">
                  <c:v>-4.4000000000000004</c:v>
                </c:pt>
                <c:pt idx="77">
                  <c:v>1.5</c:v>
                </c:pt>
                <c:pt idx="78">
                  <c:v>5.4</c:v>
                </c:pt>
                <c:pt idx="79">
                  <c:v>6.4</c:v>
                </c:pt>
                <c:pt idx="80">
                  <c:v>11.8</c:v>
                </c:pt>
                <c:pt idx="81">
                  <c:v>18.3</c:v>
                </c:pt>
                <c:pt idx="82">
                  <c:v>18.399999999999999</c:v>
                </c:pt>
                <c:pt idx="83">
                  <c:v>16.7</c:v>
                </c:pt>
                <c:pt idx="84">
                  <c:v>1.9</c:v>
                </c:pt>
                <c:pt idx="85">
                  <c:v>-2.2999999999999998</c:v>
                </c:pt>
                <c:pt idx="86">
                  <c:v>-9.5</c:v>
                </c:pt>
                <c:pt idx="87">
                  <c:v>-6.2</c:v>
                </c:pt>
                <c:pt idx="88">
                  <c:v>0.3</c:v>
                </c:pt>
                <c:pt idx="89">
                  <c:v>-0.6</c:v>
                </c:pt>
                <c:pt idx="90">
                  <c:v>4.8</c:v>
                </c:pt>
                <c:pt idx="91">
                  <c:v>7.9</c:v>
                </c:pt>
                <c:pt idx="92">
                  <c:v>10.5</c:v>
                </c:pt>
                <c:pt idx="93">
                  <c:v>15.9</c:v>
                </c:pt>
                <c:pt idx="94">
                  <c:v>16.8</c:v>
                </c:pt>
              </c:numCache>
            </c:numRef>
          </c:val>
          <c:smooth val="0"/>
          <c:extLst>
            <c:ext xmlns:c16="http://schemas.microsoft.com/office/drawing/2014/chart" uri="{C3380CC4-5D6E-409C-BE32-E72D297353CC}">
              <c16:uniqueId val="{00000003-70AE-423A-9DB3-236FB3B0992E}"/>
            </c:ext>
          </c:extLst>
        </c:ser>
        <c:dLbls>
          <c:showLegendKey val="0"/>
          <c:showVal val="0"/>
          <c:showCatName val="0"/>
          <c:showSerName val="0"/>
          <c:showPercent val="0"/>
          <c:showBubbleSize val="0"/>
        </c:dLbls>
        <c:smooth val="0"/>
        <c:axId val="143928704"/>
        <c:axId val="143934592"/>
      </c:lineChart>
      <c:catAx>
        <c:axId val="143928704"/>
        <c:scaling>
          <c:orientation val="minMax"/>
        </c:scaling>
        <c:delete val="0"/>
        <c:axPos val="b"/>
        <c:numFmt formatCode="0_)" sourceLinked="1"/>
        <c:majorTickMark val="cross"/>
        <c:minorTickMark val="none"/>
        <c:tickLblPos val="nextTo"/>
        <c:crossAx val="143934592"/>
        <c:crosses val="autoZero"/>
        <c:auto val="1"/>
        <c:lblAlgn val="ctr"/>
        <c:lblOffset val="100"/>
        <c:tickMarkSkip val="2"/>
        <c:noMultiLvlLbl val="0"/>
      </c:catAx>
      <c:valAx>
        <c:axId val="143934592"/>
        <c:scaling>
          <c:orientation val="minMax"/>
        </c:scaling>
        <c:delete val="0"/>
        <c:axPos val="l"/>
        <c:majorGridlines/>
        <c:title>
          <c:tx>
            <c:rich>
              <a:bodyPr/>
              <a:lstStyle/>
              <a:p>
                <a:pPr>
                  <a:defRPr/>
                </a:pPr>
                <a:r>
                  <a:rPr lang="en-US"/>
                  <a:t>Temperature (C)</a:t>
                </a:r>
              </a:p>
            </c:rich>
          </c:tx>
          <c:overlay val="0"/>
        </c:title>
        <c:numFmt formatCode="#,##0" sourceLinked="0"/>
        <c:majorTickMark val="none"/>
        <c:minorTickMark val="none"/>
        <c:tickLblPos val="nextTo"/>
        <c:crossAx val="143928704"/>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Minimum temperature</a:t>
            </a:r>
          </a:p>
        </c:rich>
      </c:tx>
      <c:overlay val="0"/>
    </c:title>
    <c:autoTitleDeleted val="0"/>
    <c:plotArea>
      <c:layout/>
      <c:lineChart>
        <c:grouping val="standard"/>
        <c:varyColors val="0"/>
        <c:ser>
          <c:idx val="0"/>
          <c:order val="0"/>
          <c:tx>
            <c:v>McCulloch</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Monthly!$T$5:$T$99</c:f>
              <c:numCache>
                <c:formatCode>0.0_)</c:formatCode>
                <c:ptCount val="95"/>
                <c:pt idx="0">
                  <c:v>-1.3</c:v>
                </c:pt>
                <c:pt idx="1">
                  <c:v>-2.4</c:v>
                </c:pt>
                <c:pt idx="2">
                  <c:v>-15.9</c:v>
                </c:pt>
                <c:pt idx="3">
                  <c:v>-10.3</c:v>
                </c:pt>
                <c:pt idx="4">
                  <c:v>-8.4</c:v>
                </c:pt>
                <c:pt idx="5">
                  <c:v>-5.4</c:v>
                </c:pt>
                <c:pt idx="6">
                  <c:v>-4.0999999999999996</c:v>
                </c:pt>
                <c:pt idx="7">
                  <c:v>-0.8</c:v>
                </c:pt>
                <c:pt idx="8">
                  <c:v>3.5</c:v>
                </c:pt>
                <c:pt idx="9">
                  <c:v>4</c:v>
                </c:pt>
                <c:pt idx="10">
                  <c:v>5.2</c:v>
                </c:pt>
                <c:pt idx="11">
                  <c:v>0.2</c:v>
                </c:pt>
                <c:pt idx="12">
                  <c:v>-3.8</c:v>
                </c:pt>
                <c:pt idx="13">
                  <c:v>-6.2</c:v>
                </c:pt>
                <c:pt idx="14">
                  <c:v>-16.8</c:v>
                </c:pt>
                <c:pt idx="15">
                  <c:v>-11.4</c:v>
                </c:pt>
                <c:pt idx="16">
                  <c:v>-11.9</c:v>
                </c:pt>
                <c:pt idx="17">
                  <c:v>-12.3</c:v>
                </c:pt>
                <c:pt idx="18">
                  <c:v>-3.9</c:v>
                </c:pt>
                <c:pt idx="19">
                  <c:v>0.5</c:v>
                </c:pt>
                <c:pt idx="20">
                  <c:v>2.2999999999999998</c:v>
                </c:pt>
                <c:pt idx="21">
                  <c:v>4.8</c:v>
                </c:pt>
                <c:pt idx="22">
                  <c:v>3</c:v>
                </c:pt>
                <c:pt idx="23">
                  <c:v>-0.6</c:v>
                </c:pt>
                <c:pt idx="24">
                  <c:v>-2.8</c:v>
                </c:pt>
                <c:pt idx="25">
                  <c:v>-16.2</c:v>
                </c:pt>
                <c:pt idx="26">
                  <c:v>-13</c:v>
                </c:pt>
                <c:pt idx="27">
                  <c:v>-7.1</c:v>
                </c:pt>
                <c:pt idx="28">
                  <c:v>-11.4</c:v>
                </c:pt>
                <c:pt idx="29">
                  <c:v>-4.0999999999999996</c:v>
                </c:pt>
                <c:pt idx="30">
                  <c:v>-3.1</c:v>
                </c:pt>
                <c:pt idx="31">
                  <c:v>0.8</c:v>
                </c:pt>
                <c:pt idx="32">
                  <c:v>3.9</c:v>
                </c:pt>
                <c:pt idx="33">
                  <c:v>3.9</c:v>
                </c:pt>
                <c:pt idx="34">
                  <c:v>4.0999999999999996</c:v>
                </c:pt>
                <c:pt idx="35">
                  <c:v>0.9</c:v>
                </c:pt>
                <c:pt idx="36">
                  <c:v>-2.7</c:v>
                </c:pt>
                <c:pt idx="37">
                  <c:v>-9.1</c:v>
                </c:pt>
                <c:pt idx="38">
                  <c:v>-10.6</c:v>
                </c:pt>
                <c:pt idx="39">
                  <c:v>-11.1</c:v>
                </c:pt>
                <c:pt idx="40">
                  <c:v>-9.4</c:v>
                </c:pt>
                <c:pt idx="41">
                  <c:v>-4.9000000000000004</c:v>
                </c:pt>
                <c:pt idx="42">
                  <c:v>-1.6</c:v>
                </c:pt>
                <c:pt idx="43">
                  <c:v>0.5</c:v>
                </c:pt>
                <c:pt idx="44">
                  <c:v>3.9</c:v>
                </c:pt>
                <c:pt idx="45">
                  <c:v>5.6</c:v>
                </c:pt>
                <c:pt idx="46">
                  <c:v>2.5</c:v>
                </c:pt>
                <c:pt idx="47">
                  <c:v>0</c:v>
                </c:pt>
                <c:pt idx="48">
                  <c:v>-4.5999999999999996</c:v>
                </c:pt>
                <c:pt idx="49">
                  <c:v>-4.9000000000000004</c:v>
                </c:pt>
                <c:pt idx="50">
                  <c:v>-11.9</c:v>
                </c:pt>
                <c:pt idx="51">
                  <c:v>-13.1</c:v>
                </c:pt>
                <c:pt idx="52">
                  <c:v>-9.6</c:v>
                </c:pt>
                <c:pt idx="53">
                  <c:v>-7.3</c:v>
                </c:pt>
                <c:pt idx="54">
                  <c:v>-2</c:v>
                </c:pt>
                <c:pt idx="55">
                  <c:v>-0.4</c:v>
                </c:pt>
                <c:pt idx="56">
                  <c:v>3.5</c:v>
                </c:pt>
                <c:pt idx="57">
                  <c:v>3.5</c:v>
                </c:pt>
                <c:pt idx="58">
                  <c:v>2.8</c:v>
                </c:pt>
                <c:pt idx="59">
                  <c:v>0.7</c:v>
                </c:pt>
                <c:pt idx="60">
                  <c:v>-1</c:v>
                </c:pt>
                <c:pt idx="61">
                  <c:v>-5.3</c:v>
                </c:pt>
                <c:pt idx="62">
                  <c:v>-11.3</c:v>
                </c:pt>
                <c:pt idx="63">
                  <c:v>-12.5</c:v>
                </c:pt>
                <c:pt idx="64">
                  <c:v>-18.600000000000001</c:v>
                </c:pt>
                <c:pt idx="65">
                  <c:v>-7.8</c:v>
                </c:pt>
                <c:pt idx="66">
                  <c:v>-3.6</c:v>
                </c:pt>
                <c:pt idx="67">
                  <c:v>-0.5</c:v>
                </c:pt>
                <c:pt idx="68">
                  <c:v>3.2</c:v>
                </c:pt>
                <c:pt idx="69">
                  <c:v>3.9</c:v>
                </c:pt>
                <c:pt idx="70">
                  <c:v>4.3</c:v>
                </c:pt>
                <c:pt idx="71">
                  <c:v>0.1</c:v>
                </c:pt>
                <c:pt idx="72">
                  <c:v>-2.4</c:v>
                </c:pt>
                <c:pt idx="73">
                  <c:v>-5.4</c:v>
                </c:pt>
                <c:pt idx="74">
                  <c:v>-7.7</c:v>
                </c:pt>
                <c:pt idx="75">
                  <c:v>-9.6</c:v>
                </c:pt>
                <c:pt idx="76">
                  <c:v>-12.8</c:v>
                </c:pt>
                <c:pt idx="77">
                  <c:v>-9.6</c:v>
                </c:pt>
                <c:pt idx="78">
                  <c:v>-2</c:v>
                </c:pt>
                <c:pt idx="79">
                  <c:v>1.2</c:v>
                </c:pt>
                <c:pt idx="80">
                  <c:v>3.7</c:v>
                </c:pt>
                <c:pt idx="81">
                  <c:v>5.8</c:v>
                </c:pt>
                <c:pt idx="82">
                  <c:v>5.3</c:v>
                </c:pt>
                <c:pt idx="83">
                  <c:v>0.6</c:v>
                </c:pt>
                <c:pt idx="84">
                  <c:v>-2.2000000000000002</c:v>
                </c:pt>
                <c:pt idx="85">
                  <c:v>-5.9</c:v>
                </c:pt>
                <c:pt idx="86">
                  <c:v>-15.5</c:v>
                </c:pt>
                <c:pt idx="87">
                  <c:v>-15.3</c:v>
                </c:pt>
                <c:pt idx="88">
                  <c:v>-5.0999999999999996</c:v>
                </c:pt>
                <c:pt idx="89">
                  <c:v>-10.5</c:v>
                </c:pt>
                <c:pt idx="90">
                  <c:v>-4.4000000000000004</c:v>
                </c:pt>
                <c:pt idx="91">
                  <c:v>0.1</c:v>
                </c:pt>
                <c:pt idx="92">
                  <c:v>2.2999999999999998</c:v>
                </c:pt>
                <c:pt idx="93">
                  <c:v>5.3</c:v>
                </c:pt>
                <c:pt idx="94">
                  <c:v>6.1</c:v>
                </c:pt>
              </c:numCache>
            </c:numRef>
          </c:val>
          <c:smooth val="0"/>
          <c:extLst>
            <c:ext xmlns:c16="http://schemas.microsoft.com/office/drawing/2014/chart" uri="{C3380CC4-5D6E-409C-BE32-E72D297353CC}">
              <c16:uniqueId val="{00000000-6012-4F6D-A763-D2A4BEF77D59}"/>
            </c:ext>
          </c:extLst>
        </c:ser>
        <c:ser>
          <c:idx val="1"/>
          <c:order val="1"/>
          <c:tx>
            <c:v>Cheng</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Monthly!$E$5:$E$99</c:f>
              <c:numCache>
                <c:formatCode>0.0_)</c:formatCode>
                <c:ptCount val="95"/>
                <c:pt idx="0">
                  <c:v>-1.6</c:v>
                </c:pt>
                <c:pt idx="1">
                  <c:v>-5</c:v>
                </c:pt>
                <c:pt idx="2">
                  <c:v>-19.3</c:v>
                </c:pt>
                <c:pt idx="3">
                  <c:v>-10.3</c:v>
                </c:pt>
                <c:pt idx="4">
                  <c:v>-9</c:v>
                </c:pt>
                <c:pt idx="5">
                  <c:v>-8</c:v>
                </c:pt>
                <c:pt idx="6">
                  <c:v>-5.8</c:v>
                </c:pt>
                <c:pt idx="7">
                  <c:v>-2.9</c:v>
                </c:pt>
                <c:pt idx="8">
                  <c:v>1.4</c:v>
                </c:pt>
                <c:pt idx="9">
                  <c:v>4.7</c:v>
                </c:pt>
                <c:pt idx="10">
                  <c:v>5</c:v>
                </c:pt>
                <c:pt idx="11">
                  <c:v>-0.4</c:v>
                </c:pt>
                <c:pt idx="12">
                  <c:v>-5.5</c:v>
                </c:pt>
                <c:pt idx="13">
                  <c:v>-8.3000000000000007</c:v>
                </c:pt>
                <c:pt idx="14">
                  <c:v>-16</c:v>
                </c:pt>
                <c:pt idx="15">
                  <c:v>-11.8</c:v>
                </c:pt>
                <c:pt idx="16">
                  <c:v>-13.9</c:v>
                </c:pt>
                <c:pt idx="17">
                  <c:v>-12.6</c:v>
                </c:pt>
                <c:pt idx="18">
                  <c:v>-4.7</c:v>
                </c:pt>
                <c:pt idx="19">
                  <c:v>-0.7</c:v>
                </c:pt>
                <c:pt idx="20">
                  <c:v>2.2000000000000002</c:v>
                </c:pt>
                <c:pt idx="21">
                  <c:v>6.7</c:v>
                </c:pt>
                <c:pt idx="22">
                  <c:v>4.0999999999999996</c:v>
                </c:pt>
                <c:pt idx="23">
                  <c:v>-0.4</c:v>
                </c:pt>
                <c:pt idx="24">
                  <c:v>-3</c:v>
                </c:pt>
                <c:pt idx="25">
                  <c:v>-18</c:v>
                </c:pt>
                <c:pt idx="26">
                  <c:v>-11.8</c:v>
                </c:pt>
                <c:pt idx="27">
                  <c:v>-9.4</c:v>
                </c:pt>
                <c:pt idx="28">
                  <c:v>-12.1</c:v>
                </c:pt>
                <c:pt idx="29">
                  <c:v>-5</c:v>
                </c:pt>
                <c:pt idx="30">
                  <c:v>-4.5999999999999996</c:v>
                </c:pt>
                <c:pt idx="31">
                  <c:v>-1</c:v>
                </c:pt>
                <c:pt idx="32">
                  <c:v>4</c:v>
                </c:pt>
                <c:pt idx="33">
                  <c:v>3.5</c:v>
                </c:pt>
                <c:pt idx="34">
                  <c:v>5.6</c:v>
                </c:pt>
                <c:pt idx="35">
                  <c:v>0.1</c:v>
                </c:pt>
                <c:pt idx="36">
                  <c:v>-1.6</c:v>
                </c:pt>
                <c:pt idx="37">
                  <c:v>-9.5</c:v>
                </c:pt>
                <c:pt idx="38">
                  <c:v>-12.7</c:v>
                </c:pt>
                <c:pt idx="39">
                  <c:v>-12.4</c:v>
                </c:pt>
                <c:pt idx="40">
                  <c:v>-9.6999999999999993</c:v>
                </c:pt>
                <c:pt idx="41">
                  <c:v>-7.1</c:v>
                </c:pt>
                <c:pt idx="42">
                  <c:v>-2.2000000000000002</c:v>
                </c:pt>
                <c:pt idx="43">
                  <c:v>0.6</c:v>
                </c:pt>
                <c:pt idx="44">
                  <c:v>4.0999999999999996</c:v>
                </c:pt>
                <c:pt idx="45">
                  <c:v>5.2</c:v>
                </c:pt>
                <c:pt idx="46">
                  <c:v>3.9</c:v>
                </c:pt>
                <c:pt idx="47">
                  <c:v>2.2000000000000002</c:v>
                </c:pt>
                <c:pt idx="48">
                  <c:v>-2.6</c:v>
                </c:pt>
                <c:pt idx="49">
                  <c:v>-5.0999999999999996</c:v>
                </c:pt>
                <c:pt idx="50">
                  <c:v>-11.3</c:v>
                </c:pt>
                <c:pt idx="51">
                  <c:v>-13</c:v>
                </c:pt>
                <c:pt idx="52">
                  <c:v>-10.1</c:v>
                </c:pt>
                <c:pt idx="53">
                  <c:v>-9</c:v>
                </c:pt>
                <c:pt idx="54">
                  <c:v>-3.2</c:v>
                </c:pt>
                <c:pt idx="55">
                  <c:v>-0.6</c:v>
                </c:pt>
                <c:pt idx="56">
                  <c:v>3.2</c:v>
                </c:pt>
                <c:pt idx="57">
                  <c:v>4.5</c:v>
                </c:pt>
                <c:pt idx="58">
                  <c:v>4</c:v>
                </c:pt>
                <c:pt idx="59">
                  <c:v>1.2</c:v>
                </c:pt>
                <c:pt idx="60">
                  <c:v>-0.7</c:v>
                </c:pt>
                <c:pt idx="61">
                  <c:v>-8.6</c:v>
                </c:pt>
                <c:pt idx="62">
                  <c:v>-11.8</c:v>
                </c:pt>
                <c:pt idx="63">
                  <c:v>-14.1</c:v>
                </c:pt>
                <c:pt idx="64">
                  <c:v>-17.600000000000001</c:v>
                </c:pt>
                <c:pt idx="65">
                  <c:v>-9.6</c:v>
                </c:pt>
                <c:pt idx="66">
                  <c:v>-4</c:v>
                </c:pt>
                <c:pt idx="67">
                  <c:v>-1.2</c:v>
                </c:pt>
                <c:pt idx="68">
                  <c:v>3.1</c:v>
                </c:pt>
                <c:pt idx="69">
                  <c:v>4.3</c:v>
                </c:pt>
                <c:pt idx="70">
                  <c:v>4.2</c:v>
                </c:pt>
                <c:pt idx="71">
                  <c:v>1</c:v>
                </c:pt>
                <c:pt idx="72">
                  <c:v>-3.1</c:v>
                </c:pt>
                <c:pt idx="73">
                  <c:v>-6.4</c:v>
                </c:pt>
                <c:pt idx="74">
                  <c:v>-7.8</c:v>
                </c:pt>
                <c:pt idx="75">
                  <c:v>-10.4</c:v>
                </c:pt>
                <c:pt idx="76">
                  <c:v>-13.8</c:v>
                </c:pt>
                <c:pt idx="77">
                  <c:v>-9.4</c:v>
                </c:pt>
                <c:pt idx="78">
                  <c:v>-3.3</c:v>
                </c:pt>
                <c:pt idx="79">
                  <c:v>-0.4</c:v>
                </c:pt>
                <c:pt idx="80">
                  <c:v>2.5</c:v>
                </c:pt>
                <c:pt idx="81">
                  <c:v>5.8</c:v>
                </c:pt>
                <c:pt idx="82">
                  <c:v>7.2</c:v>
                </c:pt>
                <c:pt idx="83">
                  <c:v>2.8</c:v>
                </c:pt>
                <c:pt idx="84">
                  <c:v>-4.2</c:v>
                </c:pt>
                <c:pt idx="85">
                  <c:v>-7.8</c:v>
                </c:pt>
                <c:pt idx="86">
                  <c:v>-17</c:v>
                </c:pt>
                <c:pt idx="87">
                  <c:v>-13.9</c:v>
                </c:pt>
                <c:pt idx="88">
                  <c:v>-6.3</c:v>
                </c:pt>
                <c:pt idx="89">
                  <c:v>-10.8</c:v>
                </c:pt>
                <c:pt idx="90">
                  <c:v>-5.7</c:v>
                </c:pt>
                <c:pt idx="91">
                  <c:v>-1.9</c:v>
                </c:pt>
                <c:pt idx="92">
                  <c:v>-0.1</c:v>
                </c:pt>
                <c:pt idx="93">
                  <c:v>2.4</c:v>
                </c:pt>
                <c:pt idx="94">
                  <c:v>3.1</c:v>
                </c:pt>
              </c:numCache>
            </c:numRef>
          </c:val>
          <c:smooth val="0"/>
          <c:extLst>
            <c:ext xmlns:c16="http://schemas.microsoft.com/office/drawing/2014/chart" uri="{C3380CC4-5D6E-409C-BE32-E72D297353CC}">
              <c16:uniqueId val="{00000001-6012-4F6D-A763-D2A4BEF77D59}"/>
            </c:ext>
          </c:extLst>
        </c:ser>
        <c:ser>
          <c:idx val="2"/>
          <c:order val="2"/>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Monthly!$J$5:$J$99</c:f>
              <c:numCache>
                <c:formatCode>0.0_)</c:formatCode>
                <c:ptCount val="95"/>
                <c:pt idx="0">
                  <c:v>-0.9</c:v>
                </c:pt>
                <c:pt idx="1">
                  <c:v>-6</c:v>
                </c:pt>
                <c:pt idx="2">
                  <c:v>-16.399999999999999</c:v>
                </c:pt>
                <c:pt idx="3">
                  <c:v>-8.6999999999999993</c:v>
                </c:pt>
                <c:pt idx="4">
                  <c:v>-8</c:v>
                </c:pt>
                <c:pt idx="5">
                  <c:v>-5.2</c:v>
                </c:pt>
                <c:pt idx="6">
                  <c:v>-5.3</c:v>
                </c:pt>
                <c:pt idx="7">
                  <c:v>-2.9</c:v>
                </c:pt>
                <c:pt idx="8">
                  <c:v>2</c:v>
                </c:pt>
                <c:pt idx="9">
                  <c:v>6.4</c:v>
                </c:pt>
                <c:pt idx="10">
                  <c:v>6.5</c:v>
                </c:pt>
                <c:pt idx="11">
                  <c:v>1.3</c:v>
                </c:pt>
                <c:pt idx="12">
                  <c:v>-4.2</c:v>
                </c:pt>
                <c:pt idx="13">
                  <c:v>-6.7</c:v>
                </c:pt>
                <c:pt idx="14">
                  <c:v>-12.6</c:v>
                </c:pt>
                <c:pt idx="15">
                  <c:v>-7.4</c:v>
                </c:pt>
                <c:pt idx="16">
                  <c:v>-11.8</c:v>
                </c:pt>
                <c:pt idx="17">
                  <c:v>-8.6</c:v>
                </c:pt>
                <c:pt idx="18">
                  <c:v>-4.0999999999999996</c:v>
                </c:pt>
                <c:pt idx="19">
                  <c:v>-0.3</c:v>
                </c:pt>
                <c:pt idx="20">
                  <c:v>2.9</c:v>
                </c:pt>
                <c:pt idx="21">
                  <c:v>9</c:v>
                </c:pt>
                <c:pt idx="22">
                  <c:v>4.8</c:v>
                </c:pt>
                <c:pt idx="23">
                  <c:v>0.5</c:v>
                </c:pt>
                <c:pt idx="24">
                  <c:v>-3.5</c:v>
                </c:pt>
                <c:pt idx="25">
                  <c:v>-15.9</c:v>
                </c:pt>
                <c:pt idx="26">
                  <c:v>-7.4</c:v>
                </c:pt>
                <c:pt idx="27">
                  <c:v>-6.5</c:v>
                </c:pt>
                <c:pt idx="28">
                  <c:v>-9.6999999999999993</c:v>
                </c:pt>
                <c:pt idx="29">
                  <c:v>-4.5999999999999996</c:v>
                </c:pt>
                <c:pt idx="30">
                  <c:v>-5.2</c:v>
                </c:pt>
                <c:pt idx="31">
                  <c:v>-0.3</c:v>
                </c:pt>
                <c:pt idx="32">
                  <c:v>4.4000000000000004</c:v>
                </c:pt>
                <c:pt idx="33">
                  <c:v>3.7</c:v>
                </c:pt>
                <c:pt idx="34">
                  <c:v>8.1999999999999993</c:v>
                </c:pt>
                <c:pt idx="35">
                  <c:v>0.7</c:v>
                </c:pt>
                <c:pt idx="36">
                  <c:v>1.2</c:v>
                </c:pt>
                <c:pt idx="37">
                  <c:v>-8.8000000000000007</c:v>
                </c:pt>
                <c:pt idx="38">
                  <c:v>-9.6999999999999993</c:v>
                </c:pt>
                <c:pt idx="39">
                  <c:v>-10.3</c:v>
                </c:pt>
                <c:pt idx="40">
                  <c:v>-9.3000000000000007</c:v>
                </c:pt>
                <c:pt idx="41">
                  <c:v>-6.8</c:v>
                </c:pt>
                <c:pt idx="42">
                  <c:v>-2.2000000000000002</c:v>
                </c:pt>
                <c:pt idx="43">
                  <c:v>0.8</c:v>
                </c:pt>
                <c:pt idx="44">
                  <c:v>5</c:v>
                </c:pt>
                <c:pt idx="45">
                  <c:v>6.2</c:v>
                </c:pt>
                <c:pt idx="46">
                  <c:v>4.8</c:v>
                </c:pt>
                <c:pt idx="47">
                  <c:v>4.5999999999999996</c:v>
                </c:pt>
                <c:pt idx="48">
                  <c:v>0.1</c:v>
                </c:pt>
                <c:pt idx="49">
                  <c:v>-4.0999999999999996</c:v>
                </c:pt>
                <c:pt idx="50">
                  <c:v>-10.199999999999999</c:v>
                </c:pt>
                <c:pt idx="51">
                  <c:v>-11.3</c:v>
                </c:pt>
                <c:pt idx="52">
                  <c:v>-7.8</c:v>
                </c:pt>
                <c:pt idx="53">
                  <c:v>-6.9</c:v>
                </c:pt>
                <c:pt idx="54">
                  <c:v>-2.5</c:v>
                </c:pt>
                <c:pt idx="55">
                  <c:v>-1</c:v>
                </c:pt>
                <c:pt idx="56">
                  <c:v>3.4</c:v>
                </c:pt>
                <c:pt idx="57">
                  <c:v>6</c:v>
                </c:pt>
                <c:pt idx="58">
                  <c:v>4.8</c:v>
                </c:pt>
                <c:pt idx="59">
                  <c:v>2.8</c:v>
                </c:pt>
                <c:pt idx="60">
                  <c:v>1.6</c:v>
                </c:pt>
                <c:pt idx="61">
                  <c:v>-7.4</c:v>
                </c:pt>
                <c:pt idx="62">
                  <c:v>-9.1</c:v>
                </c:pt>
                <c:pt idx="63">
                  <c:v>-11.4</c:v>
                </c:pt>
                <c:pt idx="64">
                  <c:v>-15</c:v>
                </c:pt>
                <c:pt idx="65">
                  <c:v>-8.3000000000000007</c:v>
                </c:pt>
                <c:pt idx="66">
                  <c:v>-2.6</c:v>
                </c:pt>
                <c:pt idx="67">
                  <c:v>-0.9</c:v>
                </c:pt>
                <c:pt idx="68">
                  <c:v>4</c:v>
                </c:pt>
                <c:pt idx="69">
                  <c:v>5.6</c:v>
                </c:pt>
                <c:pt idx="70">
                  <c:v>4.4000000000000004</c:v>
                </c:pt>
                <c:pt idx="71">
                  <c:v>3</c:v>
                </c:pt>
                <c:pt idx="72">
                  <c:v>-2.2999999999999998</c:v>
                </c:pt>
                <c:pt idx="73">
                  <c:v>-6</c:v>
                </c:pt>
                <c:pt idx="74">
                  <c:v>-6.6</c:v>
                </c:pt>
                <c:pt idx="75">
                  <c:v>-9.9</c:v>
                </c:pt>
                <c:pt idx="76">
                  <c:v>-12</c:v>
                </c:pt>
                <c:pt idx="77">
                  <c:v>-6.8</c:v>
                </c:pt>
                <c:pt idx="78">
                  <c:v>-2.1</c:v>
                </c:pt>
                <c:pt idx="79">
                  <c:v>-0.5</c:v>
                </c:pt>
                <c:pt idx="80">
                  <c:v>1.1000000000000001</c:v>
                </c:pt>
                <c:pt idx="81">
                  <c:v>6.8</c:v>
                </c:pt>
                <c:pt idx="82">
                  <c:v>4.5</c:v>
                </c:pt>
                <c:pt idx="83">
                  <c:v>1.8</c:v>
                </c:pt>
                <c:pt idx="84">
                  <c:v>-6</c:v>
                </c:pt>
                <c:pt idx="85">
                  <c:v>-8.6</c:v>
                </c:pt>
                <c:pt idx="86">
                  <c:v>-15.7</c:v>
                </c:pt>
                <c:pt idx="87">
                  <c:v>-11.6</c:v>
                </c:pt>
                <c:pt idx="88">
                  <c:v>-5.9</c:v>
                </c:pt>
                <c:pt idx="89">
                  <c:v>-9.6</c:v>
                </c:pt>
                <c:pt idx="90">
                  <c:v>-4.5</c:v>
                </c:pt>
                <c:pt idx="91">
                  <c:v>-0.8</c:v>
                </c:pt>
                <c:pt idx="92">
                  <c:v>1</c:v>
                </c:pt>
                <c:pt idx="93">
                  <c:v>3.5</c:v>
                </c:pt>
                <c:pt idx="94">
                  <c:v>4.2</c:v>
                </c:pt>
              </c:numCache>
            </c:numRef>
          </c:val>
          <c:smooth val="0"/>
          <c:extLst>
            <c:ext xmlns:c16="http://schemas.microsoft.com/office/drawing/2014/chart" uri="{C3380CC4-5D6E-409C-BE32-E72D297353CC}">
              <c16:uniqueId val="{00000002-6012-4F6D-A763-D2A4BEF77D59}"/>
            </c:ext>
          </c:extLst>
        </c:ser>
        <c:ser>
          <c:idx val="3"/>
          <c:order val="3"/>
          <c:tx>
            <c:v>Penticton</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Monthly!$O$5:$O$99</c:f>
              <c:numCache>
                <c:formatCode>0.0_)</c:formatCode>
                <c:ptCount val="95"/>
                <c:pt idx="0">
                  <c:v>-1.2</c:v>
                </c:pt>
                <c:pt idx="1">
                  <c:v>-5.7</c:v>
                </c:pt>
                <c:pt idx="2">
                  <c:v>-16.899999999999999</c:v>
                </c:pt>
                <c:pt idx="3">
                  <c:v>-9.3000000000000007</c:v>
                </c:pt>
                <c:pt idx="4">
                  <c:v>-8.6999999999999993</c:v>
                </c:pt>
                <c:pt idx="5">
                  <c:v>-4.7</c:v>
                </c:pt>
                <c:pt idx="6">
                  <c:v>-4.7</c:v>
                </c:pt>
                <c:pt idx="7">
                  <c:v>-2.9</c:v>
                </c:pt>
                <c:pt idx="8">
                  <c:v>1.5</c:v>
                </c:pt>
                <c:pt idx="9">
                  <c:v>6.2</c:v>
                </c:pt>
                <c:pt idx="10">
                  <c:v>6.1</c:v>
                </c:pt>
                <c:pt idx="11">
                  <c:v>1.1000000000000001</c:v>
                </c:pt>
                <c:pt idx="12">
                  <c:v>-4.4000000000000004</c:v>
                </c:pt>
                <c:pt idx="13">
                  <c:v>-8.5</c:v>
                </c:pt>
                <c:pt idx="14">
                  <c:v>-13.3</c:v>
                </c:pt>
                <c:pt idx="15">
                  <c:v>-7.2</c:v>
                </c:pt>
                <c:pt idx="16">
                  <c:v>-11.2</c:v>
                </c:pt>
                <c:pt idx="17">
                  <c:v>-8.4</c:v>
                </c:pt>
                <c:pt idx="18">
                  <c:v>-3.5</c:v>
                </c:pt>
                <c:pt idx="19">
                  <c:v>0.8</c:v>
                </c:pt>
                <c:pt idx="20">
                  <c:v>3.6</c:v>
                </c:pt>
                <c:pt idx="21">
                  <c:v>10.1</c:v>
                </c:pt>
                <c:pt idx="22">
                  <c:v>5.6</c:v>
                </c:pt>
                <c:pt idx="23">
                  <c:v>0.8</c:v>
                </c:pt>
                <c:pt idx="24">
                  <c:v>-3.7</c:v>
                </c:pt>
                <c:pt idx="25">
                  <c:v>-15.1</c:v>
                </c:pt>
                <c:pt idx="26">
                  <c:v>-8</c:v>
                </c:pt>
                <c:pt idx="27">
                  <c:v>-8.5</c:v>
                </c:pt>
                <c:pt idx="28">
                  <c:v>-9.8000000000000007</c:v>
                </c:pt>
                <c:pt idx="29">
                  <c:v>-4.0999999999999996</c:v>
                </c:pt>
                <c:pt idx="30">
                  <c:v>-4.5999999999999996</c:v>
                </c:pt>
                <c:pt idx="31">
                  <c:v>0.3</c:v>
                </c:pt>
                <c:pt idx="32">
                  <c:v>4.8</c:v>
                </c:pt>
                <c:pt idx="33">
                  <c:v>4.7</c:v>
                </c:pt>
                <c:pt idx="34">
                  <c:v>9</c:v>
                </c:pt>
                <c:pt idx="35">
                  <c:v>1.4</c:v>
                </c:pt>
                <c:pt idx="36">
                  <c:v>2.1</c:v>
                </c:pt>
                <c:pt idx="37">
                  <c:v>-8.5</c:v>
                </c:pt>
                <c:pt idx="38">
                  <c:v>-9.4</c:v>
                </c:pt>
                <c:pt idx="39">
                  <c:v>-10</c:v>
                </c:pt>
                <c:pt idx="40">
                  <c:v>-7.5</c:v>
                </c:pt>
                <c:pt idx="41">
                  <c:v>-5.0999999999999996</c:v>
                </c:pt>
                <c:pt idx="42">
                  <c:v>-2</c:v>
                </c:pt>
                <c:pt idx="43">
                  <c:v>1.1000000000000001</c:v>
                </c:pt>
                <c:pt idx="44">
                  <c:v>5.3</c:v>
                </c:pt>
                <c:pt idx="45">
                  <c:v>6.6</c:v>
                </c:pt>
                <c:pt idx="46">
                  <c:v>5.6</c:v>
                </c:pt>
                <c:pt idx="47">
                  <c:v>5.5</c:v>
                </c:pt>
                <c:pt idx="48">
                  <c:v>0.8</c:v>
                </c:pt>
                <c:pt idx="49">
                  <c:v>-4.7</c:v>
                </c:pt>
                <c:pt idx="50">
                  <c:v>-10.5</c:v>
                </c:pt>
                <c:pt idx="51">
                  <c:v>-11.6</c:v>
                </c:pt>
                <c:pt idx="52">
                  <c:v>-7.4</c:v>
                </c:pt>
                <c:pt idx="53">
                  <c:v>-6.4</c:v>
                </c:pt>
                <c:pt idx="54">
                  <c:v>-2</c:v>
                </c:pt>
                <c:pt idx="55">
                  <c:v>-0.6</c:v>
                </c:pt>
                <c:pt idx="56">
                  <c:v>3.5</c:v>
                </c:pt>
                <c:pt idx="57">
                  <c:v>6.3</c:v>
                </c:pt>
                <c:pt idx="58">
                  <c:v>5.8</c:v>
                </c:pt>
                <c:pt idx="59">
                  <c:v>3</c:v>
                </c:pt>
                <c:pt idx="60">
                  <c:v>1.4</c:v>
                </c:pt>
                <c:pt idx="61">
                  <c:v>-7.4</c:v>
                </c:pt>
                <c:pt idx="62">
                  <c:v>-9.9</c:v>
                </c:pt>
                <c:pt idx="63">
                  <c:v>-11.3</c:v>
                </c:pt>
                <c:pt idx="64">
                  <c:v>-15.1</c:v>
                </c:pt>
                <c:pt idx="65">
                  <c:v>-8.3000000000000007</c:v>
                </c:pt>
                <c:pt idx="66">
                  <c:v>-2</c:v>
                </c:pt>
                <c:pt idx="67">
                  <c:v>-0.4</c:v>
                </c:pt>
                <c:pt idx="68">
                  <c:v>4.3</c:v>
                </c:pt>
                <c:pt idx="69">
                  <c:v>6.4</c:v>
                </c:pt>
                <c:pt idx="70">
                  <c:v>5.8</c:v>
                </c:pt>
                <c:pt idx="71">
                  <c:v>3.8</c:v>
                </c:pt>
                <c:pt idx="72">
                  <c:v>-1.9</c:v>
                </c:pt>
                <c:pt idx="73">
                  <c:v>-6.1</c:v>
                </c:pt>
                <c:pt idx="74">
                  <c:v>-6.9</c:v>
                </c:pt>
                <c:pt idx="75">
                  <c:v>-9.1</c:v>
                </c:pt>
                <c:pt idx="76">
                  <c:v>-11.6</c:v>
                </c:pt>
                <c:pt idx="77">
                  <c:v>-6</c:v>
                </c:pt>
                <c:pt idx="78">
                  <c:v>-2.2000000000000002</c:v>
                </c:pt>
                <c:pt idx="79">
                  <c:v>-0.5</c:v>
                </c:pt>
                <c:pt idx="80">
                  <c:v>2.5</c:v>
                </c:pt>
                <c:pt idx="81">
                  <c:v>7.8</c:v>
                </c:pt>
                <c:pt idx="82">
                  <c:v>7.9</c:v>
                </c:pt>
                <c:pt idx="83">
                  <c:v>5.5</c:v>
                </c:pt>
                <c:pt idx="84">
                  <c:v>-4.2</c:v>
                </c:pt>
                <c:pt idx="85">
                  <c:v>-7.8</c:v>
                </c:pt>
                <c:pt idx="86">
                  <c:v>-15.3</c:v>
                </c:pt>
                <c:pt idx="87">
                  <c:v>-12.3</c:v>
                </c:pt>
                <c:pt idx="88">
                  <c:v>-5.6</c:v>
                </c:pt>
                <c:pt idx="89">
                  <c:v>-8.1999999999999993</c:v>
                </c:pt>
                <c:pt idx="90">
                  <c:v>-3.2</c:v>
                </c:pt>
                <c:pt idx="91">
                  <c:v>0.5</c:v>
                </c:pt>
                <c:pt idx="92">
                  <c:v>2.2999999999999998</c:v>
                </c:pt>
                <c:pt idx="93">
                  <c:v>4.7</c:v>
                </c:pt>
                <c:pt idx="94">
                  <c:v>5.4</c:v>
                </c:pt>
              </c:numCache>
            </c:numRef>
          </c:val>
          <c:smooth val="0"/>
          <c:extLst>
            <c:ext xmlns:c16="http://schemas.microsoft.com/office/drawing/2014/chart" uri="{C3380CC4-5D6E-409C-BE32-E72D297353CC}">
              <c16:uniqueId val="{00000003-6012-4F6D-A763-D2A4BEF77D59}"/>
            </c:ext>
          </c:extLst>
        </c:ser>
        <c:dLbls>
          <c:showLegendKey val="0"/>
          <c:showVal val="0"/>
          <c:showCatName val="0"/>
          <c:showSerName val="0"/>
          <c:showPercent val="0"/>
          <c:showBubbleSize val="0"/>
        </c:dLbls>
        <c:smooth val="0"/>
        <c:axId val="143973376"/>
        <c:axId val="143979264"/>
      </c:lineChart>
      <c:catAx>
        <c:axId val="143973376"/>
        <c:scaling>
          <c:orientation val="minMax"/>
        </c:scaling>
        <c:delete val="0"/>
        <c:axPos val="b"/>
        <c:numFmt formatCode="0_)" sourceLinked="1"/>
        <c:majorTickMark val="cross"/>
        <c:minorTickMark val="none"/>
        <c:tickLblPos val="nextTo"/>
        <c:crossAx val="143979264"/>
        <c:crosses val="autoZero"/>
        <c:auto val="1"/>
        <c:lblAlgn val="ctr"/>
        <c:lblOffset val="100"/>
        <c:tickMarkSkip val="2"/>
        <c:noMultiLvlLbl val="0"/>
      </c:catAx>
      <c:valAx>
        <c:axId val="143979264"/>
        <c:scaling>
          <c:orientation val="minMax"/>
        </c:scaling>
        <c:delete val="0"/>
        <c:axPos val="l"/>
        <c:majorGridlines/>
        <c:title>
          <c:tx>
            <c:rich>
              <a:bodyPr/>
              <a:lstStyle/>
              <a:p>
                <a:pPr>
                  <a:defRPr/>
                </a:pPr>
                <a:r>
                  <a:rPr lang="en-US"/>
                  <a:t>Temperature (C)</a:t>
                </a:r>
              </a:p>
            </c:rich>
          </c:tx>
          <c:overlay val="0"/>
        </c:title>
        <c:numFmt formatCode="#,##0" sourceLinked="0"/>
        <c:majorTickMark val="none"/>
        <c:minorTickMark val="none"/>
        <c:tickLblPos val="nextTo"/>
        <c:crossAx val="143973376"/>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Precipitation</a:t>
            </a:r>
          </a:p>
        </c:rich>
      </c:tx>
      <c:overlay val="0"/>
    </c:title>
    <c:autoTitleDeleted val="0"/>
    <c:plotArea>
      <c:layout/>
      <c:lineChart>
        <c:grouping val="standard"/>
        <c:varyColors val="0"/>
        <c:ser>
          <c:idx val="0"/>
          <c:order val="0"/>
          <c:tx>
            <c:v>McCulloch</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Monthly!$U$5:$U$99</c:f>
              <c:numCache>
                <c:formatCode>0_)</c:formatCode>
                <c:ptCount val="95"/>
                <c:pt idx="0">
                  <c:v>22.700000000000003</c:v>
                </c:pt>
                <c:pt idx="1">
                  <c:v>127.2</c:v>
                </c:pt>
                <c:pt idx="2">
                  <c:v>119</c:v>
                </c:pt>
                <c:pt idx="3">
                  <c:v>67.099999999999994</c:v>
                </c:pt>
                <c:pt idx="4">
                  <c:v>66</c:v>
                </c:pt>
                <c:pt idx="5">
                  <c:v>40.699999999999996</c:v>
                </c:pt>
                <c:pt idx="6">
                  <c:v>47.400000000000006</c:v>
                </c:pt>
                <c:pt idx="7">
                  <c:v>84.6</c:v>
                </c:pt>
                <c:pt idx="8">
                  <c:v>81.399999999999991</c:v>
                </c:pt>
                <c:pt idx="9">
                  <c:v>16.100000000000001</c:v>
                </c:pt>
                <c:pt idx="10">
                  <c:v>53.8</c:v>
                </c:pt>
                <c:pt idx="11">
                  <c:v>35</c:v>
                </c:pt>
                <c:pt idx="12">
                  <c:v>86.000000000000014</c:v>
                </c:pt>
                <c:pt idx="13">
                  <c:v>70.400000000000006</c:v>
                </c:pt>
                <c:pt idx="14">
                  <c:v>101.5</c:v>
                </c:pt>
                <c:pt idx="15">
                  <c:v>9.3999999999999986</c:v>
                </c:pt>
                <c:pt idx="16">
                  <c:v>116.60000000000001</c:v>
                </c:pt>
                <c:pt idx="17">
                  <c:v>44.9</c:v>
                </c:pt>
                <c:pt idx="18">
                  <c:v>38</c:v>
                </c:pt>
                <c:pt idx="19">
                  <c:v>60.500000000000014</c:v>
                </c:pt>
                <c:pt idx="20">
                  <c:v>40.9</c:v>
                </c:pt>
                <c:pt idx="21">
                  <c:v>5.8</c:v>
                </c:pt>
                <c:pt idx="22">
                  <c:v>45.599999999999994</c:v>
                </c:pt>
                <c:pt idx="23">
                  <c:v>131.50000000000003</c:v>
                </c:pt>
                <c:pt idx="24">
                  <c:v>99.399999999999991</c:v>
                </c:pt>
                <c:pt idx="25">
                  <c:v>53.5</c:v>
                </c:pt>
                <c:pt idx="26">
                  <c:v>14</c:v>
                </c:pt>
                <c:pt idx="27">
                  <c:v>82.3</c:v>
                </c:pt>
                <c:pt idx="28">
                  <c:v>65.599999999999994</c:v>
                </c:pt>
                <c:pt idx="29">
                  <c:v>48.499999999999993</c:v>
                </c:pt>
                <c:pt idx="30">
                  <c:v>91.2</c:v>
                </c:pt>
                <c:pt idx="31">
                  <c:v>49.800000000000004</c:v>
                </c:pt>
                <c:pt idx="32">
                  <c:v>92.3</c:v>
                </c:pt>
                <c:pt idx="33">
                  <c:v>52.4</c:v>
                </c:pt>
                <c:pt idx="34">
                  <c:v>6.2</c:v>
                </c:pt>
                <c:pt idx="35">
                  <c:v>98.799999999999983</c:v>
                </c:pt>
                <c:pt idx="36">
                  <c:v>19.100000000000001</c:v>
                </c:pt>
                <c:pt idx="37">
                  <c:v>67.2</c:v>
                </c:pt>
                <c:pt idx="38">
                  <c:v>55.399999999999991</c:v>
                </c:pt>
                <c:pt idx="39">
                  <c:v>89</c:v>
                </c:pt>
                <c:pt idx="40">
                  <c:v>20.900000000000002</c:v>
                </c:pt>
                <c:pt idx="41">
                  <c:v>39.6</c:v>
                </c:pt>
                <c:pt idx="42">
                  <c:v>50.8</c:v>
                </c:pt>
                <c:pt idx="43">
                  <c:v>55.100000000000009</c:v>
                </c:pt>
                <c:pt idx="44">
                  <c:v>25.4</c:v>
                </c:pt>
                <c:pt idx="45">
                  <c:v>59.000000000000007</c:v>
                </c:pt>
                <c:pt idx="46">
                  <c:v>48.1</c:v>
                </c:pt>
                <c:pt idx="47">
                  <c:v>10.8</c:v>
                </c:pt>
                <c:pt idx="48">
                  <c:v>14.899999999999999</c:v>
                </c:pt>
                <c:pt idx="49">
                  <c:v>42</c:v>
                </c:pt>
                <c:pt idx="50">
                  <c:v>97.000000000000014</c:v>
                </c:pt>
                <c:pt idx="51">
                  <c:v>68.899999999999991</c:v>
                </c:pt>
                <c:pt idx="52">
                  <c:v>62</c:v>
                </c:pt>
                <c:pt idx="53">
                  <c:v>48.800000000000004</c:v>
                </c:pt>
                <c:pt idx="54">
                  <c:v>92.9</c:v>
                </c:pt>
                <c:pt idx="55">
                  <c:v>51.7</c:v>
                </c:pt>
                <c:pt idx="56">
                  <c:v>79.599999999999994</c:v>
                </c:pt>
                <c:pt idx="57">
                  <c:v>66.599999999999994</c:v>
                </c:pt>
                <c:pt idx="58">
                  <c:v>47.000000000000007</c:v>
                </c:pt>
                <c:pt idx="59">
                  <c:v>47.099999999999994</c:v>
                </c:pt>
                <c:pt idx="60">
                  <c:v>35.300000000000004</c:v>
                </c:pt>
                <c:pt idx="61">
                  <c:v>82.399999999999991</c:v>
                </c:pt>
                <c:pt idx="62">
                  <c:v>100.7</c:v>
                </c:pt>
                <c:pt idx="63">
                  <c:v>65.5</c:v>
                </c:pt>
                <c:pt idx="64">
                  <c:v>73</c:v>
                </c:pt>
                <c:pt idx="65">
                  <c:v>66.100000000000009</c:v>
                </c:pt>
                <c:pt idx="66">
                  <c:v>22.7</c:v>
                </c:pt>
                <c:pt idx="67">
                  <c:v>62.600000000000009</c:v>
                </c:pt>
                <c:pt idx="68">
                  <c:v>62.000000000000007</c:v>
                </c:pt>
                <c:pt idx="69">
                  <c:v>77.900000000000006</c:v>
                </c:pt>
                <c:pt idx="70">
                  <c:v>91.4</c:v>
                </c:pt>
                <c:pt idx="71">
                  <c:v>20.599999999999998</c:v>
                </c:pt>
                <c:pt idx="72">
                  <c:v>30.300000000000004</c:v>
                </c:pt>
                <c:pt idx="73">
                  <c:v>48.20000000000001</c:v>
                </c:pt>
                <c:pt idx="74">
                  <c:v>60.1</c:v>
                </c:pt>
                <c:pt idx="75">
                  <c:v>85.999999999999986</c:v>
                </c:pt>
                <c:pt idx="76">
                  <c:v>47.4</c:v>
                </c:pt>
                <c:pt idx="77">
                  <c:v>37.100000000000009</c:v>
                </c:pt>
                <c:pt idx="78">
                  <c:v>50.699999999999996</c:v>
                </c:pt>
                <c:pt idx="79">
                  <c:v>134.1</c:v>
                </c:pt>
                <c:pt idx="80">
                  <c:v>144.60000000000002</c:v>
                </c:pt>
                <c:pt idx="81">
                  <c:v>57.1</c:v>
                </c:pt>
                <c:pt idx="82">
                  <c:v>71.899999999999991</c:v>
                </c:pt>
                <c:pt idx="83">
                  <c:v>16.099999999999998</c:v>
                </c:pt>
                <c:pt idx="84">
                  <c:v>52.600000000000016</c:v>
                </c:pt>
                <c:pt idx="85">
                  <c:v>67.599999999999994</c:v>
                </c:pt>
                <c:pt idx="86">
                  <c:v>131.10000000000002</c:v>
                </c:pt>
                <c:pt idx="87">
                  <c:v>54.699999999999996</c:v>
                </c:pt>
                <c:pt idx="88">
                  <c:v>51.600000000000009</c:v>
                </c:pt>
                <c:pt idx="89">
                  <c:v>63.7</c:v>
                </c:pt>
                <c:pt idx="90">
                  <c:v>41.3</c:v>
                </c:pt>
                <c:pt idx="91">
                  <c:v>113.99999999999997</c:v>
                </c:pt>
                <c:pt idx="92">
                  <c:v>79.7</c:v>
                </c:pt>
                <c:pt idx="93">
                  <c:v>31.4</c:v>
                </c:pt>
                <c:pt idx="94">
                  <c:v>73.099999999999994</c:v>
                </c:pt>
              </c:numCache>
            </c:numRef>
          </c:val>
          <c:smooth val="0"/>
          <c:extLst>
            <c:ext xmlns:c16="http://schemas.microsoft.com/office/drawing/2014/chart" uri="{C3380CC4-5D6E-409C-BE32-E72D297353CC}">
              <c16:uniqueId val="{00000000-C4D1-4A10-A350-091E44BDBAD7}"/>
            </c:ext>
          </c:extLst>
        </c:ser>
        <c:ser>
          <c:idx val="1"/>
          <c:order val="1"/>
          <c:tx>
            <c:v>Cheng</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Monthly!$F$5:$F$99</c:f>
              <c:numCache>
                <c:formatCode>0_)</c:formatCode>
                <c:ptCount val="95"/>
                <c:pt idx="0">
                  <c:v>25</c:v>
                </c:pt>
                <c:pt idx="1">
                  <c:v>58.5</c:v>
                </c:pt>
                <c:pt idx="2">
                  <c:v>119</c:v>
                </c:pt>
                <c:pt idx="3">
                  <c:v>45.1</c:v>
                </c:pt>
                <c:pt idx="4">
                  <c:v>31</c:v>
                </c:pt>
                <c:pt idx="5">
                  <c:v>93.2</c:v>
                </c:pt>
                <c:pt idx="6">
                  <c:v>31.200000000000003</c:v>
                </c:pt>
                <c:pt idx="7">
                  <c:v>98.3</c:v>
                </c:pt>
                <c:pt idx="8">
                  <c:v>84</c:v>
                </c:pt>
                <c:pt idx="9">
                  <c:v>14.5</c:v>
                </c:pt>
                <c:pt idx="10">
                  <c:v>48</c:v>
                </c:pt>
                <c:pt idx="11">
                  <c:v>36.5</c:v>
                </c:pt>
                <c:pt idx="12">
                  <c:v>55</c:v>
                </c:pt>
                <c:pt idx="13">
                  <c:v>59</c:v>
                </c:pt>
                <c:pt idx="14">
                  <c:v>31.5</c:v>
                </c:pt>
                <c:pt idx="15">
                  <c:v>16</c:v>
                </c:pt>
                <c:pt idx="16">
                  <c:v>30.5</c:v>
                </c:pt>
                <c:pt idx="17">
                  <c:v>38</c:v>
                </c:pt>
                <c:pt idx="18">
                  <c:v>36.5</c:v>
                </c:pt>
                <c:pt idx="19">
                  <c:v>51.5</c:v>
                </c:pt>
                <c:pt idx="20">
                  <c:v>43</c:v>
                </c:pt>
                <c:pt idx="21">
                  <c:v>8</c:v>
                </c:pt>
                <c:pt idx="22">
                  <c:v>52</c:v>
                </c:pt>
                <c:pt idx="23">
                  <c:v>95.5</c:v>
                </c:pt>
                <c:pt idx="24">
                  <c:v>93</c:v>
                </c:pt>
                <c:pt idx="25">
                  <c:v>51.5</c:v>
                </c:pt>
                <c:pt idx="26">
                  <c:v>12</c:v>
                </c:pt>
                <c:pt idx="27">
                  <c:v>40</c:v>
                </c:pt>
                <c:pt idx="28">
                  <c:v>38</c:v>
                </c:pt>
                <c:pt idx="29">
                  <c:v>53</c:v>
                </c:pt>
                <c:pt idx="30">
                  <c:v>100</c:v>
                </c:pt>
                <c:pt idx="31">
                  <c:v>55</c:v>
                </c:pt>
                <c:pt idx="32">
                  <c:v>70.5</c:v>
                </c:pt>
                <c:pt idx="33">
                  <c:v>65</c:v>
                </c:pt>
                <c:pt idx="34">
                  <c:v>12</c:v>
                </c:pt>
                <c:pt idx="35">
                  <c:v>107.5</c:v>
                </c:pt>
                <c:pt idx="36">
                  <c:v>39</c:v>
                </c:pt>
                <c:pt idx="37">
                  <c:v>61</c:v>
                </c:pt>
                <c:pt idx="38">
                  <c:v>23.5</c:v>
                </c:pt>
                <c:pt idx="39">
                  <c:v>29.5</c:v>
                </c:pt>
                <c:pt idx="40">
                  <c:v>19</c:v>
                </c:pt>
                <c:pt idx="41">
                  <c:v>35.699999999999996</c:v>
                </c:pt>
                <c:pt idx="42">
                  <c:v>60</c:v>
                </c:pt>
                <c:pt idx="43">
                  <c:v>52</c:v>
                </c:pt>
                <c:pt idx="44">
                  <c:v>33</c:v>
                </c:pt>
                <c:pt idx="45">
                  <c:v>40</c:v>
                </c:pt>
                <c:pt idx="46">
                  <c:v>21.5</c:v>
                </c:pt>
                <c:pt idx="47">
                  <c:v>11.5</c:v>
                </c:pt>
                <c:pt idx="48">
                  <c:v>15.5</c:v>
                </c:pt>
                <c:pt idx="49">
                  <c:v>32</c:v>
                </c:pt>
                <c:pt idx="50">
                  <c:v>45</c:v>
                </c:pt>
                <c:pt idx="51">
                  <c:v>25</c:v>
                </c:pt>
                <c:pt idx="52">
                  <c:v>29.5</c:v>
                </c:pt>
                <c:pt idx="53">
                  <c:v>62</c:v>
                </c:pt>
                <c:pt idx="54">
                  <c:v>102.5</c:v>
                </c:pt>
                <c:pt idx="55">
                  <c:v>69.5</c:v>
                </c:pt>
                <c:pt idx="56">
                  <c:v>64</c:v>
                </c:pt>
                <c:pt idx="57">
                  <c:v>53.5</c:v>
                </c:pt>
                <c:pt idx="58">
                  <c:v>11.5</c:v>
                </c:pt>
                <c:pt idx="59">
                  <c:v>53</c:v>
                </c:pt>
                <c:pt idx="60">
                  <c:v>37.5</c:v>
                </c:pt>
                <c:pt idx="61">
                  <c:v>48</c:v>
                </c:pt>
                <c:pt idx="62">
                  <c:v>42</c:v>
                </c:pt>
                <c:pt idx="63">
                  <c:v>64.300000000000011</c:v>
                </c:pt>
                <c:pt idx="64">
                  <c:v>29.5</c:v>
                </c:pt>
                <c:pt idx="65">
                  <c:v>43</c:v>
                </c:pt>
                <c:pt idx="66">
                  <c:v>25.5</c:v>
                </c:pt>
                <c:pt idx="67">
                  <c:v>70</c:v>
                </c:pt>
                <c:pt idx="68">
                  <c:v>59.5</c:v>
                </c:pt>
                <c:pt idx="69">
                  <c:v>58.5</c:v>
                </c:pt>
                <c:pt idx="70">
                  <c:v>87</c:v>
                </c:pt>
                <c:pt idx="71">
                  <c:v>26.5</c:v>
                </c:pt>
                <c:pt idx="72">
                  <c:v>35</c:v>
                </c:pt>
                <c:pt idx="73">
                  <c:v>61.5</c:v>
                </c:pt>
                <c:pt idx="74">
                  <c:v>55.5</c:v>
                </c:pt>
                <c:pt idx="75">
                  <c:v>68.5</c:v>
                </c:pt>
                <c:pt idx="76">
                  <c:v>36.5</c:v>
                </c:pt>
                <c:pt idx="77">
                  <c:v>37</c:v>
                </c:pt>
                <c:pt idx="78">
                  <c:v>67</c:v>
                </c:pt>
                <c:pt idx="79">
                  <c:v>147.5</c:v>
                </c:pt>
                <c:pt idx="80">
                  <c:v>158</c:v>
                </c:pt>
                <c:pt idx="81">
                  <c:v>69</c:v>
                </c:pt>
                <c:pt idx="82">
                  <c:v>74.5</c:v>
                </c:pt>
                <c:pt idx="83">
                  <c:v>21.5</c:v>
                </c:pt>
                <c:pt idx="84">
                  <c:v>68</c:v>
                </c:pt>
                <c:pt idx="85">
                  <c:v>87</c:v>
                </c:pt>
                <c:pt idx="86">
                  <c:v>126.89999999999999</c:v>
                </c:pt>
                <c:pt idx="87">
                  <c:v>57.699999999999996</c:v>
                </c:pt>
                <c:pt idx="88">
                  <c:v>28</c:v>
                </c:pt>
                <c:pt idx="89">
                  <c:v>63.7</c:v>
                </c:pt>
                <c:pt idx="90">
                  <c:v>41.3</c:v>
                </c:pt>
                <c:pt idx="91">
                  <c:v>113.99999999999997</c:v>
                </c:pt>
                <c:pt idx="92">
                  <c:v>79.7</c:v>
                </c:pt>
                <c:pt idx="93">
                  <c:v>31.4</c:v>
                </c:pt>
                <c:pt idx="94">
                  <c:v>73.099999999999994</c:v>
                </c:pt>
              </c:numCache>
            </c:numRef>
          </c:val>
          <c:smooth val="0"/>
          <c:extLst>
            <c:ext xmlns:c16="http://schemas.microsoft.com/office/drawing/2014/chart" uri="{C3380CC4-5D6E-409C-BE32-E72D297353CC}">
              <c16:uniqueId val="{00000001-C4D1-4A10-A350-091E44BDBAD7}"/>
            </c:ext>
          </c:extLst>
        </c:ser>
        <c:ser>
          <c:idx val="2"/>
          <c:order val="2"/>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Monthly!$K$5:$K$99</c:f>
              <c:numCache>
                <c:formatCode>0_)</c:formatCode>
                <c:ptCount val="95"/>
                <c:pt idx="0">
                  <c:v>27</c:v>
                </c:pt>
                <c:pt idx="1">
                  <c:v>80</c:v>
                </c:pt>
                <c:pt idx="2">
                  <c:v>119</c:v>
                </c:pt>
                <c:pt idx="3">
                  <c:v>45.1</c:v>
                </c:pt>
                <c:pt idx="4">
                  <c:v>31</c:v>
                </c:pt>
                <c:pt idx="5">
                  <c:v>94.2</c:v>
                </c:pt>
                <c:pt idx="6">
                  <c:v>31.200000000000003</c:v>
                </c:pt>
                <c:pt idx="7">
                  <c:v>95.3</c:v>
                </c:pt>
                <c:pt idx="8">
                  <c:v>82.5</c:v>
                </c:pt>
                <c:pt idx="9">
                  <c:v>34</c:v>
                </c:pt>
                <c:pt idx="10">
                  <c:v>60.5</c:v>
                </c:pt>
                <c:pt idx="11">
                  <c:v>35</c:v>
                </c:pt>
                <c:pt idx="12">
                  <c:v>55</c:v>
                </c:pt>
                <c:pt idx="13">
                  <c:v>57</c:v>
                </c:pt>
                <c:pt idx="14">
                  <c:v>38</c:v>
                </c:pt>
                <c:pt idx="15">
                  <c:v>21.5</c:v>
                </c:pt>
                <c:pt idx="16">
                  <c:v>33</c:v>
                </c:pt>
                <c:pt idx="17">
                  <c:v>28.5</c:v>
                </c:pt>
                <c:pt idx="18">
                  <c:v>40</c:v>
                </c:pt>
                <c:pt idx="19">
                  <c:v>67</c:v>
                </c:pt>
                <c:pt idx="20">
                  <c:v>38</c:v>
                </c:pt>
                <c:pt idx="21">
                  <c:v>4</c:v>
                </c:pt>
                <c:pt idx="22">
                  <c:v>36.5</c:v>
                </c:pt>
                <c:pt idx="23">
                  <c:v>93</c:v>
                </c:pt>
                <c:pt idx="24">
                  <c:v>92.5</c:v>
                </c:pt>
                <c:pt idx="25">
                  <c:v>53.5</c:v>
                </c:pt>
                <c:pt idx="26">
                  <c:v>14</c:v>
                </c:pt>
                <c:pt idx="27">
                  <c:v>41.5</c:v>
                </c:pt>
                <c:pt idx="28">
                  <c:v>22.5</c:v>
                </c:pt>
                <c:pt idx="29">
                  <c:v>50</c:v>
                </c:pt>
                <c:pt idx="30">
                  <c:v>96.5</c:v>
                </c:pt>
                <c:pt idx="31">
                  <c:v>57</c:v>
                </c:pt>
                <c:pt idx="32">
                  <c:v>57.5</c:v>
                </c:pt>
                <c:pt idx="33">
                  <c:v>42</c:v>
                </c:pt>
                <c:pt idx="34">
                  <c:v>9.5</c:v>
                </c:pt>
                <c:pt idx="35">
                  <c:v>93</c:v>
                </c:pt>
                <c:pt idx="36">
                  <c:v>40</c:v>
                </c:pt>
                <c:pt idx="37">
                  <c:v>61.5</c:v>
                </c:pt>
                <c:pt idx="38">
                  <c:v>20.5</c:v>
                </c:pt>
                <c:pt idx="39">
                  <c:v>20</c:v>
                </c:pt>
                <c:pt idx="40">
                  <c:v>18</c:v>
                </c:pt>
                <c:pt idx="41">
                  <c:v>36.699999999999996</c:v>
                </c:pt>
                <c:pt idx="42">
                  <c:v>64</c:v>
                </c:pt>
                <c:pt idx="43">
                  <c:v>57.5</c:v>
                </c:pt>
                <c:pt idx="44">
                  <c:v>39</c:v>
                </c:pt>
                <c:pt idx="45">
                  <c:v>48</c:v>
                </c:pt>
                <c:pt idx="46">
                  <c:v>17.5</c:v>
                </c:pt>
                <c:pt idx="47">
                  <c:v>9</c:v>
                </c:pt>
                <c:pt idx="48">
                  <c:v>12</c:v>
                </c:pt>
                <c:pt idx="49">
                  <c:v>37</c:v>
                </c:pt>
                <c:pt idx="50">
                  <c:v>45</c:v>
                </c:pt>
                <c:pt idx="51">
                  <c:v>18</c:v>
                </c:pt>
                <c:pt idx="52">
                  <c:v>30</c:v>
                </c:pt>
                <c:pt idx="53">
                  <c:v>61.5</c:v>
                </c:pt>
                <c:pt idx="54">
                  <c:v>99</c:v>
                </c:pt>
                <c:pt idx="55">
                  <c:v>62</c:v>
                </c:pt>
                <c:pt idx="56">
                  <c:v>67</c:v>
                </c:pt>
                <c:pt idx="57">
                  <c:v>51</c:v>
                </c:pt>
                <c:pt idx="58">
                  <c:v>11.5</c:v>
                </c:pt>
                <c:pt idx="59">
                  <c:v>62</c:v>
                </c:pt>
                <c:pt idx="60">
                  <c:v>35</c:v>
                </c:pt>
                <c:pt idx="61">
                  <c:v>44</c:v>
                </c:pt>
                <c:pt idx="62">
                  <c:v>43.5</c:v>
                </c:pt>
                <c:pt idx="63">
                  <c:v>64.300000000000011</c:v>
                </c:pt>
                <c:pt idx="64">
                  <c:v>35</c:v>
                </c:pt>
                <c:pt idx="65">
                  <c:v>45</c:v>
                </c:pt>
                <c:pt idx="66">
                  <c:v>26.5</c:v>
                </c:pt>
                <c:pt idx="67">
                  <c:v>69.5</c:v>
                </c:pt>
                <c:pt idx="68">
                  <c:v>59.5</c:v>
                </c:pt>
                <c:pt idx="69">
                  <c:v>65</c:v>
                </c:pt>
                <c:pt idx="70">
                  <c:v>95</c:v>
                </c:pt>
                <c:pt idx="71">
                  <c:v>22</c:v>
                </c:pt>
                <c:pt idx="72">
                  <c:v>35</c:v>
                </c:pt>
                <c:pt idx="73">
                  <c:v>61.5</c:v>
                </c:pt>
                <c:pt idx="74">
                  <c:v>55.5</c:v>
                </c:pt>
                <c:pt idx="75">
                  <c:v>68.5</c:v>
                </c:pt>
                <c:pt idx="76">
                  <c:v>30.6</c:v>
                </c:pt>
                <c:pt idx="77">
                  <c:v>33</c:v>
                </c:pt>
                <c:pt idx="78">
                  <c:v>68</c:v>
                </c:pt>
                <c:pt idx="79">
                  <c:v>147.5</c:v>
                </c:pt>
                <c:pt idx="80">
                  <c:v>158</c:v>
                </c:pt>
                <c:pt idx="81">
                  <c:v>65</c:v>
                </c:pt>
                <c:pt idx="82">
                  <c:v>75</c:v>
                </c:pt>
                <c:pt idx="83">
                  <c:v>21.5</c:v>
                </c:pt>
                <c:pt idx="84">
                  <c:v>68</c:v>
                </c:pt>
                <c:pt idx="85">
                  <c:v>87</c:v>
                </c:pt>
                <c:pt idx="86">
                  <c:v>126.89999999999999</c:v>
                </c:pt>
                <c:pt idx="87">
                  <c:v>57.699999999999996</c:v>
                </c:pt>
                <c:pt idx="88">
                  <c:v>28</c:v>
                </c:pt>
                <c:pt idx="89">
                  <c:v>63.7</c:v>
                </c:pt>
                <c:pt idx="90">
                  <c:v>41.3</c:v>
                </c:pt>
                <c:pt idx="91">
                  <c:v>113.99999999999997</c:v>
                </c:pt>
                <c:pt idx="92">
                  <c:v>79.7</c:v>
                </c:pt>
                <c:pt idx="93">
                  <c:v>31.4</c:v>
                </c:pt>
                <c:pt idx="94">
                  <c:v>73.099999999999994</c:v>
                </c:pt>
              </c:numCache>
            </c:numRef>
          </c:val>
          <c:smooth val="0"/>
          <c:extLst>
            <c:ext xmlns:c16="http://schemas.microsoft.com/office/drawing/2014/chart" uri="{C3380CC4-5D6E-409C-BE32-E72D297353CC}">
              <c16:uniqueId val="{00000002-C4D1-4A10-A350-091E44BDBAD7}"/>
            </c:ext>
          </c:extLst>
        </c:ser>
        <c:ser>
          <c:idx val="3"/>
          <c:order val="3"/>
          <c:tx>
            <c:v>Penticton</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Monthly!$P$5:$P$99</c:f>
              <c:numCache>
                <c:formatCode>0_)</c:formatCode>
                <c:ptCount val="95"/>
                <c:pt idx="0">
                  <c:v>28.5</c:v>
                </c:pt>
                <c:pt idx="1">
                  <c:v>80</c:v>
                </c:pt>
                <c:pt idx="2">
                  <c:v>119</c:v>
                </c:pt>
                <c:pt idx="3">
                  <c:v>45.1</c:v>
                </c:pt>
                <c:pt idx="4">
                  <c:v>31</c:v>
                </c:pt>
                <c:pt idx="5">
                  <c:v>94.2</c:v>
                </c:pt>
                <c:pt idx="6">
                  <c:v>31.200000000000003</c:v>
                </c:pt>
                <c:pt idx="7">
                  <c:v>95.3</c:v>
                </c:pt>
                <c:pt idx="8">
                  <c:v>82.5</c:v>
                </c:pt>
                <c:pt idx="9">
                  <c:v>34</c:v>
                </c:pt>
                <c:pt idx="10">
                  <c:v>60.5</c:v>
                </c:pt>
                <c:pt idx="11">
                  <c:v>35</c:v>
                </c:pt>
                <c:pt idx="12">
                  <c:v>55</c:v>
                </c:pt>
                <c:pt idx="13">
                  <c:v>58</c:v>
                </c:pt>
                <c:pt idx="14">
                  <c:v>36.5</c:v>
                </c:pt>
                <c:pt idx="15">
                  <c:v>14.399999999999999</c:v>
                </c:pt>
                <c:pt idx="16">
                  <c:v>29.8</c:v>
                </c:pt>
                <c:pt idx="17">
                  <c:v>30.5</c:v>
                </c:pt>
                <c:pt idx="18">
                  <c:v>39.4</c:v>
                </c:pt>
                <c:pt idx="19">
                  <c:v>63</c:v>
                </c:pt>
                <c:pt idx="20">
                  <c:v>39.5</c:v>
                </c:pt>
                <c:pt idx="21">
                  <c:v>5</c:v>
                </c:pt>
                <c:pt idx="22">
                  <c:v>38</c:v>
                </c:pt>
                <c:pt idx="23">
                  <c:v>99.5</c:v>
                </c:pt>
                <c:pt idx="24">
                  <c:v>91</c:v>
                </c:pt>
                <c:pt idx="25">
                  <c:v>49</c:v>
                </c:pt>
                <c:pt idx="26">
                  <c:v>25.5</c:v>
                </c:pt>
                <c:pt idx="27">
                  <c:v>40</c:v>
                </c:pt>
                <c:pt idx="28">
                  <c:v>28.5</c:v>
                </c:pt>
                <c:pt idx="29">
                  <c:v>64</c:v>
                </c:pt>
                <c:pt idx="30">
                  <c:v>99.5</c:v>
                </c:pt>
                <c:pt idx="31">
                  <c:v>56.5</c:v>
                </c:pt>
                <c:pt idx="32">
                  <c:v>63.5</c:v>
                </c:pt>
                <c:pt idx="33">
                  <c:v>49</c:v>
                </c:pt>
                <c:pt idx="34">
                  <c:v>20</c:v>
                </c:pt>
                <c:pt idx="35">
                  <c:v>89.5</c:v>
                </c:pt>
                <c:pt idx="36">
                  <c:v>40</c:v>
                </c:pt>
                <c:pt idx="37">
                  <c:v>61.5</c:v>
                </c:pt>
                <c:pt idx="38">
                  <c:v>20.5</c:v>
                </c:pt>
                <c:pt idx="39">
                  <c:v>20</c:v>
                </c:pt>
                <c:pt idx="40">
                  <c:v>18</c:v>
                </c:pt>
                <c:pt idx="41">
                  <c:v>36.699999999999996</c:v>
                </c:pt>
                <c:pt idx="42">
                  <c:v>74</c:v>
                </c:pt>
                <c:pt idx="43">
                  <c:v>64.5</c:v>
                </c:pt>
                <c:pt idx="44">
                  <c:v>41</c:v>
                </c:pt>
                <c:pt idx="45">
                  <c:v>57</c:v>
                </c:pt>
                <c:pt idx="46">
                  <c:v>13.5</c:v>
                </c:pt>
                <c:pt idx="47">
                  <c:v>7</c:v>
                </c:pt>
                <c:pt idx="48">
                  <c:v>11.5</c:v>
                </c:pt>
                <c:pt idx="49">
                  <c:v>34</c:v>
                </c:pt>
                <c:pt idx="50">
                  <c:v>45</c:v>
                </c:pt>
                <c:pt idx="51">
                  <c:v>19</c:v>
                </c:pt>
                <c:pt idx="52">
                  <c:v>30</c:v>
                </c:pt>
                <c:pt idx="53">
                  <c:v>60.5</c:v>
                </c:pt>
                <c:pt idx="54">
                  <c:v>97</c:v>
                </c:pt>
                <c:pt idx="55">
                  <c:v>77</c:v>
                </c:pt>
                <c:pt idx="56">
                  <c:v>106.5</c:v>
                </c:pt>
                <c:pt idx="57">
                  <c:v>41</c:v>
                </c:pt>
                <c:pt idx="58">
                  <c:v>22</c:v>
                </c:pt>
                <c:pt idx="59">
                  <c:v>76</c:v>
                </c:pt>
                <c:pt idx="60">
                  <c:v>44</c:v>
                </c:pt>
                <c:pt idx="61">
                  <c:v>51.5</c:v>
                </c:pt>
                <c:pt idx="62">
                  <c:v>43.5</c:v>
                </c:pt>
                <c:pt idx="63">
                  <c:v>64.300000000000011</c:v>
                </c:pt>
                <c:pt idx="64">
                  <c:v>35</c:v>
                </c:pt>
                <c:pt idx="65">
                  <c:v>45</c:v>
                </c:pt>
                <c:pt idx="66">
                  <c:v>26.5</c:v>
                </c:pt>
                <c:pt idx="67">
                  <c:v>69.5</c:v>
                </c:pt>
                <c:pt idx="68">
                  <c:v>59.5</c:v>
                </c:pt>
                <c:pt idx="69">
                  <c:v>65</c:v>
                </c:pt>
                <c:pt idx="70">
                  <c:v>95</c:v>
                </c:pt>
                <c:pt idx="71">
                  <c:v>22</c:v>
                </c:pt>
                <c:pt idx="72">
                  <c:v>32.5</c:v>
                </c:pt>
                <c:pt idx="73">
                  <c:v>61.5</c:v>
                </c:pt>
                <c:pt idx="74">
                  <c:v>55.5</c:v>
                </c:pt>
                <c:pt idx="75">
                  <c:v>68.5</c:v>
                </c:pt>
                <c:pt idx="76">
                  <c:v>30.6</c:v>
                </c:pt>
                <c:pt idx="77">
                  <c:v>33</c:v>
                </c:pt>
                <c:pt idx="78">
                  <c:v>68</c:v>
                </c:pt>
                <c:pt idx="79">
                  <c:v>147.5</c:v>
                </c:pt>
                <c:pt idx="80">
                  <c:v>158</c:v>
                </c:pt>
                <c:pt idx="81">
                  <c:v>65</c:v>
                </c:pt>
                <c:pt idx="82">
                  <c:v>75</c:v>
                </c:pt>
                <c:pt idx="83">
                  <c:v>21.5</c:v>
                </c:pt>
                <c:pt idx="84">
                  <c:v>68</c:v>
                </c:pt>
                <c:pt idx="85">
                  <c:v>87</c:v>
                </c:pt>
                <c:pt idx="86">
                  <c:v>126.89999999999999</c:v>
                </c:pt>
                <c:pt idx="87">
                  <c:v>57.699999999999996</c:v>
                </c:pt>
                <c:pt idx="88">
                  <c:v>28</c:v>
                </c:pt>
                <c:pt idx="89">
                  <c:v>63.7</c:v>
                </c:pt>
                <c:pt idx="90">
                  <c:v>41.3</c:v>
                </c:pt>
                <c:pt idx="91">
                  <c:v>113.99999999999997</c:v>
                </c:pt>
                <c:pt idx="92">
                  <c:v>79.7</c:v>
                </c:pt>
                <c:pt idx="93">
                  <c:v>31.4</c:v>
                </c:pt>
                <c:pt idx="94">
                  <c:v>73.099999999999994</c:v>
                </c:pt>
              </c:numCache>
            </c:numRef>
          </c:val>
          <c:smooth val="0"/>
          <c:extLst>
            <c:ext xmlns:c16="http://schemas.microsoft.com/office/drawing/2014/chart" uri="{C3380CC4-5D6E-409C-BE32-E72D297353CC}">
              <c16:uniqueId val="{00000003-C4D1-4A10-A350-091E44BDBAD7}"/>
            </c:ext>
          </c:extLst>
        </c:ser>
        <c:dLbls>
          <c:showLegendKey val="0"/>
          <c:showVal val="0"/>
          <c:showCatName val="0"/>
          <c:showSerName val="0"/>
          <c:showPercent val="0"/>
          <c:showBubbleSize val="0"/>
        </c:dLbls>
        <c:smooth val="0"/>
        <c:axId val="147294848"/>
        <c:axId val="147313024"/>
      </c:lineChart>
      <c:catAx>
        <c:axId val="147294848"/>
        <c:scaling>
          <c:orientation val="minMax"/>
        </c:scaling>
        <c:delete val="0"/>
        <c:axPos val="b"/>
        <c:numFmt formatCode="0_)" sourceLinked="1"/>
        <c:majorTickMark val="cross"/>
        <c:minorTickMark val="none"/>
        <c:tickLblPos val="nextTo"/>
        <c:crossAx val="147313024"/>
        <c:crosses val="autoZero"/>
        <c:auto val="1"/>
        <c:lblAlgn val="ctr"/>
        <c:lblOffset val="100"/>
        <c:tickMarkSkip val="2"/>
        <c:noMultiLvlLbl val="0"/>
      </c:catAx>
      <c:valAx>
        <c:axId val="147313024"/>
        <c:scaling>
          <c:orientation val="minMax"/>
        </c:scaling>
        <c:delete val="0"/>
        <c:axPos val="l"/>
        <c:majorGridlines/>
        <c:title>
          <c:tx>
            <c:rich>
              <a:bodyPr/>
              <a:lstStyle/>
              <a:p>
                <a:pPr>
                  <a:defRPr/>
                </a:pPr>
                <a:r>
                  <a:rPr lang="en-US"/>
                  <a:t>Precipitataion (mm)</a:t>
                </a:r>
              </a:p>
            </c:rich>
          </c:tx>
          <c:overlay val="0"/>
        </c:title>
        <c:numFmt formatCode="#,##0" sourceLinked="0"/>
        <c:majorTickMark val="none"/>
        <c:minorTickMark val="none"/>
        <c:tickLblPos val="nextTo"/>
        <c:crossAx val="147294848"/>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Average temperature</a:t>
            </a:r>
          </a:p>
        </c:rich>
      </c:tx>
      <c:overlay val="0"/>
    </c:title>
    <c:autoTitleDeleted val="0"/>
    <c:plotArea>
      <c:layout/>
      <c:lineChart>
        <c:grouping val="standard"/>
        <c:varyColors val="0"/>
        <c:ser>
          <c:idx val="0"/>
          <c:order val="0"/>
          <c:tx>
            <c:v>McCulloch</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Monthly!$R$5:$R$99</c:f>
              <c:numCache>
                <c:formatCode>0.0_)</c:formatCode>
                <c:ptCount val="95"/>
                <c:pt idx="0">
                  <c:v>4</c:v>
                </c:pt>
                <c:pt idx="1">
                  <c:v>-0.1</c:v>
                </c:pt>
                <c:pt idx="2">
                  <c:v>-11.7</c:v>
                </c:pt>
                <c:pt idx="3">
                  <c:v>-5.9</c:v>
                </c:pt>
                <c:pt idx="4">
                  <c:v>-3.5</c:v>
                </c:pt>
                <c:pt idx="5">
                  <c:v>-0.2</c:v>
                </c:pt>
                <c:pt idx="6">
                  <c:v>1.1000000000000001</c:v>
                </c:pt>
                <c:pt idx="7">
                  <c:v>4.0999999999999996</c:v>
                </c:pt>
                <c:pt idx="8">
                  <c:v>9.6</c:v>
                </c:pt>
                <c:pt idx="9">
                  <c:v>13.8</c:v>
                </c:pt>
                <c:pt idx="10">
                  <c:v>13.8</c:v>
                </c:pt>
                <c:pt idx="11">
                  <c:v>7.1</c:v>
                </c:pt>
                <c:pt idx="12">
                  <c:v>1.5</c:v>
                </c:pt>
                <c:pt idx="13">
                  <c:v>-2.8</c:v>
                </c:pt>
                <c:pt idx="14">
                  <c:v>-12.2</c:v>
                </c:pt>
                <c:pt idx="15">
                  <c:v>-7.7</c:v>
                </c:pt>
                <c:pt idx="16">
                  <c:v>-7</c:v>
                </c:pt>
                <c:pt idx="17">
                  <c:v>-4.5999999999999996</c:v>
                </c:pt>
                <c:pt idx="18">
                  <c:v>2.4</c:v>
                </c:pt>
                <c:pt idx="19">
                  <c:v>7.9</c:v>
                </c:pt>
                <c:pt idx="20">
                  <c:v>9.9</c:v>
                </c:pt>
                <c:pt idx="21">
                  <c:v>15.3</c:v>
                </c:pt>
                <c:pt idx="22">
                  <c:v>11.8</c:v>
                </c:pt>
                <c:pt idx="23">
                  <c:v>5.8</c:v>
                </c:pt>
                <c:pt idx="24">
                  <c:v>2</c:v>
                </c:pt>
                <c:pt idx="25">
                  <c:v>-12.6</c:v>
                </c:pt>
                <c:pt idx="26">
                  <c:v>-8.5</c:v>
                </c:pt>
                <c:pt idx="27">
                  <c:v>-3.5</c:v>
                </c:pt>
                <c:pt idx="28">
                  <c:v>-6.2</c:v>
                </c:pt>
                <c:pt idx="29">
                  <c:v>1.1000000000000001</c:v>
                </c:pt>
                <c:pt idx="30">
                  <c:v>2</c:v>
                </c:pt>
                <c:pt idx="31">
                  <c:v>7.7</c:v>
                </c:pt>
                <c:pt idx="32">
                  <c:v>12.2</c:v>
                </c:pt>
                <c:pt idx="33">
                  <c:v>11.5</c:v>
                </c:pt>
                <c:pt idx="34">
                  <c:v>14.7</c:v>
                </c:pt>
                <c:pt idx="35">
                  <c:v>6.9</c:v>
                </c:pt>
                <c:pt idx="36">
                  <c:v>5.6</c:v>
                </c:pt>
                <c:pt idx="37">
                  <c:v>-4.4000000000000004</c:v>
                </c:pt>
                <c:pt idx="38">
                  <c:v>-6.7</c:v>
                </c:pt>
                <c:pt idx="39">
                  <c:v>-7.2</c:v>
                </c:pt>
                <c:pt idx="40">
                  <c:v>-3.8</c:v>
                </c:pt>
                <c:pt idx="41">
                  <c:v>0.1</c:v>
                </c:pt>
                <c:pt idx="42">
                  <c:v>5.3</c:v>
                </c:pt>
                <c:pt idx="43">
                  <c:v>8.1999999999999993</c:v>
                </c:pt>
                <c:pt idx="44">
                  <c:v>12.6</c:v>
                </c:pt>
                <c:pt idx="45">
                  <c:v>13.6</c:v>
                </c:pt>
                <c:pt idx="46">
                  <c:v>12</c:v>
                </c:pt>
                <c:pt idx="47">
                  <c:v>10.8</c:v>
                </c:pt>
                <c:pt idx="48">
                  <c:v>4.5999999999999996</c:v>
                </c:pt>
                <c:pt idx="49">
                  <c:v>-0.7</c:v>
                </c:pt>
                <c:pt idx="50">
                  <c:v>-7.4</c:v>
                </c:pt>
                <c:pt idx="51">
                  <c:v>-8.4</c:v>
                </c:pt>
                <c:pt idx="52">
                  <c:v>-4.3</c:v>
                </c:pt>
                <c:pt idx="53">
                  <c:v>-1.6</c:v>
                </c:pt>
                <c:pt idx="54">
                  <c:v>4.2</c:v>
                </c:pt>
                <c:pt idx="55">
                  <c:v>7.3</c:v>
                </c:pt>
                <c:pt idx="56">
                  <c:v>10.6</c:v>
                </c:pt>
                <c:pt idx="57">
                  <c:v>12.6</c:v>
                </c:pt>
                <c:pt idx="58">
                  <c:v>12.2</c:v>
                </c:pt>
                <c:pt idx="59">
                  <c:v>8.6</c:v>
                </c:pt>
                <c:pt idx="60">
                  <c:v>6.1</c:v>
                </c:pt>
                <c:pt idx="61">
                  <c:v>-2</c:v>
                </c:pt>
                <c:pt idx="62">
                  <c:v>-7.1</c:v>
                </c:pt>
                <c:pt idx="63">
                  <c:v>-7.5</c:v>
                </c:pt>
                <c:pt idx="64">
                  <c:v>-11.6</c:v>
                </c:pt>
                <c:pt idx="65">
                  <c:v>-3</c:v>
                </c:pt>
                <c:pt idx="66">
                  <c:v>3.9</c:v>
                </c:pt>
                <c:pt idx="67">
                  <c:v>6.6</c:v>
                </c:pt>
                <c:pt idx="68">
                  <c:v>11.5</c:v>
                </c:pt>
                <c:pt idx="69">
                  <c:v>13.4</c:v>
                </c:pt>
                <c:pt idx="70">
                  <c:v>12</c:v>
                </c:pt>
                <c:pt idx="71">
                  <c:v>9.6999999999999993</c:v>
                </c:pt>
                <c:pt idx="72">
                  <c:v>3.4</c:v>
                </c:pt>
                <c:pt idx="73">
                  <c:v>-1.8</c:v>
                </c:pt>
                <c:pt idx="74">
                  <c:v>-4.3</c:v>
                </c:pt>
                <c:pt idx="75">
                  <c:v>-5.4</c:v>
                </c:pt>
                <c:pt idx="76">
                  <c:v>-7</c:v>
                </c:pt>
                <c:pt idx="77">
                  <c:v>-2</c:v>
                </c:pt>
                <c:pt idx="78">
                  <c:v>4.4000000000000004</c:v>
                </c:pt>
                <c:pt idx="79">
                  <c:v>6.8</c:v>
                </c:pt>
                <c:pt idx="80">
                  <c:v>10</c:v>
                </c:pt>
                <c:pt idx="81">
                  <c:v>14.4</c:v>
                </c:pt>
                <c:pt idx="82">
                  <c:v>14.1</c:v>
                </c:pt>
                <c:pt idx="83">
                  <c:v>10.7</c:v>
                </c:pt>
                <c:pt idx="84">
                  <c:v>2.2000000000000002</c:v>
                </c:pt>
                <c:pt idx="85">
                  <c:v>-1.8</c:v>
                </c:pt>
                <c:pt idx="86">
                  <c:v>-11.9</c:v>
                </c:pt>
                <c:pt idx="87">
                  <c:v>-10.1</c:v>
                </c:pt>
                <c:pt idx="88">
                  <c:v>-0.8</c:v>
                </c:pt>
                <c:pt idx="89">
                  <c:v>-3.7</c:v>
                </c:pt>
                <c:pt idx="90">
                  <c:v>2.4</c:v>
                </c:pt>
                <c:pt idx="91">
                  <c:v>6.3</c:v>
                </c:pt>
                <c:pt idx="92">
                  <c:v>8.9</c:v>
                </c:pt>
                <c:pt idx="93">
                  <c:v>13.4</c:v>
                </c:pt>
                <c:pt idx="94">
                  <c:v>14.3</c:v>
                </c:pt>
              </c:numCache>
            </c:numRef>
          </c:val>
          <c:smooth val="0"/>
          <c:extLst>
            <c:ext xmlns:c16="http://schemas.microsoft.com/office/drawing/2014/chart" uri="{C3380CC4-5D6E-409C-BE32-E72D297353CC}">
              <c16:uniqueId val="{00000000-F7CB-4117-9026-A9B6A89F1D36}"/>
            </c:ext>
          </c:extLst>
        </c:ser>
        <c:ser>
          <c:idx val="1"/>
          <c:order val="1"/>
          <c:tx>
            <c:v>Cheng</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Monthly!$C$5:$C$99</c:f>
              <c:numCache>
                <c:formatCode>0.0_)</c:formatCode>
                <c:ptCount val="95"/>
                <c:pt idx="0">
                  <c:v>3</c:v>
                </c:pt>
                <c:pt idx="1">
                  <c:v>-2.8</c:v>
                </c:pt>
                <c:pt idx="2">
                  <c:v>-14.4</c:v>
                </c:pt>
                <c:pt idx="3">
                  <c:v>-6.3</c:v>
                </c:pt>
                <c:pt idx="4">
                  <c:v>-5.7</c:v>
                </c:pt>
                <c:pt idx="5">
                  <c:v>-3.4</c:v>
                </c:pt>
                <c:pt idx="6">
                  <c:v>-1.1000000000000001</c:v>
                </c:pt>
                <c:pt idx="7">
                  <c:v>1.6</c:v>
                </c:pt>
                <c:pt idx="8">
                  <c:v>7</c:v>
                </c:pt>
                <c:pt idx="9">
                  <c:v>12.6</c:v>
                </c:pt>
                <c:pt idx="10">
                  <c:v>12.2</c:v>
                </c:pt>
                <c:pt idx="11">
                  <c:v>5.5</c:v>
                </c:pt>
                <c:pt idx="12">
                  <c:v>-1.1000000000000001</c:v>
                </c:pt>
                <c:pt idx="13">
                  <c:v>-4.7</c:v>
                </c:pt>
                <c:pt idx="14">
                  <c:v>-12.3</c:v>
                </c:pt>
                <c:pt idx="15">
                  <c:v>-7.3</c:v>
                </c:pt>
                <c:pt idx="16">
                  <c:v>-8.9</c:v>
                </c:pt>
                <c:pt idx="17">
                  <c:v>-5.9</c:v>
                </c:pt>
                <c:pt idx="18">
                  <c:v>0.8</c:v>
                </c:pt>
                <c:pt idx="19">
                  <c:v>5.8</c:v>
                </c:pt>
                <c:pt idx="20">
                  <c:v>8.6999999999999993</c:v>
                </c:pt>
                <c:pt idx="21">
                  <c:v>15.6</c:v>
                </c:pt>
                <c:pt idx="22">
                  <c:v>10.9</c:v>
                </c:pt>
                <c:pt idx="23">
                  <c:v>4.5999999999999996</c:v>
                </c:pt>
                <c:pt idx="24">
                  <c:v>0.5</c:v>
                </c:pt>
                <c:pt idx="25">
                  <c:v>-14.3</c:v>
                </c:pt>
                <c:pt idx="26">
                  <c:v>-6.5</c:v>
                </c:pt>
                <c:pt idx="27">
                  <c:v>-5.3</c:v>
                </c:pt>
                <c:pt idx="28">
                  <c:v>-7.4</c:v>
                </c:pt>
                <c:pt idx="29">
                  <c:v>-0.4</c:v>
                </c:pt>
                <c:pt idx="30">
                  <c:v>-0.1</c:v>
                </c:pt>
                <c:pt idx="31">
                  <c:v>4.7</c:v>
                </c:pt>
                <c:pt idx="32">
                  <c:v>10.8</c:v>
                </c:pt>
                <c:pt idx="33">
                  <c:v>9.5</c:v>
                </c:pt>
                <c:pt idx="34">
                  <c:v>13.9</c:v>
                </c:pt>
                <c:pt idx="35">
                  <c:v>4.5999999999999996</c:v>
                </c:pt>
                <c:pt idx="36">
                  <c:v>4.9000000000000004</c:v>
                </c:pt>
                <c:pt idx="37">
                  <c:v>-5.6</c:v>
                </c:pt>
                <c:pt idx="38">
                  <c:v>-8</c:v>
                </c:pt>
                <c:pt idx="39">
                  <c:v>-7.8</c:v>
                </c:pt>
                <c:pt idx="40">
                  <c:v>-4.4000000000000004</c:v>
                </c:pt>
                <c:pt idx="41">
                  <c:v>-2.2999999999999998</c:v>
                </c:pt>
                <c:pt idx="42">
                  <c:v>3.3</c:v>
                </c:pt>
                <c:pt idx="43">
                  <c:v>6.8</c:v>
                </c:pt>
                <c:pt idx="44">
                  <c:v>11.3</c:v>
                </c:pt>
                <c:pt idx="45">
                  <c:v>11.6</c:v>
                </c:pt>
                <c:pt idx="46">
                  <c:v>11.3</c:v>
                </c:pt>
                <c:pt idx="47">
                  <c:v>10.7</c:v>
                </c:pt>
                <c:pt idx="48">
                  <c:v>4.5</c:v>
                </c:pt>
                <c:pt idx="49">
                  <c:v>-1.6</c:v>
                </c:pt>
                <c:pt idx="50">
                  <c:v>-7.3</c:v>
                </c:pt>
                <c:pt idx="51">
                  <c:v>-8.1</c:v>
                </c:pt>
                <c:pt idx="52">
                  <c:v>-4.8</c:v>
                </c:pt>
                <c:pt idx="53">
                  <c:v>-3.5</c:v>
                </c:pt>
                <c:pt idx="54">
                  <c:v>2.4</c:v>
                </c:pt>
                <c:pt idx="55">
                  <c:v>5.3</c:v>
                </c:pt>
                <c:pt idx="56">
                  <c:v>9.1</c:v>
                </c:pt>
                <c:pt idx="57">
                  <c:v>11.8</c:v>
                </c:pt>
                <c:pt idx="58">
                  <c:v>11.2</c:v>
                </c:pt>
                <c:pt idx="59">
                  <c:v>7.6</c:v>
                </c:pt>
                <c:pt idx="60">
                  <c:v>5.2</c:v>
                </c:pt>
                <c:pt idx="61">
                  <c:v>-5.3</c:v>
                </c:pt>
                <c:pt idx="62">
                  <c:v>-7</c:v>
                </c:pt>
                <c:pt idx="63">
                  <c:v>-9.1999999999999993</c:v>
                </c:pt>
                <c:pt idx="64">
                  <c:v>-11.5</c:v>
                </c:pt>
                <c:pt idx="65">
                  <c:v>-4.8</c:v>
                </c:pt>
                <c:pt idx="66">
                  <c:v>2.2999999999999998</c:v>
                </c:pt>
                <c:pt idx="67">
                  <c:v>4.9000000000000004</c:v>
                </c:pt>
                <c:pt idx="68">
                  <c:v>10</c:v>
                </c:pt>
                <c:pt idx="69">
                  <c:v>12.5</c:v>
                </c:pt>
                <c:pt idx="70">
                  <c:v>10.6</c:v>
                </c:pt>
                <c:pt idx="71">
                  <c:v>8.3000000000000007</c:v>
                </c:pt>
                <c:pt idx="72">
                  <c:v>1.8</c:v>
                </c:pt>
                <c:pt idx="73">
                  <c:v>-2.7</c:v>
                </c:pt>
                <c:pt idx="74">
                  <c:v>-4.0999999999999996</c:v>
                </c:pt>
                <c:pt idx="75">
                  <c:v>-6.3</c:v>
                </c:pt>
                <c:pt idx="76">
                  <c:v>-8.1999999999999993</c:v>
                </c:pt>
                <c:pt idx="77">
                  <c:v>-2.7</c:v>
                </c:pt>
                <c:pt idx="78">
                  <c:v>2.4</c:v>
                </c:pt>
                <c:pt idx="79">
                  <c:v>4.5</c:v>
                </c:pt>
                <c:pt idx="80">
                  <c:v>8.3000000000000007</c:v>
                </c:pt>
                <c:pt idx="81">
                  <c:v>13.2</c:v>
                </c:pt>
                <c:pt idx="82">
                  <c:v>14.6</c:v>
                </c:pt>
                <c:pt idx="83">
                  <c:v>10.9</c:v>
                </c:pt>
                <c:pt idx="84">
                  <c:v>0</c:v>
                </c:pt>
                <c:pt idx="85">
                  <c:v>-3.8</c:v>
                </c:pt>
                <c:pt idx="86">
                  <c:v>-12.5</c:v>
                </c:pt>
                <c:pt idx="87">
                  <c:v>-8.6999999999999993</c:v>
                </c:pt>
                <c:pt idx="88">
                  <c:v>-1.4</c:v>
                </c:pt>
                <c:pt idx="89">
                  <c:v>-4.7</c:v>
                </c:pt>
                <c:pt idx="90">
                  <c:v>0.7</c:v>
                </c:pt>
                <c:pt idx="91">
                  <c:v>4.0999999999999996</c:v>
                </c:pt>
                <c:pt idx="92">
                  <c:v>6.4</c:v>
                </c:pt>
                <c:pt idx="93">
                  <c:v>10.4</c:v>
                </c:pt>
                <c:pt idx="94">
                  <c:v>11.2</c:v>
                </c:pt>
              </c:numCache>
            </c:numRef>
          </c:val>
          <c:smooth val="0"/>
          <c:extLst>
            <c:ext xmlns:c16="http://schemas.microsoft.com/office/drawing/2014/chart" uri="{C3380CC4-5D6E-409C-BE32-E72D297353CC}">
              <c16:uniqueId val="{00000001-F7CB-4117-9026-A9B6A89F1D36}"/>
            </c:ext>
          </c:extLst>
        </c:ser>
        <c:ser>
          <c:idx val="2"/>
          <c:order val="2"/>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Monthly!$H$5:$H$99</c:f>
              <c:numCache>
                <c:formatCode>0.0_)</c:formatCode>
                <c:ptCount val="95"/>
                <c:pt idx="0">
                  <c:v>2.6</c:v>
                </c:pt>
                <c:pt idx="1">
                  <c:v>-4.4000000000000004</c:v>
                </c:pt>
                <c:pt idx="2">
                  <c:v>-13.4</c:v>
                </c:pt>
                <c:pt idx="3">
                  <c:v>-5.7</c:v>
                </c:pt>
                <c:pt idx="4">
                  <c:v>-5.2</c:v>
                </c:pt>
                <c:pt idx="5">
                  <c:v>-2.6</c:v>
                </c:pt>
                <c:pt idx="6">
                  <c:v>-2.1</c:v>
                </c:pt>
                <c:pt idx="7">
                  <c:v>0.6</c:v>
                </c:pt>
                <c:pt idx="8">
                  <c:v>6.5</c:v>
                </c:pt>
                <c:pt idx="9">
                  <c:v>12.7</c:v>
                </c:pt>
                <c:pt idx="10">
                  <c:v>12</c:v>
                </c:pt>
                <c:pt idx="11">
                  <c:v>5.8</c:v>
                </c:pt>
                <c:pt idx="12">
                  <c:v>-0.6</c:v>
                </c:pt>
                <c:pt idx="13">
                  <c:v>-4.3</c:v>
                </c:pt>
                <c:pt idx="14">
                  <c:v>-10</c:v>
                </c:pt>
                <c:pt idx="15">
                  <c:v>-5.3</c:v>
                </c:pt>
                <c:pt idx="16">
                  <c:v>-8.8000000000000007</c:v>
                </c:pt>
                <c:pt idx="17">
                  <c:v>-4.8</c:v>
                </c:pt>
                <c:pt idx="18">
                  <c:v>-0.5</c:v>
                </c:pt>
                <c:pt idx="19">
                  <c:v>5</c:v>
                </c:pt>
                <c:pt idx="20">
                  <c:v>8.3000000000000007</c:v>
                </c:pt>
                <c:pt idx="21">
                  <c:v>15.6</c:v>
                </c:pt>
                <c:pt idx="22">
                  <c:v>10.3</c:v>
                </c:pt>
                <c:pt idx="23">
                  <c:v>4.5</c:v>
                </c:pt>
                <c:pt idx="24">
                  <c:v>-0.6</c:v>
                </c:pt>
                <c:pt idx="25">
                  <c:v>-13.1</c:v>
                </c:pt>
                <c:pt idx="26">
                  <c:v>-4.5999999999999996</c:v>
                </c:pt>
                <c:pt idx="27">
                  <c:v>-4.0999999999999996</c:v>
                </c:pt>
                <c:pt idx="28">
                  <c:v>-7.1</c:v>
                </c:pt>
                <c:pt idx="29">
                  <c:v>-1.2</c:v>
                </c:pt>
                <c:pt idx="30">
                  <c:v>-1.7</c:v>
                </c:pt>
                <c:pt idx="31">
                  <c:v>4.3</c:v>
                </c:pt>
                <c:pt idx="32">
                  <c:v>10.3</c:v>
                </c:pt>
                <c:pt idx="33">
                  <c:v>8.9</c:v>
                </c:pt>
                <c:pt idx="34">
                  <c:v>14.5</c:v>
                </c:pt>
                <c:pt idx="35">
                  <c:v>4.5</c:v>
                </c:pt>
                <c:pt idx="36">
                  <c:v>6.1</c:v>
                </c:pt>
                <c:pt idx="37">
                  <c:v>-5.4</c:v>
                </c:pt>
                <c:pt idx="38">
                  <c:v>-6.6</c:v>
                </c:pt>
                <c:pt idx="39">
                  <c:v>-7.3</c:v>
                </c:pt>
                <c:pt idx="40">
                  <c:v>-4.7</c:v>
                </c:pt>
                <c:pt idx="41">
                  <c:v>-2.8</c:v>
                </c:pt>
                <c:pt idx="42">
                  <c:v>2.2000000000000002</c:v>
                </c:pt>
                <c:pt idx="43">
                  <c:v>6.1</c:v>
                </c:pt>
                <c:pt idx="44">
                  <c:v>11</c:v>
                </c:pt>
                <c:pt idx="45">
                  <c:v>11.4</c:v>
                </c:pt>
                <c:pt idx="46">
                  <c:v>10.8</c:v>
                </c:pt>
                <c:pt idx="47">
                  <c:v>11.2</c:v>
                </c:pt>
                <c:pt idx="48">
                  <c:v>5.5</c:v>
                </c:pt>
                <c:pt idx="49">
                  <c:v>-1.4</c:v>
                </c:pt>
                <c:pt idx="50">
                  <c:v>-7.5</c:v>
                </c:pt>
                <c:pt idx="51">
                  <c:v>-8.5</c:v>
                </c:pt>
                <c:pt idx="52">
                  <c:v>-4.0999999999999996</c:v>
                </c:pt>
                <c:pt idx="53">
                  <c:v>-3.7</c:v>
                </c:pt>
                <c:pt idx="54">
                  <c:v>1.7</c:v>
                </c:pt>
                <c:pt idx="55">
                  <c:v>4.2</c:v>
                </c:pt>
                <c:pt idx="56">
                  <c:v>8.1</c:v>
                </c:pt>
                <c:pt idx="57">
                  <c:v>12</c:v>
                </c:pt>
                <c:pt idx="58">
                  <c:v>11</c:v>
                </c:pt>
                <c:pt idx="59">
                  <c:v>7.6</c:v>
                </c:pt>
                <c:pt idx="60">
                  <c:v>6</c:v>
                </c:pt>
                <c:pt idx="61">
                  <c:v>-5.0999999999999996</c:v>
                </c:pt>
                <c:pt idx="62">
                  <c:v>-5.7</c:v>
                </c:pt>
                <c:pt idx="63">
                  <c:v>-8</c:v>
                </c:pt>
                <c:pt idx="64">
                  <c:v>-11</c:v>
                </c:pt>
                <c:pt idx="65">
                  <c:v>-5.2</c:v>
                </c:pt>
                <c:pt idx="66">
                  <c:v>2</c:v>
                </c:pt>
                <c:pt idx="67">
                  <c:v>4.0999999999999996</c:v>
                </c:pt>
                <c:pt idx="68">
                  <c:v>9.5</c:v>
                </c:pt>
                <c:pt idx="69">
                  <c:v>12</c:v>
                </c:pt>
                <c:pt idx="70">
                  <c:v>9.9</c:v>
                </c:pt>
                <c:pt idx="71">
                  <c:v>8.4</c:v>
                </c:pt>
                <c:pt idx="72">
                  <c:v>1.2</c:v>
                </c:pt>
                <c:pt idx="73">
                  <c:v>-2.9</c:v>
                </c:pt>
                <c:pt idx="74">
                  <c:v>-3.6</c:v>
                </c:pt>
                <c:pt idx="75">
                  <c:v>-7.1</c:v>
                </c:pt>
                <c:pt idx="76">
                  <c:v>-7.9</c:v>
                </c:pt>
                <c:pt idx="77">
                  <c:v>-1.9</c:v>
                </c:pt>
                <c:pt idx="78">
                  <c:v>2.2000000000000002</c:v>
                </c:pt>
                <c:pt idx="79">
                  <c:v>3.4</c:v>
                </c:pt>
                <c:pt idx="80">
                  <c:v>6.4</c:v>
                </c:pt>
                <c:pt idx="81">
                  <c:v>13.3</c:v>
                </c:pt>
                <c:pt idx="82">
                  <c:v>11.2</c:v>
                </c:pt>
                <c:pt idx="83">
                  <c:v>9.4</c:v>
                </c:pt>
                <c:pt idx="84">
                  <c:v>-1.9</c:v>
                </c:pt>
                <c:pt idx="85">
                  <c:v>-5.2</c:v>
                </c:pt>
                <c:pt idx="86">
                  <c:v>-12.2</c:v>
                </c:pt>
                <c:pt idx="87">
                  <c:v>-8.3000000000000007</c:v>
                </c:pt>
                <c:pt idx="88">
                  <c:v>-3.2</c:v>
                </c:pt>
                <c:pt idx="89">
                  <c:v>-4.7</c:v>
                </c:pt>
                <c:pt idx="90">
                  <c:v>0.6</c:v>
                </c:pt>
                <c:pt idx="91">
                  <c:v>4</c:v>
                </c:pt>
                <c:pt idx="92">
                  <c:v>6.2</c:v>
                </c:pt>
                <c:pt idx="93">
                  <c:v>10.199999999999999</c:v>
                </c:pt>
                <c:pt idx="94">
                  <c:v>11</c:v>
                </c:pt>
              </c:numCache>
            </c:numRef>
          </c:val>
          <c:smooth val="0"/>
          <c:extLst>
            <c:ext xmlns:c16="http://schemas.microsoft.com/office/drawing/2014/chart" uri="{C3380CC4-5D6E-409C-BE32-E72D297353CC}">
              <c16:uniqueId val="{00000002-F7CB-4117-9026-A9B6A89F1D36}"/>
            </c:ext>
          </c:extLst>
        </c:ser>
        <c:ser>
          <c:idx val="3"/>
          <c:order val="3"/>
          <c:tx>
            <c:v>Penticton</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Monthly!$M$5:$M$99</c:f>
              <c:numCache>
                <c:formatCode>0.0_)</c:formatCode>
                <c:ptCount val="95"/>
                <c:pt idx="0">
                  <c:v>1.8</c:v>
                </c:pt>
                <c:pt idx="1">
                  <c:v>-4.4000000000000004</c:v>
                </c:pt>
                <c:pt idx="2">
                  <c:v>-14.3</c:v>
                </c:pt>
                <c:pt idx="3">
                  <c:v>-6.9</c:v>
                </c:pt>
                <c:pt idx="4">
                  <c:v>-6.2</c:v>
                </c:pt>
                <c:pt idx="5">
                  <c:v>-2</c:v>
                </c:pt>
                <c:pt idx="6">
                  <c:v>-1.3</c:v>
                </c:pt>
                <c:pt idx="7">
                  <c:v>0.7</c:v>
                </c:pt>
                <c:pt idx="8">
                  <c:v>5.8</c:v>
                </c:pt>
                <c:pt idx="9">
                  <c:v>12.1</c:v>
                </c:pt>
                <c:pt idx="10">
                  <c:v>11.5</c:v>
                </c:pt>
                <c:pt idx="11">
                  <c:v>5.3</c:v>
                </c:pt>
                <c:pt idx="12">
                  <c:v>-1.4</c:v>
                </c:pt>
                <c:pt idx="13">
                  <c:v>-6.5</c:v>
                </c:pt>
                <c:pt idx="14">
                  <c:v>-10.7</c:v>
                </c:pt>
                <c:pt idx="15">
                  <c:v>-4.9000000000000004</c:v>
                </c:pt>
                <c:pt idx="16">
                  <c:v>-8.8000000000000007</c:v>
                </c:pt>
                <c:pt idx="17">
                  <c:v>-4.8</c:v>
                </c:pt>
                <c:pt idx="18">
                  <c:v>0.1</c:v>
                </c:pt>
                <c:pt idx="19">
                  <c:v>5.5</c:v>
                </c:pt>
                <c:pt idx="20">
                  <c:v>8.5</c:v>
                </c:pt>
                <c:pt idx="21">
                  <c:v>15.9</c:v>
                </c:pt>
                <c:pt idx="22">
                  <c:v>10.5</c:v>
                </c:pt>
                <c:pt idx="23">
                  <c:v>4.3</c:v>
                </c:pt>
                <c:pt idx="24">
                  <c:v>-1.4</c:v>
                </c:pt>
                <c:pt idx="25">
                  <c:v>-13</c:v>
                </c:pt>
                <c:pt idx="26">
                  <c:v>-5.4</c:v>
                </c:pt>
                <c:pt idx="27">
                  <c:v>-6.3</c:v>
                </c:pt>
                <c:pt idx="28">
                  <c:v>-7.1</c:v>
                </c:pt>
                <c:pt idx="29">
                  <c:v>-1.1000000000000001</c:v>
                </c:pt>
                <c:pt idx="30">
                  <c:v>-1.5</c:v>
                </c:pt>
                <c:pt idx="31">
                  <c:v>4.4000000000000004</c:v>
                </c:pt>
                <c:pt idx="32">
                  <c:v>10.1</c:v>
                </c:pt>
                <c:pt idx="33">
                  <c:v>9</c:v>
                </c:pt>
                <c:pt idx="34">
                  <c:v>14.6</c:v>
                </c:pt>
                <c:pt idx="35">
                  <c:v>4.4000000000000004</c:v>
                </c:pt>
                <c:pt idx="36">
                  <c:v>6.2</c:v>
                </c:pt>
                <c:pt idx="37">
                  <c:v>-5.8</c:v>
                </c:pt>
                <c:pt idx="38">
                  <c:v>-7.2</c:v>
                </c:pt>
                <c:pt idx="39">
                  <c:v>-7.5</c:v>
                </c:pt>
                <c:pt idx="40">
                  <c:v>-4.2</c:v>
                </c:pt>
                <c:pt idx="41">
                  <c:v>-2.2999999999999998</c:v>
                </c:pt>
                <c:pt idx="42">
                  <c:v>1.9</c:v>
                </c:pt>
                <c:pt idx="43">
                  <c:v>5.7</c:v>
                </c:pt>
                <c:pt idx="44">
                  <c:v>10.8</c:v>
                </c:pt>
                <c:pt idx="45">
                  <c:v>11.1</c:v>
                </c:pt>
                <c:pt idx="46">
                  <c:v>10.8</c:v>
                </c:pt>
                <c:pt idx="47">
                  <c:v>11.3</c:v>
                </c:pt>
                <c:pt idx="48">
                  <c:v>5.0999999999999996</c:v>
                </c:pt>
                <c:pt idx="49">
                  <c:v>-2.6</c:v>
                </c:pt>
                <c:pt idx="50">
                  <c:v>-8.1</c:v>
                </c:pt>
                <c:pt idx="51">
                  <c:v>-9.1</c:v>
                </c:pt>
                <c:pt idx="52">
                  <c:v>-4.2</c:v>
                </c:pt>
                <c:pt idx="53">
                  <c:v>-3.3</c:v>
                </c:pt>
                <c:pt idx="54">
                  <c:v>1.9</c:v>
                </c:pt>
                <c:pt idx="55">
                  <c:v>4.2</c:v>
                </c:pt>
                <c:pt idx="56">
                  <c:v>8.1999999999999993</c:v>
                </c:pt>
                <c:pt idx="57">
                  <c:v>11.7</c:v>
                </c:pt>
                <c:pt idx="58">
                  <c:v>11.2</c:v>
                </c:pt>
                <c:pt idx="59">
                  <c:v>7.4</c:v>
                </c:pt>
                <c:pt idx="60">
                  <c:v>5.2</c:v>
                </c:pt>
                <c:pt idx="61">
                  <c:v>-5.3</c:v>
                </c:pt>
                <c:pt idx="62">
                  <c:v>-6.8</c:v>
                </c:pt>
                <c:pt idx="63">
                  <c:v>-8.1999999999999993</c:v>
                </c:pt>
                <c:pt idx="64">
                  <c:v>-12</c:v>
                </c:pt>
                <c:pt idx="65">
                  <c:v>-5</c:v>
                </c:pt>
                <c:pt idx="66">
                  <c:v>2.2999999999999998</c:v>
                </c:pt>
                <c:pt idx="67">
                  <c:v>4</c:v>
                </c:pt>
                <c:pt idx="68">
                  <c:v>9.5</c:v>
                </c:pt>
                <c:pt idx="69">
                  <c:v>12.4</c:v>
                </c:pt>
                <c:pt idx="70">
                  <c:v>10.3</c:v>
                </c:pt>
                <c:pt idx="71">
                  <c:v>8.8000000000000007</c:v>
                </c:pt>
                <c:pt idx="72">
                  <c:v>1.3</c:v>
                </c:pt>
                <c:pt idx="73">
                  <c:v>-3.6</c:v>
                </c:pt>
                <c:pt idx="74">
                  <c:v>-4.3</c:v>
                </c:pt>
                <c:pt idx="75">
                  <c:v>-6.7</c:v>
                </c:pt>
                <c:pt idx="76">
                  <c:v>-8.1</c:v>
                </c:pt>
                <c:pt idx="77">
                  <c:v>-2.2999999999999998</c:v>
                </c:pt>
                <c:pt idx="78">
                  <c:v>1.6</c:v>
                </c:pt>
                <c:pt idx="79">
                  <c:v>2.9</c:v>
                </c:pt>
                <c:pt idx="80">
                  <c:v>7.1</c:v>
                </c:pt>
                <c:pt idx="81">
                  <c:v>13.1</c:v>
                </c:pt>
                <c:pt idx="82">
                  <c:v>13.2</c:v>
                </c:pt>
                <c:pt idx="83">
                  <c:v>11.1</c:v>
                </c:pt>
                <c:pt idx="84">
                  <c:v>-1.2</c:v>
                </c:pt>
                <c:pt idx="85">
                  <c:v>-5</c:v>
                </c:pt>
                <c:pt idx="86">
                  <c:v>-12.4</c:v>
                </c:pt>
                <c:pt idx="87">
                  <c:v>-9.3000000000000007</c:v>
                </c:pt>
                <c:pt idx="88">
                  <c:v>-2.7</c:v>
                </c:pt>
                <c:pt idx="89">
                  <c:v>-4.4000000000000004</c:v>
                </c:pt>
                <c:pt idx="90">
                  <c:v>0.8</c:v>
                </c:pt>
                <c:pt idx="91">
                  <c:v>4.2</c:v>
                </c:pt>
                <c:pt idx="92">
                  <c:v>6.4</c:v>
                </c:pt>
                <c:pt idx="93">
                  <c:v>10.4</c:v>
                </c:pt>
                <c:pt idx="94">
                  <c:v>11.1</c:v>
                </c:pt>
              </c:numCache>
            </c:numRef>
          </c:val>
          <c:smooth val="0"/>
          <c:extLst>
            <c:ext xmlns:c16="http://schemas.microsoft.com/office/drawing/2014/chart" uri="{C3380CC4-5D6E-409C-BE32-E72D297353CC}">
              <c16:uniqueId val="{00000003-F7CB-4117-9026-A9B6A89F1D36}"/>
            </c:ext>
          </c:extLst>
        </c:ser>
        <c:dLbls>
          <c:showLegendKey val="0"/>
          <c:showVal val="0"/>
          <c:showCatName val="0"/>
          <c:showSerName val="0"/>
          <c:showPercent val="0"/>
          <c:showBubbleSize val="0"/>
        </c:dLbls>
        <c:smooth val="0"/>
        <c:axId val="150413696"/>
        <c:axId val="150415232"/>
      </c:lineChart>
      <c:catAx>
        <c:axId val="150413696"/>
        <c:scaling>
          <c:orientation val="minMax"/>
        </c:scaling>
        <c:delete val="0"/>
        <c:axPos val="b"/>
        <c:numFmt formatCode="0_)" sourceLinked="1"/>
        <c:majorTickMark val="cross"/>
        <c:minorTickMark val="none"/>
        <c:tickLblPos val="nextTo"/>
        <c:crossAx val="150415232"/>
        <c:crosses val="autoZero"/>
        <c:auto val="1"/>
        <c:lblAlgn val="ctr"/>
        <c:lblOffset val="100"/>
        <c:tickMarkSkip val="2"/>
        <c:noMultiLvlLbl val="0"/>
      </c:catAx>
      <c:valAx>
        <c:axId val="150415232"/>
        <c:scaling>
          <c:orientation val="minMax"/>
        </c:scaling>
        <c:delete val="0"/>
        <c:axPos val="l"/>
        <c:majorGridlines/>
        <c:title>
          <c:tx>
            <c:rich>
              <a:bodyPr/>
              <a:lstStyle/>
              <a:p>
                <a:pPr>
                  <a:defRPr/>
                </a:pPr>
                <a:r>
                  <a:rPr lang="en-US"/>
                  <a:t>Temperature (C)</a:t>
                </a:r>
              </a:p>
            </c:rich>
          </c:tx>
          <c:overlay val="0"/>
        </c:title>
        <c:numFmt formatCode="#,##0" sourceLinked="0"/>
        <c:majorTickMark val="none"/>
        <c:minorTickMark val="none"/>
        <c:tickLblPos val="nextTo"/>
        <c:crossAx val="150413696"/>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Hargreaves</a:t>
            </a:r>
            <a:r>
              <a:rPr lang="en-US" baseline="0"/>
              <a:t> evaporation</a:t>
            </a:r>
            <a:endParaRPr lang="en-US"/>
          </a:p>
        </c:rich>
      </c:tx>
      <c:overlay val="0"/>
    </c:title>
    <c:autoTitleDeleted val="0"/>
    <c:plotArea>
      <c:layout/>
      <c:lineChart>
        <c:grouping val="standard"/>
        <c:varyColors val="0"/>
        <c:ser>
          <c:idx val="2"/>
          <c:order val="0"/>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Monthly!$X$5:$X$99</c:f>
              <c:numCache>
                <c:formatCode>General</c:formatCode>
                <c:ptCount val="95"/>
                <c:pt idx="0">
                  <c:v>23</c:v>
                </c:pt>
                <c:pt idx="1">
                  <c:v>0</c:v>
                </c:pt>
                <c:pt idx="2">
                  <c:v>0</c:v>
                </c:pt>
                <c:pt idx="3">
                  <c:v>0</c:v>
                </c:pt>
                <c:pt idx="4">
                  <c:v>0</c:v>
                </c:pt>
                <c:pt idx="5">
                  <c:v>0</c:v>
                </c:pt>
                <c:pt idx="6">
                  <c:v>0</c:v>
                </c:pt>
                <c:pt idx="7">
                  <c:v>47</c:v>
                </c:pt>
                <c:pt idx="8">
                  <c:v>73</c:v>
                </c:pt>
                <c:pt idx="9">
                  <c:v>109</c:v>
                </c:pt>
                <c:pt idx="10">
                  <c:v>85</c:v>
                </c:pt>
                <c:pt idx="11">
                  <c:v>44</c:v>
                </c:pt>
                <c:pt idx="12">
                  <c:v>0</c:v>
                </c:pt>
                <c:pt idx="13">
                  <c:v>0</c:v>
                </c:pt>
                <c:pt idx="14">
                  <c:v>0</c:v>
                </c:pt>
                <c:pt idx="15">
                  <c:v>0</c:v>
                </c:pt>
                <c:pt idx="16">
                  <c:v>0</c:v>
                </c:pt>
                <c:pt idx="17">
                  <c:v>0</c:v>
                </c:pt>
                <c:pt idx="18">
                  <c:v>0</c:v>
                </c:pt>
                <c:pt idx="19">
                  <c:v>72</c:v>
                </c:pt>
                <c:pt idx="20">
                  <c:v>86</c:v>
                </c:pt>
                <c:pt idx="21">
                  <c:v>122</c:v>
                </c:pt>
                <c:pt idx="22">
                  <c:v>80</c:v>
                </c:pt>
                <c:pt idx="23">
                  <c:v>39</c:v>
                </c:pt>
                <c:pt idx="24">
                  <c:v>0</c:v>
                </c:pt>
                <c:pt idx="25">
                  <c:v>0</c:v>
                </c:pt>
                <c:pt idx="26">
                  <c:v>0</c:v>
                </c:pt>
                <c:pt idx="27">
                  <c:v>0</c:v>
                </c:pt>
                <c:pt idx="28">
                  <c:v>0</c:v>
                </c:pt>
                <c:pt idx="29">
                  <c:v>0</c:v>
                </c:pt>
                <c:pt idx="30">
                  <c:v>0</c:v>
                </c:pt>
                <c:pt idx="31">
                  <c:v>65</c:v>
                </c:pt>
                <c:pt idx="32">
                  <c:v>97</c:v>
                </c:pt>
                <c:pt idx="33">
                  <c:v>86</c:v>
                </c:pt>
                <c:pt idx="34">
                  <c:v>98</c:v>
                </c:pt>
                <c:pt idx="35">
                  <c:v>38</c:v>
                </c:pt>
                <c:pt idx="36">
                  <c:v>31</c:v>
                </c:pt>
                <c:pt idx="37">
                  <c:v>0</c:v>
                </c:pt>
                <c:pt idx="38">
                  <c:v>0</c:v>
                </c:pt>
                <c:pt idx="39">
                  <c:v>0</c:v>
                </c:pt>
                <c:pt idx="40">
                  <c:v>0</c:v>
                </c:pt>
                <c:pt idx="41">
                  <c:v>0</c:v>
                </c:pt>
                <c:pt idx="42">
                  <c:v>46</c:v>
                </c:pt>
                <c:pt idx="43">
                  <c:v>75</c:v>
                </c:pt>
                <c:pt idx="44">
                  <c:v>101</c:v>
                </c:pt>
                <c:pt idx="45">
                  <c:v>94</c:v>
                </c:pt>
                <c:pt idx="46">
                  <c:v>85</c:v>
                </c:pt>
                <c:pt idx="47">
                  <c:v>65</c:v>
                </c:pt>
                <c:pt idx="48">
                  <c:v>32</c:v>
                </c:pt>
                <c:pt idx="49">
                  <c:v>0</c:v>
                </c:pt>
                <c:pt idx="50">
                  <c:v>0</c:v>
                </c:pt>
                <c:pt idx="51">
                  <c:v>0</c:v>
                </c:pt>
                <c:pt idx="52">
                  <c:v>0</c:v>
                </c:pt>
                <c:pt idx="53">
                  <c:v>0</c:v>
                </c:pt>
                <c:pt idx="54">
                  <c:v>44</c:v>
                </c:pt>
                <c:pt idx="55">
                  <c:v>69</c:v>
                </c:pt>
                <c:pt idx="56">
                  <c:v>80</c:v>
                </c:pt>
                <c:pt idx="57">
                  <c:v>103</c:v>
                </c:pt>
                <c:pt idx="58">
                  <c:v>87</c:v>
                </c:pt>
                <c:pt idx="59">
                  <c:v>49</c:v>
                </c:pt>
                <c:pt idx="60">
                  <c:v>30</c:v>
                </c:pt>
                <c:pt idx="61">
                  <c:v>0</c:v>
                </c:pt>
                <c:pt idx="62">
                  <c:v>0</c:v>
                </c:pt>
                <c:pt idx="63">
                  <c:v>0</c:v>
                </c:pt>
                <c:pt idx="64">
                  <c:v>0</c:v>
                </c:pt>
                <c:pt idx="65">
                  <c:v>0</c:v>
                </c:pt>
                <c:pt idx="66">
                  <c:v>46</c:v>
                </c:pt>
                <c:pt idx="67">
                  <c:v>67</c:v>
                </c:pt>
                <c:pt idx="68">
                  <c:v>92</c:v>
                </c:pt>
                <c:pt idx="69">
                  <c:v>107</c:v>
                </c:pt>
                <c:pt idx="70">
                  <c:v>78</c:v>
                </c:pt>
                <c:pt idx="71">
                  <c:v>53</c:v>
                </c:pt>
                <c:pt idx="72">
                  <c:v>21</c:v>
                </c:pt>
                <c:pt idx="73">
                  <c:v>0</c:v>
                </c:pt>
                <c:pt idx="74">
                  <c:v>0</c:v>
                </c:pt>
                <c:pt idx="75">
                  <c:v>0</c:v>
                </c:pt>
                <c:pt idx="76">
                  <c:v>0</c:v>
                </c:pt>
                <c:pt idx="77">
                  <c:v>0</c:v>
                </c:pt>
                <c:pt idx="78">
                  <c:v>45</c:v>
                </c:pt>
                <c:pt idx="79">
                  <c:v>57</c:v>
                </c:pt>
                <c:pt idx="80">
                  <c:v>80</c:v>
                </c:pt>
                <c:pt idx="81">
                  <c:v>113</c:v>
                </c:pt>
                <c:pt idx="82">
                  <c:v>91</c:v>
                </c:pt>
                <c:pt idx="83">
                  <c:v>66</c:v>
                </c:pt>
                <c:pt idx="84">
                  <c:v>0</c:v>
                </c:pt>
                <c:pt idx="85">
                  <c:v>0</c:v>
                </c:pt>
                <c:pt idx="86">
                  <c:v>0</c:v>
                </c:pt>
                <c:pt idx="87">
                  <c:v>0</c:v>
                </c:pt>
                <c:pt idx="88">
                  <c:v>0</c:v>
                </c:pt>
                <c:pt idx="89">
                  <c:v>0</c:v>
                </c:pt>
                <c:pt idx="90">
                  <c:v>45</c:v>
                </c:pt>
                <c:pt idx="91">
                  <c:v>65</c:v>
                </c:pt>
                <c:pt idx="92">
                  <c:v>78</c:v>
                </c:pt>
                <c:pt idx="93">
                  <c:v>103</c:v>
                </c:pt>
                <c:pt idx="94">
                  <c:v>91</c:v>
                </c:pt>
              </c:numCache>
            </c:numRef>
          </c:val>
          <c:smooth val="0"/>
          <c:extLst>
            <c:ext xmlns:c16="http://schemas.microsoft.com/office/drawing/2014/chart" uri="{C3380CC4-5D6E-409C-BE32-E72D297353CC}">
              <c16:uniqueId val="{00000000-808D-445E-8838-861F06CFFC61}"/>
            </c:ext>
          </c:extLst>
        </c:ser>
        <c:dLbls>
          <c:showLegendKey val="0"/>
          <c:showVal val="0"/>
          <c:showCatName val="0"/>
          <c:showSerName val="0"/>
          <c:showPercent val="0"/>
          <c:showBubbleSize val="0"/>
        </c:dLbls>
        <c:smooth val="0"/>
        <c:axId val="151616128"/>
        <c:axId val="238428544"/>
      </c:lineChart>
      <c:catAx>
        <c:axId val="151616128"/>
        <c:scaling>
          <c:orientation val="minMax"/>
        </c:scaling>
        <c:delete val="0"/>
        <c:axPos val="b"/>
        <c:numFmt formatCode="0_)" sourceLinked="1"/>
        <c:majorTickMark val="cross"/>
        <c:minorTickMark val="none"/>
        <c:tickLblPos val="nextTo"/>
        <c:crossAx val="238428544"/>
        <c:crosses val="autoZero"/>
        <c:auto val="1"/>
        <c:lblAlgn val="ctr"/>
        <c:lblOffset val="100"/>
        <c:tickMarkSkip val="2"/>
        <c:noMultiLvlLbl val="0"/>
      </c:catAx>
      <c:valAx>
        <c:axId val="238428544"/>
        <c:scaling>
          <c:orientation val="minMax"/>
        </c:scaling>
        <c:delete val="0"/>
        <c:axPos val="l"/>
        <c:majorGridlines/>
        <c:title>
          <c:tx>
            <c:rich>
              <a:bodyPr/>
              <a:lstStyle/>
              <a:p>
                <a:pPr>
                  <a:defRPr/>
                </a:pPr>
                <a:r>
                  <a:rPr lang="en-US"/>
                  <a:t>Evaporation (mm)</a:t>
                </a:r>
              </a:p>
            </c:rich>
          </c:tx>
          <c:overlay val="0"/>
        </c:title>
        <c:numFmt formatCode="#,##0" sourceLinked="0"/>
        <c:majorTickMark val="none"/>
        <c:minorTickMark val="none"/>
        <c:tickLblPos val="nextTo"/>
        <c:crossAx val="151616128"/>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Climatic moisture deficit</a:t>
            </a:r>
          </a:p>
        </c:rich>
      </c:tx>
      <c:overlay val="0"/>
    </c:title>
    <c:autoTitleDeleted val="0"/>
    <c:plotArea>
      <c:layout/>
      <c:lineChart>
        <c:grouping val="standard"/>
        <c:varyColors val="0"/>
        <c:ser>
          <c:idx val="2"/>
          <c:order val="0"/>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Monthly!$Y$5:$Y$99</c:f>
              <c:numCache>
                <c:formatCode>General</c:formatCode>
                <c:ptCount val="95"/>
                <c:pt idx="0">
                  <c:v>0</c:v>
                </c:pt>
                <c:pt idx="1">
                  <c:v>0</c:v>
                </c:pt>
                <c:pt idx="2">
                  <c:v>0</c:v>
                </c:pt>
                <c:pt idx="3">
                  <c:v>0</c:v>
                </c:pt>
                <c:pt idx="4">
                  <c:v>0</c:v>
                </c:pt>
                <c:pt idx="5">
                  <c:v>0</c:v>
                </c:pt>
                <c:pt idx="6">
                  <c:v>0</c:v>
                </c:pt>
                <c:pt idx="7">
                  <c:v>0</c:v>
                </c:pt>
                <c:pt idx="8">
                  <c:v>0</c:v>
                </c:pt>
                <c:pt idx="9">
                  <c:v>75</c:v>
                </c:pt>
                <c:pt idx="10">
                  <c:v>24.5</c:v>
                </c:pt>
                <c:pt idx="11">
                  <c:v>9</c:v>
                </c:pt>
                <c:pt idx="12">
                  <c:v>0</c:v>
                </c:pt>
                <c:pt idx="13">
                  <c:v>0</c:v>
                </c:pt>
                <c:pt idx="14">
                  <c:v>0</c:v>
                </c:pt>
                <c:pt idx="15">
                  <c:v>0</c:v>
                </c:pt>
                <c:pt idx="16">
                  <c:v>0</c:v>
                </c:pt>
                <c:pt idx="17">
                  <c:v>0</c:v>
                </c:pt>
                <c:pt idx="18">
                  <c:v>0</c:v>
                </c:pt>
                <c:pt idx="19">
                  <c:v>5</c:v>
                </c:pt>
                <c:pt idx="20">
                  <c:v>48</c:v>
                </c:pt>
                <c:pt idx="21">
                  <c:v>118</c:v>
                </c:pt>
                <c:pt idx="22">
                  <c:v>43.5</c:v>
                </c:pt>
                <c:pt idx="23">
                  <c:v>0</c:v>
                </c:pt>
                <c:pt idx="24">
                  <c:v>0</c:v>
                </c:pt>
                <c:pt idx="25">
                  <c:v>0</c:v>
                </c:pt>
                <c:pt idx="26">
                  <c:v>0</c:v>
                </c:pt>
                <c:pt idx="27">
                  <c:v>0</c:v>
                </c:pt>
                <c:pt idx="28">
                  <c:v>0</c:v>
                </c:pt>
                <c:pt idx="29">
                  <c:v>0</c:v>
                </c:pt>
                <c:pt idx="30">
                  <c:v>0</c:v>
                </c:pt>
                <c:pt idx="31">
                  <c:v>8</c:v>
                </c:pt>
                <c:pt idx="32">
                  <c:v>39.5</c:v>
                </c:pt>
                <c:pt idx="33">
                  <c:v>44</c:v>
                </c:pt>
                <c:pt idx="34">
                  <c:v>88.5</c:v>
                </c:pt>
                <c:pt idx="35">
                  <c:v>0</c:v>
                </c:pt>
                <c:pt idx="36">
                  <c:v>0</c:v>
                </c:pt>
                <c:pt idx="37">
                  <c:v>0</c:v>
                </c:pt>
                <c:pt idx="38">
                  <c:v>0</c:v>
                </c:pt>
                <c:pt idx="39">
                  <c:v>0</c:v>
                </c:pt>
                <c:pt idx="40">
                  <c:v>0</c:v>
                </c:pt>
                <c:pt idx="41">
                  <c:v>0</c:v>
                </c:pt>
                <c:pt idx="42">
                  <c:v>0</c:v>
                </c:pt>
                <c:pt idx="43">
                  <c:v>17.5</c:v>
                </c:pt>
                <c:pt idx="44">
                  <c:v>62</c:v>
                </c:pt>
                <c:pt idx="45">
                  <c:v>46</c:v>
                </c:pt>
                <c:pt idx="46">
                  <c:v>67.5</c:v>
                </c:pt>
                <c:pt idx="47">
                  <c:v>56</c:v>
                </c:pt>
                <c:pt idx="48">
                  <c:v>20</c:v>
                </c:pt>
                <c:pt idx="49">
                  <c:v>0</c:v>
                </c:pt>
                <c:pt idx="50">
                  <c:v>0</c:v>
                </c:pt>
                <c:pt idx="51">
                  <c:v>0</c:v>
                </c:pt>
                <c:pt idx="52">
                  <c:v>0</c:v>
                </c:pt>
                <c:pt idx="53">
                  <c:v>0</c:v>
                </c:pt>
                <c:pt idx="54">
                  <c:v>0</c:v>
                </c:pt>
                <c:pt idx="55">
                  <c:v>7</c:v>
                </c:pt>
                <c:pt idx="56">
                  <c:v>13</c:v>
                </c:pt>
                <c:pt idx="57">
                  <c:v>52</c:v>
                </c:pt>
                <c:pt idx="58">
                  <c:v>75.5</c:v>
                </c:pt>
                <c:pt idx="59">
                  <c:v>0</c:v>
                </c:pt>
                <c:pt idx="60">
                  <c:v>0</c:v>
                </c:pt>
                <c:pt idx="61">
                  <c:v>0</c:v>
                </c:pt>
                <c:pt idx="62">
                  <c:v>0</c:v>
                </c:pt>
                <c:pt idx="63">
                  <c:v>0</c:v>
                </c:pt>
                <c:pt idx="64">
                  <c:v>0</c:v>
                </c:pt>
                <c:pt idx="65">
                  <c:v>0</c:v>
                </c:pt>
                <c:pt idx="66">
                  <c:v>19.5</c:v>
                </c:pt>
                <c:pt idx="67">
                  <c:v>0</c:v>
                </c:pt>
                <c:pt idx="68">
                  <c:v>32.5</c:v>
                </c:pt>
                <c:pt idx="69">
                  <c:v>42</c:v>
                </c:pt>
                <c:pt idx="70">
                  <c:v>0</c:v>
                </c:pt>
                <c:pt idx="71">
                  <c:v>31</c:v>
                </c:pt>
                <c:pt idx="72">
                  <c:v>0</c:v>
                </c:pt>
                <c:pt idx="73">
                  <c:v>0</c:v>
                </c:pt>
                <c:pt idx="74">
                  <c:v>0</c:v>
                </c:pt>
                <c:pt idx="75">
                  <c:v>0</c:v>
                </c:pt>
                <c:pt idx="76">
                  <c:v>0</c:v>
                </c:pt>
                <c:pt idx="77">
                  <c:v>0</c:v>
                </c:pt>
                <c:pt idx="78">
                  <c:v>0</c:v>
                </c:pt>
                <c:pt idx="79">
                  <c:v>0</c:v>
                </c:pt>
                <c:pt idx="80">
                  <c:v>0</c:v>
                </c:pt>
                <c:pt idx="81">
                  <c:v>48</c:v>
                </c:pt>
                <c:pt idx="82">
                  <c:v>16</c:v>
                </c:pt>
                <c:pt idx="83">
                  <c:v>44.5</c:v>
                </c:pt>
                <c:pt idx="84">
                  <c:v>0</c:v>
                </c:pt>
                <c:pt idx="85">
                  <c:v>0</c:v>
                </c:pt>
                <c:pt idx="86">
                  <c:v>0</c:v>
                </c:pt>
                <c:pt idx="87">
                  <c:v>0</c:v>
                </c:pt>
                <c:pt idx="88">
                  <c:v>0</c:v>
                </c:pt>
                <c:pt idx="89">
                  <c:v>0</c:v>
                </c:pt>
                <c:pt idx="90">
                  <c:v>3.7000000000000028</c:v>
                </c:pt>
                <c:pt idx="91">
                  <c:v>0</c:v>
                </c:pt>
                <c:pt idx="92">
                  <c:v>0</c:v>
                </c:pt>
                <c:pt idx="93">
                  <c:v>71.599999999999994</c:v>
                </c:pt>
                <c:pt idx="94">
                  <c:v>17.900000000000006</c:v>
                </c:pt>
              </c:numCache>
            </c:numRef>
          </c:val>
          <c:smooth val="0"/>
          <c:extLst>
            <c:ext xmlns:c16="http://schemas.microsoft.com/office/drawing/2014/chart" uri="{C3380CC4-5D6E-409C-BE32-E72D297353CC}">
              <c16:uniqueId val="{00000000-B300-430F-AFEC-74FAF6598596}"/>
            </c:ext>
          </c:extLst>
        </c:ser>
        <c:dLbls>
          <c:showLegendKey val="0"/>
          <c:showVal val="0"/>
          <c:showCatName val="0"/>
          <c:showSerName val="0"/>
          <c:showPercent val="0"/>
          <c:showBubbleSize val="0"/>
        </c:dLbls>
        <c:smooth val="0"/>
        <c:axId val="141527680"/>
        <c:axId val="141551104"/>
      </c:lineChart>
      <c:catAx>
        <c:axId val="141527680"/>
        <c:scaling>
          <c:orientation val="minMax"/>
        </c:scaling>
        <c:delete val="0"/>
        <c:axPos val="b"/>
        <c:numFmt formatCode="0_)" sourceLinked="1"/>
        <c:majorTickMark val="cross"/>
        <c:minorTickMark val="none"/>
        <c:tickLblPos val="nextTo"/>
        <c:crossAx val="141551104"/>
        <c:crosses val="autoZero"/>
        <c:auto val="1"/>
        <c:lblAlgn val="ctr"/>
        <c:lblOffset val="100"/>
        <c:tickMarkSkip val="2"/>
        <c:noMultiLvlLbl val="0"/>
      </c:catAx>
      <c:valAx>
        <c:axId val="141551104"/>
        <c:scaling>
          <c:orientation val="minMax"/>
        </c:scaling>
        <c:delete val="0"/>
        <c:axPos val="l"/>
        <c:majorGridlines/>
        <c:title>
          <c:tx>
            <c:rich>
              <a:bodyPr/>
              <a:lstStyle/>
              <a:p>
                <a:pPr>
                  <a:defRPr/>
                </a:pPr>
                <a:r>
                  <a:rPr lang="en-US"/>
                  <a:t>CMD (mm)</a:t>
                </a:r>
              </a:p>
            </c:rich>
          </c:tx>
          <c:overlay val="0"/>
        </c:title>
        <c:numFmt formatCode="#,##0" sourceLinked="0"/>
        <c:majorTickMark val="none"/>
        <c:minorTickMark val="none"/>
        <c:tickLblPos val="nextTo"/>
        <c:crossAx val="14152768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Solar radiation</a:t>
            </a:r>
          </a:p>
        </c:rich>
      </c:tx>
      <c:overlay val="0"/>
    </c:title>
    <c:autoTitleDeleted val="0"/>
    <c:plotArea>
      <c:layout/>
      <c:lineChart>
        <c:grouping val="standard"/>
        <c:varyColors val="0"/>
        <c:ser>
          <c:idx val="0"/>
          <c:order val="0"/>
          <c:tx>
            <c:v>UPC</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Monthly!$W$5:$W$99</c:f>
              <c:numCache>
                <c:formatCode>0.00_)</c:formatCode>
                <c:ptCount val="95"/>
                <c:pt idx="0">
                  <c:v>9.15</c:v>
                </c:pt>
                <c:pt idx="1">
                  <c:v>2.12</c:v>
                </c:pt>
                <c:pt idx="2">
                  <c:v>-7.52</c:v>
                </c:pt>
                <c:pt idx="3">
                  <c:v>-1.4</c:v>
                </c:pt>
                <c:pt idx="4">
                  <c:v>1.4</c:v>
                </c:pt>
                <c:pt idx="5">
                  <c:v>4.9000000000000004</c:v>
                </c:pt>
                <c:pt idx="6">
                  <c:v>6.32</c:v>
                </c:pt>
                <c:pt idx="7">
                  <c:v>9</c:v>
                </c:pt>
                <c:pt idx="8">
                  <c:v>15.65</c:v>
                </c:pt>
                <c:pt idx="9">
                  <c:v>23.4</c:v>
                </c:pt>
                <c:pt idx="10">
                  <c:v>22.35</c:v>
                </c:pt>
                <c:pt idx="11">
                  <c:v>14.02</c:v>
                </c:pt>
                <c:pt idx="12">
                  <c:v>6.87</c:v>
                </c:pt>
                <c:pt idx="13">
                  <c:v>0.67</c:v>
                </c:pt>
                <c:pt idx="14">
                  <c:v>-7.55</c:v>
                </c:pt>
                <c:pt idx="15">
                  <c:v>-3.89</c:v>
                </c:pt>
                <c:pt idx="16">
                  <c:v>-1.93</c:v>
                </c:pt>
                <c:pt idx="17">
                  <c:v>3.24</c:v>
                </c:pt>
                <c:pt idx="18">
                  <c:v>8.5299999999999994</c:v>
                </c:pt>
                <c:pt idx="19">
                  <c:v>15.23</c:v>
                </c:pt>
                <c:pt idx="20">
                  <c:v>17.38</c:v>
                </c:pt>
                <c:pt idx="21">
                  <c:v>25.74</c:v>
                </c:pt>
                <c:pt idx="22">
                  <c:v>20.61</c:v>
                </c:pt>
                <c:pt idx="23">
                  <c:v>12.13</c:v>
                </c:pt>
                <c:pt idx="24">
                  <c:v>6.77</c:v>
                </c:pt>
                <c:pt idx="25">
                  <c:v>-9.0299999999999994</c:v>
                </c:pt>
                <c:pt idx="26">
                  <c:v>-3.84</c:v>
                </c:pt>
                <c:pt idx="27">
                  <c:v>0.04</c:v>
                </c:pt>
                <c:pt idx="28">
                  <c:v>-1.07</c:v>
                </c:pt>
                <c:pt idx="29">
                  <c:v>6.27</c:v>
                </c:pt>
                <c:pt idx="30">
                  <c:v>7.05</c:v>
                </c:pt>
                <c:pt idx="31">
                  <c:v>14.52</c:v>
                </c:pt>
                <c:pt idx="32">
                  <c:v>20.38</c:v>
                </c:pt>
                <c:pt idx="33">
                  <c:v>18.97</c:v>
                </c:pt>
                <c:pt idx="34">
                  <c:v>25.13</c:v>
                </c:pt>
                <c:pt idx="35">
                  <c:v>12.87</c:v>
                </c:pt>
                <c:pt idx="36">
                  <c:v>13.74</c:v>
                </c:pt>
                <c:pt idx="37">
                  <c:v>0.27</c:v>
                </c:pt>
                <c:pt idx="38">
                  <c:v>-2.74</c:v>
                </c:pt>
                <c:pt idx="39">
                  <c:v>-3.15</c:v>
                </c:pt>
                <c:pt idx="40">
                  <c:v>1.89</c:v>
                </c:pt>
                <c:pt idx="41">
                  <c:v>5.18</c:v>
                </c:pt>
                <c:pt idx="42">
                  <c:v>12.22</c:v>
                </c:pt>
                <c:pt idx="43">
                  <c:v>15.87</c:v>
                </c:pt>
                <c:pt idx="44">
                  <c:v>21.23</c:v>
                </c:pt>
                <c:pt idx="45">
                  <c:v>21.63</c:v>
                </c:pt>
                <c:pt idx="46">
                  <c:v>21.52</c:v>
                </c:pt>
                <c:pt idx="47">
                  <c:v>21.57</c:v>
                </c:pt>
                <c:pt idx="48">
                  <c:v>13.66</c:v>
                </c:pt>
                <c:pt idx="49">
                  <c:v>3.48</c:v>
                </c:pt>
                <c:pt idx="50">
                  <c:v>-2.81</c:v>
                </c:pt>
                <c:pt idx="51">
                  <c:v>-3.66</c:v>
                </c:pt>
                <c:pt idx="52">
                  <c:v>1.1200000000000001</c:v>
                </c:pt>
                <c:pt idx="53">
                  <c:v>3.98</c:v>
                </c:pt>
                <c:pt idx="54">
                  <c:v>10.48</c:v>
                </c:pt>
                <c:pt idx="55">
                  <c:v>14.89</c:v>
                </c:pt>
                <c:pt idx="56">
                  <c:v>17.7</c:v>
                </c:pt>
                <c:pt idx="57">
                  <c:v>21.6</c:v>
                </c:pt>
                <c:pt idx="58">
                  <c:v>21.53</c:v>
                </c:pt>
                <c:pt idx="59">
                  <c:v>16.55</c:v>
                </c:pt>
                <c:pt idx="60">
                  <c:v>13.15</c:v>
                </c:pt>
                <c:pt idx="61">
                  <c:v>1.32</c:v>
                </c:pt>
                <c:pt idx="62">
                  <c:v>-2.82</c:v>
                </c:pt>
                <c:pt idx="63">
                  <c:v>-2.37</c:v>
                </c:pt>
                <c:pt idx="64">
                  <c:v>-4.5</c:v>
                </c:pt>
                <c:pt idx="65">
                  <c:v>1.85</c:v>
                </c:pt>
                <c:pt idx="66">
                  <c:v>11.28</c:v>
                </c:pt>
                <c:pt idx="67">
                  <c:v>13.69</c:v>
                </c:pt>
                <c:pt idx="68">
                  <c:v>19.63</c:v>
                </c:pt>
                <c:pt idx="69">
                  <c:v>22.82</c:v>
                </c:pt>
                <c:pt idx="70">
                  <c:v>19.73</c:v>
                </c:pt>
                <c:pt idx="71">
                  <c:v>19.170000000000002</c:v>
                </c:pt>
                <c:pt idx="72">
                  <c:v>9.16</c:v>
                </c:pt>
                <c:pt idx="73">
                  <c:v>1.7</c:v>
                </c:pt>
                <c:pt idx="74">
                  <c:v>-0.84</c:v>
                </c:pt>
                <c:pt idx="75">
                  <c:v>-1.23</c:v>
                </c:pt>
                <c:pt idx="76">
                  <c:v>-1.1100000000000001</c:v>
                </c:pt>
                <c:pt idx="77">
                  <c:v>5.69</c:v>
                </c:pt>
                <c:pt idx="78">
                  <c:v>10.77</c:v>
                </c:pt>
                <c:pt idx="79">
                  <c:v>12.4</c:v>
                </c:pt>
                <c:pt idx="80">
                  <c:v>16.350000000000001</c:v>
                </c:pt>
                <c:pt idx="81">
                  <c:v>22.87</c:v>
                </c:pt>
                <c:pt idx="82">
                  <c:v>22.97</c:v>
                </c:pt>
                <c:pt idx="83">
                  <c:v>20.82</c:v>
                </c:pt>
                <c:pt idx="84">
                  <c:v>6.65</c:v>
                </c:pt>
                <c:pt idx="85">
                  <c:v>2.23</c:v>
                </c:pt>
                <c:pt idx="86">
                  <c:v>-8.26</c:v>
                </c:pt>
                <c:pt idx="87">
                  <c:v>-4.87</c:v>
                </c:pt>
                <c:pt idx="88">
                  <c:v>3.55</c:v>
                </c:pt>
                <c:pt idx="89">
                  <c:v>3.13</c:v>
                </c:pt>
                <c:pt idx="90">
                  <c:v>9.1300000000000008</c:v>
                </c:pt>
                <c:pt idx="91">
                  <c:v>12.5</c:v>
                </c:pt>
                <c:pt idx="92">
                  <c:v>15.4</c:v>
                </c:pt>
                <c:pt idx="93">
                  <c:v>21.47</c:v>
                </c:pt>
                <c:pt idx="94">
                  <c:v>22.37</c:v>
                </c:pt>
              </c:numCache>
            </c:numRef>
          </c:val>
          <c:smooth val="0"/>
          <c:extLst>
            <c:ext xmlns:c16="http://schemas.microsoft.com/office/drawing/2014/chart" uri="{C3380CC4-5D6E-409C-BE32-E72D297353CC}">
              <c16:uniqueId val="{00000000-6F9F-4A83-AB56-FF03C4A9555A}"/>
            </c:ext>
          </c:extLst>
        </c:ser>
        <c:dLbls>
          <c:showLegendKey val="0"/>
          <c:showVal val="0"/>
          <c:showCatName val="0"/>
          <c:showSerName val="0"/>
          <c:showPercent val="0"/>
          <c:showBubbleSize val="0"/>
        </c:dLbls>
        <c:smooth val="0"/>
        <c:axId val="151707008"/>
        <c:axId val="151708800"/>
      </c:lineChart>
      <c:catAx>
        <c:axId val="151707008"/>
        <c:scaling>
          <c:orientation val="minMax"/>
        </c:scaling>
        <c:delete val="0"/>
        <c:axPos val="b"/>
        <c:numFmt formatCode="0_)" sourceLinked="1"/>
        <c:majorTickMark val="cross"/>
        <c:minorTickMark val="none"/>
        <c:tickLblPos val="nextTo"/>
        <c:crossAx val="151708800"/>
        <c:crosses val="autoZero"/>
        <c:auto val="1"/>
        <c:lblAlgn val="ctr"/>
        <c:lblOffset val="100"/>
        <c:tickMarkSkip val="2"/>
        <c:noMultiLvlLbl val="0"/>
      </c:catAx>
      <c:valAx>
        <c:axId val="151708800"/>
        <c:scaling>
          <c:orientation val="minMax"/>
        </c:scaling>
        <c:delete val="0"/>
        <c:axPos val="l"/>
        <c:majorGridlines/>
        <c:title>
          <c:tx>
            <c:rich>
              <a:bodyPr/>
              <a:lstStyle/>
              <a:p>
                <a:pPr>
                  <a:defRPr/>
                </a:pPr>
                <a:r>
                  <a:rPr lang="en-US"/>
                  <a:t>Soalr (MJ/m2/d))</a:t>
                </a:r>
              </a:p>
            </c:rich>
          </c:tx>
          <c:overlay val="0"/>
        </c:title>
        <c:numFmt formatCode="#,##0" sourceLinked="0"/>
        <c:majorTickMark val="none"/>
        <c:minorTickMark val="none"/>
        <c:tickLblPos val="nextTo"/>
        <c:crossAx val="151707008"/>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Maximum 1 day Precipitation</a:t>
            </a:r>
          </a:p>
        </c:rich>
      </c:tx>
      <c:overlay val="0"/>
    </c:title>
    <c:autoTitleDeleted val="0"/>
    <c:plotArea>
      <c:layout/>
      <c:lineChart>
        <c:grouping val="standard"/>
        <c:varyColors val="0"/>
        <c:ser>
          <c:idx val="0"/>
          <c:order val="0"/>
          <c:tx>
            <c:v>McCulloch</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Monthly!$V$5:$V$99</c:f>
              <c:numCache>
                <c:formatCode>0_)</c:formatCode>
                <c:ptCount val="95"/>
                <c:pt idx="0">
                  <c:v>6.4</c:v>
                </c:pt>
                <c:pt idx="1">
                  <c:v>24</c:v>
                </c:pt>
                <c:pt idx="2">
                  <c:v>21</c:v>
                </c:pt>
                <c:pt idx="3">
                  <c:v>11</c:v>
                </c:pt>
                <c:pt idx="4">
                  <c:v>11</c:v>
                </c:pt>
                <c:pt idx="5">
                  <c:v>9.4</c:v>
                </c:pt>
                <c:pt idx="6">
                  <c:v>12.9</c:v>
                </c:pt>
                <c:pt idx="7">
                  <c:v>12.3</c:v>
                </c:pt>
                <c:pt idx="8">
                  <c:v>22.1</c:v>
                </c:pt>
                <c:pt idx="9">
                  <c:v>9.1</c:v>
                </c:pt>
                <c:pt idx="10">
                  <c:v>17</c:v>
                </c:pt>
                <c:pt idx="11">
                  <c:v>16.5</c:v>
                </c:pt>
                <c:pt idx="12">
                  <c:v>20.3</c:v>
                </c:pt>
                <c:pt idx="13">
                  <c:v>8</c:v>
                </c:pt>
                <c:pt idx="14">
                  <c:v>23</c:v>
                </c:pt>
                <c:pt idx="15">
                  <c:v>3.2</c:v>
                </c:pt>
                <c:pt idx="16">
                  <c:v>15.1</c:v>
                </c:pt>
                <c:pt idx="17">
                  <c:v>8.4</c:v>
                </c:pt>
                <c:pt idx="18">
                  <c:v>5.9</c:v>
                </c:pt>
                <c:pt idx="19">
                  <c:v>11.2</c:v>
                </c:pt>
                <c:pt idx="20">
                  <c:v>8.9</c:v>
                </c:pt>
                <c:pt idx="21">
                  <c:v>5</c:v>
                </c:pt>
                <c:pt idx="22">
                  <c:v>17.2</c:v>
                </c:pt>
                <c:pt idx="23">
                  <c:v>33</c:v>
                </c:pt>
                <c:pt idx="24">
                  <c:v>20</c:v>
                </c:pt>
                <c:pt idx="25">
                  <c:v>13.5</c:v>
                </c:pt>
                <c:pt idx="26">
                  <c:v>4</c:v>
                </c:pt>
                <c:pt idx="27">
                  <c:v>13.2</c:v>
                </c:pt>
                <c:pt idx="28">
                  <c:v>16.100000000000001</c:v>
                </c:pt>
                <c:pt idx="29">
                  <c:v>10</c:v>
                </c:pt>
                <c:pt idx="30">
                  <c:v>17</c:v>
                </c:pt>
                <c:pt idx="31">
                  <c:v>9.3000000000000007</c:v>
                </c:pt>
                <c:pt idx="32">
                  <c:v>27.8</c:v>
                </c:pt>
                <c:pt idx="33">
                  <c:v>10.1</c:v>
                </c:pt>
                <c:pt idx="34">
                  <c:v>6.2</c:v>
                </c:pt>
                <c:pt idx="35">
                  <c:v>14.4</c:v>
                </c:pt>
                <c:pt idx="36">
                  <c:v>6.4</c:v>
                </c:pt>
                <c:pt idx="37">
                  <c:v>20</c:v>
                </c:pt>
                <c:pt idx="38">
                  <c:v>14</c:v>
                </c:pt>
                <c:pt idx="39">
                  <c:v>15</c:v>
                </c:pt>
                <c:pt idx="40">
                  <c:v>4.8</c:v>
                </c:pt>
                <c:pt idx="41">
                  <c:v>5.4</c:v>
                </c:pt>
                <c:pt idx="42">
                  <c:v>22.7</c:v>
                </c:pt>
                <c:pt idx="43">
                  <c:v>13.6</c:v>
                </c:pt>
                <c:pt idx="44">
                  <c:v>10.7</c:v>
                </c:pt>
                <c:pt idx="45">
                  <c:v>9.9</c:v>
                </c:pt>
                <c:pt idx="46">
                  <c:v>29.6</c:v>
                </c:pt>
                <c:pt idx="47">
                  <c:v>4.5999999999999996</c:v>
                </c:pt>
                <c:pt idx="48">
                  <c:v>6</c:v>
                </c:pt>
                <c:pt idx="49">
                  <c:v>11</c:v>
                </c:pt>
                <c:pt idx="50">
                  <c:v>15.8</c:v>
                </c:pt>
                <c:pt idx="51">
                  <c:v>10.6</c:v>
                </c:pt>
                <c:pt idx="52">
                  <c:v>13</c:v>
                </c:pt>
                <c:pt idx="53">
                  <c:v>8</c:v>
                </c:pt>
                <c:pt idx="54">
                  <c:v>26.2</c:v>
                </c:pt>
                <c:pt idx="55">
                  <c:v>18.399999999999999</c:v>
                </c:pt>
                <c:pt idx="56">
                  <c:v>18</c:v>
                </c:pt>
                <c:pt idx="57">
                  <c:v>18</c:v>
                </c:pt>
                <c:pt idx="58">
                  <c:v>18.8</c:v>
                </c:pt>
                <c:pt idx="59">
                  <c:v>8.1999999999999993</c:v>
                </c:pt>
                <c:pt idx="60">
                  <c:v>12.6</c:v>
                </c:pt>
                <c:pt idx="61">
                  <c:v>9.1</c:v>
                </c:pt>
                <c:pt idx="62">
                  <c:v>11.9</c:v>
                </c:pt>
                <c:pt idx="63">
                  <c:v>17</c:v>
                </c:pt>
                <c:pt idx="64">
                  <c:v>14</c:v>
                </c:pt>
                <c:pt idx="65">
                  <c:v>10</c:v>
                </c:pt>
                <c:pt idx="66">
                  <c:v>4.4000000000000004</c:v>
                </c:pt>
                <c:pt idx="67">
                  <c:v>13.7</c:v>
                </c:pt>
                <c:pt idx="68">
                  <c:v>27.8</c:v>
                </c:pt>
                <c:pt idx="69">
                  <c:v>26.6</c:v>
                </c:pt>
                <c:pt idx="70">
                  <c:v>30.5</c:v>
                </c:pt>
                <c:pt idx="71">
                  <c:v>13.9</c:v>
                </c:pt>
                <c:pt idx="72">
                  <c:v>6</c:v>
                </c:pt>
                <c:pt idx="73">
                  <c:v>9.9</c:v>
                </c:pt>
                <c:pt idx="74">
                  <c:v>13.1</c:v>
                </c:pt>
                <c:pt idx="75">
                  <c:v>24</c:v>
                </c:pt>
                <c:pt idx="76">
                  <c:v>11</c:v>
                </c:pt>
                <c:pt idx="77">
                  <c:v>11.8</c:v>
                </c:pt>
                <c:pt idx="78">
                  <c:v>11.9</c:v>
                </c:pt>
                <c:pt idx="79">
                  <c:v>21</c:v>
                </c:pt>
                <c:pt idx="80">
                  <c:v>23</c:v>
                </c:pt>
                <c:pt idx="81">
                  <c:v>23.6</c:v>
                </c:pt>
                <c:pt idx="82">
                  <c:v>21.8</c:v>
                </c:pt>
                <c:pt idx="83">
                  <c:v>10.199999999999999</c:v>
                </c:pt>
                <c:pt idx="84">
                  <c:v>8</c:v>
                </c:pt>
                <c:pt idx="85">
                  <c:v>12</c:v>
                </c:pt>
                <c:pt idx="86">
                  <c:v>19.100000000000001</c:v>
                </c:pt>
                <c:pt idx="87">
                  <c:v>16.2</c:v>
                </c:pt>
                <c:pt idx="88">
                  <c:v>19.3</c:v>
                </c:pt>
                <c:pt idx="89">
                  <c:v>7.8</c:v>
                </c:pt>
                <c:pt idx="90">
                  <c:v>10</c:v>
                </c:pt>
                <c:pt idx="91">
                  <c:v>23.9</c:v>
                </c:pt>
                <c:pt idx="92">
                  <c:v>12.6</c:v>
                </c:pt>
                <c:pt idx="93">
                  <c:v>10.4</c:v>
                </c:pt>
                <c:pt idx="94">
                  <c:v>17.399999999999999</c:v>
                </c:pt>
              </c:numCache>
            </c:numRef>
          </c:val>
          <c:smooth val="0"/>
          <c:extLst>
            <c:ext xmlns:c16="http://schemas.microsoft.com/office/drawing/2014/chart" uri="{C3380CC4-5D6E-409C-BE32-E72D297353CC}">
              <c16:uniqueId val="{00000000-1A01-425C-9905-43E0473A4682}"/>
            </c:ext>
          </c:extLst>
        </c:ser>
        <c:ser>
          <c:idx val="1"/>
          <c:order val="1"/>
          <c:tx>
            <c:v>Cheng</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Monthly!$G$5:$G$99</c:f>
              <c:numCache>
                <c:formatCode>0_)</c:formatCode>
                <c:ptCount val="95"/>
                <c:pt idx="0">
                  <c:v>9</c:v>
                </c:pt>
                <c:pt idx="1">
                  <c:v>8.5</c:v>
                </c:pt>
                <c:pt idx="2">
                  <c:v>21</c:v>
                </c:pt>
                <c:pt idx="3">
                  <c:v>11</c:v>
                </c:pt>
                <c:pt idx="4">
                  <c:v>6</c:v>
                </c:pt>
                <c:pt idx="5">
                  <c:v>23.5</c:v>
                </c:pt>
                <c:pt idx="6">
                  <c:v>4.2</c:v>
                </c:pt>
                <c:pt idx="7">
                  <c:v>12.3</c:v>
                </c:pt>
                <c:pt idx="8">
                  <c:v>12</c:v>
                </c:pt>
                <c:pt idx="9">
                  <c:v>11.5</c:v>
                </c:pt>
                <c:pt idx="10">
                  <c:v>15.5</c:v>
                </c:pt>
                <c:pt idx="11">
                  <c:v>15</c:v>
                </c:pt>
                <c:pt idx="12">
                  <c:v>14</c:v>
                </c:pt>
                <c:pt idx="13">
                  <c:v>8</c:v>
                </c:pt>
                <c:pt idx="14">
                  <c:v>4.5</c:v>
                </c:pt>
                <c:pt idx="15">
                  <c:v>8.5</c:v>
                </c:pt>
                <c:pt idx="16">
                  <c:v>5</c:v>
                </c:pt>
                <c:pt idx="17">
                  <c:v>10</c:v>
                </c:pt>
                <c:pt idx="18">
                  <c:v>5</c:v>
                </c:pt>
                <c:pt idx="19">
                  <c:v>15</c:v>
                </c:pt>
                <c:pt idx="20">
                  <c:v>15</c:v>
                </c:pt>
                <c:pt idx="21">
                  <c:v>4</c:v>
                </c:pt>
                <c:pt idx="22">
                  <c:v>34</c:v>
                </c:pt>
                <c:pt idx="23">
                  <c:v>24</c:v>
                </c:pt>
                <c:pt idx="24">
                  <c:v>18</c:v>
                </c:pt>
                <c:pt idx="25">
                  <c:v>9</c:v>
                </c:pt>
                <c:pt idx="26">
                  <c:v>4</c:v>
                </c:pt>
                <c:pt idx="27">
                  <c:v>10.5</c:v>
                </c:pt>
                <c:pt idx="28">
                  <c:v>8</c:v>
                </c:pt>
                <c:pt idx="29">
                  <c:v>8.5</c:v>
                </c:pt>
                <c:pt idx="30">
                  <c:v>13</c:v>
                </c:pt>
                <c:pt idx="31">
                  <c:v>10</c:v>
                </c:pt>
                <c:pt idx="32">
                  <c:v>17.5</c:v>
                </c:pt>
                <c:pt idx="33">
                  <c:v>13.5</c:v>
                </c:pt>
                <c:pt idx="34">
                  <c:v>9.5</c:v>
                </c:pt>
                <c:pt idx="35">
                  <c:v>22</c:v>
                </c:pt>
                <c:pt idx="36">
                  <c:v>10.5</c:v>
                </c:pt>
                <c:pt idx="37">
                  <c:v>22.5</c:v>
                </c:pt>
                <c:pt idx="38">
                  <c:v>3.5</c:v>
                </c:pt>
                <c:pt idx="39">
                  <c:v>8.5</c:v>
                </c:pt>
                <c:pt idx="40">
                  <c:v>6.5</c:v>
                </c:pt>
                <c:pt idx="41">
                  <c:v>6</c:v>
                </c:pt>
                <c:pt idx="42">
                  <c:v>35.5</c:v>
                </c:pt>
                <c:pt idx="43">
                  <c:v>11.5</c:v>
                </c:pt>
                <c:pt idx="44">
                  <c:v>16</c:v>
                </c:pt>
                <c:pt idx="45">
                  <c:v>5.5</c:v>
                </c:pt>
                <c:pt idx="46">
                  <c:v>11</c:v>
                </c:pt>
                <c:pt idx="47">
                  <c:v>7</c:v>
                </c:pt>
                <c:pt idx="48">
                  <c:v>6</c:v>
                </c:pt>
                <c:pt idx="49">
                  <c:v>8</c:v>
                </c:pt>
                <c:pt idx="50">
                  <c:v>14</c:v>
                </c:pt>
                <c:pt idx="51">
                  <c:v>5</c:v>
                </c:pt>
                <c:pt idx="52">
                  <c:v>5</c:v>
                </c:pt>
                <c:pt idx="53">
                  <c:v>9.5</c:v>
                </c:pt>
                <c:pt idx="54">
                  <c:v>31</c:v>
                </c:pt>
                <c:pt idx="55">
                  <c:v>19</c:v>
                </c:pt>
                <c:pt idx="56">
                  <c:v>19</c:v>
                </c:pt>
                <c:pt idx="57">
                  <c:v>16</c:v>
                </c:pt>
                <c:pt idx="58">
                  <c:v>7</c:v>
                </c:pt>
                <c:pt idx="59">
                  <c:v>15.5</c:v>
                </c:pt>
                <c:pt idx="60">
                  <c:v>11.5</c:v>
                </c:pt>
                <c:pt idx="61">
                  <c:v>6.5</c:v>
                </c:pt>
                <c:pt idx="62">
                  <c:v>9.5</c:v>
                </c:pt>
                <c:pt idx="63">
                  <c:v>17</c:v>
                </c:pt>
                <c:pt idx="64">
                  <c:v>5</c:v>
                </c:pt>
                <c:pt idx="65">
                  <c:v>6</c:v>
                </c:pt>
                <c:pt idx="66">
                  <c:v>8.5</c:v>
                </c:pt>
                <c:pt idx="67">
                  <c:v>21.5</c:v>
                </c:pt>
                <c:pt idx="68">
                  <c:v>31.5</c:v>
                </c:pt>
                <c:pt idx="69">
                  <c:v>22.5</c:v>
                </c:pt>
                <c:pt idx="70">
                  <c:v>12.5</c:v>
                </c:pt>
                <c:pt idx="71">
                  <c:v>22.5</c:v>
                </c:pt>
                <c:pt idx="72">
                  <c:v>8.5</c:v>
                </c:pt>
                <c:pt idx="73">
                  <c:v>17.5</c:v>
                </c:pt>
                <c:pt idx="74">
                  <c:v>13.5</c:v>
                </c:pt>
                <c:pt idx="75">
                  <c:v>10</c:v>
                </c:pt>
                <c:pt idx="76">
                  <c:v>7.5</c:v>
                </c:pt>
                <c:pt idx="77">
                  <c:v>17</c:v>
                </c:pt>
                <c:pt idx="78">
                  <c:v>32.5</c:v>
                </c:pt>
                <c:pt idx="79">
                  <c:v>17.5</c:v>
                </c:pt>
                <c:pt idx="80">
                  <c:v>26.5</c:v>
                </c:pt>
                <c:pt idx="81">
                  <c:v>33.5</c:v>
                </c:pt>
                <c:pt idx="82">
                  <c:v>15</c:v>
                </c:pt>
                <c:pt idx="83">
                  <c:v>12.5</c:v>
                </c:pt>
                <c:pt idx="84">
                  <c:v>10</c:v>
                </c:pt>
                <c:pt idx="85">
                  <c:v>19</c:v>
                </c:pt>
                <c:pt idx="86">
                  <c:v>19.100000000000001</c:v>
                </c:pt>
                <c:pt idx="87">
                  <c:v>16.2</c:v>
                </c:pt>
                <c:pt idx="88">
                  <c:v>9.5</c:v>
                </c:pt>
                <c:pt idx="89">
                  <c:v>7.8</c:v>
                </c:pt>
                <c:pt idx="90">
                  <c:v>10</c:v>
                </c:pt>
                <c:pt idx="91">
                  <c:v>23.9</c:v>
                </c:pt>
                <c:pt idx="92">
                  <c:v>12.6</c:v>
                </c:pt>
                <c:pt idx="93">
                  <c:v>10.4</c:v>
                </c:pt>
                <c:pt idx="94">
                  <c:v>17.399999999999999</c:v>
                </c:pt>
              </c:numCache>
            </c:numRef>
          </c:val>
          <c:smooth val="0"/>
          <c:extLst>
            <c:ext xmlns:c16="http://schemas.microsoft.com/office/drawing/2014/chart" uri="{C3380CC4-5D6E-409C-BE32-E72D297353CC}">
              <c16:uniqueId val="{00000001-1A01-425C-9905-43E0473A4682}"/>
            </c:ext>
          </c:extLst>
        </c:ser>
        <c:ser>
          <c:idx val="2"/>
          <c:order val="2"/>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Monthly!$L$5:$L$99</c:f>
              <c:numCache>
                <c:formatCode>0_)</c:formatCode>
                <c:ptCount val="95"/>
                <c:pt idx="0">
                  <c:v>9</c:v>
                </c:pt>
                <c:pt idx="1">
                  <c:v>8</c:v>
                </c:pt>
                <c:pt idx="2">
                  <c:v>21</c:v>
                </c:pt>
                <c:pt idx="3">
                  <c:v>11</c:v>
                </c:pt>
                <c:pt idx="4">
                  <c:v>6</c:v>
                </c:pt>
                <c:pt idx="5">
                  <c:v>23.5</c:v>
                </c:pt>
                <c:pt idx="6">
                  <c:v>4.2</c:v>
                </c:pt>
                <c:pt idx="7">
                  <c:v>13</c:v>
                </c:pt>
                <c:pt idx="8">
                  <c:v>14</c:v>
                </c:pt>
                <c:pt idx="9">
                  <c:v>20.5</c:v>
                </c:pt>
                <c:pt idx="10">
                  <c:v>18.5</c:v>
                </c:pt>
                <c:pt idx="11">
                  <c:v>16.5</c:v>
                </c:pt>
                <c:pt idx="12">
                  <c:v>14</c:v>
                </c:pt>
                <c:pt idx="13">
                  <c:v>8</c:v>
                </c:pt>
                <c:pt idx="14">
                  <c:v>4</c:v>
                </c:pt>
                <c:pt idx="15">
                  <c:v>9</c:v>
                </c:pt>
                <c:pt idx="16">
                  <c:v>6.5</c:v>
                </c:pt>
                <c:pt idx="17">
                  <c:v>8.5</c:v>
                </c:pt>
                <c:pt idx="18">
                  <c:v>14.5</c:v>
                </c:pt>
                <c:pt idx="19">
                  <c:v>14</c:v>
                </c:pt>
                <c:pt idx="20">
                  <c:v>16</c:v>
                </c:pt>
                <c:pt idx="21">
                  <c:v>2</c:v>
                </c:pt>
                <c:pt idx="22">
                  <c:v>17</c:v>
                </c:pt>
                <c:pt idx="23">
                  <c:v>23</c:v>
                </c:pt>
                <c:pt idx="24">
                  <c:v>15.5</c:v>
                </c:pt>
                <c:pt idx="25">
                  <c:v>13.5</c:v>
                </c:pt>
                <c:pt idx="26">
                  <c:v>4</c:v>
                </c:pt>
                <c:pt idx="27">
                  <c:v>16.5</c:v>
                </c:pt>
                <c:pt idx="28">
                  <c:v>6</c:v>
                </c:pt>
                <c:pt idx="29">
                  <c:v>8</c:v>
                </c:pt>
                <c:pt idx="30">
                  <c:v>12.5</c:v>
                </c:pt>
                <c:pt idx="31">
                  <c:v>9</c:v>
                </c:pt>
                <c:pt idx="32">
                  <c:v>15.5</c:v>
                </c:pt>
                <c:pt idx="33">
                  <c:v>8.5</c:v>
                </c:pt>
                <c:pt idx="34">
                  <c:v>8</c:v>
                </c:pt>
                <c:pt idx="35">
                  <c:v>18</c:v>
                </c:pt>
                <c:pt idx="36">
                  <c:v>13</c:v>
                </c:pt>
                <c:pt idx="37">
                  <c:v>22.5</c:v>
                </c:pt>
                <c:pt idx="38">
                  <c:v>4</c:v>
                </c:pt>
                <c:pt idx="39">
                  <c:v>4</c:v>
                </c:pt>
                <c:pt idx="40">
                  <c:v>8.5</c:v>
                </c:pt>
                <c:pt idx="41">
                  <c:v>6</c:v>
                </c:pt>
                <c:pt idx="42">
                  <c:v>33</c:v>
                </c:pt>
                <c:pt idx="43">
                  <c:v>11.5</c:v>
                </c:pt>
                <c:pt idx="44">
                  <c:v>17.5</c:v>
                </c:pt>
                <c:pt idx="45">
                  <c:v>6</c:v>
                </c:pt>
                <c:pt idx="46">
                  <c:v>7.5</c:v>
                </c:pt>
                <c:pt idx="47">
                  <c:v>4</c:v>
                </c:pt>
                <c:pt idx="48">
                  <c:v>3</c:v>
                </c:pt>
                <c:pt idx="49">
                  <c:v>9.5</c:v>
                </c:pt>
                <c:pt idx="50">
                  <c:v>14</c:v>
                </c:pt>
                <c:pt idx="51">
                  <c:v>4.5</c:v>
                </c:pt>
                <c:pt idx="52">
                  <c:v>4.5</c:v>
                </c:pt>
                <c:pt idx="53">
                  <c:v>9.5</c:v>
                </c:pt>
                <c:pt idx="54">
                  <c:v>31.5</c:v>
                </c:pt>
                <c:pt idx="55">
                  <c:v>19.5</c:v>
                </c:pt>
                <c:pt idx="56">
                  <c:v>19</c:v>
                </c:pt>
                <c:pt idx="57">
                  <c:v>15.5</c:v>
                </c:pt>
                <c:pt idx="58">
                  <c:v>7</c:v>
                </c:pt>
                <c:pt idx="59">
                  <c:v>22</c:v>
                </c:pt>
                <c:pt idx="60">
                  <c:v>11.5</c:v>
                </c:pt>
                <c:pt idx="61">
                  <c:v>6.5</c:v>
                </c:pt>
                <c:pt idx="62">
                  <c:v>7</c:v>
                </c:pt>
                <c:pt idx="63">
                  <c:v>17</c:v>
                </c:pt>
                <c:pt idx="64">
                  <c:v>5.5</c:v>
                </c:pt>
                <c:pt idx="65">
                  <c:v>6</c:v>
                </c:pt>
                <c:pt idx="66">
                  <c:v>7</c:v>
                </c:pt>
                <c:pt idx="67">
                  <c:v>21.5</c:v>
                </c:pt>
                <c:pt idx="68">
                  <c:v>31.5</c:v>
                </c:pt>
                <c:pt idx="69">
                  <c:v>22.5</c:v>
                </c:pt>
                <c:pt idx="70">
                  <c:v>19.5</c:v>
                </c:pt>
                <c:pt idx="71">
                  <c:v>16</c:v>
                </c:pt>
                <c:pt idx="72">
                  <c:v>8.5</c:v>
                </c:pt>
                <c:pt idx="73">
                  <c:v>17.5</c:v>
                </c:pt>
                <c:pt idx="74">
                  <c:v>13.5</c:v>
                </c:pt>
                <c:pt idx="75">
                  <c:v>10</c:v>
                </c:pt>
                <c:pt idx="76">
                  <c:v>5.2</c:v>
                </c:pt>
                <c:pt idx="77">
                  <c:v>13</c:v>
                </c:pt>
                <c:pt idx="78">
                  <c:v>32.5</c:v>
                </c:pt>
                <c:pt idx="79">
                  <c:v>17.5</c:v>
                </c:pt>
                <c:pt idx="80">
                  <c:v>26.5</c:v>
                </c:pt>
                <c:pt idx="81">
                  <c:v>33.5</c:v>
                </c:pt>
                <c:pt idx="82">
                  <c:v>15</c:v>
                </c:pt>
                <c:pt idx="83">
                  <c:v>12.5</c:v>
                </c:pt>
                <c:pt idx="84">
                  <c:v>10</c:v>
                </c:pt>
                <c:pt idx="85">
                  <c:v>19</c:v>
                </c:pt>
                <c:pt idx="86">
                  <c:v>19.100000000000001</c:v>
                </c:pt>
                <c:pt idx="87">
                  <c:v>16.2</c:v>
                </c:pt>
                <c:pt idx="88">
                  <c:v>9.5</c:v>
                </c:pt>
                <c:pt idx="89">
                  <c:v>7.8</c:v>
                </c:pt>
                <c:pt idx="90">
                  <c:v>10</c:v>
                </c:pt>
                <c:pt idx="91">
                  <c:v>23.9</c:v>
                </c:pt>
                <c:pt idx="92">
                  <c:v>12.6</c:v>
                </c:pt>
                <c:pt idx="93">
                  <c:v>10.4</c:v>
                </c:pt>
                <c:pt idx="94">
                  <c:v>17.399999999999999</c:v>
                </c:pt>
              </c:numCache>
            </c:numRef>
          </c:val>
          <c:smooth val="0"/>
          <c:extLst>
            <c:ext xmlns:c16="http://schemas.microsoft.com/office/drawing/2014/chart" uri="{C3380CC4-5D6E-409C-BE32-E72D297353CC}">
              <c16:uniqueId val="{00000002-1A01-425C-9905-43E0473A4682}"/>
            </c:ext>
          </c:extLst>
        </c:ser>
        <c:ser>
          <c:idx val="3"/>
          <c:order val="3"/>
          <c:tx>
            <c:v>Penticton</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Monthly!$Q$5:$Q$99</c:f>
              <c:numCache>
                <c:formatCode>0_)</c:formatCode>
                <c:ptCount val="95"/>
                <c:pt idx="0">
                  <c:v>9</c:v>
                </c:pt>
                <c:pt idx="1">
                  <c:v>8</c:v>
                </c:pt>
                <c:pt idx="2">
                  <c:v>21</c:v>
                </c:pt>
                <c:pt idx="3">
                  <c:v>11</c:v>
                </c:pt>
                <c:pt idx="4">
                  <c:v>6</c:v>
                </c:pt>
                <c:pt idx="5">
                  <c:v>23.5</c:v>
                </c:pt>
                <c:pt idx="6">
                  <c:v>4.2</c:v>
                </c:pt>
                <c:pt idx="7">
                  <c:v>13</c:v>
                </c:pt>
                <c:pt idx="8">
                  <c:v>14</c:v>
                </c:pt>
                <c:pt idx="9">
                  <c:v>20.5</c:v>
                </c:pt>
                <c:pt idx="10">
                  <c:v>18.5</c:v>
                </c:pt>
                <c:pt idx="11">
                  <c:v>16.5</c:v>
                </c:pt>
                <c:pt idx="12">
                  <c:v>14</c:v>
                </c:pt>
                <c:pt idx="13">
                  <c:v>8</c:v>
                </c:pt>
                <c:pt idx="14">
                  <c:v>4.5</c:v>
                </c:pt>
                <c:pt idx="15">
                  <c:v>6.5</c:v>
                </c:pt>
                <c:pt idx="16">
                  <c:v>3.5</c:v>
                </c:pt>
                <c:pt idx="17">
                  <c:v>6</c:v>
                </c:pt>
                <c:pt idx="18">
                  <c:v>7</c:v>
                </c:pt>
                <c:pt idx="19">
                  <c:v>11</c:v>
                </c:pt>
                <c:pt idx="20">
                  <c:v>13.5</c:v>
                </c:pt>
                <c:pt idx="21">
                  <c:v>4.5</c:v>
                </c:pt>
                <c:pt idx="22">
                  <c:v>19</c:v>
                </c:pt>
                <c:pt idx="23">
                  <c:v>28</c:v>
                </c:pt>
                <c:pt idx="24">
                  <c:v>16</c:v>
                </c:pt>
                <c:pt idx="25">
                  <c:v>9</c:v>
                </c:pt>
                <c:pt idx="26">
                  <c:v>5.5</c:v>
                </c:pt>
                <c:pt idx="27">
                  <c:v>16.5</c:v>
                </c:pt>
                <c:pt idx="28">
                  <c:v>9</c:v>
                </c:pt>
                <c:pt idx="29">
                  <c:v>13</c:v>
                </c:pt>
                <c:pt idx="30">
                  <c:v>18</c:v>
                </c:pt>
                <c:pt idx="31">
                  <c:v>8.5</c:v>
                </c:pt>
                <c:pt idx="32">
                  <c:v>18.5</c:v>
                </c:pt>
                <c:pt idx="33">
                  <c:v>7</c:v>
                </c:pt>
                <c:pt idx="34">
                  <c:v>20</c:v>
                </c:pt>
                <c:pt idx="35">
                  <c:v>18</c:v>
                </c:pt>
                <c:pt idx="36">
                  <c:v>13</c:v>
                </c:pt>
                <c:pt idx="37">
                  <c:v>22.5</c:v>
                </c:pt>
                <c:pt idx="38">
                  <c:v>4</c:v>
                </c:pt>
                <c:pt idx="39">
                  <c:v>4</c:v>
                </c:pt>
                <c:pt idx="40">
                  <c:v>8.5</c:v>
                </c:pt>
                <c:pt idx="41">
                  <c:v>6</c:v>
                </c:pt>
                <c:pt idx="42">
                  <c:v>42</c:v>
                </c:pt>
                <c:pt idx="43">
                  <c:v>10.5</c:v>
                </c:pt>
                <c:pt idx="44">
                  <c:v>19</c:v>
                </c:pt>
                <c:pt idx="45">
                  <c:v>7.5</c:v>
                </c:pt>
                <c:pt idx="46">
                  <c:v>5.5</c:v>
                </c:pt>
                <c:pt idx="47">
                  <c:v>3</c:v>
                </c:pt>
                <c:pt idx="48">
                  <c:v>5.5</c:v>
                </c:pt>
                <c:pt idx="49">
                  <c:v>9.5</c:v>
                </c:pt>
                <c:pt idx="50">
                  <c:v>14</c:v>
                </c:pt>
                <c:pt idx="51">
                  <c:v>4.5</c:v>
                </c:pt>
                <c:pt idx="52">
                  <c:v>4.5</c:v>
                </c:pt>
                <c:pt idx="53">
                  <c:v>9.5</c:v>
                </c:pt>
                <c:pt idx="54">
                  <c:v>31.5</c:v>
                </c:pt>
                <c:pt idx="55">
                  <c:v>19.5</c:v>
                </c:pt>
                <c:pt idx="56">
                  <c:v>25.5</c:v>
                </c:pt>
                <c:pt idx="57">
                  <c:v>15</c:v>
                </c:pt>
                <c:pt idx="58">
                  <c:v>9</c:v>
                </c:pt>
                <c:pt idx="59">
                  <c:v>23</c:v>
                </c:pt>
                <c:pt idx="60">
                  <c:v>14</c:v>
                </c:pt>
                <c:pt idx="61">
                  <c:v>14.5</c:v>
                </c:pt>
                <c:pt idx="62">
                  <c:v>7</c:v>
                </c:pt>
                <c:pt idx="63">
                  <c:v>17</c:v>
                </c:pt>
                <c:pt idx="64">
                  <c:v>5.5</c:v>
                </c:pt>
                <c:pt idx="65">
                  <c:v>6</c:v>
                </c:pt>
                <c:pt idx="66">
                  <c:v>7</c:v>
                </c:pt>
                <c:pt idx="67">
                  <c:v>21.5</c:v>
                </c:pt>
                <c:pt idx="68">
                  <c:v>31.5</c:v>
                </c:pt>
                <c:pt idx="69">
                  <c:v>22.5</c:v>
                </c:pt>
                <c:pt idx="70">
                  <c:v>19.5</c:v>
                </c:pt>
                <c:pt idx="71">
                  <c:v>16</c:v>
                </c:pt>
                <c:pt idx="72">
                  <c:v>8.5</c:v>
                </c:pt>
                <c:pt idx="73">
                  <c:v>17.5</c:v>
                </c:pt>
                <c:pt idx="74">
                  <c:v>13.5</c:v>
                </c:pt>
                <c:pt idx="75">
                  <c:v>10</c:v>
                </c:pt>
                <c:pt idx="76">
                  <c:v>5.2</c:v>
                </c:pt>
                <c:pt idx="77">
                  <c:v>13</c:v>
                </c:pt>
                <c:pt idx="78">
                  <c:v>32.5</c:v>
                </c:pt>
                <c:pt idx="79">
                  <c:v>17.5</c:v>
                </c:pt>
                <c:pt idx="80">
                  <c:v>26.5</c:v>
                </c:pt>
                <c:pt idx="81">
                  <c:v>33.5</c:v>
                </c:pt>
                <c:pt idx="82">
                  <c:v>15</c:v>
                </c:pt>
                <c:pt idx="83">
                  <c:v>12.5</c:v>
                </c:pt>
                <c:pt idx="84">
                  <c:v>10</c:v>
                </c:pt>
                <c:pt idx="85">
                  <c:v>19</c:v>
                </c:pt>
                <c:pt idx="86">
                  <c:v>19.100000000000001</c:v>
                </c:pt>
                <c:pt idx="87">
                  <c:v>16.2</c:v>
                </c:pt>
                <c:pt idx="88">
                  <c:v>9.5</c:v>
                </c:pt>
                <c:pt idx="89">
                  <c:v>7.8</c:v>
                </c:pt>
                <c:pt idx="90">
                  <c:v>10</c:v>
                </c:pt>
                <c:pt idx="91">
                  <c:v>23.9</c:v>
                </c:pt>
                <c:pt idx="92">
                  <c:v>12.6</c:v>
                </c:pt>
                <c:pt idx="93">
                  <c:v>10.4</c:v>
                </c:pt>
                <c:pt idx="94">
                  <c:v>17.399999999999999</c:v>
                </c:pt>
              </c:numCache>
            </c:numRef>
          </c:val>
          <c:smooth val="0"/>
          <c:extLst>
            <c:ext xmlns:c16="http://schemas.microsoft.com/office/drawing/2014/chart" uri="{C3380CC4-5D6E-409C-BE32-E72D297353CC}">
              <c16:uniqueId val="{00000003-1A01-425C-9905-43E0473A4682}"/>
            </c:ext>
          </c:extLst>
        </c:ser>
        <c:dLbls>
          <c:showLegendKey val="0"/>
          <c:showVal val="0"/>
          <c:showCatName val="0"/>
          <c:showSerName val="0"/>
          <c:showPercent val="0"/>
          <c:showBubbleSize val="0"/>
        </c:dLbls>
        <c:smooth val="0"/>
        <c:axId val="51858432"/>
        <c:axId val="52017408"/>
      </c:lineChart>
      <c:catAx>
        <c:axId val="51858432"/>
        <c:scaling>
          <c:orientation val="minMax"/>
        </c:scaling>
        <c:delete val="0"/>
        <c:axPos val="b"/>
        <c:numFmt formatCode="0_)" sourceLinked="1"/>
        <c:majorTickMark val="cross"/>
        <c:minorTickMark val="none"/>
        <c:tickLblPos val="nextTo"/>
        <c:crossAx val="52017408"/>
        <c:crosses val="autoZero"/>
        <c:auto val="1"/>
        <c:lblAlgn val="ctr"/>
        <c:lblOffset val="100"/>
        <c:tickMarkSkip val="2"/>
        <c:noMultiLvlLbl val="0"/>
      </c:catAx>
      <c:valAx>
        <c:axId val="52017408"/>
        <c:scaling>
          <c:orientation val="minMax"/>
        </c:scaling>
        <c:delete val="0"/>
        <c:axPos val="l"/>
        <c:majorGridlines/>
        <c:title>
          <c:tx>
            <c:rich>
              <a:bodyPr/>
              <a:lstStyle/>
              <a:p>
                <a:pPr>
                  <a:defRPr/>
                </a:pPr>
                <a:r>
                  <a:rPr lang="en-US"/>
                  <a:t>Precipitataion (mm)</a:t>
                </a:r>
              </a:p>
            </c:rich>
          </c:tx>
          <c:overlay val="0"/>
        </c:title>
        <c:numFmt formatCode="#,##0" sourceLinked="0"/>
        <c:majorTickMark val="none"/>
        <c:minorTickMark val="none"/>
        <c:tickLblPos val="nextTo"/>
        <c:crossAx val="51858432"/>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Extreme</a:t>
            </a:r>
            <a:r>
              <a:rPr lang="en-US" baseline="0"/>
              <a:t> m</a:t>
            </a:r>
            <a:r>
              <a:rPr lang="en-US"/>
              <a:t>aximum temperature</a:t>
            </a:r>
          </a:p>
        </c:rich>
      </c:tx>
      <c:overlay val="0"/>
    </c:title>
    <c:autoTitleDeleted val="0"/>
    <c:plotArea>
      <c:layout/>
      <c:lineChart>
        <c:grouping val="standard"/>
        <c:varyColors val="0"/>
        <c:ser>
          <c:idx val="0"/>
          <c:order val="0"/>
          <c:tx>
            <c:v>McCulloch</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Monthly!$AH$5:$AH$99</c:f>
              <c:numCache>
                <c:formatCode>General</c:formatCode>
                <c:ptCount val="95"/>
                <c:pt idx="2">
                  <c:v>15</c:v>
                </c:pt>
                <c:pt idx="3">
                  <c:v>9</c:v>
                </c:pt>
                <c:pt idx="4">
                  <c:v>1</c:v>
                </c:pt>
                <c:pt idx="5">
                  <c:v>7.5</c:v>
                </c:pt>
                <c:pt idx="6">
                  <c:v>9.5</c:v>
                </c:pt>
                <c:pt idx="7">
                  <c:v>10.5</c:v>
                </c:pt>
                <c:pt idx="8">
                  <c:v>18</c:v>
                </c:pt>
                <c:pt idx="9">
                  <c:v>15.5</c:v>
                </c:pt>
                <c:pt idx="10">
                  <c:v>25</c:v>
                </c:pt>
                <c:pt idx="11">
                  <c:v>30.5</c:v>
                </c:pt>
                <c:pt idx="12">
                  <c:v>29.5</c:v>
                </c:pt>
                <c:pt idx="13">
                  <c:v>23</c:v>
                </c:pt>
                <c:pt idx="14">
                  <c:v>20.5</c:v>
                </c:pt>
                <c:pt idx="15">
                  <c:v>4</c:v>
                </c:pt>
                <c:pt idx="16">
                  <c:v>-1</c:v>
                </c:pt>
                <c:pt idx="17">
                  <c:v>4.5</c:v>
                </c:pt>
                <c:pt idx="18">
                  <c:v>7</c:v>
                </c:pt>
                <c:pt idx="19">
                  <c:v>11.5</c:v>
                </c:pt>
                <c:pt idx="20">
                  <c:v>18</c:v>
                </c:pt>
                <c:pt idx="21">
                  <c:v>24</c:v>
                </c:pt>
                <c:pt idx="22">
                  <c:v>27.5</c:v>
                </c:pt>
                <c:pt idx="23">
                  <c:v>30.5</c:v>
                </c:pt>
                <c:pt idx="24">
                  <c:v>29.5</c:v>
                </c:pt>
                <c:pt idx="25">
                  <c:v>19</c:v>
                </c:pt>
                <c:pt idx="26">
                  <c:v>13.5</c:v>
                </c:pt>
                <c:pt idx="27">
                  <c:v>4</c:v>
                </c:pt>
                <c:pt idx="28">
                  <c:v>2</c:v>
                </c:pt>
                <c:pt idx="29">
                  <c:v>4</c:v>
                </c:pt>
                <c:pt idx="30">
                  <c:v>11</c:v>
                </c:pt>
                <c:pt idx="31">
                  <c:v>14</c:v>
                </c:pt>
                <c:pt idx="32">
                  <c:v>16</c:v>
                </c:pt>
                <c:pt idx="33">
                  <c:v>29.5</c:v>
                </c:pt>
                <c:pt idx="34">
                  <c:v>27</c:v>
                </c:pt>
                <c:pt idx="35">
                  <c:v>25</c:v>
                </c:pt>
                <c:pt idx="36">
                  <c:v>32</c:v>
                </c:pt>
                <c:pt idx="37">
                  <c:v>21</c:v>
                </c:pt>
                <c:pt idx="38">
                  <c:v>21</c:v>
                </c:pt>
                <c:pt idx="39">
                  <c:v>10</c:v>
                </c:pt>
                <c:pt idx="40">
                  <c:v>2.5</c:v>
                </c:pt>
                <c:pt idx="41">
                  <c:v>0.5</c:v>
                </c:pt>
                <c:pt idx="42">
                  <c:v>8</c:v>
                </c:pt>
                <c:pt idx="43">
                  <c:v>14.5</c:v>
                </c:pt>
                <c:pt idx="44">
                  <c:v>26.5</c:v>
                </c:pt>
                <c:pt idx="45">
                  <c:v>26</c:v>
                </c:pt>
                <c:pt idx="46">
                  <c:v>30.5</c:v>
                </c:pt>
                <c:pt idx="47">
                  <c:v>30.5</c:v>
                </c:pt>
                <c:pt idx="48">
                  <c:v>30</c:v>
                </c:pt>
                <c:pt idx="49">
                  <c:v>30.5</c:v>
                </c:pt>
                <c:pt idx="50">
                  <c:v>25</c:v>
                </c:pt>
                <c:pt idx="51">
                  <c:v>12.5</c:v>
                </c:pt>
                <c:pt idx="52">
                  <c:v>3.5</c:v>
                </c:pt>
                <c:pt idx="53">
                  <c:v>5</c:v>
                </c:pt>
                <c:pt idx="54">
                  <c:v>10.5</c:v>
                </c:pt>
                <c:pt idx="55">
                  <c:v>11</c:v>
                </c:pt>
                <c:pt idx="56">
                  <c:v>22</c:v>
                </c:pt>
                <c:pt idx="57">
                  <c:v>25</c:v>
                </c:pt>
                <c:pt idx="58">
                  <c:v>26</c:v>
                </c:pt>
                <c:pt idx="59">
                  <c:v>29</c:v>
                </c:pt>
                <c:pt idx="60">
                  <c:v>28.5</c:v>
                </c:pt>
                <c:pt idx="61">
                  <c:v>32.5</c:v>
                </c:pt>
                <c:pt idx="62">
                  <c:v>24</c:v>
                </c:pt>
                <c:pt idx="63">
                  <c:v>11</c:v>
                </c:pt>
                <c:pt idx="64">
                  <c:v>3.5</c:v>
                </c:pt>
                <c:pt idx="65">
                  <c:v>4.5</c:v>
                </c:pt>
                <c:pt idx="66">
                  <c:v>3.5</c:v>
                </c:pt>
                <c:pt idx="67">
                  <c:v>7.5</c:v>
                </c:pt>
                <c:pt idx="68">
                  <c:v>21.5</c:v>
                </c:pt>
                <c:pt idx="69">
                  <c:v>21</c:v>
                </c:pt>
                <c:pt idx="70">
                  <c:v>26</c:v>
                </c:pt>
                <c:pt idx="71">
                  <c:v>29</c:v>
                </c:pt>
                <c:pt idx="72">
                  <c:v>29</c:v>
                </c:pt>
                <c:pt idx="73">
                  <c:v>24</c:v>
                </c:pt>
                <c:pt idx="74">
                  <c:v>19</c:v>
                </c:pt>
                <c:pt idx="75">
                  <c:v>12</c:v>
                </c:pt>
                <c:pt idx="76">
                  <c:v>4.5</c:v>
                </c:pt>
                <c:pt idx="77">
                  <c:v>4.5</c:v>
                </c:pt>
                <c:pt idx="78">
                  <c:v>10.5</c:v>
                </c:pt>
                <c:pt idx="79">
                  <c:v>12.5</c:v>
                </c:pt>
                <c:pt idx="80">
                  <c:v>17.5</c:v>
                </c:pt>
                <c:pt idx="81">
                  <c:v>23</c:v>
                </c:pt>
                <c:pt idx="82">
                  <c:v>24</c:v>
                </c:pt>
                <c:pt idx="83">
                  <c:v>30.5</c:v>
                </c:pt>
                <c:pt idx="84">
                  <c:v>30</c:v>
                </c:pt>
                <c:pt idx="85">
                  <c:v>25.5</c:v>
                </c:pt>
                <c:pt idx="86">
                  <c:v>13.5</c:v>
                </c:pt>
                <c:pt idx="87">
                  <c:v>11</c:v>
                </c:pt>
                <c:pt idx="88">
                  <c:v>1.5</c:v>
                </c:pt>
                <c:pt idx="89">
                  <c:v>3.5</c:v>
                </c:pt>
                <c:pt idx="90">
                  <c:v>7</c:v>
                </c:pt>
                <c:pt idx="91">
                  <c:v>14</c:v>
                </c:pt>
                <c:pt idx="92">
                  <c:v>18</c:v>
                </c:pt>
                <c:pt idx="93">
                  <c:v>21</c:v>
                </c:pt>
                <c:pt idx="94">
                  <c:v>21.5</c:v>
                </c:pt>
              </c:numCache>
            </c:numRef>
          </c:val>
          <c:smooth val="0"/>
          <c:extLst>
            <c:ext xmlns:c16="http://schemas.microsoft.com/office/drawing/2014/chart" uri="{C3380CC4-5D6E-409C-BE32-E72D297353CC}">
              <c16:uniqueId val="{00000000-25FA-404F-9563-D6F196F6113E}"/>
            </c:ext>
          </c:extLst>
        </c:ser>
        <c:ser>
          <c:idx val="1"/>
          <c:order val="1"/>
          <c:tx>
            <c:v>Cheng</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Monthly!$AB$5:$AB$99</c:f>
              <c:numCache>
                <c:formatCode>General</c:formatCode>
                <c:ptCount val="95"/>
                <c:pt idx="2">
                  <c:v>12.6</c:v>
                </c:pt>
                <c:pt idx="3">
                  <c:v>6.7</c:v>
                </c:pt>
                <c:pt idx="4">
                  <c:v>1</c:v>
                </c:pt>
                <c:pt idx="5">
                  <c:v>7.6</c:v>
                </c:pt>
                <c:pt idx="6">
                  <c:v>3.4</c:v>
                </c:pt>
                <c:pt idx="7">
                  <c:v>8.1999999999999993</c:v>
                </c:pt>
                <c:pt idx="8">
                  <c:v>17</c:v>
                </c:pt>
                <c:pt idx="9">
                  <c:v>20.9</c:v>
                </c:pt>
                <c:pt idx="10">
                  <c:v>22.7</c:v>
                </c:pt>
                <c:pt idx="11">
                  <c:v>29.7</c:v>
                </c:pt>
                <c:pt idx="12">
                  <c:v>27.1</c:v>
                </c:pt>
                <c:pt idx="13">
                  <c:v>19.7</c:v>
                </c:pt>
                <c:pt idx="14">
                  <c:v>18.5</c:v>
                </c:pt>
                <c:pt idx="15">
                  <c:v>2.4</c:v>
                </c:pt>
                <c:pt idx="16">
                  <c:v>-3.4</c:v>
                </c:pt>
                <c:pt idx="17">
                  <c:v>4.5</c:v>
                </c:pt>
                <c:pt idx="18">
                  <c:v>6</c:v>
                </c:pt>
                <c:pt idx="19">
                  <c:v>9.6999999999999993</c:v>
                </c:pt>
                <c:pt idx="20">
                  <c:v>15.4</c:v>
                </c:pt>
                <c:pt idx="21">
                  <c:v>22.5</c:v>
                </c:pt>
                <c:pt idx="22">
                  <c:v>26.5</c:v>
                </c:pt>
                <c:pt idx="23">
                  <c:v>30</c:v>
                </c:pt>
                <c:pt idx="24">
                  <c:v>23.5</c:v>
                </c:pt>
                <c:pt idx="25">
                  <c:v>17</c:v>
                </c:pt>
                <c:pt idx="26">
                  <c:v>12</c:v>
                </c:pt>
                <c:pt idx="27">
                  <c:v>3.9</c:v>
                </c:pt>
                <c:pt idx="28">
                  <c:v>6.5</c:v>
                </c:pt>
                <c:pt idx="29">
                  <c:v>6.5</c:v>
                </c:pt>
                <c:pt idx="30">
                  <c:v>12</c:v>
                </c:pt>
                <c:pt idx="31">
                  <c:v>11.7</c:v>
                </c:pt>
                <c:pt idx="32">
                  <c:v>15</c:v>
                </c:pt>
                <c:pt idx="33">
                  <c:v>28.5</c:v>
                </c:pt>
                <c:pt idx="34">
                  <c:v>25.1</c:v>
                </c:pt>
                <c:pt idx="35">
                  <c:v>24</c:v>
                </c:pt>
                <c:pt idx="36">
                  <c:v>29</c:v>
                </c:pt>
                <c:pt idx="37">
                  <c:v>17.899999999999999</c:v>
                </c:pt>
                <c:pt idx="38">
                  <c:v>19</c:v>
                </c:pt>
                <c:pt idx="39">
                  <c:v>10</c:v>
                </c:pt>
                <c:pt idx="40">
                  <c:v>3.1</c:v>
                </c:pt>
                <c:pt idx="41">
                  <c:v>4</c:v>
                </c:pt>
                <c:pt idx="42">
                  <c:v>9</c:v>
                </c:pt>
                <c:pt idx="43">
                  <c:v>12.1</c:v>
                </c:pt>
                <c:pt idx="44">
                  <c:v>23.5</c:v>
                </c:pt>
                <c:pt idx="45">
                  <c:v>24.5</c:v>
                </c:pt>
                <c:pt idx="46">
                  <c:v>28.4</c:v>
                </c:pt>
                <c:pt idx="47">
                  <c:v>28.5</c:v>
                </c:pt>
                <c:pt idx="48">
                  <c:v>28.5</c:v>
                </c:pt>
                <c:pt idx="49">
                  <c:v>29</c:v>
                </c:pt>
                <c:pt idx="50">
                  <c:v>23.3</c:v>
                </c:pt>
                <c:pt idx="51">
                  <c:v>11.6</c:v>
                </c:pt>
                <c:pt idx="52">
                  <c:v>2.4</c:v>
                </c:pt>
                <c:pt idx="53">
                  <c:v>4.5</c:v>
                </c:pt>
                <c:pt idx="54">
                  <c:v>12.5</c:v>
                </c:pt>
                <c:pt idx="55">
                  <c:v>10.1</c:v>
                </c:pt>
                <c:pt idx="56">
                  <c:v>20</c:v>
                </c:pt>
                <c:pt idx="57">
                  <c:v>23.4</c:v>
                </c:pt>
                <c:pt idx="58">
                  <c:v>25</c:v>
                </c:pt>
                <c:pt idx="59">
                  <c:v>28</c:v>
                </c:pt>
                <c:pt idx="60">
                  <c:v>28.1</c:v>
                </c:pt>
                <c:pt idx="61">
                  <c:v>32</c:v>
                </c:pt>
                <c:pt idx="62">
                  <c:v>22.5</c:v>
                </c:pt>
                <c:pt idx="63">
                  <c:v>6.3</c:v>
                </c:pt>
                <c:pt idx="64">
                  <c:v>5</c:v>
                </c:pt>
                <c:pt idx="65">
                  <c:v>8</c:v>
                </c:pt>
                <c:pt idx="66">
                  <c:v>3</c:v>
                </c:pt>
                <c:pt idx="67">
                  <c:v>6.5</c:v>
                </c:pt>
                <c:pt idx="68">
                  <c:v>16.899999999999999</c:v>
                </c:pt>
                <c:pt idx="69">
                  <c:v>19</c:v>
                </c:pt>
                <c:pt idx="70">
                  <c:v>24.5</c:v>
                </c:pt>
                <c:pt idx="71">
                  <c:v>28</c:v>
                </c:pt>
                <c:pt idx="72">
                  <c:v>27.2</c:v>
                </c:pt>
                <c:pt idx="73">
                  <c:v>22.5</c:v>
                </c:pt>
                <c:pt idx="74">
                  <c:v>15.8</c:v>
                </c:pt>
                <c:pt idx="75">
                  <c:v>9.5</c:v>
                </c:pt>
                <c:pt idx="76">
                  <c:v>6</c:v>
                </c:pt>
                <c:pt idx="77">
                  <c:v>2.5</c:v>
                </c:pt>
                <c:pt idx="78">
                  <c:v>9.5</c:v>
                </c:pt>
                <c:pt idx="79">
                  <c:v>12.7</c:v>
                </c:pt>
                <c:pt idx="80">
                  <c:v>15.5</c:v>
                </c:pt>
                <c:pt idx="81">
                  <c:v>21</c:v>
                </c:pt>
                <c:pt idx="82">
                  <c:v>22.2</c:v>
                </c:pt>
                <c:pt idx="83">
                  <c:v>29.5</c:v>
                </c:pt>
                <c:pt idx="84">
                  <c:v>31.7</c:v>
                </c:pt>
                <c:pt idx="85">
                  <c:v>26.7</c:v>
                </c:pt>
                <c:pt idx="86">
                  <c:v>11.1</c:v>
                </c:pt>
                <c:pt idx="87">
                  <c:v>10</c:v>
                </c:pt>
                <c:pt idx="88">
                  <c:v>0.8</c:v>
                </c:pt>
                <c:pt idx="89">
                  <c:v>4</c:v>
                </c:pt>
                <c:pt idx="90">
                  <c:v>8.5</c:v>
                </c:pt>
                <c:pt idx="91">
                  <c:v>11.5</c:v>
                </c:pt>
                <c:pt idx="92">
                  <c:v>15.2</c:v>
                </c:pt>
                <c:pt idx="93">
                  <c:v>17.899999999999999</c:v>
                </c:pt>
                <c:pt idx="94">
                  <c:v>18.399999999999999</c:v>
                </c:pt>
              </c:numCache>
            </c:numRef>
          </c:val>
          <c:smooth val="0"/>
          <c:extLst>
            <c:ext xmlns:c16="http://schemas.microsoft.com/office/drawing/2014/chart" uri="{C3380CC4-5D6E-409C-BE32-E72D297353CC}">
              <c16:uniqueId val="{00000001-25FA-404F-9563-D6F196F6113E}"/>
            </c:ext>
          </c:extLst>
        </c:ser>
        <c:ser>
          <c:idx val="2"/>
          <c:order val="2"/>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Monthly!$AD$5:$AD$99</c:f>
              <c:numCache>
                <c:formatCode>General</c:formatCode>
                <c:ptCount val="95"/>
                <c:pt idx="2">
                  <c:v>12.3</c:v>
                </c:pt>
                <c:pt idx="3">
                  <c:v>3.3</c:v>
                </c:pt>
                <c:pt idx="4">
                  <c:v>-3</c:v>
                </c:pt>
                <c:pt idx="5">
                  <c:v>6.3</c:v>
                </c:pt>
                <c:pt idx="6">
                  <c:v>10</c:v>
                </c:pt>
                <c:pt idx="7">
                  <c:v>6.9</c:v>
                </c:pt>
                <c:pt idx="8">
                  <c:v>13.5</c:v>
                </c:pt>
                <c:pt idx="9">
                  <c:v>16.600000000000001</c:v>
                </c:pt>
                <c:pt idx="10">
                  <c:v>20.7</c:v>
                </c:pt>
                <c:pt idx="11">
                  <c:v>26.4</c:v>
                </c:pt>
                <c:pt idx="12">
                  <c:v>24.7</c:v>
                </c:pt>
                <c:pt idx="13">
                  <c:v>18.899999999999999</c:v>
                </c:pt>
                <c:pt idx="14">
                  <c:v>17.600000000000001</c:v>
                </c:pt>
                <c:pt idx="15">
                  <c:v>1.9</c:v>
                </c:pt>
                <c:pt idx="16">
                  <c:v>-1</c:v>
                </c:pt>
                <c:pt idx="17">
                  <c:v>5.2</c:v>
                </c:pt>
                <c:pt idx="18">
                  <c:v>3.6</c:v>
                </c:pt>
                <c:pt idx="19">
                  <c:v>8.5</c:v>
                </c:pt>
                <c:pt idx="20">
                  <c:v>11.7</c:v>
                </c:pt>
                <c:pt idx="21">
                  <c:v>20.5</c:v>
                </c:pt>
                <c:pt idx="22">
                  <c:v>25</c:v>
                </c:pt>
                <c:pt idx="23">
                  <c:v>27.5</c:v>
                </c:pt>
                <c:pt idx="24">
                  <c:v>21.6</c:v>
                </c:pt>
                <c:pt idx="25">
                  <c:v>16.5</c:v>
                </c:pt>
                <c:pt idx="26">
                  <c:v>11</c:v>
                </c:pt>
                <c:pt idx="27">
                  <c:v>2</c:v>
                </c:pt>
                <c:pt idx="28">
                  <c:v>6.3</c:v>
                </c:pt>
                <c:pt idx="29">
                  <c:v>4.9000000000000004</c:v>
                </c:pt>
                <c:pt idx="30">
                  <c:v>9.5</c:v>
                </c:pt>
                <c:pt idx="31">
                  <c:v>8.6</c:v>
                </c:pt>
                <c:pt idx="32">
                  <c:v>13</c:v>
                </c:pt>
                <c:pt idx="33">
                  <c:v>26</c:v>
                </c:pt>
                <c:pt idx="34">
                  <c:v>23</c:v>
                </c:pt>
                <c:pt idx="35">
                  <c:v>21</c:v>
                </c:pt>
                <c:pt idx="36">
                  <c:v>27</c:v>
                </c:pt>
                <c:pt idx="37">
                  <c:v>17.2</c:v>
                </c:pt>
                <c:pt idx="38">
                  <c:v>17.5</c:v>
                </c:pt>
                <c:pt idx="39">
                  <c:v>9.5</c:v>
                </c:pt>
                <c:pt idx="40">
                  <c:v>1.9</c:v>
                </c:pt>
                <c:pt idx="41">
                  <c:v>1.9</c:v>
                </c:pt>
                <c:pt idx="42">
                  <c:v>7.6</c:v>
                </c:pt>
                <c:pt idx="43">
                  <c:v>8.8000000000000007</c:v>
                </c:pt>
                <c:pt idx="44">
                  <c:v>20.5</c:v>
                </c:pt>
                <c:pt idx="45">
                  <c:v>22.5</c:v>
                </c:pt>
                <c:pt idx="46">
                  <c:v>26.5</c:v>
                </c:pt>
                <c:pt idx="47">
                  <c:v>26</c:v>
                </c:pt>
                <c:pt idx="48">
                  <c:v>25.5</c:v>
                </c:pt>
                <c:pt idx="49">
                  <c:v>26.4</c:v>
                </c:pt>
                <c:pt idx="50">
                  <c:v>21.8</c:v>
                </c:pt>
                <c:pt idx="51">
                  <c:v>11</c:v>
                </c:pt>
                <c:pt idx="52">
                  <c:v>0.8</c:v>
                </c:pt>
                <c:pt idx="53">
                  <c:v>2.5</c:v>
                </c:pt>
                <c:pt idx="54">
                  <c:v>12</c:v>
                </c:pt>
                <c:pt idx="55">
                  <c:v>5.6</c:v>
                </c:pt>
                <c:pt idx="56">
                  <c:v>18.5</c:v>
                </c:pt>
                <c:pt idx="57">
                  <c:v>20.5</c:v>
                </c:pt>
                <c:pt idx="58">
                  <c:v>21.9</c:v>
                </c:pt>
                <c:pt idx="59">
                  <c:v>26</c:v>
                </c:pt>
                <c:pt idx="60">
                  <c:v>26.2</c:v>
                </c:pt>
                <c:pt idx="61">
                  <c:v>30</c:v>
                </c:pt>
                <c:pt idx="62">
                  <c:v>21.5</c:v>
                </c:pt>
                <c:pt idx="63">
                  <c:v>6.2</c:v>
                </c:pt>
                <c:pt idx="64">
                  <c:v>7.6</c:v>
                </c:pt>
                <c:pt idx="65">
                  <c:v>5</c:v>
                </c:pt>
                <c:pt idx="66">
                  <c:v>-0.3</c:v>
                </c:pt>
                <c:pt idx="67">
                  <c:v>3.2</c:v>
                </c:pt>
                <c:pt idx="68">
                  <c:v>14.9</c:v>
                </c:pt>
                <c:pt idx="69">
                  <c:v>17.5</c:v>
                </c:pt>
                <c:pt idx="70">
                  <c:v>22</c:v>
                </c:pt>
                <c:pt idx="71">
                  <c:v>25.4</c:v>
                </c:pt>
                <c:pt idx="72">
                  <c:v>25.5</c:v>
                </c:pt>
                <c:pt idx="73">
                  <c:v>20.5</c:v>
                </c:pt>
                <c:pt idx="74">
                  <c:v>13.2</c:v>
                </c:pt>
                <c:pt idx="75">
                  <c:v>7.5</c:v>
                </c:pt>
                <c:pt idx="76">
                  <c:v>6</c:v>
                </c:pt>
                <c:pt idx="77">
                  <c:v>2.1</c:v>
                </c:pt>
                <c:pt idx="78">
                  <c:v>11</c:v>
                </c:pt>
                <c:pt idx="79">
                  <c:v>10.3</c:v>
                </c:pt>
                <c:pt idx="80">
                  <c:v>13</c:v>
                </c:pt>
                <c:pt idx="81">
                  <c:v>18.5</c:v>
                </c:pt>
                <c:pt idx="82">
                  <c:v>21.1</c:v>
                </c:pt>
                <c:pt idx="83">
                  <c:v>30.9</c:v>
                </c:pt>
                <c:pt idx="84">
                  <c:v>26.7</c:v>
                </c:pt>
                <c:pt idx="85">
                  <c:v>22.5</c:v>
                </c:pt>
                <c:pt idx="86">
                  <c:v>10.6</c:v>
                </c:pt>
                <c:pt idx="87">
                  <c:v>8.5</c:v>
                </c:pt>
                <c:pt idx="88">
                  <c:v>0.8</c:v>
                </c:pt>
                <c:pt idx="89">
                  <c:v>3.6</c:v>
                </c:pt>
                <c:pt idx="90">
                  <c:v>6.9</c:v>
                </c:pt>
                <c:pt idx="91">
                  <c:v>10.1</c:v>
                </c:pt>
                <c:pt idx="92">
                  <c:v>13.7</c:v>
                </c:pt>
                <c:pt idx="93">
                  <c:v>16.399999999999999</c:v>
                </c:pt>
                <c:pt idx="94">
                  <c:v>16.899999999999999</c:v>
                </c:pt>
              </c:numCache>
            </c:numRef>
          </c:val>
          <c:smooth val="0"/>
          <c:extLst>
            <c:ext xmlns:c16="http://schemas.microsoft.com/office/drawing/2014/chart" uri="{C3380CC4-5D6E-409C-BE32-E72D297353CC}">
              <c16:uniqueId val="{00000002-25FA-404F-9563-D6F196F6113E}"/>
            </c:ext>
          </c:extLst>
        </c:ser>
        <c:ser>
          <c:idx val="3"/>
          <c:order val="3"/>
          <c:tx>
            <c:v>Penticton</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Monthly!$AF$5:$AF$99</c:f>
              <c:numCache>
                <c:formatCode>General</c:formatCode>
                <c:ptCount val="95"/>
                <c:pt idx="2">
                  <c:v>10.7</c:v>
                </c:pt>
                <c:pt idx="3">
                  <c:v>3.5</c:v>
                </c:pt>
                <c:pt idx="4">
                  <c:v>-3.8</c:v>
                </c:pt>
                <c:pt idx="5">
                  <c:v>4.2</c:v>
                </c:pt>
                <c:pt idx="6">
                  <c:v>7.1</c:v>
                </c:pt>
                <c:pt idx="7">
                  <c:v>7.5</c:v>
                </c:pt>
                <c:pt idx="8">
                  <c:v>16.899999999999999</c:v>
                </c:pt>
                <c:pt idx="9">
                  <c:v>18.2</c:v>
                </c:pt>
                <c:pt idx="10">
                  <c:v>21</c:v>
                </c:pt>
                <c:pt idx="11">
                  <c:v>27</c:v>
                </c:pt>
                <c:pt idx="12">
                  <c:v>24.7</c:v>
                </c:pt>
                <c:pt idx="13">
                  <c:v>18.2</c:v>
                </c:pt>
                <c:pt idx="14">
                  <c:v>16.3</c:v>
                </c:pt>
                <c:pt idx="15">
                  <c:v>-0.4</c:v>
                </c:pt>
                <c:pt idx="16">
                  <c:v>-1.8</c:v>
                </c:pt>
                <c:pt idx="17">
                  <c:v>6.2</c:v>
                </c:pt>
                <c:pt idx="18">
                  <c:v>3.5</c:v>
                </c:pt>
                <c:pt idx="19">
                  <c:v>7.5</c:v>
                </c:pt>
                <c:pt idx="20">
                  <c:v>12.9</c:v>
                </c:pt>
                <c:pt idx="21">
                  <c:v>19.7</c:v>
                </c:pt>
                <c:pt idx="22">
                  <c:v>24.8</c:v>
                </c:pt>
                <c:pt idx="23">
                  <c:v>27.5</c:v>
                </c:pt>
                <c:pt idx="24">
                  <c:v>21</c:v>
                </c:pt>
                <c:pt idx="25">
                  <c:v>15.5</c:v>
                </c:pt>
                <c:pt idx="26">
                  <c:v>9</c:v>
                </c:pt>
                <c:pt idx="27">
                  <c:v>1.2</c:v>
                </c:pt>
                <c:pt idx="28">
                  <c:v>4.5</c:v>
                </c:pt>
                <c:pt idx="29">
                  <c:v>4.1000000000000005</c:v>
                </c:pt>
                <c:pt idx="30">
                  <c:v>8.5</c:v>
                </c:pt>
                <c:pt idx="31">
                  <c:v>8.6999999999999993</c:v>
                </c:pt>
                <c:pt idx="32">
                  <c:v>13</c:v>
                </c:pt>
                <c:pt idx="33">
                  <c:v>24.5</c:v>
                </c:pt>
                <c:pt idx="34">
                  <c:v>21.6</c:v>
                </c:pt>
                <c:pt idx="35">
                  <c:v>20.2</c:v>
                </c:pt>
                <c:pt idx="36">
                  <c:v>26.5</c:v>
                </c:pt>
                <c:pt idx="37">
                  <c:v>15.4</c:v>
                </c:pt>
                <c:pt idx="38">
                  <c:v>17</c:v>
                </c:pt>
                <c:pt idx="39">
                  <c:v>8</c:v>
                </c:pt>
                <c:pt idx="40">
                  <c:v>2</c:v>
                </c:pt>
                <c:pt idx="41">
                  <c:v>1.0999999999999999</c:v>
                </c:pt>
                <c:pt idx="42">
                  <c:v>6.9</c:v>
                </c:pt>
                <c:pt idx="43">
                  <c:v>8</c:v>
                </c:pt>
                <c:pt idx="44">
                  <c:v>19.7</c:v>
                </c:pt>
                <c:pt idx="45">
                  <c:v>21.7</c:v>
                </c:pt>
                <c:pt idx="46">
                  <c:v>25.3</c:v>
                </c:pt>
                <c:pt idx="47">
                  <c:v>25.5</c:v>
                </c:pt>
                <c:pt idx="48">
                  <c:v>25</c:v>
                </c:pt>
                <c:pt idx="49">
                  <c:v>26</c:v>
                </c:pt>
                <c:pt idx="50">
                  <c:v>20.8</c:v>
                </c:pt>
                <c:pt idx="51">
                  <c:v>6.9</c:v>
                </c:pt>
                <c:pt idx="52">
                  <c:v>0.6</c:v>
                </c:pt>
                <c:pt idx="53">
                  <c:v>0</c:v>
                </c:pt>
                <c:pt idx="54">
                  <c:v>9</c:v>
                </c:pt>
                <c:pt idx="55">
                  <c:v>6.6</c:v>
                </c:pt>
                <c:pt idx="56">
                  <c:v>17.5</c:v>
                </c:pt>
                <c:pt idx="57">
                  <c:v>20</c:v>
                </c:pt>
                <c:pt idx="58">
                  <c:v>23</c:v>
                </c:pt>
                <c:pt idx="59">
                  <c:v>25</c:v>
                </c:pt>
                <c:pt idx="60">
                  <c:v>25.7</c:v>
                </c:pt>
                <c:pt idx="61">
                  <c:v>29</c:v>
                </c:pt>
                <c:pt idx="62">
                  <c:v>20.5</c:v>
                </c:pt>
                <c:pt idx="63">
                  <c:v>5</c:v>
                </c:pt>
                <c:pt idx="64">
                  <c:v>5.2</c:v>
                </c:pt>
                <c:pt idx="65">
                  <c:v>5</c:v>
                </c:pt>
                <c:pt idx="66">
                  <c:v>-2.6</c:v>
                </c:pt>
                <c:pt idx="67">
                  <c:v>5</c:v>
                </c:pt>
                <c:pt idx="68">
                  <c:v>14.6</c:v>
                </c:pt>
                <c:pt idx="69">
                  <c:v>16.3</c:v>
                </c:pt>
                <c:pt idx="70">
                  <c:v>21.2</c:v>
                </c:pt>
                <c:pt idx="71">
                  <c:v>26</c:v>
                </c:pt>
                <c:pt idx="72">
                  <c:v>24.1</c:v>
                </c:pt>
                <c:pt idx="73">
                  <c:v>20.5</c:v>
                </c:pt>
                <c:pt idx="74">
                  <c:v>14.4</c:v>
                </c:pt>
                <c:pt idx="75">
                  <c:v>7</c:v>
                </c:pt>
                <c:pt idx="76">
                  <c:v>5</c:v>
                </c:pt>
                <c:pt idx="77">
                  <c:v>0.5</c:v>
                </c:pt>
                <c:pt idx="78">
                  <c:v>7</c:v>
                </c:pt>
                <c:pt idx="79">
                  <c:v>9.4</c:v>
                </c:pt>
                <c:pt idx="80">
                  <c:v>12.5</c:v>
                </c:pt>
                <c:pt idx="81">
                  <c:v>18</c:v>
                </c:pt>
                <c:pt idx="82">
                  <c:v>21</c:v>
                </c:pt>
                <c:pt idx="83">
                  <c:v>27.5</c:v>
                </c:pt>
                <c:pt idx="84">
                  <c:v>27.5</c:v>
                </c:pt>
                <c:pt idx="85">
                  <c:v>22.4</c:v>
                </c:pt>
                <c:pt idx="86">
                  <c:v>9.1</c:v>
                </c:pt>
                <c:pt idx="87">
                  <c:v>4.7</c:v>
                </c:pt>
                <c:pt idx="88">
                  <c:v>0</c:v>
                </c:pt>
                <c:pt idx="89">
                  <c:v>0.7</c:v>
                </c:pt>
                <c:pt idx="90">
                  <c:v>6.2</c:v>
                </c:pt>
                <c:pt idx="91">
                  <c:v>9.1999999999999993</c:v>
                </c:pt>
                <c:pt idx="92">
                  <c:v>12.8</c:v>
                </c:pt>
                <c:pt idx="93">
                  <c:v>15.5</c:v>
                </c:pt>
                <c:pt idx="94">
                  <c:v>16</c:v>
                </c:pt>
              </c:numCache>
            </c:numRef>
          </c:val>
          <c:smooth val="0"/>
          <c:extLst>
            <c:ext xmlns:c16="http://schemas.microsoft.com/office/drawing/2014/chart" uri="{C3380CC4-5D6E-409C-BE32-E72D297353CC}">
              <c16:uniqueId val="{00000003-25FA-404F-9563-D6F196F6113E}"/>
            </c:ext>
          </c:extLst>
        </c:ser>
        <c:dLbls>
          <c:showLegendKey val="0"/>
          <c:showVal val="0"/>
          <c:showCatName val="0"/>
          <c:showSerName val="0"/>
          <c:showPercent val="0"/>
          <c:showBubbleSize val="0"/>
        </c:dLbls>
        <c:smooth val="0"/>
        <c:axId val="51881088"/>
        <c:axId val="51882624"/>
      </c:lineChart>
      <c:catAx>
        <c:axId val="51881088"/>
        <c:scaling>
          <c:orientation val="minMax"/>
        </c:scaling>
        <c:delete val="0"/>
        <c:axPos val="b"/>
        <c:numFmt formatCode="0_)" sourceLinked="1"/>
        <c:majorTickMark val="cross"/>
        <c:minorTickMark val="none"/>
        <c:tickLblPos val="nextTo"/>
        <c:crossAx val="51882624"/>
        <c:crosses val="autoZero"/>
        <c:auto val="1"/>
        <c:lblAlgn val="ctr"/>
        <c:lblOffset val="100"/>
        <c:tickMarkSkip val="2"/>
        <c:noMultiLvlLbl val="0"/>
      </c:catAx>
      <c:valAx>
        <c:axId val="51882624"/>
        <c:scaling>
          <c:orientation val="minMax"/>
        </c:scaling>
        <c:delete val="0"/>
        <c:axPos val="l"/>
        <c:majorGridlines/>
        <c:title>
          <c:tx>
            <c:rich>
              <a:bodyPr/>
              <a:lstStyle/>
              <a:p>
                <a:pPr>
                  <a:defRPr/>
                </a:pPr>
                <a:r>
                  <a:rPr lang="en-US"/>
                  <a:t>Temperature (C)</a:t>
                </a:r>
              </a:p>
            </c:rich>
          </c:tx>
          <c:overlay val="0"/>
        </c:title>
        <c:numFmt formatCode="#,##0" sourceLinked="0"/>
        <c:majorTickMark val="none"/>
        <c:minorTickMark val="none"/>
        <c:tickLblPos val="nextTo"/>
        <c:crossAx val="51881088"/>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Extreme</a:t>
            </a:r>
            <a:r>
              <a:rPr lang="en-US" baseline="0"/>
              <a:t> m</a:t>
            </a:r>
            <a:r>
              <a:rPr lang="en-US"/>
              <a:t>inimum temperature</a:t>
            </a:r>
          </a:p>
        </c:rich>
      </c:tx>
      <c:overlay val="0"/>
    </c:title>
    <c:autoTitleDeleted val="0"/>
    <c:plotArea>
      <c:layout/>
      <c:lineChart>
        <c:grouping val="standard"/>
        <c:varyColors val="0"/>
        <c:ser>
          <c:idx val="0"/>
          <c:order val="0"/>
          <c:tx>
            <c:v>McCulloch</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Monthly!$AI$5:$AI$99</c:f>
              <c:numCache>
                <c:formatCode>General</c:formatCode>
                <c:ptCount val="95"/>
                <c:pt idx="2">
                  <c:v>-8</c:v>
                </c:pt>
                <c:pt idx="3">
                  <c:v>-18</c:v>
                </c:pt>
                <c:pt idx="4">
                  <c:v>-38</c:v>
                </c:pt>
                <c:pt idx="5">
                  <c:v>-31</c:v>
                </c:pt>
                <c:pt idx="6">
                  <c:v>-18.5</c:v>
                </c:pt>
                <c:pt idx="7">
                  <c:v>-17</c:v>
                </c:pt>
                <c:pt idx="8">
                  <c:v>-11</c:v>
                </c:pt>
                <c:pt idx="9">
                  <c:v>-8</c:v>
                </c:pt>
                <c:pt idx="10">
                  <c:v>-3.5</c:v>
                </c:pt>
                <c:pt idx="11">
                  <c:v>-2</c:v>
                </c:pt>
                <c:pt idx="12">
                  <c:v>-2.5</c:v>
                </c:pt>
                <c:pt idx="13">
                  <c:v>-6.4</c:v>
                </c:pt>
                <c:pt idx="14">
                  <c:v>-22</c:v>
                </c:pt>
                <c:pt idx="15">
                  <c:v>-14.5</c:v>
                </c:pt>
                <c:pt idx="16">
                  <c:v>-33.5</c:v>
                </c:pt>
                <c:pt idx="17">
                  <c:v>-25</c:v>
                </c:pt>
                <c:pt idx="18">
                  <c:v>-28.5</c:v>
                </c:pt>
                <c:pt idx="19">
                  <c:v>-19.5</c:v>
                </c:pt>
                <c:pt idx="20">
                  <c:v>-10</c:v>
                </c:pt>
                <c:pt idx="21">
                  <c:v>-8</c:v>
                </c:pt>
                <c:pt idx="22">
                  <c:v>-2.5</c:v>
                </c:pt>
                <c:pt idx="23">
                  <c:v>0</c:v>
                </c:pt>
                <c:pt idx="24">
                  <c:v>-2</c:v>
                </c:pt>
                <c:pt idx="25">
                  <c:v>-8</c:v>
                </c:pt>
                <c:pt idx="26">
                  <c:v>-10</c:v>
                </c:pt>
                <c:pt idx="27">
                  <c:v>-34</c:v>
                </c:pt>
                <c:pt idx="28">
                  <c:v>-33</c:v>
                </c:pt>
                <c:pt idx="29">
                  <c:v>-20</c:v>
                </c:pt>
                <c:pt idx="30">
                  <c:v>-33.5</c:v>
                </c:pt>
                <c:pt idx="31">
                  <c:v>-10.5</c:v>
                </c:pt>
                <c:pt idx="32">
                  <c:v>-8.5</c:v>
                </c:pt>
                <c:pt idx="33">
                  <c:v>-6</c:v>
                </c:pt>
                <c:pt idx="34">
                  <c:v>-1</c:v>
                </c:pt>
                <c:pt idx="35">
                  <c:v>0</c:v>
                </c:pt>
                <c:pt idx="36">
                  <c:v>-2.5</c:v>
                </c:pt>
                <c:pt idx="37">
                  <c:v>-6</c:v>
                </c:pt>
                <c:pt idx="38">
                  <c:v>-7.5</c:v>
                </c:pt>
                <c:pt idx="39">
                  <c:v>-22.5</c:v>
                </c:pt>
                <c:pt idx="40">
                  <c:v>-22</c:v>
                </c:pt>
                <c:pt idx="41">
                  <c:v>-26</c:v>
                </c:pt>
                <c:pt idx="42">
                  <c:v>-23.5</c:v>
                </c:pt>
                <c:pt idx="43">
                  <c:v>-15</c:v>
                </c:pt>
                <c:pt idx="44">
                  <c:v>-7</c:v>
                </c:pt>
                <c:pt idx="45">
                  <c:v>-5</c:v>
                </c:pt>
                <c:pt idx="46">
                  <c:v>-2.5</c:v>
                </c:pt>
                <c:pt idx="47">
                  <c:v>1</c:v>
                </c:pt>
                <c:pt idx="48">
                  <c:v>-2</c:v>
                </c:pt>
                <c:pt idx="49">
                  <c:v>-7</c:v>
                </c:pt>
                <c:pt idx="50">
                  <c:v>-11</c:v>
                </c:pt>
                <c:pt idx="51">
                  <c:v>-16</c:v>
                </c:pt>
                <c:pt idx="52">
                  <c:v>-22</c:v>
                </c:pt>
                <c:pt idx="53">
                  <c:v>-32</c:v>
                </c:pt>
                <c:pt idx="54">
                  <c:v>-23.5</c:v>
                </c:pt>
                <c:pt idx="55">
                  <c:v>-16.5</c:v>
                </c:pt>
                <c:pt idx="56">
                  <c:v>-10.5</c:v>
                </c:pt>
                <c:pt idx="57">
                  <c:v>-4</c:v>
                </c:pt>
                <c:pt idx="58">
                  <c:v>-4</c:v>
                </c:pt>
                <c:pt idx="59">
                  <c:v>-1.5</c:v>
                </c:pt>
                <c:pt idx="60">
                  <c:v>-1.5</c:v>
                </c:pt>
                <c:pt idx="61">
                  <c:v>-4</c:v>
                </c:pt>
                <c:pt idx="62">
                  <c:v>-10</c:v>
                </c:pt>
                <c:pt idx="63">
                  <c:v>-17.5</c:v>
                </c:pt>
                <c:pt idx="64">
                  <c:v>-25</c:v>
                </c:pt>
                <c:pt idx="65">
                  <c:v>-28</c:v>
                </c:pt>
                <c:pt idx="66">
                  <c:v>-38</c:v>
                </c:pt>
                <c:pt idx="67">
                  <c:v>-32</c:v>
                </c:pt>
                <c:pt idx="68">
                  <c:v>-12</c:v>
                </c:pt>
                <c:pt idx="69">
                  <c:v>-5.5</c:v>
                </c:pt>
                <c:pt idx="70">
                  <c:v>-1.5</c:v>
                </c:pt>
                <c:pt idx="71">
                  <c:v>-2</c:v>
                </c:pt>
                <c:pt idx="72">
                  <c:v>-0.5</c:v>
                </c:pt>
                <c:pt idx="73">
                  <c:v>-4</c:v>
                </c:pt>
                <c:pt idx="74">
                  <c:v>-10</c:v>
                </c:pt>
                <c:pt idx="75">
                  <c:v>-15</c:v>
                </c:pt>
                <c:pt idx="76">
                  <c:v>-19</c:v>
                </c:pt>
                <c:pt idx="77">
                  <c:v>-22</c:v>
                </c:pt>
                <c:pt idx="78">
                  <c:v>-25</c:v>
                </c:pt>
                <c:pt idx="79">
                  <c:v>-19</c:v>
                </c:pt>
                <c:pt idx="80">
                  <c:v>-6.5</c:v>
                </c:pt>
                <c:pt idx="81">
                  <c:v>-3</c:v>
                </c:pt>
                <c:pt idx="82">
                  <c:v>-3</c:v>
                </c:pt>
                <c:pt idx="83">
                  <c:v>1</c:v>
                </c:pt>
                <c:pt idx="84">
                  <c:v>-1.5</c:v>
                </c:pt>
                <c:pt idx="85">
                  <c:v>-3.5</c:v>
                </c:pt>
                <c:pt idx="86">
                  <c:v>-8.5</c:v>
                </c:pt>
                <c:pt idx="87">
                  <c:v>-24</c:v>
                </c:pt>
                <c:pt idx="88">
                  <c:v>-42</c:v>
                </c:pt>
                <c:pt idx="89">
                  <c:v>-27</c:v>
                </c:pt>
                <c:pt idx="90">
                  <c:v>-13.5</c:v>
                </c:pt>
                <c:pt idx="91">
                  <c:v>-25.5</c:v>
                </c:pt>
                <c:pt idx="92">
                  <c:v>-12</c:v>
                </c:pt>
                <c:pt idx="93">
                  <c:v>-6</c:v>
                </c:pt>
                <c:pt idx="94">
                  <c:v>-5.5</c:v>
                </c:pt>
              </c:numCache>
            </c:numRef>
          </c:val>
          <c:smooth val="0"/>
          <c:extLst>
            <c:ext xmlns:c16="http://schemas.microsoft.com/office/drawing/2014/chart" uri="{C3380CC4-5D6E-409C-BE32-E72D297353CC}">
              <c16:uniqueId val="{00000000-7DA3-49B1-BC31-D3B5234CA332}"/>
            </c:ext>
          </c:extLst>
        </c:ser>
        <c:ser>
          <c:idx val="1"/>
          <c:order val="1"/>
          <c:tx>
            <c:v>Cheng</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Monthly!$AC$5:$AC$99</c:f>
              <c:numCache>
                <c:formatCode>General</c:formatCode>
                <c:ptCount val="95"/>
                <c:pt idx="2">
                  <c:v>-5.5</c:v>
                </c:pt>
                <c:pt idx="3">
                  <c:v>-16.899999999999999</c:v>
                </c:pt>
                <c:pt idx="4">
                  <c:v>-33.799999999999997</c:v>
                </c:pt>
                <c:pt idx="5">
                  <c:v>-29</c:v>
                </c:pt>
                <c:pt idx="6">
                  <c:v>-16.3</c:v>
                </c:pt>
                <c:pt idx="7">
                  <c:v>-18.8</c:v>
                </c:pt>
                <c:pt idx="8">
                  <c:v>-13.5</c:v>
                </c:pt>
                <c:pt idx="9">
                  <c:v>-10.1</c:v>
                </c:pt>
                <c:pt idx="10">
                  <c:v>-4.0999999999999996</c:v>
                </c:pt>
                <c:pt idx="11">
                  <c:v>-2</c:v>
                </c:pt>
                <c:pt idx="12">
                  <c:v>-1.8</c:v>
                </c:pt>
                <c:pt idx="13">
                  <c:v>-6.3</c:v>
                </c:pt>
                <c:pt idx="14">
                  <c:v>-27.8</c:v>
                </c:pt>
                <c:pt idx="15">
                  <c:v>-18.899999999999999</c:v>
                </c:pt>
                <c:pt idx="16">
                  <c:v>-26.4</c:v>
                </c:pt>
                <c:pt idx="17">
                  <c:v>-22.1</c:v>
                </c:pt>
                <c:pt idx="18">
                  <c:v>-27.1</c:v>
                </c:pt>
                <c:pt idx="19">
                  <c:v>-19.600000000000001</c:v>
                </c:pt>
                <c:pt idx="20">
                  <c:v>-13</c:v>
                </c:pt>
                <c:pt idx="21">
                  <c:v>-10.5</c:v>
                </c:pt>
                <c:pt idx="22">
                  <c:v>-3</c:v>
                </c:pt>
                <c:pt idx="23">
                  <c:v>1</c:v>
                </c:pt>
                <c:pt idx="24">
                  <c:v>-1.3</c:v>
                </c:pt>
                <c:pt idx="25">
                  <c:v>-6.5</c:v>
                </c:pt>
                <c:pt idx="26">
                  <c:v>-12.5</c:v>
                </c:pt>
                <c:pt idx="27">
                  <c:v>-34.5</c:v>
                </c:pt>
                <c:pt idx="28">
                  <c:v>-30.6</c:v>
                </c:pt>
                <c:pt idx="29">
                  <c:v>-18.5</c:v>
                </c:pt>
                <c:pt idx="30">
                  <c:v>-24.8</c:v>
                </c:pt>
                <c:pt idx="31">
                  <c:v>-12</c:v>
                </c:pt>
                <c:pt idx="32">
                  <c:v>-13</c:v>
                </c:pt>
                <c:pt idx="33">
                  <c:v>-6.6</c:v>
                </c:pt>
                <c:pt idx="34">
                  <c:v>-1.5</c:v>
                </c:pt>
                <c:pt idx="35">
                  <c:v>-0.5</c:v>
                </c:pt>
                <c:pt idx="36">
                  <c:v>0</c:v>
                </c:pt>
                <c:pt idx="37">
                  <c:v>-6.3</c:v>
                </c:pt>
                <c:pt idx="38">
                  <c:v>-5.5</c:v>
                </c:pt>
                <c:pt idx="39">
                  <c:v>-24</c:v>
                </c:pt>
                <c:pt idx="40">
                  <c:v>-21.2</c:v>
                </c:pt>
                <c:pt idx="41">
                  <c:v>-24</c:v>
                </c:pt>
                <c:pt idx="42">
                  <c:v>-20.5</c:v>
                </c:pt>
                <c:pt idx="43">
                  <c:v>-19.5</c:v>
                </c:pt>
                <c:pt idx="44">
                  <c:v>-9</c:v>
                </c:pt>
                <c:pt idx="45">
                  <c:v>-4.5</c:v>
                </c:pt>
                <c:pt idx="46">
                  <c:v>-2.5</c:v>
                </c:pt>
                <c:pt idx="47">
                  <c:v>-0.5</c:v>
                </c:pt>
                <c:pt idx="48">
                  <c:v>-1</c:v>
                </c:pt>
                <c:pt idx="49">
                  <c:v>-5.3</c:v>
                </c:pt>
                <c:pt idx="50">
                  <c:v>-9.5</c:v>
                </c:pt>
                <c:pt idx="51">
                  <c:v>-16</c:v>
                </c:pt>
                <c:pt idx="52">
                  <c:v>-22</c:v>
                </c:pt>
                <c:pt idx="53">
                  <c:v>-29.3</c:v>
                </c:pt>
                <c:pt idx="54">
                  <c:v>-31</c:v>
                </c:pt>
                <c:pt idx="55">
                  <c:v>-17.5</c:v>
                </c:pt>
                <c:pt idx="56">
                  <c:v>-13.5</c:v>
                </c:pt>
                <c:pt idx="57">
                  <c:v>-5</c:v>
                </c:pt>
                <c:pt idx="58">
                  <c:v>-4.5</c:v>
                </c:pt>
                <c:pt idx="59">
                  <c:v>-1.2</c:v>
                </c:pt>
                <c:pt idx="60">
                  <c:v>0.1</c:v>
                </c:pt>
                <c:pt idx="61">
                  <c:v>-5</c:v>
                </c:pt>
                <c:pt idx="62">
                  <c:v>-10.5</c:v>
                </c:pt>
                <c:pt idx="63">
                  <c:v>-17</c:v>
                </c:pt>
                <c:pt idx="64">
                  <c:v>-24.5</c:v>
                </c:pt>
                <c:pt idx="65">
                  <c:v>-30.4</c:v>
                </c:pt>
                <c:pt idx="66">
                  <c:v>-33.1</c:v>
                </c:pt>
                <c:pt idx="67">
                  <c:v>-28</c:v>
                </c:pt>
                <c:pt idx="68">
                  <c:v>-13.5</c:v>
                </c:pt>
                <c:pt idx="69">
                  <c:v>-6</c:v>
                </c:pt>
                <c:pt idx="70">
                  <c:v>-2</c:v>
                </c:pt>
                <c:pt idx="71">
                  <c:v>-2</c:v>
                </c:pt>
                <c:pt idx="72">
                  <c:v>0.1</c:v>
                </c:pt>
                <c:pt idx="73">
                  <c:v>-3.2</c:v>
                </c:pt>
                <c:pt idx="74">
                  <c:v>-11</c:v>
                </c:pt>
                <c:pt idx="75">
                  <c:v>-14</c:v>
                </c:pt>
                <c:pt idx="76">
                  <c:v>-19.5</c:v>
                </c:pt>
                <c:pt idx="77">
                  <c:v>-19.8</c:v>
                </c:pt>
                <c:pt idx="78">
                  <c:v>-28.5</c:v>
                </c:pt>
                <c:pt idx="79">
                  <c:v>-18.5</c:v>
                </c:pt>
                <c:pt idx="80">
                  <c:v>-9.5</c:v>
                </c:pt>
                <c:pt idx="81">
                  <c:v>-3.5</c:v>
                </c:pt>
                <c:pt idx="82">
                  <c:v>-4</c:v>
                </c:pt>
                <c:pt idx="83">
                  <c:v>-0.5</c:v>
                </c:pt>
                <c:pt idx="84">
                  <c:v>1.2</c:v>
                </c:pt>
                <c:pt idx="85">
                  <c:v>-2.9</c:v>
                </c:pt>
                <c:pt idx="86">
                  <c:v>-9.8000000000000007</c:v>
                </c:pt>
                <c:pt idx="87">
                  <c:v>-20.5</c:v>
                </c:pt>
                <c:pt idx="88">
                  <c:v>-34.700000000000003</c:v>
                </c:pt>
                <c:pt idx="89">
                  <c:v>-31.1</c:v>
                </c:pt>
                <c:pt idx="90">
                  <c:v>-13</c:v>
                </c:pt>
                <c:pt idx="91">
                  <c:v>-23.4</c:v>
                </c:pt>
                <c:pt idx="92">
                  <c:v>-12.1</c:v>
                </c:pt>
                <c:pt idx="93">
                  <c:v>-7.1</c:v>
                </c:pt>
                <c:pt idx="94">
                  <c:v>-6.7</c:v>
                </c:pt>
              </c:numCache>
            </c:numRef>
          </c:val>
          <c:smooth val="0"/>
          <c:extLst>
            <c:ext xmlns:c16="http://schemas.microsoft.com/office/drawing/2014/chart" uri="{C3380CC4-5D6E-409C-BE32-E72D297353CC}">
              <c16:uniqueId val="{00000001-7DA3-49B1-BC31-D3B5234CA332}"/>
            </c:ext>
          </c:extLst>
        </c:ser>
        <c:ser>
          <c:idx val="2"/>
          <c:order val="2"/>
          <c:tx>
            <c:v>Dennis</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Monthly!$AE$5:$AE$99</c:f>
              <c:numCache>
                <c:formatCode>General</c:formatCode>
                <c:ptCount val="95"/>
                <c:pt idx="2">
                  <c:v>-5.8</c:v>
                </c:pt>
                <c:pt idx="3">
                  <c:v>-15.2</c:v>
                </c:pt>
                <c:pt idx="4">
                  <c:v>-30.4</c:v>
                </c:pt>
                <c:pt idx="5">
                  <c:v>-22.8</c:v>
                </c:pt>
                <c:pt idx="6">
                  <c:v>-15</c:v>
                </c:pt>
                <c:pt idx="7">
                  <c:v>-10.5</c:v>
                </c:pt>
                <c:pt idx="8">
                  <c:v>-11.1</c:v>
                </c:pt>
                <c:pt idx="9">
                  <c:v>-9.4</c:v>
                </c:pt>
                <c:pt idx="10">
                  <c:v>-4.3</c:v>
                </c:pt>
                <c:pt idx="11">
                  <c:v>0</c:v>
                </c:pt>
                <c:pt idx="12">
                  <c:v>-0.9</c:v>
                </c:pt>
                <c:pt idx="13">
                  <c:v>-6</c:v>
                </c:pt>
                <c:pt idx="14">
                  <c:v>-25.6</c:v>
                </c:pt>
                <c:pt idx="15">
                  <c:v>-16.399999999999999</c:v>
                </c:pt>
                <c:pt idx="16">
                  <c:v>-24.9</c:v>
                </c:pt>
                <c:pt idx="17">
                  <c:v>-19.100000000000001</c:v>
                </c:pt>
                <c:pt idx="18">
                  <c:v>-23.5</c:v>
                </c:pt>
                <c:pt idx="19">
                  <c:v>-13</c:v>
                </c:pt>
                <c:pt idx="20">
                  <c:v>-10.5</c:v>
                </c:pt>
                <c:pt idx="21">
                  <c:v>-11</c:v>
                </c:pt>
                <c:pt idx="22">
                  <c:v>-2.5</c:v>
                </c:pt>
                <c:pt idx="23">
                  <c:v>3</c:v>
                </c:pt>
                <c:pt idx="24">
                  <c:v>-0.2</c:v>
                </c:pt>
                <c:pt idx="25">
                  <c:v>-5</c:v>
                </c:pt>
                <c:pt idx="26">
                  <c:v>-12.5</c:v>
                </c:pt>
                <c:pt idx="27">
                  <c:v>-31.5</c:v>
                </c:pt>
                <c:pt idx="28">
                  <c:v>-26.3</c:v>
                </c:pt>
                <c:pt idx="29">
                  <c:v>-11.7</c:v>
                </c:pt>
                <c:pt idx="30">
                  <c:v>-23.5</c:v>
                </c:pt>
                <c:pt idx="31">
                  <c:v>-9.9</c:v>
                </c:pt>
                <c:pt idx="32">
                  <c:v>-12.5</c:v>
                </c:pt>
                <c:pt idx="33">
                  <c:v>-7</c:v>
                </c:pt>
                <c:pt idx="34">
                  <c:v>-1.5</c:v>
                </c:pt>
                <c:pt idx="35">
                  <c:v>-0.3</c:v>
                </c:pt>
                <c:pt idx="36">
                  <c:v>4.8</c:v>
                </c:pt>
                <c:pt idx="37">
                  <c:v>-3</c:v>
                </c:pt>
                <c:pt idx="38">
                  <c:v>-6.1</c:v>
                </c:pt>
                <c:pt idx="39">
                  <c:v>-22</c:v>
                </c:pt>
                <c:pt idx="40">
                  <c:v>-19.399999999999999</c:v>
                </c:pt>
                <c:pt idx="41">
                  <c:v>-18</c:v>
                </c:pt>
                <c:pt idx="42">
                  <c:v>-18.8</c:v>
                </c:pt>
                <c:pt idx="43">
                  <c:v>-17.899999999999999</c:v>
                </c:pt>
                <c:pt idx="44">
                  <c:v>-9</c:v>
                </c:pt>
                <c:pt idx="45">
                  <c:v>-5.5</c:v>
                </c:pt>
                <c:pt idx="46">
                  <c:v>-2.5</c:v>
                </c:pt>
                <c:pt idx="47">
                  <c:v>0.5</c:v>
                </c:pt>
                <c:pt idx="48">
                  <c:v>-1.1000000000000001</c:v>
                </c:pt>
                <c:pt idx="49">
                  <c:v>-4.7</c:v>
                </c:pt>
                <c:pt idx="50">
                  <c:v>-6.7</c:v>
                </c:pt>
                <c:pt idx="51">
                  <c:v>-12.5</c:v>
                </c:pt>
                <c:pt idx="52">
                  <c:v>-19.5</c:v>
                </c:pt>
                <c:pt idx="53">
                  <c:v>-24</c:v>
                </c:pt>
                <c:pt idx="54">
                  <c:v>-23.7</c:v>
                </c:pt>
                <c:pt idx="55">
                  <c:v>-12.8</c:v>
                </c:pt>
                <c:pt idx="56">
                  <c:v>-11.9</c:v>
                </c:pt>
                <c:pt idx="57">
                  <c:v>-6.6</c:v>
                </c:pt>
                <c:pt idx="58">
                  <c:v>-4.5</c:v>
                </c:pt>
                <c:pt idx="59">
                  <c:v>-0.5</c:v>
                </c:pt>
                <c:pt idx="60">
                  <c:v>0.4</c:v>
                </c:pt>
                <c:pt idx="61">
                  <c:v>-4.5</c:v>
                </c:pt>
                <c:pt idx="62">
                  <c:v>-9.5</c:v>
                </c:pt>
                <c:pt idx="63">
                  <c:v>-13.5</c:v>
                </c:pt>
                <c:pt idx="64">
                  <c:v>-19.5</c:v>
                </c:pt>
                <c:pt idx="65">
                  <c:v>-25.5</c:v>
                </c:pt>
                <c:pt idx="66">
                  <c:v>-32</c:v>
                </c:pt>
                <c:pt idx="67">
                  <c:v>-22</c:v>
                </c:pt>
                <c:pt idx="68">
                  <c:v>-9.5</c:v>
                </c:pt>
                <c:pt idx="69">
                  <c:v>-7.5</c:v>
                </c:pt>
                <c:pt idx="70">
                  <c:v>-2</c:v>
                </c:pt>
                <c:pt idx="71">
                  <c:v>-2</c:v>
                </c:pt>
                <c:pt idx="72">
                  <c:v>0.5</c:v>
                </c:pt>
                <c:pt idx="73">
                  <c:v>-2.4</c:v>
                </c:pt>
                <c:pt idx="74">
                  <c:v>-9.5</c:v>
                </c:pt>
                <c:pt idx="75">
                  <c:v>-14</c:v>
                </c:pt>
                <c:pt idx="76">
                  <c:v>-16</c:v>
                </c:pt>
                <c:pt idx="77">
                  <c:v>-21.7</c:v>
                </c:pt>
                <c:pt idx="78">
                  <c:v>-26.5</c:v>
                </c:pt>
                <c:pt idx="79">
                  <c:v>-14</c:v>
                </c:pt>
                <c:pt idx="80">
                  <c:v>-8</c:v>
                </c:pt>
                <c:pt idx="81">
                  <c:v>-4.9000000000000004</c:v>
                </c:pt>
                <c:pt idx="82">
                  <c:v>-3.7</c:v>
                </c:pt>
                <c:pt idx="83">
                  <c:v>-2.1</c:v>
                </c:pt>
                <c:pt idx="84">
                  <c:v>-5.6</c:v>
                </c:pt>
                <c:pt idx="85">
                  <c:v>-3.7</c:v>
                </c:pt>
                <c:pt idx="86">
                  <c:v>-12.4</c:v>
                </c:pt>
                <c:pt idx="87">
                  <c:v>-20.399999999999999</c:v>
                </c:pt>
                <c:pt idx="88">
                  <c:v>-33.299999999999997</c:v>
                </c:pt>
                <c:pt idx="89">
                  <c:v>-23</c:v>
                </c:pt>
                <c:pt idx="90">
                  <c:v>-9.6999999999999993</c:v>
                </c:pt>
                <c:pt idx="91">
                  <c:v>-22.1</c:v>
                </c:pt>
                <c:pt idx="92">
                  <c:v>-10.9</c:v>
                </c:pt>
                <c:pt idx="93">
                  <c:v>-5.9</c:v>
                </c:pt>
                <c:pt idx="94">
                  <c:v>-5.5</c:v>
                </c:pt>
              </c:numCache>
            </c:numRef>
          </c:val>
          <c:smooth val="0"/>
          <c:extLst>
            <c:ext xmlns:c16="http://schemas.microsoft.com/office/drawing/2014/chart" uri="{C3380CC4-5D6E-409C-BE32-E72D297353CC}">
              <c16:uniqueId val="{00000002-7DA3-49B1-BC31-D3B5234CA332}"/>
            </c:ext>
          </c:extLst>
        </c:ser>
        <c:ser>
          <c:idx val="3"/>
          <c:order val="3"/>
          <c:tx>
            <c:v>Penticton</c:v>
          </c:tx>
          <c:marker>
            <c:symbol val="none"/>
          </c:marker>
          <c:cat>
            <c:numRef>
              <c:f>Monthly!$B$5:$B$99</c:f>
              <c:numCache>
                <c:formatCode>0_)</c:formatCode>
                <c:ptCount val="95"/>
                <c:pt idx="0">
                  <c:v>8310</c:v>
                </c:pt>
                <c:pt idx="1">
                  <c:v>8311</c:v>
                </c:pt>
                <c:pt idx="2">
                  <c:v>8312</c:v>
                </c:pt>
                <c:pt idx="3">
                  <c:v>8401</c:v>
                </c:pt>
                <c:pt idx="4">
                  <c:v>8402</c:v>
                </c:pt>
                <c:pt idx="5">
                  <c:v>8403</c:v>
                </c:pt>
                <c:pt idx="6">
                  <c:v>8404</c:v>
                </c:pt>
                <c:pt idx="7">
                  <c:v>8405</c:v>
                </c:pt>
                <c:pt idx="8">
                  <c:v>8406</c:v>
                </c:pt>
                <c:pt idx="9">
                  <c:v>8407</c:v>
                </c:pt>
                <c:pt idx="10">
                  <c:v>8408</c:v>
                </c:pt>
                <c:pt idx="11">
                  <c:v>8409</c:v>
                </c:pt>
                <c:pt idx="12">
                  <c:v>8410</c:v>
                </c:pt>
                <c:pt idx="13">
                  <c:v>8411</c:v>
                </c:pt>
                <c:pt idx="14">
                  <c:v>8412</c:v>
                </c:pt>
                <c:pt idx="15">
                  <c:v>8501</c:v>
                </c:pt>
                <c:pt idx="16">
                  <c:v>8502</c:v>
                </c:pt>
                <c:pt idx="17">
                  <c:v>8503</c:v>
                </c:pt>
                <c:pt idx="18">
                  <c:v>8504</c:v>
                </c:pt>
                <c:pt idx="19">
                  <c:v>8505</c:v>
                </c:pt>
                <c:pt idx="20">
                  <c:v>8506</c:v>
                </c:pt>
                <c:pt idx="21">
                  <c:v>8507</c:v>
                </c:pt>
                <c:pt idx="22">
                  <c:v>8508</c:v>
                </c:pt>
                <c:pt idx="23">
                  <c:v>8509</c:v>
                </c:pt>
                <c:pt idx="24">
                  <c:v>8510</c:v>
                </c:pt>
                <c:pt idx="25">
                  <c:v>8511</c:v>
                </c:pt>
                <c:pt idx="26">
                  <c:v>8512</c:v>
                </c:pt>
                <c:pt idx="27">
                  <c:v>8601</c:v>
                </c:pt>
                <c:pt idx="28">
                  <c:v>8602</c:v>
                </c:pt>
                <c:pt idx="29">
                  <c:v>8603</c:v>
                </c:pt>
                <c:pt idx="30">
                  <c:v>8604</c:v>
                </c:pt>
                <c:pt idx="31">
                  <c:v>8605</c:v>
                </c:pt>
                <c:pt idx="32">
                  <c:v>8606</c:v>
                </c:pt>
                <c:pt idx="33">
                  <c:v>8607</c:v>
                </c:pt>
                <c:pt idx="34">
                  <c:v>8608</c:v>
                </c:pt>
                <c:pt idx="35">
                  <c:v>8609</c:v>
                </c:pt>
                <c:pt idx="36">
                  <c:v>8610</c:v>
                </c:pt>
                <c:pt idx="37">
                  <c:v>8611</c:v>
                </c:pt>
                <c:pt idx="38">
                  <c:v>8612</c:v>
                </c:pt>
                <c:pt idx="39">
                  <c:v>8701</c:v>
                </c:pt>
                <c:pt idx="40">
                  <c:v>8702</c:v>
                </c:pt>
                <c:pt idx="41">
                  <c:v>8703</c:v>
                </c:pt>
                <c:pt idx="42">
                  <c:v>8704</c:v>
                </c:pt>
                <c:pt idx="43">
                  <c:v>8705</c:v>
                </c:pt>
                <c:pt idx="44">
                  <c:v>8706</c:v>
                </c:pt>
                <c:pt idx="45">
                  <c:v>8707</c:v>
                </c:pt>
                <c:pt idx="46">
                  <c:v>8708</c:v>
                </c:pt>
                <c:pt idx="47">
                  <c:v>8709</c:v>
                </c:pt>
                <c:pt idx="48">
                  <c:v>8710</c:v>
                </c:pt>
                <c:pt idx="49">
                  <c:v>8711</c:v>
                </c:pt>
                <c:pt idx="50">
                  <c:v>8712</c:v>
                </c:pt>
                <c:pt idx="51">
                  <c:v>8801</c:v>
                </c:pt>
                <c:pt idx="52">
                  <c:v>8802</c:v>
                </c:pt>
                <c:pt idx="53">
                  <c:v>8803</c:v>
                </c:pt>
                <c:pt idx="54">
                  <c:v>8804</c:v>
                </c:pt>
                <c:pt idx="55">
                  <c:v>8805</c:v>
                </c:pt>
                <c:pt idx="56">
                  <c:v>8806</c:v>
                </c:pt>
                <c:pt idx="57">
                  <c:v>8807</c:v>
                </c:pt>
                <c:pt idx="58">
                  <c:v>8808</c:v>
                </c:pt>
                <c:pt idx="59">
                  <c:v>8809</c:v>
                </c:pt>
                <c:pt idx="60">
                  <c:v>8810</c:v>
                </c:pt>
                <c:pt idx="61">
                  <c:v>8811</c:v>
                </c:pt>
                <c:pt idx="62">
                  <c:v>8812</c:v>
                </c:pt>
                <c:pt idx="63">
                  <c:v>8901</c:v>
                </c:pt>
                <c:pt idx="64">
                  <c:v>8902</c:v>
                </c:pt>
                <c:pt idx="65">
                  <c:v>8903</c:v>
                </c:pt>
                <c:pt idx="66">
                  <c:v>8904</c:v>
                </c:pt>
                <c:pt idx="67">
                  <c:v>8905</c:v>
                </c:pt>
                <c:pt idx="68">
                  <c:v>8906</c:v>
                </c:pt>
                <c:pt idx="69">
                  <c:v>8907</c:v>
                </c:pt>
                <c:pt idx="70">
                  <c:v>8908</c:v>
                </c:pt>
                <c:pt idx="71">
                  <c:v>8909</c:v>
                </c:pt>
                <c:pt idx="72">
                  <c:v>8910</c:v>
                </c:pt>
                <c:pt idx="73">
                  <c:v>8911</c:v>
                </c:pt>
                <c:pt idx="74">
                  <c:v>8912</c:v>
                </c:pt>
                <c:pt idx="75">
                  <c:v>9001</c:v>
                </c:pt>
                <c:pt idx="76">
                  <c:v>9002</c:v>
                </c:pt>
                <c:pt idx="77">
                  <c:v>9003</c:v>
                </c:pt>
                <c:pt idx="78">
                  <c:v>9004</c:v>
                </c:pt>
                <c:pt idx="79">
                  <c:v>9005</c:v>
                </c:pt>
                <c:pt idx="80">
                  <c:v>9006</c:v>
                </c:pt>
                <c:pt idx="81">
                  <c:v>9007</c:v>
                </c:pt>
                <c:pt idx="82">
                  <c:v>9008</c:v>
                </c:pt>
                <c:pt idx="83">
                  <c:v>9009</c:v>
                </c:pt>
                <c:pt idx="84">
                  <c:v>9010</c:v>
                </c:pt>
                <c:pt idx="85">
                  <c:v>9011</c:v>
                </c:pt>
                <c:pt idx="86">
                  <c:v>9012</c:v>
                </c:pt>
                <c:pt idx="87">
                  <c:v>9101</c:v>
                </c:pt>
                <c:pt idx="88">
                  <c:v>9102</c:v>
                </c:pt>
                <c:pt idx="89">
                  <c:v>9103</c:v>
                </c:pt>
                <c:pt idx="90">
                  <c:v>9104</c:v>
                </c:pt>
                <c:pt idx="91">
                  <c:v>9105</c:v>
                </c:pt>
                <c:pt idx="92">
                  <c:v>9106</c:v>
                </c:pt>
                <c:pt idx="93">
                  <c:v>9107</c:v>
                </c:pt>
                <c:pt idx="94">
                  <c:v>9108</c:v>
                </c:pt>
              </c:numCache>
            </c:numRef>
          </c:cat>
          <c:val>
            <c:numRef>
              <c:f>Monthly!$AG$5:$AG$99</c:f>
              <c:numCache>
                <c:formatCode>General</c:formatCode>
                <c:ptCount val="95"/>
                <c:pt idx="2">
                  <c:v>-5.7</c:v>
                </c:pt>
                <c:pt idx="3">
                  <c:v>-15</c:v>
                </c:pt>
                <c:pt idx="4">
                  <c:v>-30.2</c:v>
                </c:pt>
                <c:pt idx="5">
                  <c:v>-21.5</c:v>
                </c:pt>
                <c:pt idx="6">
                  <c:v>-14.8</c:v>
                </c:pt>
                <c:pt idx="7">
                  <c:v>-9.3000000000000007</c:v>
                </c:pt>
                <c:pt idx="8">
                  <c:v>-10.4</c:v>
                </c:pt>
                <c:pt idx="9">
                  <c:v>-8</c:v>
                </c:pt>
                <c:pt idx="10">
                  <c:v>-3.8</c:v>
                </c:pt>
                <c:pt idx="11">
                  <c:v>-0.3</c:v>
                </c:pt>
                <c:pt idx="12">
                  <c:v>-1</c:v>
                </c:pt>
                <c:pt idx="13">
                  <c:v>-5.7</c:v>
                </c:pt>
                <c:pt idx="14">
                  <c:v>-25.2</c:v>
                </c:pt>
                <c:pt idx="15">
                  <c:v>-20</c:v>
                </c:pt>
                <c:pt idx="16">
                  <c:v>-25.8</c:v>
                </c:pt>
                <c:pt idx="17">
                  <c:v>-17.600000000000001</c:v>
                </c:pt>
                <c:pt idx="18">
                  <c:v>-22.5</c:v>
                </c:pt>
                <c:pt idx="19">
                  <c:v>-12.7</c:v>
                </c:pt>
                <c:pt idx="20">
                  <c:v>-9.3000000000000007</c:v>
                </c:pt>
                <c:pt idx="21">
                  <c:v>-9</c:v>
                </c:pt>
                <c:pt idx="22">
                  <c:v>-2</c:v>
                </c:pt>
                <c:pt idx="23">
                  <c:v>3.2</c:v>
                </c:pt>
                <c:pt idx="24">
                  <c:v>1.5</c:v>
                </c:pt>
                <c:pt idx="25">
                  <c:v>-3.5</c:v>
                </c:pt>
                <c:pt idx="26">
                  <c:v>-10.5</c:v>
                </c:pt>
                <c:pt idx="27">
                  <c:v>-30</c:v>
                </c:pt>
                <c:pt idx="28">
                  <c:v>-24.7</c:v>
                </c:pt>
                <c:pt idx="29">
                  <c:v>-14.6</c:v>
                </c:pt>
                <c:pt idx="30">
                  <c:v>-22</c:v>
                </c:pt>
                <c:pt idx="31">
                  <c:v>-9</c:v>
                </c:pt>
                <c:pt idx="32">
                  <c:v>-12.3</c:v>
                </c:pt>
                <c:pt idx="33">
                  <c:v>-6</c:v>
                </c:pt>
                <c:pt idx="34">
                  <c:v>-1</c:v>
                </c:pt>
                <c:pt idx="35">
                  <c:v>-0.8</c:v>
                </c:pt>
                <c:pt idx="36">
                  <c:v>5</c:v>
                </c:pt>
                <c:pt idx="37">
                  <c:v>-2.5</c:v>
                </c:pt>
                <c:pt idx="38">
                  <c:v>-4.9000000000000004</c:v>
                </c:pt>
                <c:pt idx="39">
                  <c:v>-21.5</c:v>
                </c:pt>
                <c:pt idx="40">
                  <c:v>-19.2</c:v>
                </c:pt>
                <c:pt idx="41">
                  <c:v>-17.8</c:v>
                </c:pt>
                <c:pt idx="42">
                  <c:v>-17.100000000000001</c:v>
                </c:pt>
                <c:pt idx="43">
                  <c:v>-16.2</c:v>
                </c:pt>
                <c:pt idx="44">
                  <c:v>-8.8000000000000007</c:v>
                </c:pt>
                <c:pt idx="45">
                  <c:v>-4</c:v>
                </c:pt>
                <c:pt idx="46">
                  <c:v>-2.2999999999999998</c:v>
                </c:pt>
                <c:pt idx="47">
                  <c:v>1.8</c:v>
                </c:pt>
                <c:pt idx="48">
                  <c:v>0.9</c:v>
                </c:pt>
                <c:pt idx="49">
                  <c:v>-2.1</c:v>
                </c:pt>
                <c:pt idx="50">
                  <c:v>-5.5</c:v>
                </c:pt>
                <c:pt idx="51">
                  <c:v>-12</c:v>
                </c:pt>
                <c:pt idx="52">
                  <c:v>-18.5</c:v>
                </c:pt>
                <c:pt idx="53">
                  <c:v>-22</c:v>
                </c:pt>
                <c:pt idx="54">
                  <c:v>-21.7</c:v>
                </c:pt>
                <c:pt idx="55">
                  <c:v>-11</c:v>
                </c:pt>
                <c:pt idx="56">
                  <c:v>-10.5</c:v>
                </c:pt>
                <c:pt idx="57">
                  <c:v>-6.5</c:v>
                </c:pt>
                <c:pt idx="58">
                  <c:v>-4</c:v>
                </c:pt>
                <c:pt idx="59">
                  <c:v>-0.2</c:v>
                </c:pt>
                <c:pt idx="60">
                  <c:v>1.8</c:v>
                </c:pt>
                <c:pt idx="61">
                  <c:v>-3.5</c:v>
                </c:pt>
                <c:pt idx="62">
                  <c:v>-9</c:v>
                </c:pt>
                <c:pt idx="63">
                  <c:v>-13</c:v>
                </c:pt>
                <c:pt idx="64">
                  <c:v>-18.5</c:v>
                </c:pt>
                <c:pt idx="65">
                  <c:v>-24</c:v>
                </c:pt>
                <c:pt idx="66">
                  <c:v>-31</c:v>
                </c:pt>
                <c:pt idx="67">
                  <c:v>-21.8</c:v>
                </c:pt>
                <c:pt idx="68">
                  <c:v>-9</c:v>
                </c:pt>
                <c:pt idx="69">
                  <c:v>-5.5</c:v>
                </c:pt>
                <c:pt idx="70">
                  <c:v>-1.5</c:v>
                </c:pt>
                <c:pt idx="71">
                  <c:v>-0.5</c:v>
                </c:pt>
                <c:pt idx="72">
                  <c:v>1.5</c:v>
                </c:pt>
                <c:pt idx="73">
                  <c:v>-1.3</c:v>
                </c:pt>
                <c:pt idx="74">
                  <c:v>-8</c:v>
                </c:pt>
                <c:pt idx="75">
                  <c:v>-12.5</c:v>
                </c:pt>
                <c:pt idx="76">
                  <c:v>-15</c:v>
                </c:pt>
                <c:pt idx="77">
                  <c:v>-14.8</c:v>
                </c:pt>
                <c:pt idx="78">
                  <c:v>-24</c:v>
                </c:pt>
                <c:pt idx="79">
                  <c:v>-13</c:v>
                </c:pt>
                <c:pt idx="80">
                  <c:v>-8</c:v>
                </c:pt>
                <c:pt idx="81">
                  <c:v>-5.3</c:v>
                </c:pt>
                <c:pt idx="82">
                  <c:v>-2.2999999999999998</c:v>
                </c:pt>
                <c:pt idx="83">
                  <c:v>0.5</c:v>
                </c:pt>
                <c:pt idx="84">
                  <c:v>-0.5</c:v>
                </c:pt>
                <c:pt idx="85">
                  <c:v>-0.5</c:v>
                </c:pt>
                <c:pt idx="86">
                  <c:v>-8.4</c:v>
                </c:pt>
                <c:pt idx="87">
                  <c:v>-16</c:v>
                </c:pt>
                <c:pt idx="88">
                  <c:v>-33.099999999999994</c:v>
                </c:pt>
                <c:pt idx="89">
                  <c:v>-22</c:v>
                </c:pt>
                <c:pt idx="90">
                  <c:v>-9.6999999999999993</c:v>
                </c:pt>
                <c:pt idx="91">
                  <c:v>-20.5</c:v>
                </c:pt>
                <c:pt idx="92">
                  <c:v>-9.4</c:v>
                </c:pt>
                <c:pt idx="93">
                  <c:v>-4.5</c:v>
                </c:pt>
                <c:pt idx="94">
                  <c:v>-4.0999999999999996</c:v>
                </c:pt>
              </c:numCache>
            </c:numRef>
          </c:val>
          <c:smooth val="0"/>
          <c:extLst>
            <c:ext xmlns:c16="http://schemas.microsoft.com/office/drawing/2014/chart" uri="{C3380CC4-5D6E-409C-BE32-E72D297353CC}">
              <c16:uniqueId val="{00000003-7DA3-49B1-BC31-D3B5234CA332}"/>
            </c:ext>
          </c:extLst>
        </c:ser>
        <c:dLbls>
          <c:showLegendKey val="0"/>
          <c:showVal val="0"/>
          <c:showCatName val="0"/>
          <c:showSerName val="0"/>
          <c:showPercent val="0"/>
          <c:showBubbleSize val="0"/>
        </c:dLbls>
        <c:smooth val="0"/>
        <c:axId val="51800320"/>
        <c:axId val="51884032"/>
      </c:lineChart>
      <c:catAx>
        <c:axId val="51800320"/>
        <c:scaling>
          <c:orientation val="minMax"/>
        </c:scaling>
        <c:delete val="0"/>
        <c:axPos val="b"/>
        <c:numFmt formatCode="0_)" sourceLinked="1"/>
        <c:majorTickMark val="cross"/>
        <c:minorTickMark val="none"/>
        <c:tickLblPos val="nextTo"/>
        <c:crossAx val="51884032"/>
        <c:crosses val="autoZero"/>
        <c:auto val="1"/>
        <c:lblAlgn val="ctr"/>
        <c:lblOffset val="100"/>
        <c:tickMarkSkip val="2"/>
        <c:noMultiLvlLbl val="0"/>
      </c:catAx>
      <c:valAx>
        <c:axId val="51884032"/>
        <c:scaling>
          <c:orientation val="minMax"/>
        </c:scaling>
        <c:delete val="0"/>
        <c:axPos val="l"/>
        <c:majorGridlines/>
        <c:title>
          <c:tx>
            <c:rich>
              <a:bodyPr/>
              <a:lstStyle/>
              <a:p>
                <a:pPr>
                  <a:defRPr/>
                </a:pPr>
                <a:r>
                  <a:rPr lang="en-US"/>
                  <a:t>Temperature (C)</a:t>
                </a:r>
              </a:p>
            </c:rich>
          </c:tx>
          <c:overlay val="0"/>
        </c:title>
        <c:numFmt formatCode="#,##0" sourceLinked="0"/>
        <c:majorTickMark val="none"/>
        <c:minorTickMark val="none"/>
        <c:tickLblPos val="nextTo"/>
        <c:crossAx val="5180032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0</xdr:col>
      <xdr:colOff>9525</xdr:colOff>
      <xdr:row>19</xdr:row>
      <xdr:rowOff>76200</xdr:rowOff>
    </xdr:from>
    <xdr:to>
      <xdr:col>18</xdr:col>
      <xdr:colOff>19050</xdr:colOff>
      <xdr:row>38</xdr:row>
      <xdr:rowOff>28575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39</xdr:row>
      <xdr:rowOff>0</xdr:rowOff>
    </xdr:from>
    <xdr:to>
      <xdr:col>18</xdr:col>
      <xdr:colOff>9525</xdr:colOff>
      <xdr:row>57</xdr:row>
      <xdr:rowOff>142875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59</xdr:row>
      <xdr:rowOff>0</xdr:rowOff>
    </xdr:from>
    <xdr:to>
      <xdr:col>18</xdr:col>
      <xdr:colOff>9525</xdr:colOff>
      <xdr:row>77</xdr:row>
      <xdr:rowOff>142875</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0</xdr:row>
      <xdr:rowOff>0</xdr:rowOff>
    </xdr:from>
    <xdr:to>
      <xdr:col>18</xdr:col>
      <xdr:colOff>9525</xdr:colOff>
      <xdr:row>18</xdr:row>
      <xdr:rowOff>142875</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18</xdr:col>
      <xdr:colOff>561975</xdr:colOff>
      <xdr:row>19</xdr:row>
      <xdr:rowOff>123825</xdr:rowOff>
    </xdr:from>
    <xdr:to>
      <xdr:col>36</xdr:col>
      <xdr:colOff>571500</xdr:colOff>
      <xdr:row>38</xdr:row>
      <xdr:rowOff>76200</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18</xdr:col>
      <xdr:colOff>533400</xdr:colOff>
      <xdr:row>39</xdr:row>
      <xdr:rowOff>9525</xdr:rowOff>
    </xdr:from>
    <xdr:to>
      <xdr:col>36</xdr:col>
      <xdr:colOff>542925</xdr:colOff>
      <xdr:row>57</xdr:row>
      <xdr:rowOff>152400</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18</xdr:col>
      <xdr:colOff>504825</xdr:colOff>
      <xdr:row>0</xdr:row>
      <xdr:rowOff>19050</xdr:rowOff>
    </xdr:from>
    <xdr:to>
      <xdr:col>36</xdr:col>
      <xdr:colOff>514350</xdr:colOff>
      <xdr:row>18</xdr:row>
      <xdr:rowOff>161925</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18</xdr:col>
      <xdr:colOff>552450</xdr:colOff>
      <xdr:row>59</xdr:row>
      <xdr:rowOff>0</xdr:rowOff>
    </xdr:from>
    <xdr:to>
      <xdr:col>36</xdr:col>
      <xdr:colOff>561975</xdr:colOff>
      <xdr:row>77</xdr:row>
      <xdr:rowOff>142875</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0</xdr:colOff>
      <xdr:row>79</xdr:row>
      <xdr:rowOff>0</xdr:rowOff>
    </xdr:from>
    <xdr:to>
      <xdr:col>18</xdr:col>
      <xdr:colOff>9525</xdr:colOff>
      <xdr:row>97</xdr:row>
      <xdr:rowOff>142875</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19</xdr:col>
      <xdr:colOff>0</xdr:colOff>
      <xdr:row>79</xdr:row>
      <xdr:rowOff>0</xdr:rowOff>
    </xdr:from>
    <xdr:to>
      <xdr:col>37</xdr:col>
      <xdr:colOff>9525</xdr:colOff>
      <xdr:row>97</xdr:row>
      <xdr:rowOff>142875</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r:id="rId1" refreshedBy="Spittlehouse, Dave FLNR:EX" refreshedDate="43783.566424537035" createdVersion="4" refreshedVersion="4" minRefreshableVersion="3" recordCount="2892">
  <cacheSource type="worksheet">
    <worksheetSource ref="C4:U2896" sheet="Data"/>
  </cacheSource>
  <cacheFields count="19">
    <cacheField name="Solar" numFmtId="0">
      <sharedItems containsSemiMixedTypes="0" containsString="0" containsNumber="1" minValue="0.33" maxValue="30.18"/>
    </cacheField>
    <cacheField name="CA" numFmtId="166">
      <sharedItems containsSemiMixedTypes="0" containsString="0" containsNumber="1" minValue="-31.3" maxValue="22.1"/>
    </cacheField>
    <cacheField name="CX" numFmtId="0">
      <sharedItems containsSemiMixedTypes="0" containsString="0" containsNumber="1" minValue="-27.8" maxValue="32"/>
    </cacheField>
    <cacheField name="CN" numFmtId="0">
      <sharedItems containsSemiMixedTypes="0" containsString="0" containsNumber="1" minValue="-34.700000000000003" maxValue="14.6"/>
    </cacheField>
    <cacheField name="CP" numFmtId="0">
      <sharedItems containsSemiMixedTypes="0" containsString="0" containsNumber="1" minValue="0" maxValue="35.5"/>
    </cacheField>
    <cacheField name="DA" numFmtId="166">
      <sharedItems containsSemiMixedTypes="0" containsString="0" containsNumber="1" minValue="-30.9" maxValue="21.8"/>
    </cacheField>
    <cacheField name="DX" numFmtId="0">
      <sharedItems containsSemiMixedTypes="0" containsString="0" containsNumber="1" minValue="-28.6" maxValue="30.9"/>
    </cacheField>
    <cacheField name="DN" numFmtId="0">
      <sharedItems containsSemiMixedTypes="0" containsString="0" containsNumber="1" minValue="-33.299999999999997" maxValue="15.7"/>
    </cacheField>
    <cacheField name="DP" numFmtId="0">
      <sharedItems containsSemiMixedTypes="0" containsString="0" containsNumber="1" minValue="0" maxValue="33.5"/>
    </cacheField>
    <cacheField name="PA" numFmtId="166">
      <sharedItems containsSemiMixedTypes="0" containsString="0" containsNumber="1" minValue="-31.2" maxValue="21.5"/>
    </cacheField>
    <cacheField name="PX" numFmtId="0">
      <sharedItems containsSemiMixedTypes="0" containsString="0" containsNumber="1" minValue="-29.2" maxValue="29"/>
    </cacheField>
    <cacheField name="PN" numFmtId="0">
      <sharedItems containsSemiMixedTypes="0" containsString="0" containsNumber="1" minValue="-33.099999999999994" maxValue="16.100000000000001"/>
    </cacheField>
    <cacheField name="PP" numFmtId="166">
      <sharedItems containsSemiMixedTypes="0" containsString="0" containsNumber="1" minValue="0" maxValue="42"/>
    </cacheField>
    <cacheField name="Key" numFmtId="167">
      <sharedItems containsSemiMixedTypes="0" containsString="0" containsNumber="1" containsInteger="1" minValue="8310" maxValue="9108" count="95">
        <n v="8310"/>
        <n v="8311"/>
        <n v="8312"/>
        <n v="8401"/>
        <n v="8402"/>
        <n v="8403"/>
        <n v="8404"/>
        <n v="8405"/>
        <n v="8406"/>
        <n v="8407"/>
        <n v="8408"/>
        <n v="8409"/>
        <n v="8410"/>
        <n v="8411"/>
        <n v="8412"/>
        <n v="8501"/>
        <n v="8502"/>
        <n v="8503"/>
        <n v="8504"/>
        <n v="8505"/>
        <n v="8506"/>
        <n v="8507"/>
        <n v="8508"/>
        <n v="8509"/>
        <n v="8510"/>
        <n v="8511"/>
        <n v="8512"/>
        <n v="8601"/>
        <n v="8602"/>
        <n v="8603"/>
        <n v="8604"/>
        <n v="8605"/>
        <n v="8606"/>
        <n v="8607"/>
        <n v="8608"/>
        <n v="8609"/>
        <n v="8610"/>
        <n v="8611"/>
        <n v="8612"/>
        <n v="8701"/>
        <n v="8702"/>
        <n v="8703"/>
        <n v="8704"/>
        <n v="8705"/>
        <n v="8706"/>
        <n v="8707"/>
        <n v="8708"/>
        <n v="8709"/>
        <n v="8710"/>
        <n v="8711"/>
        <n v="8712"/>
        <n v="8801"/>
        <n v="8802"/>
        <n v="8803"/>
        <n v="8804"/>
        <n v="8805"/>
        <n v="8806"/>
        <n v="8807"/>
        <n v="8808"/>
        <n v="8809"/>
        <n v="8810"/>
        <n v="8811"/>
        <n v="8812"/>
        <n v="8901"/>
        <n v="8902"/>
        <n v="8903"/>
        <n v="8904"/>
        <n v="8905"/>
        <n v="8906"/>
        <n v="8907"/>
        <n v="8908"/>
        <n v="8909"/>
        <n v="8910"/>
        <n v="8911"/>
        <n v="8912"/>
        <n v="9001"/>
        <n v="9002"/>
        <n v="9003"/>
        <n v="9004"/>
        <n v="9005"/>
        <n v="9006"/>
        <n v="9007"/>
        <n v="9008"/>
        <n v="9009"/>
        <n v="9010"/>
        <n v="9011"/>
        <n v="9012"/>
        <n v="9101"/>
        <n v="9102"/>
        <n v="9103"/>
        <n v="9104"/>
        <n v="9105"/>
        <n v="9106"/>
        <n v="9107"/>
        <n v="9108"/>
      </sharedItems>
    </cacheField>
    <cacheField name="blnk" numFmtId="167">
      <sharedItems containsNonDate="0" containsString="0" containsBlank="1"/>
    </cacheField>
    <cacheField name="MA" numFmtId="166">
      <sharedItems containsSemiMixedTypes="0" containsString="0" containsNumber="1" minValue="-31.5" maxValue="21.3"/>
    </cacheField>
    <cacheField name="MX" numFmtId="0">
      <sharedItems containsSemiMixedTypes="0" containsString="0" containsNumber="1" minValue="-25" maxValue="32.5"/>
    </cacheField>
    <cacheField name="MN" numFmtId="0">
      <sharedItems containsSemiMixedTypes="0" containsString="0" containsNumber="1" minValue="-42" maxValue="15"/>
    </cacheField>
    <cacheField name="MP" numFmtId="0">
      <sharedItems containsSemiMixedTypes="0" containsString="0" containsNumber="1" minValue="0" maxValue="33"/>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Spittlehouse, Dave FLNR:EX" refreshedDate="43783.590261342593" createdVersion="4" refreshedVersion="4" minRefreshableVersion="3" recordCount="95">
  <cacheSource type="worksheet">
    <worksheetSource ref="X4:AA99" sheet="Monthly"/>
  </cacheSource>
  <cacheFields count="4">
    <cacheField name="Eref" numFmtId="0">
      <sharedItems containsSemiMixedTypes="0" containsString="0" containsNumber="1" containsInteger="1" minValue="0" maxValue="122"/>
    </cacheField>
    <cacheField name="CMD" numFmtId="0">
      <sharedItems containsSemiMixedTypes="0" containsString="0" containsNumber="1" minValue="0" maxValue="118"/>
    </cacheField>
    <cacheField name="Month" numFmtId="0">
      <sharedItems containsSemiMixedTypes="0" containsString="0" containsNumber="1" containsInteger="1" minValue="1" maxValue="12"/>
    </cacheField>
    <cacheField name="Year" numFmtId="0">
      <sharedItems containsSemiMixedTypes="0" containsString="0" containsNumber="1" containsInteger="1" minValue="1983" maxValue="1991" count="9">
        <n v="1983"/>
        <n v="1984"/>
        <n v="1985"/>
        <n v="1986"/>
        <n v="1987"/>
        <n v="1988"/>
        <n v="1989"/>
        <n v="1990"/>
        <n v="1991"/>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Spittlehouse, Dave FLNR:EX" refreshedDate="43783.599428819442" createdVersion="4" refreshedVersion="4" minRefreshableVersion="3" recordCount="2892">
  <cacheSource type="worksheet">
    <worksheetSource ref="D4:U2896" sheet="Data"/>
  </cacheSource>
  <cacheFields count="18">
    <cacheField name="CA" numFmtId="166">
      <sharedItems containsSemiMixedTypes="0" containsString="0" containsNumber="1" minValue="-31.3" maxValue="22.1"/>
    </cacheField>
    <cacheField name="CX" numFmtId="0">
      <sharedItems containsSemiMixedTypes="0" containsString="0" containsNumber="1" minValue="-27.8" maxValue="32"/>
    </cacheField>
    <cacheField name="CN" numFmtId="0">
      <sharedItems containsSemiMixedTypes="0" containsString="0" containsNumber="1" minValue="-34.700000000000003" maxValue="14.6"/>
    </cacheField>
    <cacheField name="CP" numFmtId="0">
      <sharedItems containsSemiMixedTypes="0" containsString="0" containsNumber="1" minValue="0" maxValue="35.5"/>
    </cacheField>
    <cacheField name="DA" numFmtId="166">
      <sharedItems containsSemiMixedTypes="0" containsString="0" containsNumber="1" minValue="-30.9" maxValue="21.8"/>
    </cacheField>
    <cacheField name="DX" numFmtId="0">
      <sharedItems containsSemiMixedTypes="0" containsString="0" containsNumber="1" minValue="-28.6" maxValue="30.9"/>
    </cacheField>
    <cacheField name="DN" numFmtId="0">
      <sharedItems containsSemiMixedTypes="0" containsString="0" containsNumber="1" minValue="-33.299999999999997" maxValue="15.7"/>
    </cacheField>
    <cacheField name="DP" numFmtId="0">
      <sharedItems containsSemiMixedTypes="0" containsString="0" containsNumber="1" minValue="0" maxValue="33.5"/>
    </cacheField>
    <cacheField name="PA" numFmtId="166">
      <sharedItems containsSemiMixedTypes="0" containsString="0" containsNumber="1" minValue="-31.2" maxValue="21.5"/>
    </cacheField>
    <cacheField name="PX" numFmtId="0">
      <sharedItems containsSemiMixedTypes="0" containsString="0" containsNumber="1" minValue="-29.2" maxValue="29"/>
    </cacheField>
    <cacheField name="PN" numFmtId="0">
      <sharedItems containsSemiMixedTypes="0" containsString="0" containsNumber="1" minValue="-33.099999999999994" maxValue="16.100000000000001"/>
    </cacheField>
    <cacheField name="PP" numFmtId="166">
      <sharedItems containsSemiMixedTypes="0" containsString="0" containsNumber="1" minValue="0" maxValue="42"/>
    </cacheField>
    <cacheField name="Key" numFmtId="167">
      <sharedItems containsSemiMixedTypes="0" containsString="0" containsNumber="1" containsInteger="1" minValue="8310" maxValue="9108" count="95">
        <n v="8310"/>
        <n v="8311"/>
        <n v="8312"/>
        <n v="8401"/>
        <n v="8402"/>
        <n v="8403"/>
        <n v="8404"/>
        <n v="8405"/>
        <n v="8406"/>
        <n v="8407"/>
        <n v="8408"/>
        <n v="8409"/>
        <n v="8410"/>
        <n v="8411"/>
        <n v="8412"/>
        <n v="8501"/>
        <n v="8502"/>
        <n v="8503"/>
        <n v="8504"/>
        <n v="8505"/>
        <n v="8506"/>
        <n v="8507"/>
        <n v="8508"/>
        <n v="8509"/>
        <n v="8510"/>
        <n v="8511"/>
        <n v="8512"/>
        <n v="8601"/>
        <n v="8602"/>
        <n v="8603"/>
        <n v="8604"/>
        <n v="8605"/>
        <n v="8606"/>
        <n v="8607"/>
        <n v="8608"/>
        <n v="8609"/>
        <n v="8610"/>
        <n v="8611"/>
        <n v="8612"/>
        <n v="8701"/>
        <n v="8702"/>
        <n v="8703"/>
        <n v="8704"/>
        <n v="8705"/>
        <n v="8706"/>
        <n v="8707"/>
        <n v="8708"/>
        <n v="8709"/>
        <n v="8710"/>
        <n v="8711"/>
        <n v="8712"/>
        <n v="8801"/>
        <n v="8802"/>
        <n v="8803"/>
        <n v="8804"/>
        <n v="8805"/>
        <n v="8806"/>
        <n v="8807"/>
        <n v="8808"/>
        <n v="8809"/>
        <n v="8810"/>
        <n v="8811"/>
        <n v="8812"/>
        <n v="8901"/>
        <n v="8902"/>
        <n v="8903"/>
        <n v="8904"/>
        <n v="8905"/>
        <n v="8906"/>
        <n v="8907"/>
        <n v="8908"/>
        <n v="8909"/>
        <n v="8910"/>
        <n v="8911"/>
        <n v="8912"/>
        <n v="9001"/>
        <n v="9002"/>
        <n v="9003"/>
        <n v="9004"/>
        <n v="9005"/>
        <n v="9006"/>
        <n v="9007"/>
        <n v="9008"/>
        <n v="9009"/>
        <n v="9010"/>
        <n v="9011"/>
        <n v="9012"/>
        <n v="9101"/>
        <n v="9102"/>
        <n v="9103"/>
        <n v="9104"/>
        <n v="9105"/>
        <n v="9106"/>
        <n v="9107"/>
        <n v="9108"/>
      </sharedItems>
    </cacheField>
    <cacheField name="blnk" numFmtId="167">
      <sharedItems containsNonDate="0" containsString="0" containsBlank="1"/>
    </cacheField>
    <cacheField name="MA" numFmtId="166">
      <sharedItems containsSemiMixedTypes="0" containsString="0" containsNumber="1" minValue="-31.5" maxValue="21.3"/>
    </cacheField>
    <cacheField name="MX" numFmtId="0">
      <sharedItems containsSemiMixedTypes="0" containsString="0" containsNumber="1" minValue="-25" maxValue="32.5"/>
    </cacheField>
    <cacheField name="MN" numFmtId="0">
      <sharedItems containsSemiMixedTypes="0" containsString="0" containsNumber="1" minValue="-42" maxValue="15"/>
    </cacheField>
    <cacheField name="MP" numFmtId="0">
      <sharedItems containsSemiMixedTypes="0" containsString="0" containsNumber="1" minValue="0" maxValue="3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892">
  <r>
    <n v="7.38"/>
    <n v="2.9"/>
    <n v="10.4"/>
    <n v="-4.7"/>
    <n v="0"/>
    <n v="2.9"/>
    <n v="9.3000000000000007"/>
    <n v="-3.6"/>
    <n v="0"/>
    <n v="2.8"/>
    <n v="8.1999999999999993"/>
    <n v="-2.7"/>
    <n v="0"/>
    <x v="0"/>
    <m/>
    <n v="2.2999999999999998"/>
    <n v="12.5"/>
    <n v="-8"/>
    <n v="0"/>
  </r>
  <r>
    <n v="8.0399999999999991"/>
    <n v="4.0999999999999996"/>
    <n v="9.6999999999999993"/>
    <n v="-1.5"/>
    <n v="0"/>
    <n v="4.7"/>
    <n v="8.6"/>
    <n v="0.8"/>
    <n v="0"/>
    <n v="4.4000000000000004"/>
    <n v="7.9"/>
    <n v="0.9"/>
    <n v="0"/>
    <x v="0"/>
    <m/>
    <n v="5.5"/>
    <n v="11"/>
    <n v="0"/>
    <n v="0"/>
  </r>
  <r>
    <n v="9.73"/>
    <n v="7.2"/>
    <n v="10.7"/>
    <n v="3.7"/>
    <n v="0"/>
    <n v="5.4"/>
    <n v="8.6999999999999993"/>
    <n v="2.1"/>
    <n v="0"/>
    <n v="5.0999999999999996"/>
    <n v="8.1999999999999993"/>
    <n v="2"/>
    <n v="0"/>
    <x v="0"/>
    <m/>
    <n v="6"/>
    <n v="12.5"/>
    <n v="-0.5"/>
    <n v="0"/>
  </r>
  <r>
    <n v="5.89"/>
    <n v="5.6"/>
    <n v="7.9"/>
    <n v="3.2"/>
    <n v="0"/>
    <n v="3.4"/>
    <n v="5.5"/>
    <n v="1.3"/>
    <n v="0"/>
    <n v="2.7"/>
    <n v="4.2"/>
    <n v="1.2"/>
    <n v="0"/>
    <x v="0"/>
    <m/>
    <n v="6.5"/>
    <n v="8"/>
    <n v="5"/>
    <n v="0"/>
  </r>
  <r>
    <n v="13.32"/>
    <n v="3"/>
    <n v="9.4"/>
    <n v="-3.5"/>
    <n v="0"/>
    <n v="2.7"/>
    <n v="8"/>
    <n v="-2.6"/>
    <n v="0"/>
    <n v="3.1"/>
    <n v="7.8"/>
    <n v="-1.7"/>
    <n v="0"/>
    <x v="0"/>
    <m/>
    <n v="2.8"/>
    <n v="12"/>
    <n v="-6.5"/>
    <n v="0"/>
  </r>
  <r>
    <n v="10.33"/>
    <n v="0.6"/>
    <n v="4.3"/>
    <n v="-3.2"/>
    <n v="0"/>
    <n v="0.3"/>
    <n v="3.6"/>
    <n v="-3.1"/>
    <n v="0"/>
    <n v="0.4"/>
    <n v="2.4"/>
    <n v="-1.7"/>
    <n v="0"/>
    <x v="0"/>
    <m/>
    <n v="1.3"/>
    <n v="8"/>
    <n v="-5.5"/>
    <n v="0"/>
  </r>
  <r>
    <n v="12.04"/>
    <n v="1.5"/>
    <n v="8.3000000000000007"/>
    <n v="-5.3"/>
    <n v="0"/>
    <n v="0.5"/>
    <n v="6.8"/>
    <n v="-5.8"/>
    <n v="0"/>
    <n v="0.6"/>
    <n v="5.6"/>
    <n v="-4.4000000000000004"/>
    <n v="0"/>
    <x v="0"/>
    <m/>
    <n v="2"/>
    <n v="11"/>
    <n v="-7"/>
    <n v="0"/>
  </r>
  <r>
    <n v="7.5"/>
    <n v="3.9"/>
    <n v="10"/>
    <n v="-2.2000000000000002"/>
    <n v="0"/>
    <n v="5"/>
    <n v="8.9"/>
    <n v="1.1000000000000001"/>
    <n v="0"/>
    <n v="2.8"/>
    <n v="7.4"/>
    <n v="-1.9"/>
    <n v="0"/>
    <x v="0"/>
    <m/>
    <n v="4.8"/>
    <n v="11.5"/>
    <n v="-2"/>
    <n v="0"/>
  </r>
  <r>
    <n v="12.08"/>
    <n v="2.2000000000000002"/>
    <n v="6.2"/>
    <n v="-1.9"/>
    <n v="0"/>
    <n v="1.4"/>
    <n v="4.7"/>
    <n v="-1.9"/>
    <n v="0"/>
    <n v="1.7"/>
    <n v="4.0999999999999996"/>
    <n v="-0.8"/>
    <n v="0"/>
    <x v="0"/>
    <m/>
    <n v="4"/>
    <n v="9"/>
    <n v="-1"/>
    <n v="0"/>
  </r>
  <r>
    <n v="11.95"/>
    <n v="2"/>
    <n v="7.7"/>
    <n v="-3.8"/>
    <n v="0"/>
    <n v="0.8"/>
    <n v="5.5"/>
    <n v="-3.9"/>
    <n v="0"/>
    <n v="0.9"/>
    <n v="5"/>
    <n v="-3.2"/>
    <n v="0"/>
    <x v="0"/>
    <m/>
    <n v="4.5"/>
    <n v="9"/>
    <n v="0"/>
    <n v="0"/>
  </r>
  <r>
    <n v="12.01"/>
    <n v="4"/>
    <n v="10.5"/>
    <n v="-2.5"/>
    <n v="0"/>
    <n v="4"/>
    <n v="9.5"/>
    <n v="-1.5"/>
    <n v="0"/>
    <n v="4.3"/>
    <n v="8.5"/>
    <n v="0.1"/>
    <n v="0"/>
    <x v="0"/>
    <m/>
    <n v="2.2999999999999998"/>
    <n v="11.5"/>
    <n v="-7"/>
    <n v="0"/>
  </r>
  <r>
    <n v="11.27"/>
    <n v="4.8"/>
    <n v="11.2"/>
    <n v="-1.7"/>
    <n v="0"/>
    <n v="6"/>
    <n v="11.9"/>
    <n v="0"/>
    <n v="0"/>
    <n v="5.9"/>
    <n v="10.7"/>
    <n v="1"/>
    <n v="0"/>
    <x v="0"/>
    <m/>
    <n v="5"/>
    <n v="15"/>
    <n v="-5"/>
    <n v="0"/>
  </r>
  <r>
    <n v="3.51"/>
    <n v="4.0999999999999996"/>
    <n v="8.3000000000000007"/>
    <n v="-0.2"/>
    <n v="0"/>
    <n v="4.5"/>
    <n v="6.9"/>
    <n v="2.1"/>
    <n v="0"/>
    <n v="4.3"/>
    <n v="6.7"/>
    <n v="1.8"/>
    <n v="0"/>
    <x v="0"/>
    <m/>
    <n v="4"/>
    <n v="10"/>
    <n v="-2"/>
    <n v="0"/>
  </r>
  <r>
    <n v="2.83"/>
    <n v="0.7"/>
    <n v="3.3"/>
    <n v="-1.9"/>
    <n v="0"/>
    <n v="-0.5"/>
    <n v="1.4"/>
    <n v="-2.4"/>
    <n v="0"/>
    <n v="0.3"/>
    <n v="1.1000000000000001"/>
    <n v="-0.6"/>
    <n v="0"/>
    <x v="0"/>
    <m/>
    <n v="2.5"/>
    <n v="5"/>
    <n v="0"/>
    <n v="1.2"/>
  </r>
  <r>
    <n v="10.26"/>
    <n v="1.7"/>
    <n v="6"/>
    <n v="-2.6"/>
    <n v="0"/>
    <n v="0.9"/>
    <n v="4.7"/>
    <n v="-2.9"/>
    <n v="0"/>
    <n v="0.4"/>
    <n v="4.0999999999999996"/>
    <n v="-3.3"/>
    <n v="0"/>
    <x v="0"/>
    <m/>
    <n v="1.8"/>
    <n v="7.5"/>
    <n v="-4"/>
    <n v="0"/>
  </r>
  <r>
    <n v="10.25"/>
    <n v="1.2"/>
    <n v="7"/>
    <n v="-4.7"/>
    <n v="0"/>
    <n v="2.2999999999999998"/>
    <n v="6.8"/>
    <n v="-2.2999999999999998"/>
    <n v="0"/>
    <n v="0.4"/>
    <n v="4.5999999999999996"/>
    <n v="-3.8"/>
    <n v="0"/>
    <x v="0"/>
    <m/>
    <n v="1"/>
    <n v="8"/>
    <n v="-6"/>
    <n v="0"/>
  </r>
  <r>
    <n v="4.84"/>
    <n v="1.7"/>
    <n v="3.9"/>
    <n v="-0.5"/>
    <n v="9"/>
    <n v="-0.5"/>
    <n v="0.6"/>
    <n v="-1.5"/>
    <n v="6"/>
    <n v="-0.6"/>
    <n v="0.4"/>
    <n v="-1.6"/>
    <n v="2"/>
    <x v="0"/>
    <m/>
    <n v="2"/>
    <n v="5"/>
    <n v="-1"/>
    <n v="4.4000000000000004"/>
  </r>
  <r>
    <n v="10.039999999999999"/>
    <n v="1.4"/>
    <n v="4.7"/>
    <n v="-1.9"/>
    <n v="2"/>
    <n v="-0.3"/>
    <n v="3.1"/>
    <n v="-3.7"/>
    <n v="4"/>
    <n v="-1.3"/>
    <n v="1.7"/>
    <n v="-4.3"/>
    <n v="6.5"/>
    <x v="0"/>
    <m/>
    <n v="3.5"/>
    <n v="7"/>
    <n v="0"/>
    <n v="1.1000000000000001"/>
  </r>
  <r>
    <n v="2.84"/>
    <n v="1.9"/>
    <n v="3.8"/>
    <n v="0"/>
    <n v="2"/>
    <n v="-0.3"/>
    <n v="1.4"/>
    <n v="-1.9"/>
    <n v="2"/>
    <n v="-1.4"/>
    <n v="-0.2"/>
    <n v="-2.5"/>
    <n v="2"/>
    <x v="0"/>
    <m/>
    <n v="3.3"/>
    <n v="5"/>
    <n v="1.5"/>
    <n v="1"/>
  </r>
  <r>
    <n v="8.58"/>
    <n v="2.7"/>
    <n v="5.7"/>
    <n v="-0.3"/>
    <n v="0"/>
    <n v="1.4"/>
    <n v="4.2"/>
    <n v="-1.5"/>
    <n v="2"/>
    <n v="-0.6"/>
    <n v="1.3"/>
    <n v="-2.5"/>
    <n v="4"/>
    <x v="0"/>
    <m/>
    <n v="4.8"/>
    <n v="6.5"/>
    <n v="3"/>
    <n v="1.2"/>
  </r>
  <r>
    <n v="5.98"/>
    <n v="4.9000000000000004"/>
    <n v="9.1999999999999993"/>
    <n v="0.6"/>
    <n v="3"/>
    <n v="3.7"/>
    <n v="6.3"/>
    <n v="1"/>
    <n v="2"/>
    <n v="1.4"/>
    <n v="2.9"/>
    <n v="-0.1"/>
    <n v="4"/>
    <x v="0"/>
    <m/>
    <n v="6"/>
    <n v="7.5"/>
    <n v="4.5"/>
    <n v="4.2"/>
  </r>
  <r>
    <n v="7.14"/>
    <n v="2.9"/>
    <n v="5.2"/>
    <n v="0.5"/>
    <n v="0"/>
    <n v="1.1000000000000001"/>
    <n v="3.4"/>
    <n v="-1.2"/>
    <n v="0"/>
    <n v="1.3"/>
    <n v="2.1"/>
    <n v="0.5"/>
    <n v="0"/>
    <x v="0"/>
    <m/>
    <n v="5.8"/>
    <n v="8"/>
    <n v="3.5"/>
    <n v="0"/>
  </r>
  <r>
    <n v="9.0299999999999994"/>
    <n v="0.5"/>
    <n v="4.4000000000000004"/>
    <n v="-3.4"/>
    <n v="0.5"/>
    <n v="0.1"/>
    <n v="3.1"/>
    <n v="-3"/>
    <n v="0"/>
    <n v="-1.1000000000000001"/>
    <n v="1.4"/>
    <n v="-3.6"/>
    <n v="0"/>
    <x v="0"/>
    <m/>
    <n v="0.8"/>
    <n v="6.5"/>
    <n v="-5"/>
    <n v="0"/>
  </r>
  <r>
    <n v="4.04"/>
    <n v="-0.8"/>
    <n v="4"/>
    <n v="-5.5"/>
    <n v="1"/>
    <n v="-0.9"/>
    <n v="3.2"/>
    <n v="-4.9000000000000004"/>
    <n v="1.5"/>
    <n v="-3.1"/>
    <n v="-0.5"/>
    <n v="-5.7"/>
    <n v="0"/>
    <x v="0"/>
    <m/>
    <n v="-1"/>
    <n v="4.5"/>
    <n v="-6.5"/>
    <n v="2.8"/>
  </r>
  <r>
    <n v="6.64"/>
    <n v="4.3"/>
    <n v="8.6999999999999993"/>
    <n v="-0.1"/>
    <n v="0"/>
    <n v="4.3"/>
    <n v="8.3000000000000007"/>
    <n v="0.2"/>
    <n v="0"/>
    <n v="0.2"/>
    <n v="4.2"/>
    <n v="-3.8"/>
    <n v="0.5"/>
    <x v="0"/>
    <m/>
    <n v="6.5"/>
    <n v="10"/>
    <n v="3"/>
    <n v="0"/>
  </r>
  <r>
    <n v="7.88"/>
    <n v="5.9"/>
    <n v="12.6"/>
    <n v="-0.8"/>
    <n v="0"/>
    <n v="8"/>
    <n v="12.3"/>
    <n v="3.7"/>
    <n v="0.5"/>
    <n v="3.9"/>
    <n v="7.4"/>
    <n v="0.4"/>
    <n v="0.5"/>
    <x v="0"/>
    <m/>
    <n v="8.3000000000000007"/>
    <n v="13.5"/>
    <n v="3"/>
    <n v="0"/>
  </r>
  <r>
    <n v="8.64"/>
    <n v="3.4"/>
    <n v="8.1999999999999993"/>
    <n v="-1.4"/>
    <n v="0"/>
    <n v="3.4"/>
    <n v="5.9"/>
    <n v="0.8"/>
    <n v="0"/>
    <n v="3.2"/>
    <n v="5.8"/>
    <n v="0.5"/>
    <n v="0"/>
    <x v="0"/>
    <m/>
    <n v="5.3"/>
    <n v="8.5"/>
    <n v="2"/>
    <n v="0"/>
  </r>
  <r>
    <n v="7.63"/>
    <n v="3"/>
    <n v="9.8000000000000007"/>
    <n v="-3.8"/>
    <n v="0"/>
    <n v="3.8"/>
    <n v="8.3000000000000007"/>
    <n v="-0.7"/>
    <n v="0"/>
    <n v="3.2"/>
    <n v="6.8"/>
    <n v="-0.4"/>
    <n v="0"/>
    <x v="0"/>
    <m/>
    <n v="2.8"/>
    <n v="10.5"/>
    <n v="-5"/>
    <n v="0"/>
  </r>
  <r>
    <n v="7.83"/>
    <n v="4.9000000000000004"/>
    <n v="11.9"/>
    <n v="-2.2000000000000002"/>
    <n v="0"/>
    <n v="6.1"/>
    <n v="10.3"/>
    <n v="1.9"/>
    <n v="0"/>
    <n v="4.5"/>
    <n v="8.4"/>
    <n v="0.6"/>
    <n v="0"/>
    <x v="0"/>
    <m/>
    <n v="5.8"/>
    <n v="13"/>
    <n v="-1.5"/>
    <n v="0"/>
  </r>
  <r>
    <n v="2.48"/>
    <n v="5.6"/>
    <n v="9.3000000000000007"/>
    <n v="1.8"/>
    <n v="6.5"/>
    <n v="6.2"/>
    <n v="7.3"/>
    <n v="5.0999999999999996"/>
    <n v="9"/>
    <n v="4.5"/>
    <n v="6.3"/>
    <n v="2.7"/>
    <n v="9"/>
    <x v="0"/>
    <m/>
    <n v="6.3"/>
    <n v="9"/>
    <n v="3.5"/>
    <n v="6.4"/>
  </r>
  <r>
    <n v="5.0999999999999996"/>
    <n v="2.7"/>
    <n v="5"/>
    <n v="0.3"/>
    <n v="1"/>
    <n v="1.5"/>
    <n v="3"/>
    <n v="0"/>
    <n v="0"/>
    <n v="2.1"/>
    <n v="3.7"/>
    <n v="0.4"/>
    <n v="0"/>
    <x v="0"/>
    <m/>
    <n v="6.3"/>
    <n v="7.5"/>
    <n v="5"/>
    <n v="0.4"/>
  </r>
  <r>
    <n v="3.35"/>
    <n v="2.1"/>
    <n v="6.7"/>
    <n v="-2.6"/>
    <n v="8.5"/>
    <n v="0.9"/>
    <n v="3.3"/>
    <n v="-1.6"/>
    <n v="8"/>
    <n v="1.1000000000000001"/>
    <n v="3.2"/>
    <n v="-1"/>
    <n v="8"/>
    <x v="1"/>
    <m/>
    <n v="3"/>
    <n v="9"/>
    <n v="-3"/>
    <n v="5.2"/>
  </r>
  <r>
    <n v="4.3099999999999996"/>
    <n v="1.5"/>
    <n v="4"/>
    <n v="-1"/>
    <n v="0.5"/>
    <n v="-0.2"/>
    <n v="1.4"/>
    <n v="-1.8"/>
    <n v="8"/>
    <n v="0.6"/>
    <n v="2.1"/>
    <n v="-0.9"/>
    <n v="8"/>
    <x v="1"/>
    <m/>
    <n v="4.3"/>
    <n v="6.5"/>
    <n v="2"/>
    <n v="7"/>
  </r>
  <r>
    <n v="1.61"/>
    <n v="3"/>
    <n v="4.5999999999999996"/>
    <n v="1.4"/>
    <n v="1.5"/>
    <n v="1.2"/>
    <n v="2.9"/>
    <n v="-0.5"/>
    <n v="2.5"/>
    <n v="1.9"/>
    <n v="3.5"/>
    <n v="0.3"/>
    <n v="2.5"/>
    <x v="1"/>
    <m/>
    <n v="5.3"/>
    <n v="7.5"/>
    <n v="3"/>
    <n v="2"/>
  </r>
  <r>
    <n v="5.42"/>
    <n v="1.2"/>
    <n v="2.7"/>
    <n v="-0.4"/>
    <n v="2"/>
    <n v="-1.5"/>
    <n v="-0.1"/>
    <n v="-2.9"/>
    <n v="2.5"/>
    <n v="-0.7"/>
    <n v="0"/>
    <n v="-1.3"/>
    <n v="2.5"/>
    <x v="1"/>
    <m/>
    <n v="2.8"/>
    <n v="5.5"/>
    <n v="0"/>
    <n v="0"/>
  </r>
  <r>
    <n v="4.34"/>
    <n v="-2.6"/>
    <n v="1.5"/>
    <n v="-6.6"/>
    <n v="0.5"/>
    <n v="-4.5999999999999996"/>
    <n v="-1.9"/>
    <n v="-7.2"/>
    <n v="1"/>
    <n v="-3.4"/>
    <n v="-0.7"/>
    <n v="-6"/>
    <n v="1"/>
    <x v="1"/>
    <m/>
    <n v="0"/>
    <n v="3.5"/>
    <n v="-3.5"/>
    <n v="0"/>
  </r>
  <r>
    <n v="4.16"/>
    <n v="-1.4"/>
    <n v="1.5"/>
    <n v="-4.3"/>
    <n v="5.5"/>
    <n v="-3.1"/>
    <n v="-2.1"/>
    <n v="-4.0999999999999996"/>
    <n v="4"/>
    <n v="-3.3"/>
    <n v="-1"/>
    <n v="-5.6"/>
    <n v="4"/>
    <x v="1"/>
    <m/>
    <n v="0.3"/>
    <n v="3.5"/>
    <n v="-3"/>
    <n v="7"/>
  </r>
  <r>
    <n v="3.7"/>
    <n v="-3.2"/>
    <n v="-1.6"/>
    <n v="-4.8"/>
    <n v="2.5"/>
    <n v="-4.5"/>
    <n v="-3.5"/>
    <n v="-5.4"/>
    <n v="2"/>
    <n v="-4.2"/>
    <n v="-3.4"/>
    <n v="-5"/>
    <n v="2"/>
    <x v="1"/>
    <m/>
    <n v="-1"/>
    <n v="1"/>
    <n v="-3"/>
    <n v="0"/>
  </r>
  <r>
    <n v="6.58"/>
    <n v="-4.5"/>
    <n v="0"/>
    <n v="-8.9"/>
    <n v="1.3"/>
    <n v="-5.2"/>
    <n v="-2.4"/>
    <n v="-7.9"/>
    <n v="3"/>
    <n v="-4.9000000000000004"/>
    <n v="-3.6"/>
    <n v="-6.1"/>
    <n v="3"/>
    <x v="1"/>
    <m/>
    <n v="-1.5"/>
    <n v="3"/>
    <n v="-6"/>
    <n v="3"/>
  </r>
  <r>
    <n v="2.82"/>
    <n v="-3.3"/>
    <n v="-0.3"/>
    <n v="-6.2"/>
    <n v="0.2"/>
    <n v="-3.9"/>
    <n v="-2.2000000000000002"/>
    <n v="-5.6"/>
    <n v="5"/>
    <n v="-5.0999999999999996"/>
    <n v="-4.0999999999999996"/>
    <n v="-6"/>
    <n v="5"/>
    <x v="1"/>
    <m/>
    <n v="-2"/>
    <n v="2"/>
    <n v="-6"/>
    <n v="4"/>
  </r>
  <r>
    <n v="0.72"/>
    <n v="-1.6"/>
    <n v="0.8"/>
    <n v="-3.9"/>
    <n v="4"/>
    <n v="-2.9"/>
    <n v="-0.3"/>
    <n v="-5.5"/>
    <n v="8"/>
    <n v="-3.5"/>
    <n v="-1.1000000000000001"/>
    <n v="-5.8"/>
    <n v="8"/>
    <x v="1"/>
    <m/>
    <n v="1.3"/>
    <n v="3"/>
    <n v="-0.5"/>
    <n v="6"/>
  </r>
  <r>
    <n v="4.55"/>
    <n v="0.3"/>
    <n v="2.9"/>
    <n v="-2.2999999999999998"/>
    <n v="0"/>
    <n v="-1.2"/>
    <n v="0.7"/>
    <n v="-3.1"/>
    <n v="0"/>
    <n v="-0.7"/>
    <n v="0.6"/>
    <n v="-1.9"/>
    <n v="0"/>
    <x v="1"/>
    <m/>
    <n v="1.5"/>
    <n v="5"/>
    <n v="-2"/>
    <n v="2"/>
  </r>
  <r>
    <n v="2.75"/>
    <n v="-1.8"/>
    <n v="1.1000000000000001"/>
    <n v="-4.5999999999999996"/>
    <n v="0"/>
    <n v="-3.9"/>
    <n v="-2.8"/>
    <n v="-4.9000000000000004"/>
    <n v="1.5"/>
    <n v="-4"/>
    <n v="-2.9"/>
    <n v="-5"/>
    <n v="1.5"/>
    <x v="1"/>
    <m/>
    <n v="1"/>
    <n v="3"/>
    <n v="-1"/>
    <n v="0"/>
  </r>
  <r>
    <n v="2.34"/>
    <n v="-3.9"/>
    <n v="-1.2"/>
    <n v="-6.6"/>
    <n v="2"/>
    <n v="-4.5"/>
    <n v="-3.3"/>
    <n v="-5.6"/>
    <n v="4.5"/>
    <n v="-4.8"/>
    <n v="-3.7"/>
    <n v="-5.9"/>
    <n v="4.5"/>
    <x v="1"/>
    <m/>
    <n v="0.8"/>
    <n v="2"/>
    <n v="-0.5"/>
    <n v="1"/>
  </r>
  <r>
    <n v="2.5499999999999998"/>
    <n v="-1.3"/>
    <n v="0.4"/>
    <n v="-3"/>
    <n v="5"/>
    <n v="-3.3"/>
    <n v="-2.2999999999999998"/>
    <n v="-4.3"/>
    <n v="5"/>
    <n v="-3.5"/>
    <n v="-2.5"/>
    <n v="-4.4000000000000004"/>
    <n v="5"/>
    <x v="1"/>
    <m/>
    <n v="1"/>
    <n v="2"/>
    <n v="0"/>
    <n v="14"/>
  </r>
  <r>
    <n v="1.58"/>
    <n v="-0.8"/>
    <n v="1.2"/>
    <n v="-2.7"/>
    <n v="1"/>
    <n v="-2.2999999999999998"/>
    <n v="-0.1"/>
    <n v="-4.5"/>
    <n v="1"/>
    <n v="-2.4"/>
    <n v="-0.1"/>
    <n v="-4.7"/>
    <n v="1"/>
    <x v="1"/>
    <m/>
    <n v="2"/>
    <n v="3.5"/>
    <n v="0.5"/>
    <n v="12"/>
  </r>
  <r>
    <n v="3.29"/>
    <n v="0.1"/>
    <n v="1.5"/>
    <n v="-1.4"/>
    <n v="1"/>
    <n v="-1.3"/>
    <n v="-0.3"/>
    <n v="-2.2000000000000002"/>
    <n v="1"/>
    <n v="-1"/>
    <n v="-0.8"/>
    <n v="-1.1000000000000001"/>
    <n v="1"/>
    <x v="1"/>
    <m/>
    <n v="2.8"/>
    <n v="3.5"/>
    <n v="2"/>
    <n v="4"/>
  </r>
  <r>
    <n v="5.0599999999999996"/>
    <n v="0"/>
    <n v="2.1"/>
    <n v="-2.1"/>
    <n v="3"/>
    <n v="-2.1"/>
    <n v="-1.1000000000000001"/>
    <n v="-3.1"/>
    <n v="3"/>
    <n v="-2.5"/>
    <n v="-1"/>
    <n v="-4"/>
    <n v="3"/>
    <x v="1"/>
    <m/>
    <n v="2.5"/>
    <n v="4"/>
    <n v="1"/>
    <n v="2"/>
  </r>
  <r>
    <n v="3.28"/>
    <n v="-2"/>
    <n v="0"/>
    <n v="-4"/>
    <n v="0"/>
    <n v="-3.5"/>
    <n v="-2.5"/>
    <n v="-4.4000000000000004"/>
    <n v="0"/>
    <n v="-4"/>
    <n v="-2.7"/>
    <n v="-5.3"/>
    <n v="0"/>
    <x v="1"/>
    <m/>
    <n v="1.8"/>
    <n v="3.5"/>
    <n v="0"/>
    <n v="1"/>
  </r>
  <r>
    <n v="1.53"/>
    <n v="-5.6"/>
    <n v="-2.9"/>
    <n v="-8.3000000000000007"/>
    <n v="2"/>
    <n v="-6.2"/>
    <n v="-4.8"/>
    <n v="-7.6"/>
    <n v="2"/>
    <n v="-5.8"/>
    <n v="-5.3"/>
    <n v="-6.2"/>
    <n v="2"/>
    <x v="1"/>
    <m/>
    <n v="1.3"/>
    <n v="3"/>
    <n v="-0.5"/>
    <n v="6"/>
  </r>
  <r>
    <n v="3.1"/>
    <n v="-3"/>
    <n v="-1.8"/>
    <n v="-4.2"/>
    <n v="1.5"/>
    <n v="-4.8"/>
    <n v="-3.5"/>
    <n v="-6.1"/>
    <n v="1.5"/>
    <n v="-4.7"/>
    <n v="-3.6"/>
    <n v="-5.8"/>
    <n v="1.5"/>
    <x v="1"/>
    <m/>
    <n v="-0.3"/>
    <n v="2"/>
    <n v="-2.5"/>
    <n v="5"/>
  </r>
  <r>
    <n v="2.2999999999999998"/>
    <n v="-4.2"/>
    <n v="-3.3"/>
    <n v="-5.0999999999999996"/>
    <n v="3"/>
    <n v="-5.9"/>
    <n v="-5"/>
    <n v="-6.7"/>
    <n v="3"/>
    <n v="-5.7"/>
    <n v="-5.2"/>
    <n v="-6.1"/>
    <n v="3"/>
    <x v="1"/>
    <m/>
    <n v="-0.3"/>
    <n v="1.5"/>
    <n v="-2"/>
    <n v="4"/>
  </r>
  <r>
    <n v="1.34"/>
    <n v="-6.4"/>
    <n v="-4.0999999999999996"/>
    <n v="-8.6999999999999993"/>
    <n v="2.5"/>
    <n v="-7.3"/>
    <n v="-5.2"/>
    <n v="-9.3000000000000007"/>
    <n v="2.5"/>
    <n v="-7.1"/>
    <n v="-5.0999999999999996"/>
    <n v="-9"/>
    <n v="2.5"/>
    <x v="1"/>
    <m/>
    <n v="-1"/>
    <n v="0"/>
    <n v="-2"/>
    <n v="0"/>
  </r>
  <r>
    <n v="2.61"/>
    <n v="-5.8"/>
    <n v="-4.0999999999999996"/>
    <n v="-7.4"/>
    <n v="5"/>
    <n v="-6.6"/>
    <n v="-5.2"/>
    <n v="-8"/>
    <n v="5"/>
    <n v="-6.2"/>
    <n v="-5.3"/>
    <n v="-7"/>
    <n v="5"/>
    <x v="1"/>
    <m/>
    <n v="-3"/>
    <n v="-2"/>
    <n v="-4"/>
    <n v="6"/>
  </r>
  <r>
    <n v="0.86"/>
    <n v="-4"/>
    <n v="-2.2000000000000002"/>
    <n v="-5.8"/>
    <n v="0"/>
    <n v="-5.9"/>
    <n v="-3.5"/>
    <n v="-8.1999999999999993"/>
    <n v="0"/>
    <n v="-5.8"/>
    <n v="-4"/>
    <n v="-7.5"/>
    <n v="0"/>
    <x v="1"/>
    <m/>
    <n v="-2.5"/>
    <n v="0"/>
    <n v="-5"/>
    <n v="12"/>
  </r>
  <r>
    <n v="3.31"/>
    <n v="-3.8"/>
    <n v="-2.8"/>
    <n v="-4.8"/>
    <n v="6"/>
    <n v="-6.1"/>
    <n v="-5.6"/>
    <n v="-6.6"/>
    <n v="6"/>
    <n v="-5.3"/>
    <n v="-5"/>
    <n v="-5.6"/>
    <n v="6"/>
    <x v="1"/>
    <m/>
    <n v="-1.8"/>
    <n v="-0.5"/>
    <n v="-3"/>
    <n v="0"/>
  </r>
  <r>
    <n v="1.24"/>
    <n v="-3.9"/>
    <n v="-3"/>
    <n v="-4.7"/>
    <n v="0"/>
    <n v="-6"/>
    <n v="-4.7"/>
    <n v="-7.3"/>
    <n v="0"/>
    <n v="-5.4"/>
    <n v="-3.9"/>
    <n v="-6.9"/>
    <n v="0"/>
    <x v="1"/>
    <m/>
    <n v="-1.8"/>
    <n v="-0.5"/>
    <n v="-3"/>
    <n v="24"/>
  </r>
  <r>
    <n v="4.45"/>
    <n v="-1.9"/>
    <n v="0.8"/>
    <n v="-4.5999999999999996"/>
    <n v="0"/>
    <n v="-5"/>
    <n v="-4.2"/>
    <n v="-5.8"/>
    <n v="0"/>
    <n v="-4.8"/>
    <n v="-3.4"/>
    <n v="-6.1"/>
    <n v="0"/>
    <x v="1"/>
    <m/>
    <n v="-0.5"/>
    <n v="2"/>
    <n v="-3"/>
    <n v="0"/>
  </r>
  <r>
    <n v="1.86"/>
    <n v="-5.9"/>
    <n v="-5.0999999999999996"/>
    <n v="-6.7"/>
    <n v="0"/>
    <n v="-11.4"/>
    <n v="-11"/>
    <n v="-11.7"/>
    <n v="0"/>
    <n v="-11.4"/>
    <n v="-10.9"/>
    <n v="-11.8"/>
    <n v="0"/>
    <x v="1"/>
    <m/>
    <n v="-2.8"/>
    <n v="-2.5"/>
    <n v="-3"/>
    <n v="0"/>
  </r>
  <r>
    <n v="1.31"/>
    <n v="-8.9"/>
    <n v="-8.6"/>
    <n v="-9.1"/>
    <n v="0"/>
    <n v="-11.2"/>
    <n v="-11"/>
    <n v="-11.4"/>
    <n v="0"/>
    <n v="-13.4"/>
    <n v="-12"/>
    <n v="-14.7"/>
    <n v="0"/>
    <x v="1"/>
    <m/>
    <n v="-5.3"/>
    <n v="-4.5"/>
    <n v="-6"/>
    <n v="0"/>
  </r>
  <r>
    <n v="4.5199999999999996"/>
    <n v="-11.3"/>
    <n v="-5.6"/>
    <n v="-16.899999999999999"/>
    <n v="0"/>
    <n v="-10.6"/>
    <n v="-6"/>
    <n v="-15.2"/>
    <n v="0"/>
    <n v="-10.9"/>
    <n v="-6.8"/>
    <n v="-15"/>
    <n v="0"/>
    <x v="1"/>
    <m/>
    <n v="-12"/>
    <n v="-6"/>
    <n v="-18"/>
    <n v="0"/>
  </r>
  <r>
    <n v="3.53"/>
    <n v="-13.8"/>
    <n v="-5.8"/>
    <n v="-21.8"/>
    <n v="0"/>
    <n v="-11.3"/>
    <n v="-5.0999999999999996"/>
    <n v="-17.399999999999999"/>
    <n v="0"/>
    <n v="-10.8"/>
    <n v="-5.8999999999999995"/>
    <n v="-15.7"/>
    <n v="0"/>
    <x v="2"/>
    <m/>
    <n v="-11"/>
    <n v="-7"/>
    <n v="-15"/>
    <n v="0"/>
  </r>
  <r>
    <n v="2.1800000000000002"/>
    <n v="-13.4"/>
    <n v="-9"/>
    <n v="-17.7"/>
    <n v="6"/>
    <n v="-11.6"/>
    <n v="-9.5"/>
    <n v="-13.7"/>
    <n v="6"/>
    <n v="-12.6"/>
    <n v="-8.9"/>
    <n v="-16.2"/>
    <n v="6"/>
    <x v="2"/>
    <m/>
    <n v="-10.8"/>
    <n v="-7"/>
    <n v="-14.5"/>
    <n v="6"/>
  </r>
  <r>
    <n v="3.03"/>
    <n v="-7.7"/>
    <n v="-5"/>
    <n v="-10.3"/>
    <n v="4"/>
    <n v="-9.6999999999999993"/>
    <n v="-7.7"/>
    <n v="-11.7"/>
    <n v="4"/>
    <n v="-10.9"/>
    <n v="-9.9"/>
    <n v="-11.9"/>
    <n v="4"/>
    <x v="2"/>
    <m/>
    <n v="-7.8"/>
    <n v="-5"/>
    <n v="-10.5"/>
    <n v="4"/>
  </r>
  <r>
    <n v="4.09"/>
    <n v="-14.5"/>
    <n v="-8.1999999999999993"/>
    <n v="-20.8"/>
    <n v="1"/>
    <n v="-14"/>
    <n v="-10.8"/>
    <n v="-17.2"/>
    <n v="1"/>
    <n v="-13.2"/>
    <n v="-11"/>
    <n v="-15.4"/>
    <n v="1"/>
    <x v="2"/>
    <m/>
    <n v="-10.3"/>
    <n v="-5.5"/>
    <n v="-15"/>
    <n v="1"/>
  </r>
  <r>
    <n v="2.86"/>
    <n v="-13.1"/>
    <n v="-9.6999999999999993"/>
    <n v="-16.5"/>
    <n v="2"/>
    <n v="-12.4"/>
    <n v="-10.5"/>
    <n v="-14.3"/>
    <n v="2"/>
    <n v="-14.4"/>
    <n v="-12.6"/>
    <n v="-16.100000000000001"/>
    <n v="2"/>
    <x v="2"/>
    <m/>
    <n v="-11.3"/>
    <n v="-7.5"/>
    <n v="-15"/>
    <n v="2"/>
  </r>
  <r>
    <n v="3.16"/>
    <n v="-13.5"/>
    <n v="-8.1"/>
    <n v="-18.899999999999999"/>
    <n v="1"/>
    <n v="-13.6"/>
    <n v="-10.1"/>
    <n v="-17.100000000000001"/>
    <n v="1"/>
    <n v="-14.4"/>
    <n v="-11.8"/>
    <n v="-16.899999999999999"/>
    <n v="1"/>
    <x v="2"/>
    <m/>
    <n v="-12.3"/>
    <n v="-7"/>
    <n v="-17.5"/>
    <n v="1"/>
  </r>
  <r>
    <n v="1.59"/>
    <n v="-17.3"/>
    <n v="-11.8"/>
    <n v="-22.7"/>
    <n v="5"/>
    <n v="-13.4"/>
    <n v="-9.1999999999999993"/>
    <n v="-17.600000000000001"/>
    <n v="5"/>
    <n v="-16"/>
    <n v="-13.5"/>
    <n v="-18.5"/>
    <n v="5"/>
    <x v="2"/>
    <m/>
    <n v="-12.5"/>
    <n v="-8"/>
    <n v="-17"/>
    <n v="5"/>
  </r>
  <r>
    <n v="1.57"/>
    <n v="-10.3"/>
    <n v="-5.9"/>
    <n v="-14.6"/>
    <n v="0"/>
    <n v="-9.1999999999999993"/>
    <n v="-4.4000000000000004"/>
    <n v="-13.9"/>
    <n v="0"/>
    <n v="-10.199999999999999"/>
    <n v="-5.7"/>
    <n v="-14.7"/>
    <n v="0"/>
    <x v="2"/>
    <m/>
    <n v="-9.5"/>
    <n v="-5"/>
    <n v="-14"/>
    <n v="0"/>
  </r>
  <r>
    <n v="1.56"/>
    <n v="-5.8"/>
    <n v="-2.9"/>
    <n v="-8.6"/>
    <n v="21"/>
    <n v="-5.2"/>
    <n v="-4.3"/>
    <n v="-6"/>
    <n v="21"/>
    <n v="-7.5"/>
    <n v="-5.7"/>
    <n v="-9.1999999999999993"/>
    <n v="21"/>
    <x v="2"/>
    <m/>
    <n v="-6"/>
    <n v="-3"/>
    <n v="-9"/>
    <n v="21"/>
  </r>
  <r>
    <n v="1.79"/>
    <n v="-7.2"/>
    <n v="-3.7"/>
    <n v="-10.7"/>
    <n v="4"/>
    <n v="-7.2"/>
    <n v="-5.4"/>
    <n v="-9"/>
    <n v="4"/>
    <n v="-8.1999999999999993"/>
    <n v="-6.7"/>
    <n v="-9.6999999999999993"/>
    <n v="4"/>
    <x v="2"/>
    <m/>
    <n v="-3.5"/>
    <n v="1"/>
    <n v="-8"/>
    <n v="4"/>
  </r>
  <r>
    <n v="1.54"/>
    <n v="-8.5"/>
    <n v="-2.8"/>
    <n v="-14.2"/>
    <n v="0"/>
    <n v="-6.3"/>
    <n v="-4.5"/>
    <n v="-8.1"/>
    <n v="0"/>
    <n v="-7.4"/>
    <n v="-5.9"/>
    <n v="-8.9"/>
    <n v="0"/>
    <x v="2"/>
    <m/>
    <n v="-2.5"/>
    <n v="0"/>
    <n v="-5"/>
    <n v="0"/>
  </r>
  <r>
    <n v="1.64"/>
    <n v="-9.8000000000000007"/>
    <n v="-4.4000000000000004"/>
    <n v="-15.2"/>
    <n v="5"/>
    <n v="-7.7"/>
    <n v="-4.7"/>
    <n v="-10.6"/>
    <n v="5"/>
    <n v="-9.5"/>
    <n v="-7.7"/>
    <n v="-11.2"/>
    <n v="5"/>
    <x v="2"/>
    <m/>
    <n v="-7"/>
    <n v="-3"/>
    <n v="-11"/>
    <n v="5"/>
  </r>
  <r>
    <n v="3.85"/>
    <n v="-5.6"/>
    <n v="-2.2000000000000002"/>
    <n v="-9"/>
    <n v="5"/>
    <n v="-5.7"/>
    <n v="-3"/>
    <n v="-8.4"/>
    <n v="5"/>
    <n v="-6"/>
    <n v="-3.8"/>
    <n v="-8.2000000000000011"/>
    <n v="5"/>
    <x v="2"/>
    <m/>
    <n v="-2.5"/>
    <n v="1"/>
    <n v="-6"/>
    <n v="5"/>
  </r>
  <r>
    <n v="1.51"/>
    <n v="-5.6"/>
    <n v="-2.4"/>
    <n v="-8.6999999999999993"/>
    <n v="3"/>
    <n v="-5.6"/>
    <n v="-4.4000000000000004"/>
    <n v="-6.7"/>
    <n v="3"/>
    <n v="-5.9"/>
    <n v="-5.2"/>
    <n v="-6.5"/>
    <n v="3"/>
    <x v="2"/>
    <m/>
    <n v="-4.5"/>
    <n v="-3"/>
    <n v="-6"/>
    <n v="3"/>
  </r>
  <r>
    <n v="4.1900000000000004"/>
    <n v="-9.5"/>
    <n v="-4.9000000000000004"/>
    <n v="-14.1"/>
    <n v="2"/>
    <n v="-10.1"/>
    <n v="-8.5"/>
    <n v="-11.6"/>
    <n v="2"/>
    <n v="-10.4"/>
    <n v="-9.3000000000000007"/>
    <n v="-11.4"/>
    <n v="2"/>
    <x v="2"/>
    <m/>
    <n v="-6.5"/>
    <n v="-3"/>
    <n v="-10"/>
    <n v="2"/>
  </r>
  <r>
    <n v="4.34"/>
    <n v="-13.9"/>
    <n v="-10.8"/>
    <n v="-16.899999999999999"/>
    <n v="0"/>
    <n v="-14.3"/>
    <n v="-12.6"/>
    <n v="-16"/>
    <n v="0"/>
    <n v="-14.6"/>
    <n v="-13.4"/>
    <n v="-15.8"/>
    <n v="0"/>
    <x v="2"/>
    <m/>
    <n v="-10.5"/>
    <n v="-9"/>
    <n v="-12"/>
    <n v="0"/>
  </r>
  <r>
    <n v="2.23"/>
    <n v="-19"/>
    <n v="-11.8"/>
    <n v="-26.1"/>
    <n v="0"/>
    <n v="-17.3"/>
    <n v="-12.3"/>
    <n v="-22.3"/>
    <n v="0"/>
    <n v="-17.600000000000001"/>
    <n v="-13.100000000000001"/>
    <n v="-22.1"/>
    <n v="0"/>
    <x v="2"/>
    <m/>
    <n v="-15"/>
    <n v="-10"/>
    <n v="-20"/>
    <n v="0"/>
  </r>
  <r>
    <n v="2.62"/>
    <n v="-17.7"/>
    <n v="-13.9"/>
    <n v="-21.5"/>
    <n v="2"/>
    <n v="-18.8"/>
    <n v="-17"/>
    <n v="-20.6"/>
    <n v="2"/>
    <n v="-19.100000000000001"/>
    <n v="-17.8"/>
    <n v="-20.400000000000002"/>
    <n v="2"/>
    <x v="2"/>
    <m/>
    <n v="-12.5"/>
    <n v="-12"/>
    <n v="-13"/>
    <n v="2"/>
  </r>
  <r>
    <n v="1.5"/>
    <n v="-20.8"/>
    <n v="-17.7"/>
    <n v="-23.8"/>
    <n v="3"/>
    <n v="-21.6"/>
    <n v="-19.5"/>
    <n v="-23.6"/>
    <n v="3"/>
    <n v="-21.9"/>
    <n v="-20.3"/>
    <n v="-23.400000000000002"/>
    <n v="3"/>
    <x v="2"/>
    <m/>
    <n v="-14.5"/>
    <n v="-13"/>
    <n v="-16"/>
    <n v="3"/>
  </r>
  <r>
    <n v="1.73"/>
    <n v="-23.6"/>
    <n v="-21.2"/>
    <n v="-26"/>
    <n v="1"/>
    <n v="-24.3"/>
    <n v="-21.6"/>
    <n v="-26.9"/>
    <n v="1"/>
    <n v="-24.6"/>
    <n v="-22.400000000000002"/>
    <n v="-26.7"/>
    <n v="1"/>
    <x v="2"/>
    <m/>
    <n v="-17.8"/>
    <n v="-15"/>
    <n v="-20.5"/>
    <n v="1"/>
  </r>
  <r>
    <n v="2.4"/>
    <n v="-26.7"/>
    <n v="-19.600000000000001"/>
    <n v="-33.799999999999997"/>
    <n v="0"/>
    <n v="-24.2"/>
    <n v="-20.399999999999999"/>
    <n v="-28"/>
    <n v="0"/>
    <n v="-24.5"/>
    <n v="-21.2"/>
    <n v="-27.8"/>
    <n v="0"/>
    <x v="2"/>
    <m/>
    <n v="-21"/>
    <n v="-19"/>
    <n v="-23"/>
    <n v="0"/>
  </r>
  <r>
    <n v="4.18"/>
    <n v="-28.2"/>
    <n v="-24.5"/>
    <n v="-31.8"/>
    <n v="0"/>
    <n v="-27.4"/>
    <n v="-24.4"/>
    <n v="-30.4"/>
    <n v="0"/>
    <n v="-27.7"/>
    <n v="-25.2"/>
    <n v="-30.2"/>
    <n v="0"/>
    <x v="2"/>
    <m/>
    <n v="-25.8"/>
    <n v="-22"/>
    <n v="-29.5"/>
    <n v="0"/>
  </r>
  <r>
    <n v="3.92"/>
    <n v="-27.4"/>
    <n v="-23.3"/>
    <n v="-31.5"/>
    <n v="0"/>
    <n v="-26.2"/>
    <n v="-23.3"/>
    <n v="-29.1"/>
    <n v="0"/>
    <n v="-26.9"/>
    <n v="-25.3"/>
    <n v="-28.5"/>
    <n v="0"/>
    <x v="2"/>
    <m/>
    <n v="-25"/>
    <n v="-22"/>
    <n v="-28"/>
    <n v="0"/>
  </r>
  <r>
    <n v="2.4300000000000002"/>
    <n v="-21.9"/>
    <n v="-10.7"/>
    <n v="-33.1"/>
    <n v="0"/>
    <n v="-20.3"/>
    <n v="-12.7"/>
    <n v="-27.8"/>
    <n v="0"/>
    <n v="-20.100000000000001"/>
    <n v="-11.8"/>
    <n v="-28.4"/>
    <n v="0"/>
    <x v="2"/>
    <m/>
    <n v="-24.5"/>
    <n v="-11"/>
    <n v="-38"/>
    <n v="0"/>
  </r>
  <r>
    <n v="2.36"/>
    <n v="-14.5"/>
    <n v="-5.9"/>
    <n v="-23"/>
    <n v="19"/>
    <n v="-12.6"/>
    <n v="-6.9"/>
    <n v="-18.3"/>
    <n v="19"/>
    <n v="-12.1"/>
    <n v="-6.3"/>
    <n v="-17.8"/>
    <n v="19"/>
    <x v="2"/>
    <m/>
    <n v="-18.5"/>
    <n v="-7"/>
    <n v="-30"/>
    <n v="19"/>
  </r>
  <r>
    <n v="3.52"/>
    <n v="-10.1"/>
    <n v="-6.9"/>
    <n v="-13.2"/>
    <n v="4"/>
    <n v="-9.6999999999999993"/>
    <n v="-6.9"/>
    <n v="-12.4"/>
    <n v="4"/>
    <n v="-9.8000000000000007"/>
    <n v="-7.4"/>
    <n v="-12.2"/>
    <n v="4"/>
    <x v="2"/>
    <m/>
    <n v="-8.5"/>
    <n v="-6"/>
    <n v="-11"/>
    <n v="4"/>
  </r>
  <r>
    <n v="2.87"/>
    <n v="-16.5"/>
    <n v="-12.6"/>
    <n v="-20.3"/>
    <n v="6"/>
    <n v="-15.1"/>
    <n v="-13.6"/>
    <n v="-16.600000000000001"/>
    <n v="6"/>
    <n v="-17.5"/>
    <n v="-15.3"/>
    <n v="-19.7"/>
    <n v="6"/>
    <x v="2"/>
    <m/>
    <n v="-16.5"/>
    <n v="-7"/>
    <n v="-26"/>
    <n v="6"/>
  </r>
  <r>
    <n v="3.18"/>
    <n v="-19.7"/>
    <n v="-11.7"/>
    <n v="-27.6"/>
    <n v="4"/>
    <n v="-16.3"/>
    <n v="-12.2"/>
    <n v="-20.3"/>
    <n v="4"/>
    <n v="-18.2"/>
    <n v="-15.3"/>
    <n v="-21"/>
    <n v="4"/>
    <x v="2"/>
    <m/>
    <n v="-14"/>
    <n v="-6"/>
    <n v="-22"/>
    <n v="4"/>
  </r>
  <r>
    <n v="1.52"/>
    <n v="-15.2"/>
    <n v="-10.5"/>
    <n v="-19.8"/>
    <n v="15"/>
    <n v="-12"/>
    <n v="-8"/>
    <n v="-16"/>
    <n v="15"/>
    <n v="-15.2"/>
    <n v="-12.3"/>
    <n v="-18.100000000000001"/>
    <n v="15"/>
    <x v="2"/>
    <m/>
    <n v="-8.5"/>
    <n v="-6"/>
    <n v="-11"/>
    <n v="15"/>
  </r>
  <r>
    <n v="1.77"/>
    <n v="-9.1999999999999993"/>
    <n v="-6.7"/>
    <n v="-11.6"/>
    <n v="6"/>
    <n v="-7.6"/>
    <n v="-4.2"/>
    <n v="-11"/>
    <n v="6"/>
    <n v="-9.1"/>
    <n v="-4.5999999999999996"/>
    <n v="-13.5"/>
    <n v="6"/>
    <x v="2"/>
    <m/>
    <n v="-7"/>
    <n v="-3"/>
    <n v="-11"/>
    <n v="6"/>
  </r>
  <r>
    <n v="2.5"/>
    <n v="-6.1"/>
    <n v="1"/>
    <n v="-13.2"/>
    <n v="0"/>
    <n v="-5.5"/>
    <n v="-3.9"/>
    <n v="-7"/>
    <n v="0"/>
    <n v="-6.3"/>
    <n v="-3.9"/>
    <n v="-8.6"/>
    <n v="0"/>
    <x v="2"/>
    <m/>
    <n v="-5.5"/>
    <n v="-3"/>
    <n v="-8"/>
    <n v="0"/>
  </r>
  <r>
    <n v="0.33"/>
    <n v="-8.8000000000000007"/>
    <n v="-4.4000000000000004"/>
    <n v="-13.2"/>
    <n v="4"/>
    <n v="-4.0999999999999996"/>
    <n v="-1.2"/>
    <n v="-6.9"/>
    <n v="4"/>
    <n v="-7"/>
    <n v="-5.7"/>
    <n v="-8.1999999999999993"/>
    <n v="4"/>
    <x v="3"/>
    <m/>
    <n v="-6"/>
    <n v="-2"/>
    <n v="-10"/>
    <n v="4"/>
  </r>
  <r>
    <n v="1.48"/>
    <n v="-4.8"/>
    <n v="-3.5"/>
    <n v="-6.1"/>
    <n v="6.4"/>
    <n v="-2.5"/>
    <n v="-0.1"/>
    <n v="-4.9000000000000004"/>
    <n v="6.4"/>
    <n v="-4.5999999999999996"/>
    <n v="-1.8"/>
    <n v="-7.3"/>
    <n v="6.4"/>
    <x v="3"/>
    <m/>
    <n v="-1.3"/>
    <n v="3"/>
    <n v="-5.5"/>
    <n v="6.4"/>
  </r>
  <r>
    <n v="0.89"/>
    <n v="-1"/>
    <n v="3.4"/>
    <n v="-5.4"/>
    <n v="0"/>
    <n v="0.3"/>
    <n v="4.5999999999999996"/>
    <n v="-4.0999999999999996"/>
    <n v="0"/>
    <n v="-1.3"/>
    <n v="3.2"/>
    <n v="-5.8"/>
    <n v="0"/>
    <x v="3"/>
    <m/>
    <n v="0.5"/>
    <n v="3"/>
    <n v="-2"/>
    <n v="0"/>
  </r>
  <r>
    <n v="1.91"/>
    <n v="1.3"/>
    <n v="3.1"/>
    <n v="-0.6"/>
    <n v="2.5"/>
    <n v="1.9"/>
    <n v="2.7"/>
    <n v="1.1000000000000001"/>
    <n v="2.5"/>
    <n v="1.8"/>
    <n v="4.2"/>
    <n v="-0.6"/>
    <n v="2.5"/>
    <x v="3"/>
    <m/>
    <n v="-0.8"/>
    <n v="2.5"/>
    <n v="-4"/>
    <n v="2.5"/>
  </r>
  <r>
    <n v="3.05"/>
    <n v="-2.1"/>
    <n v="1.5"/>
    <n v="-5.6"/>
    <n v="2.2000000000000002"/>
    <n v="-1.2"/>
    <n v="1.7"/>
    <n v="-4"/>
    <n v="2.2000000000000002"/>
    <n v="-1.2"/>
    <n v="1.5"/>
    <n v="-3.9"/>
    <n v="2.2000000000000002"/>
    <x v="3"/>
    <m/>
    <n v="-1.5"/>
    <n v="2"/>
    <n v="-5"/>
    <n v="2.2000000000000002"/>
  </r>
  <r>
    <n v="1.3"/>
    <n v="-0.7"/>
    <n v="1.8"/>
    <n v="-3.1"/>
    <n v="1"/>
    <n v="0.9"/>
    <n v="2.6"/>
    <n v="-0.9"/>
    <n v="1"/>
    <n v="0.9"/>
    <n v="3.1"/>
    <n v="-1.3"/>
    <n v="1"/>
    <x v="3"/>
    <m/>
    <n v="0.5"/>
    <n v="2"/>
    <n v="-1"/>
    <n v="1"/>
  </r>
  <r>
    <n v="1.5"/>
    <n v="0.6"/>
    <n v="3.3"/>
    <n v="-2.1"/>
    <n v="0"/>
    <n v="-0.4"/>
    <n v="2.6"/>
    <n v="-3.3"/>
    <n v="0"/>
    <n v="-1.4"/>
    <n v="-0.6"/>
    <n v="-2.1"/>
    <n v="0"/>
    <x v="3"/>
    <m/>
    <n v="0"/>
    <n v="3"/>
    <n v="-3"/>
    <n v="0"/>
  </r>
  <r>
    <n v="3.28"/>
    <n v="-3.2"/>
    <n v="0.5"/>
    <n v="-6.8"/>
    <n v="0"/>
    <n v="-3.6"/>
    <n v="-1.4"/>
    <n v="-5.8"/>
    <n v="0"/>
    <n v="-4"/>
    <n v="-3.2"/>
    <n v="-4.7"/>
    <n v="0"/>
    <x v="3"/>
    <m/>
    <n v="-3"/>
    <n v="-1"/>
    <n v="-5"/>
    <n v="0"/>
  </r>
  <r>
    <n v="2.31"/>
    <n v="-7.8"/>
    <n v="-3.7"/>
    <n v="-11.9"/>
    <n v="6"/>
    <n v="-4.2"/>
    <n v="-1.3"/>
    <n v="-7"/>
    <n v="6"/>
    <n v="-7.2"/>
    <n v="-5.7"/>
    <n v="-8.6"/>
    <n v="6"/>
    <x v="3"/>
    <m/>
    <n v="-1.5"/>
    <n v="-0.5"/>
    <n v="-2.5"/>
    <n v="6"/>
  </r>
  <r>
    <n v="0.88"/>
    <n v="-3.5"/>
    <n v="-2.7"/>
    <n v="-4.2"/>
    <n v="11"/>
    <n v="-4.7"/>
    <n v="-3.7"/>
    <n v="-5.7"/>
    <n v="11"/>
    <n v="-5"/>
    <n v="-3.9"/>
    <n v="-6"/>
    <n v="11"/>
    <x v="3"/>
    <m/>
    <n v="-1.5"/>
    <n v="-0.5"/>
    <n v="-2.5"/>
    <n v="11"/>
  </r>
  <r>
    <n v="2.1800000000000002"/>
    <n v="-2.8"/>
    <n v="-1.6"/>
    <n v="-3.9"/>
    <n v="0"/>
    <n v="-4.5999999999999996"/>
    <n v="-4.2"/>
    <n v="-5"/>
    <n v="0"/>
    <n v="-4.3"/>
    <n v="-3.8"/>
    <n v="-4.8"/>
    <n v="0"/>
    <x v="3"/>
    <m/>
    <n v="-1.3"/>
    <n v="0.5"/>
    <n v="-3"/>
    <n v="0"/>
  </r>
  <r>
    <n v="2.15"/>
    <n v="-6"/>
    <n v="-3.6"/>
    <n v="-8.4"/>
    <n v="0"/>
    <n v="-6.9"/>
    <n v="-5.2"/>
    <n v="-8.5"/>
    <n v="0"/>
    <n v="-6.7"/>
    <n v="-5.8"/>
    <n v="-7.5"/>
    <n v="0"/>
    <x v="3"/>
    <m/>
    <n v="-3.5"/>
    <n v="-1"/>
    <n v="-6"/>
    <n v="0"/>
  </r>
  <r>
    <n v="3.67"/>
    <n v="-9.6"/>
    <n v="-8.9"/>
    <n v="-10.3"/>
    <n v="0"/>
    <n v="-10.9"/>
    <n v="-10.1"/>
    <n v="-11.7"/>
    <n v="0"/>
    <n v="-12.4"/>
    <n v="-11.5"/>
    <n v="-13.2"/>
    <n v="0"/>
    <x v="3"/>
    <m/>
    <n v="-7.8"/>
    <n v="-6"/>
    <n v="-9.5"/>
    <n v="0"/>
  </r>
  <r>
    <n v="4.92"/>
    <n v="-13.9"/>
    <n v="-7.6"/>
    <n v="-20.2"/>
    <n v="0"/>
    <n v="-13.8"/>
    <n v="-8.6"/>
    <n v="-18.899999999999999"/>
    <n v="0"/>
    <n v="-15.8"/>
    <n v="-12.2"/>
    <n v="-19.399999999999999"/>
    <n v="0"/>
    <x v="3"/>
    <m/>
    <n v="-17"/>
    <n v="-8.5"/>
    <n v="-25.5"/>
    <n v="0"/>
  </r>
  <r>
    <n v="2.84"/>
    <n v="-12.8"/>
    <n v="-6.5"/>
    <n v="-19.100000000000001"/>
    <n v="0"/>
    <n v="-12.7"/>
    <n v="-7.5"/>
    <n v="-17.8"/>
    <n v="0"/>
    <n v="-11.7"/>
    <n v="-7.1"/>
    <n v="-16.3"/>
    <n v="0"/>
    <x v="3"/>
    <m/>
    <n v="-17"/>
    <n v="-8"/>
    <n v="-26"/>
    <n v="0"/>
  </r>
  <r>
    <n v="3.82"/>
    <n v="-14.5"/>
    <n v="-11.8"/>
    <n v="-17.2"/>
    <n v="0"/>
    <n v="-15.6"/>
    <n v="-14"/>
    <n v="-17.2"/>
    <n v="0"/>
    <n v="-16.2"/>
    <n v="-13.9"/>
    <n v="-18.5"/>
    <n v="0"/>
    <x v="3"/>
    <m/>
    <n v="-12.5"/>
    <n v="-10"/>
    <n v="-15"/>
    <n v="0"/>
  </r>
  <r>
    <n v="5.76"/>
    <n v="-19.600000000000001"/>
    <n v="-11.8"/>
    <n v="-27.4"/>
    <n v="0"/>
    <n v="-16.5"/>
    <n v="-12"/>
    <n v="-20.9"/>
    <n v="0"/>
    <n v="-19.399999999999999"/>
    <n v="-17.3"/>
    <n v="-21.5"/>
    <n v="0"/>
    <x v="3"/>
    <m/>
    <n v="-19"/>
    <n v="-12.5"/>
    <n v="-25.5"/>
    <n v="0"/>
  </r>
  <r>
    <n v="2.0499999999999998"/>
    <n v="-21.2"/>
    <n v="-13.4"/>
    <n v="-29"/>
    <n v="0"/>
    <n v="-15.9"/>
    <n v="-9"/>
    <n v="-22.8"/>
    <n v="0"/>
    <n v="-18.399999999999999"/>
    <n v="-15.7"/>
    <n v="-21"/>
    <n v="0"/>
    <x v="3"/>
    <m/>
    <n v="-20.8"/>
    <n v="-10.5"/>
    <n v="-31"/>
    <n v="0"/>
  </r>
  <r>
    <n v="1.73"/>
    <n v="-18.7"/>
    <n v="-9.1"/>
    <n v="-28.2"/>
    <n v="0"/>
    <n v="-12.9"/>
    <n v="-7.3"/>
    <n v="-18.399999999999999"/>
    <n v="0"/>
    <n v="-15.3"/>
    <n v="-12.3"/>
    <n v="-18.3"/>
    <n v="0"/>
    <x v="3"/>
    <m/>
    <n v="-19.8"/>
    <n v="-11"/>
    <n v="-28.5"/>
    <n v="0"/>
  </r>
  <r>
    <n v="3.14"/>
    <n v="-17.5"/>
    <n v="-13"/>
    <n v="-22"/>
    <n v="4"/>
    <n v="-15.2"/>
    <n v="-12.7"/>
    <n v="-17.600000000000001"/>
    <n v="4"/>
    <n v="-19.100000000000001"/>
    <n v="-16.600000000000001"/>
    <n v="-21.5"/>
    <n v="4"/>
    <x v="3"/>
    <m/>
    <n v="-15.5"/>
    <n v="-10"/>
    <n v="-21"/>
    <n v="8"/>
  </r>
  <r>
    <n v="1.05"/>
    <n v="-11.5"/>
    <n v="-7.7"/>
    <n v="-15.3"/>
    <n v="1.5"/>
    <n v="-9.6999999999999993"/>
    <n v="-5"/>
    <n v="-14.4"/>
    <n v="1.5"/>
    <n v="-12"/>
    <n v="-6"/>
    <n v="-18"/>
    <n v="1.5"/>
    <x v="3"/>
    <m/>
    <n v="-10.5"/>
    <n v="-6"/>
    <n v="-15"/>
    <n v="10"/>
  </r>
  <r>
    <n v="4.29"/>
    <n v="-7.3"/>
    <n v="-3.3"/>
    <n v="-11.3"/>
    <n v="0"/>
    <n v="-7.1"/>
    <n v="-4.7"/>
    <n v="-9.4"/>
    <n v="0"/>
    <n v="-9.5"/>
    <n v="-4.5"/>
    <n v="-14.5"/>
    <n v="0"/>
    <x v="3"/>
    <m/>
    <n v="-6.3"/>
    <n v="-1"/>
    <n v="-11.5"/>
    <n v="5"/>
  </r>
  <r>
    <n v="1.74"/>
    <n v="-3.4"/>
    <n v="1"/>
    <n v="-7.7"/>
    <n v="5"/>
    <n v="-3.5"/>
    <n v="-0.3"/>
    <n v="-6.6"/>
    <n v="5"/>
    <n v="-3.4"/>
    <n v="0.2"/>
    <n v="-7"/>
    <n v="5"/>
    <x v="3"/>
    <m/>
    <n v="-4.8"/>
    <n v="-2"/>
    <n v="-7.5"/>
    <n v="1"/>
  </r>
  <r>
    <n v="2.81"/>
    <n v="-0.7"/>
    <n v="1.8"/>
    <n v="-3.2"/>
    <n v="0"/>
    <n v="-1.1000000000000001"/>
    <n v="1.2"/>
    <n v="-3.3"/>
    <n v="0"/>
    <n v="0"/>
    <n v="1.6"/>
    <n v="-1.6"/>
    <n v="0"/>
    <x v="3"/>
    <m/>
    <n v="-2.5"/>
    <n v="3"/>
    <n v="-8"/>
    <n v="7"/>
  </r>
  <r>
    <n v="1.82"/>
    <n v="-1.4"/>
    <n v="-0.4"/>
    <n v="-2.2999999999999998"/>
    <n v="1"/>
    <n v="-3.3"/>
    <n v="-2.9"/>
    <n v="-3.7"/>
    <n v="1"/>
    <n v="-3.4"/>
    <n v="-2.7"/>
    <n v="-4.0999999999999996"/>
    <n v="1"/>
    <x v="3"/>
    <m/>
    <n v="0"/>
    <n v="2.5"/>
    <n v="-2.5"/>
    <n v="3"/>
  </r>
  <r>
    <n v="2.2999999999999998"/>
    <n v="-4"/>
    <n v="2.1"/>
    <n v="-10.1"/>
    <n v="0"/>
    <n v="-3.6"/>
    <n v="1.2"/>
    <n v="-8.4"/>
    <n v="0"/>
    <n v="-3.3"/>
    <n v="0.8"/>
    <n v="-7.4"/>
    <n v="0"/>
    <x v="3"/>
    <m/>
    <n v="-1.5"/>
    <n v="5"/>
    <n v="-8"/>
    <n v="0"/>
  </r>
  <r>
    <n v="3.37"/>
    <n v="1"/>
    <n v="3.8"/>
    <n v="-1.8"/>
    <n v="0"/>
    <n v="-0.6"/>
    <n v="1.5"/>
    <n v="-2.6"/>
    <n v="0"/>
    <n v="0.7"/>
    <n v="2"/>
    <n v="-0.6"/>
    <n v="0"/>
    <x v="3"/>
    <m/>
    <n v="2.2999999999999998"/>
    <n v="7.5"/>
    <n v="-3"/>
    <n v="0"/>
  </r>
  <r>
    <n v="3.9"/>
    <n v="3.1"/>
    <n v="5.5"/>
    <n v="0.6"/>
    <n v="0.5"/>
    <n v="0.9"/>
    <n v="1.8"/>
    <n v="-0.1"/>
    <n v="0.5"/>
    <n v="1.1000000000000001"/>
    <n v="1.5"/>
    <n v="0.6"/>
    <n v="0.5"/>
    <x v="3"/>
    <m/>
    <n v="2.5"/>
    <n v="7.5"/>
    <n v="-2.5"/>
    <n v="0"/>
  </r>
  <r>
    <n v="6.81"/>
    <n v="-4.2"/>
    <n v="1.4"/>
    <n v="-9.8000000000000007"/>
    <n v="0"/>
    <n v="-4.2"/>
    <n v="0.7"/>
    <n v="-9.1"/>
    <n v="0"/>
    <n v="-5.6"/>
    <n v="-2.1"/>
    <n v="-9"/>
    <n v="0"/>
    <x v="3"/>
    <m/>
    <n v="-3.3"/>
    <n v="2"/>
    <n v="-8.5"/>
    <n v="0"/>
  </r>
  <r>
    <n v="6.43"/>
    <n v="-1.1000000000000001"/>
    <n v="7.6"/>
    <n v="-9.8000000000000007"/>
    <n v="0"/>
    <n v="-1.2"/>
    <n v="6.3"/>
    <n v="-8.6"/>
    <n v="0"/>
    <n v="-4.3"/>
    <n v="0.2"/>
    <n v="-8.8000000000000007"/>
    <n v="0"/>
    <x v="3"/>
    <m/>
    <n v="-4.5"/>
    <n v="1"/>
    <n v="-10"/>
    <n v="0"/>
  </r>
  <r>
    <n v="6.57"/>
    <n v="0"/>
    <n v="4.5"/>
    <n v="-4.5999999999999996"/>
    <n v="0"/>
    <n v="-0.2"/>
    <n v="3.2"/>
    <n v="-3.5"/>
    <n v="0"/>
    <n v="-4.5999999999999996"/>
    <n v="-1.9"/>
    <n v="-7.2"/>
    <n v="0"/>
    <x v="3"/>
    <m/>
    <n v="-4.8"/>
    <n v="2.5"/>
    <n v="-12"/>
    <n v="0"/>
  </r>
  <r>
    <n v="6.56"/>
    <n v="-8.8000000000000007"/>
    <n v="-4.4000000000000004"/>
    <n v="-13.2"/>
    <n v="0"/>
    <n v="-3.6"/>
    <n v="-0.8"/>
    <n v="-6.4"/>
    <n v="0"/>
    <n v="-2.9"/>
    <n v="-0.2"/>
    <n v="-5.6"/>
    <n v="0"/>
    <x v="4"/>
    <m/>
    <n v="-1.5"/>
    <n v="3.5"/>
    <n v="-6.5"/>
    <n v="0"/>
  </r>
  <r>
    <n v="4.42"/>
    <n v="-4.8"/>
    <n v="-3.5"/>
    <n v="-6.1"/>
    <n v="0"/>
    <n v="-2.9"/>
    <n v="0.8"/>
    <n v="-6.6"/>
    <n v="0"/>
    <n v="-2.2999999999999998"/>
    <n v="1.5"/>
    <n v="-6"/>
    <n v="0"/>
    <x v="4"/>
    <m/>
    <n v="-2.8"/>
    <n v="2.5"/>
    <n v="-8"/>
    <n v="0"/>
  </r>
  <r>
    <n v="3.05"/>
    <n v="-1"/>
    <n v="3.4"/>
    <n v="-5.4"/>
    <n v="0"/>
    <n v="1.3"/>
    <n v="6.2"/>
    <n v="-3.7"/>
    <n v="0"/>
    <n v="1.5"/>
    <n v="5.9"/>
    <n v="-3"/>
    <n v="0"/>
    <x v="4"/>
    <m/>
    <n v="-2.5"/>
    <n v="7.5"/>
    <n v="-12.5"/>
    <n v="0"/>
  </r>
  <r>
    <n v="1.78"/>
    <n v="1.3"/>
    <n v="3.1"/>
    <n v="-0.6"/>
    <n v="0"/>
    <n v="3.3"/>
    <n v="10"/>
    <n v="-3.4"/>
    <n v="0"/>
    <n v="2.7"/>
    <n v="7.1"/>
    <n v="-1.8"/>
    <n v="0"/>
    <x v="4"/>
    <m/>
    <n v="-2.2999999999999998"/>
    <n v="9.5"/>
    <n v="-14"/>
    <n v="0"/>
  </r>
  <r>
    <n v="2.91"/>
    <n v="-2.1"/>
    <n v="1.5"/>
    <n v="-5.6"/>
    <n v="0"/>
    <n v="3.7"/>
    <n v="6.8"/>
    <n v="0.6"/>
    <n v="0"/>
    <n v="-1.9"/>
    <n v="0.6"/>
    <n v="-4.3"/>
    <n v="0"/>
    <x v="4"/>
    <m/>
    <n v="-4.3"/>
    <n v="5.5"/>
    <n v="-14"/>
    <n v="1"/>
  </r>
  <r>
    <n v="4.49"/>
    <n v="-0.7"/>
    <n v="1.8"/>
    <n v="-3.1"/>
    <n v="0"/>
    <n v="-1.3"/>
    <n v="0.9"/>
    <n v="-3.4"/>
    <n v="0"/>
    <n v="-1.5"/>
    <n v="0.6"/>
    <n v="-3.5"/>
    <n v="0"/>
    <x v="4"/>
    <m/>
    <n v="-1"/>
    <n v="4"/>
    <n v="-6"/>
    <n v="0"/>
  </r>
  <r>
    <n v="1.52"/>
    <n v="0.6"/>
    <n v="3.3"/>
    <n v="-2.1"/>
    <n v="0"/>
    <n v="-1.8"/>
    <n v="1.2"/>
    <n v="-4.7"/>
    <n v="0"/>
    <n v="-6.2"/>
    <n v="-5"/>
    <n v="-7.4"/>
    <n v="0"/>
    <x v="4"/>
    <m/>
    <n v="-4.3"/>
    <n v="0.5"/>
    <n v="-9"/>
    <n v="0"/>
  </r>
  <r>
    <n v="5.08"/>
    <n v="-3.2"/>
    <n v="0.5"/>
    <n v="-6.8"/>
    <n v="1"/>
    <n v="-2.5"/>
    <n v="-0.6"/>
    <n v="-4.4000000000000004"/>
    <n v="1"/>
    <n v="-4.5999999999999996"/>
    <n v="-3.2"/>
    <n v="-5.9"/>
    <n v="1"/>
    <x v="4"/>
    <m/>
    <n v="-0.8"/>
    <n v="2.5"/>
    <n v="-4"/>
    <n v="0"/>
  </r>
  <r>
    <n v="4.49"/>
    <n v="-7.8"/>
    <n v="-3.7"/>
    <n v="-11.9"/>
    <n v="0"/>
    <n v="-4.7"/>
    <n v="-3.5"/>
    <n v="-5.9"/>
    <n v="0"/>
    <n v="-5.8"/>
    <n v="-4.7"/>
    <n v="-6.9"/>
    <n v="0"/>
    <x v="4"/>
    <m/>
    <n v="1.3"/>
    <n v="3"/>
    <n v="-0.5"/>
    <n v="0"/>
  </r>
  <r>
    <n v="4.97"/>
    <n v="-3.5"/>
    <n v="-2.7"/>
    <n v="-4.2"/>
    <n v="1"/>
    <n v="-5.8"/>
    <n v="-4.3"/>
    <n v="-7.2"/>
    <n v="1"/>
    <n v="-6.9"/>
    <n v="-4.9000000000000004"/>
    <n v="-8.9"/>
    <n v="1"/>
    <x v="4"/>
    <m/>
    <n v="-0.5"/>
    <n v="1"/>
    <n v="-2"/>
    <n v="5"/>
  </r>
  <r>
    <n v="6.16"/>
    <n v="-2.8"/>
    <n v="-1.6"/>
    <n v="-3.9"/>
    <n v="0.5"/>
    <n v="-6.4"/>
    <n v="-5"/>
    <n v="-7.7"/>
    <n v="0.5"/>
    <n v="-7.6"/>
    <n v="-5.7"/>
    <n v="-9.4"/>
    <n v="0.5"/>
    <x v="4"/>
    <m/>
    <n v="-1.8"/>
    <n v="0.5"/>
    <n v="-4"/>
    <n v="11"/>
  </r>
  <r>
    <n v="3.75"/>
    <n v="-6"/>
    <n v="-3.6"/>
    <n v="-8.4"/>
    <n v="2.5"/>
    <n v="-5.3"/>
    <n v="-2.6"/>
    <n v="-7.9"/>
    <n v="2.5"/>
    <n v="-5.8"/>
    <n v="-2.5"/>
    <n v="-9.1"/>
    <n v="2.5"/>
    <x v="4"/>
    <m/>
    <n v="-0.8"/>
    <n v="1.5"/>
    <n v="-3"/>
    <n v="5"/>
  </r>
  <r>
    <n v="2.23"/>
    <n v="-5.0999999999999996"/>
    <n v="-1.4"/>
    <n v="-8.8000000000000007"/>
    <n v="4"/>
    <n v="-5.0999999999999996"/>
    <n v="-2.5"/>
    <n v="-7.6"/>
    <n v="4"/>
    <n v="-7.3"/>
    <n v="-4.4000000000000004"/>
    <n v="-10.199999999999999"/>
    <n v="4"/>
    <x v="4"/>
    <m/>
    <n v="-1.8"/>
    <n v="0"/>
    <n v="-3.5"/>
    <n v="3"/>
  </r>
  <r>
    <n v="5.83"/>
    <n v="-6.6"/>
    <n v="-3.9"/>
    <n v="-9.3000000000000007"/>
    <n v="0"/>
    <n v="-6.6"/>
    <n v="-5"/>
    <n v="-8.1"/>
    <n v="0"/>
    <n v="-7"/>
    <n v="-5.3"/>
    <n v="-8.6999999999999993"/>
    <n v="0"/>
    <x v="4"/>
    <m/>
    <n v="-4"/>
    <n v="1"/>
    <n v="-9"/>
    <n v="0"/>
  </r>
  <r>
    <n v="9.1"/>
    <n v="-7.6"/>
    <n v="-3.6"/>
    <n v="-11.5"/>
    <n v="0"/>
    <n v="-7.5"/>
    <n v="-4.7"/>
    <n v="-10.3"/>
    <n v="0"/>
    <n v="-8.6"/>
    <n v="-5.7"/>
    <n v="-11.5"/>
    <n v="0"/>
    <x v="4"/>
    <m/>
    <n v="-3"/>
    <n v="0"/>
    <n v="-6"/>
    <n v="1"/>
  </r>
  <r>
    <n v="8.5399999999999991"/>
    <n v="-8.6999999999999993"/>
    <n v="-4.3"/>
    <n v="-13"/>
    <n v="0"/>
    <n v="-8.6"/>
    <n v="-5.4"/>
    <n v="-11.8"/>
    <n v="0"/>
    <n v="-9.6"/>
    <n v="-6.6"/>
    <n v="-12.6"/>
    <n v="0"/>
    <x v="4"/>
    <m/>
    <n v="-9"/>
    <n v="-1"/>
    <n v="-17"/>
    <n v="0"/>
  </r>
  <r>
    <n v="8.81"/>
    <n v="-6.7"/>
    <n v="0.6"/>
    <n v="-14"/>
    <n v="0"/>
    <n v="-6.7"/>
    <n v="-0.6"/>
    <n v="-12.8"/>
    <n v="0"/>
    <n v="-8.4"/>
    <n v="-3.3"/>
    <n v="-13.4"/>
    <n v="0"/>
    <x v="4"/>
    <m/>
    <n v="-8.3000000000000007"/>
    <n v="2"/>
    <n v="-18.5"/>
    <n v="0"/>
  </r>
  <r>
    <n v="8.2200000000000006"/>
    <n v="-8.4"/>
    <n v="-3.2"/>
    <n v="-13.5"/>
    <n v="0"/>
    <n v="-8.3000000000000007"/>
    <n v="-4.3"/>
    <n v="-12.3"/>
    <n v="0"/>
    <n v="-10.4"/>
    <n v="-7.9"/>
    <n v="-12.8"/>
    <n v="0"/>
    <x v="4"/>
    <m/>
    <n v="-5.5"/>
    <n v="-1"/>
    <n v="-10"/>
    <n v="0"/>
  </r>
  <r>
    <n v="3.48"/>
    <n v="-5.9"/>
    <n v="-1.5"/>
    <n v="-10.3"/>
    <n v="0"/>
    <n v="-5.9"/>
    <n v="-2.6"/>
    <n v="-9.1"/>
    <n v="0"/>
    <n v="-8.5"/>
    <n v="-5.2"/>
    <n v="-11.8"/>
    <n v="0"/>
    <x v="4"/>
    <m/>
    <n v="-3.3"/>
    <n v="0"/>
    <n v="-6.5"/>
    <n v="0"/>
  </r>
  <r>
    <n v="4.67"/>
    <n v="-4"/>
    <n v="-0.3"/>
    <n v="-7.6"/>
    <n v="6"/>
    <n v="-4"/>
    <n v="-1.5"/>
    <n v="-6.4"/>
    <n v="6"/>
    <n v="-5.3"/>
    <n v="-3.2"/>
    <n v="-7.3"/>
    <n v="6"/>
    <x v="4"/>
    <m/>
    <n v="-2.5"/>
    <n v="0"/>
    <n v="-5"/>
    <n v="5"/>
  </r>
  <r>
    <n v="4.58"/>
    <n v="-6.3"/>
    <n v="-4.2"/>
    <n v="-8.3000000000000007"/>
    <n v="3"/>
    <n v="-6.2"/>
    <n v="-5.3"/>
    <n v="-7.1"/>
    <n v="3"/>
    <n v="-6.6"/>
    <n v="-5.7"/>
    <n v="-7.5"/>
    <n v="3"/>
    <x v="4"/>
    <m/>
    <n v="-1.5"/>
    <n v="0"/>
    <n v="-3"/>
    <n v="7"/>
  </r>
  <r>
    <n v="5.25"/>
    <n v="-8.6999999999999993"/>
    <n v="-6"/>
    <n v="-11.3"/>
    <n v="1"/>
    <n v="-8.6"/>
    <n v="-7.1"/>
    <n v="-10.1"/>
    <n v="1"/>
    <n v="-8.8000000000000007"/>
    <n v="-7.2"/>
    <n v="-10.3"/>
    <n v="1"/>
    <x v="4"/>
    <m/>
    <n v="-6"/>
    <n v="-1.5"/>
    <n v="-10.5"/>
    <n v="5"/>
  </r>
  <r>
    <n v="9.1"/>
    <n v="-8"/>
    <n v="-4.0999999999999996"/>
    <n v="-11.8"/>
    <n v="3.5"/>
    <n v="-7.9"/>
    <n v="-5.2"/>
    <n v="-10.6"/>
    <n v="3.5"/>
    <n v="-8"/>
    <n v="-6"/>
    <n v="-10"/>
    <n v="3.5"/>
    <x v="4"/>
    <m/>
    <n v="-6"/>
    <n v="-0.5"/>
    <n v="-11.5"/>
    <n v="6"/>
  </r>
  <r>
    <n v="2.59"/>
    <n v="-7.3"/>
    <n v="-4.5999999999999996"/>
    <n v="-9.9"/>
    <n v="5.5"/>
    <n v="-7.2"/>
    <n v="-5.7"/>
    <n v="-8.6999999999999993"/>
    <n v="5.5"/>
    <n v="-7.3"/>
    <n v="-5.6"/>
    <n v="-9"/>
    <n v="5.5"/>
    <x v="4"/>
    <m/>
    <n v="-4.5"/>
    <n v="-1"/>
    <n v="-8"/>
    <n v="10"/>
  </r>
  <r>
    <n v="6.79"/>
    <n v="-11.7"/>
    <n v="-8.1999999999999993"/>
    <n v="-15.2"/>
    <n v="1"/>
    <n v="-11.6"/>
    <n v="-9.1999999999999993"/>
    <n v="-14"/>
    <n v="1"/>
    <n v="-11.9"/>
    <n v="-10"/>
    <n v="-13.8"/>
    <n v="1"/>
    <x v="4"/>
    <m/>
    <n v="-4.3"/>
    <n v="-3.5"/>
    <n v="-5"/>
    <n v="3"/>
  </r>
  <r>
    <n v="4.42"/>
    <n v="-11.2"/>
    <n v="-6.1"/>
    <n v="-16.3"/>
    <n v="2"/>
    <n v="-11.1"/>
    <n v="-7.2"/>
    <n v="-15"/>
    <n v="2"/>
    <n v="-11.4"/>
    <n v="-8"/>
    <n v="-14.8"/>
    <n v="2"/>
    <x v="4"/>
    <m/>
    <n v="-10.3"/>
    <n v="-3"/>
    <n v="-17.5"/>
    <n v="4"/>
  </r>
  <r>
    <n v="6.08"/>
    <n v="-7.2"/>
    <n v="-2.9"/>
    <n v="-11.4"/>
    <n v="0"/>
    <n v="-7.1"/>
    <n v="-4"/>
    <n v="-10.199999999999999"/>
    <n v="0"/>
    <n v="-7.4"/>
    <n v="-4.8"/>
    <n v="-10"/>
    <n v="0"/>
    <x v="4"/>
    <m/>
    <n v="-5.3"/>
    <n v="1"/>
    <n v="-11.5"/>
    <n v="0"/>
  </r>
  <r>
    <n v="7.2"/>
    <n v="-5.0999999999999996"/>
    <n v="-2.9"/>
    <n v="-7.3"/>
    <n v="0"/>
    <n v="-5.0999999999999996"/>
    <n v="-4"/>
    <n v="-6.1"/>
    <n v="0"/>
    <n v="-5.4"/>
    <n v="-4.8"/>
    <n v="-5.8999999999999995"/>
    <n v="0"/>
    <x v="4"/>
    <m/>
    <n v="-0.8"/>
    <n v="1.5"/>
    <n v="-3"/>
    <n v="0"/>
  </r>
  <r>
    <n v="8.19"/>
    <n v="-6.8"/>
    <n v="-2.4"/>
    <n v="-11.1"/>
    <n v="0"/>
    <n v="-6.7"/>
    <n v="-3.5"/>
    <n v="-9.9"/>
    <n v="0"/>
    <n v="-6.4"/>
    <n v="-3.1"/>
    <n v="-9.7000000000000011"/>
    <n v="0"/>
    <x v="4"/>
    <m/>
    <n v="-5"/>
    <n v="5"/>
    <n v="-15"/>
    <n v="0"/>
  </r>
  <r>
    <n v="8.9600000000000009"/>
    <n v="-6.1"/>
    <n v="-2.2000000000000002"/>
    <n v="-9.9"/>
    <n v="0"/>
    <n v="-5"/>
    <n v="-3.1"/>
    <n v="-6.8"/>
    <n v="0.2"/>
    <n v="-4.2"/>
    <n v="-1.6"/>
    <n v="-6.8"/>
    <n v="0.2"/>
    <x v="5"/>
    <m/>
    <n v="-2.8"/>
    <n v="2"/>
    <n v="-7.5"/>
    <n v="0"/>
  </r>
  <r>
    <n v="7.21"/>
    <n v="-9.4"/>
    <n v="-2.7"/>
    <n v="-16"/>
    <n v="0.2"/>
    <n v="-6.1"/>
    <n v="-3.7"/>
    <n v="-8.4"/>
    <n v="0.7"/>
    <n v="-5.6"/>
    <n v="-2.9"/>
    <n v="-8.3000000000000007"/>
    <n v="0.7"/>
    <x v="5"/>
    <m/>
    <n v="-5.8"/>
    <n v="2"/>
    <n v="-13.5"/>
    <n v="1"/>
  </r>
  <r>
    <n v="12.45"/>
    <n v="-7.6"/>
    <n v="-3.4"/>
    <n v="-11.7"/>
    <n v="0"/>
    <n v="-7.6"/>
    <n v="-4.5999999999999996"/>
    <n v="-10.5"/>
    <n v="0.3"/>
    <n v="-6.3"/>
    <n v="-4.4000000000000004"/>
    <n v="-8.1999999999999993"/>
    <n v="0.3"/>
    <x v="5"/>
    <m/>
    <n v="-5.8"/>
    <n v="1.5"/>
    <n v="-13"/>
    <n v="0"/>
  </r>
  <r>
    <n v="11.45"/>
    <n v="-10.199999999999999"/>
    <n v="-1.5"/>
    <n v="-18.8"/>
    <n v="1"/>
    <n v="-5.2"/>
    <n v="-0.5"/>
    <n v="-9.9"/>
    <n v="1"/>
    <n v="-3.9"/>
    <n v="1.5"/>
    <n v="-9.3000000000000007"/>
    <n v="1"/>
    <x v="5"/>
    <m/>
    <n v="-6.8"/>
    <n v="3.5"/>
    <n v="-17"/>
    <n v="0"/>
  </r>
  <r>
    <n v="6.94"/>
    <n v="-3.5"/>
    <n v="-0.1"/>
    <n v="-6.8"/>
    <n v="0.5"/>
    <n v="0.3"/>
    <n v="0.3"/>
    <n v="0.3"/>
    <n v="0.5"/>
    <n v="-0.6"/>
    <n v="1.3"/>
    <n v="-2.5"/>
    <n v="0.5"/>
    <x v="5"/>
    <m/>
    <n v="0.8"/>
    <n v="5.5"/>
    <n v="-4"/>
    <n v="0"/>
  </r>
  <r>
    <n v="13.45"/>
    <n v="-5.2"/>
    <n v="4"/>
    <n v="-14.4"/>
    <n v="0.5"/>
    <n v="-1.2"/>
    <n v="4.7"/>
    <n v="-7.1"/>
    <n v="0.5"/>
    <n v="-0.7"/>
    <n v="4.3"/>
    <n v="-5.6"/>
    <n v="0.5"/>
    <x v="5"/>
    <m/>
    <n v="-2"/>
    <n v="7"/>
    <n v="-11"/>
    <n v="0"/>
  </r>
  <r>
    <n v="12.4"/>
    <n v="0.9"/>
    <n v="7"/>
    <n v="-5.2"/>
    <n v="0"/>
    <n v="1.3"/>
    <n v="6.6"/>
    <n v="-4.0999999999999996"/>
    <n v="0"/>
    <n v="2.9"/>
    <n v="7.5"/>
    <n v="-1.8"/>
    <n v="0"/>
    <x v="5"/>
    <m/>
    <n v="-0.8"/>
    <n v="9"/>
    <n v="-10.5"/>
    <n v="0"/>
  </r>
  <r>
    <n v="8.66"/>
    <n v="2.1"/>
    <n v="8.1999999999999993"/>
    <n v="-4"/>
    <n v="0"/>
    <n v="2"/>
    <n v="6.9"/>
    <n v="-2.9"/>
    <n v="0"/>
    <n v="3"/>
    <n v="7.1"/>
    <n v="-1.2"/>
    <n v="0"/>
    <x v="5"/>
    <m/>
    <n v="0.3"/>
    <n v="8.5"/>
    <n v="-8"/>
    <n v="0"/>
  </r>
  <r>
    <n v="10.52"/>
    <n v="2.4"/>
    <n v="8"/>
    <n v="-3.2"/>
    <n v="1"/>
    <n v="2.2999999999999998"/>
    <n v="6.7"/>
    <n v="-2.1"/>
    <n v="1"/>
    <n v="3.3"/>
    <n v="7.1"/>
    <n v="-0.5"/>
    <n v="1"/>
    <x v="5"/>
    <m/>
    <n v="1.8"/>
    <n v="10.5"/>
    <n v="-7"/>
    <n v="0"/>
  </r>
  <r>
    <n v="7.97"/>
    <n v="-2.1"/>
    <n v="2.6"/>
    <n v="-6.8"/>
    <n v="6.1"/>
    <n v="0"/>
    <n v="2.2999999999999998"/>
    <n v="-2.2999999999999998"/>
    <n v="6.1"/>
    <n v="1.6"/>
    <n v="3.4"/>
    <n v="-0.2"/>
    <n v="6.1"/>
    <x v="5"/>
    <m/>
    <n v="1.3"/>
    <n v="5.5"/>
    <n v="-3"/>
    <n v="1.4"/>
  </r>
  <r>
    <n v="11.97"/>
    <n v="-3.6"/>
    <n v="0.5"/>
    <n v="-7.7"/>
    <n v="6.9"/>
    <n v="-2.8"/>
    <n v="0.4"/>
    <n v="-6"/>
    <n v="6.9"/>
    <n v="-2.4"/>
    <n v="0.8"/>
    <n v="-5.6"/>
    <n v="6.9"/>
    <x v="5"/>
    <m/>
    <n v="1"/>
    <n v="5.5"/>
    <n v="-3.5"/>
    <n v="1"/>
  </r>
  <r>
    <n v="6.91"/>
    <n v="-3.7"/>
    <n v="-1.6"/>
    <n v="-5.7"/>
    <n v="16"/>
    <n v="-3.7"/>
    <n v="-2.7"/>
    <n v="-4.5999999999999996"/>
    <n v="16"/>
    <n v="-2.9"/>
    <n v="-1.4"/>
    <n v="-4.4000000000000004"/>
    <n v="16"/>
    <x v="5"/>
    <m/>
    <n v="0.5"/>
    <n v="3"/>
    <n v="-2"/>
    <n v="0"/>
  </r>
  <r>
    <n v="5.42"/>
    <n v="-2.7"/>
    <n v="0.5"/>
    <n v="-5.9"/>
    <n v="7"/>
    <n v="-5.2"/>
    <n v="-3.6"/>
    <n v="-6.7"/>
    <n v="7"/>
    <n v="-4.7"/>
    <n v="-2.8"/>
    <n v="-6.6"/>
    <n v="7"/>
    <x v="5"/>
    <m/>
    <n v="-0.3"/>
    <n v="3"/>
    <n v="-3.5"/>
    <n v="2"/>
  </r>
  <r>
    <n v="10.18"/>
    <n v="-4.5999999999999996"/>
    <n v="-1.1000000000000001"/>
    <n v="-8"/>
    <n v="2.1"/>
    <n v="-3.5"/>
    <n v="-1.6"/>
    <n v="-5.4"/>
    <n v="2.1"/>
    <n v="-3"/>
    <n v="-0.7"/>
    <n v="-5.2"/>
    <n v="2.1"/>
    <x v="5"/>
    <m/>
    <n v="-0.5"/>
    <n v="2"/>
    <n v="-3"/>
    <n v="0"/>
  </r>
  <r>
    <n v="5.6"/>
    <n v="-2.7"/>
    <n v="1.2"/>
    <n v="-6.6"/>
    <n v="2.9"/>
    <n v="-2.7"/>
    <n v="-1"/>
    <n v="-4.4000000000000004"/>
    <n v="2.9"/>
    <n v="-2.2000000000000002"/>
    <n v="-0.1"/>
    <n v="-4.2"/>
    <n v="2.9"/>
    <x v="5"/>
    <m/>
    <n v="1"/>
    <n v="3.5"/>
    <n v="-1.5"/>
    <n v="0.2"/>
  </r>
  <r>
    <n v="8.3000000000000007"/>
    <n v="-6.2"/>
    <n v="-2.2999999999999998"/>
    <n v="-10"/>
    <n v="12"/>
    <n v="-4.0999999999999996"/>
    <n v="-2.1"/>
    <n v="-6"/>
    <n v="12"/>
    <n v="-3.5"/>
    <n v="-1.2"/>
    <n v="-5.8"/>
    <n v="12"/>
    <x v="5"/>
    <m/>
    <n v="2.2999999999999998"/>
    <n v="5"/>
    <n v="-0.5"/>
    <n v="4.2"/>
  </r>
  <r>
    <n v="10.69"/>
    <n v="-3.5"/>
    <n v="-0.9"/>
    <n v="-6"/>
    <n v="1.5"/>
    <n v="-2.9"/>
    <n v="-1.2"/>
    <n v="-4.5999999999999996"/>
    <n v="1.5"/>
    <n v="-2.4"/>
    <n v="-0.3"/>
    <n v="-4.4000000000000004"/>
    <n v="1.5"/>
    <x v="5"/>
    <m/>
    <n v="2.5"/>
    <n v="5.5"/>
    <n v="-0.5"/>
    <n v="0.2"/>
  </r>
  <r>
    <n v="5.7"/>
    <n v="-2.1"/>
    <n v="1.7"/>
    <n v="-5.9"/>
    <n v="3.5"/>
    <n v="-4.3"/>
    <n v="-3.1"/>
    <n v="-5.4"/>
    <n v="3.5"/>
    <n v="-3.7"/>
    <n v="-2.2000000000000002"/>
    <n v="-5.2"/>
    <n v="3.5"/>
    <x v="5"/>
    <m/>
    <n v="-0.5"/>
    <n v="2"/>
    <n v="-3"/>
    <n v="0.3"/>
  </r>
  <r>
    <n v="15.34"/>
    <n v="-2.2000000000000002"/>
    <n v="2.2000000000000002"/>
    <n v="-6.6"/>
    <n v="8.5"/>
    <n v="-1.1000000000000001"/>
    <n v="1.8"/>
    <n v="-3.9"/>
    <n v="8.5"/>
    <n v="-0.4"/>
    <n v="2.8"/>
    <n v="-3.6"/>
    <n v="8.5"/>
    <x v="5"/>
    <m/>
    <n v="3"/>
    <n v="8"/>
    <n v="-2"/>
    <n v="0"/>
  </r>
  <r>
    <n v="2.23"/>
    <n v="0"/>
    <n v="5.0999999999999996"/>
    <n v="-5.0999999999999996"/>
    <n v="23.5"/>
    <n v="-1.7"/>
    <n v="0.3"/>
    <n v="-3.6"/>
    <n v="23.5"/>
    <n v="-1.1000000000000001"/>
    <n v="1.2"/>
    <n v="-3.3"/>
    <n v="23.5"/>
    <x v="5"/>
    <m/>
    <n v="1"/>
    <n v="5"/>
    <n v="-3"/>
    <n v="7.2"/>
  </r>
  <r>
    <n v="8.52"/>
    <n v="-0.8"/>
    <n v="3.3"/>
    <n v="-4.8"/>
    <n v="0"/>
    <n v="-3.9"/>
    <n v="-2.2999999999999998"/>
    <n v="-5.5"/>
    <n v="0"/>
    <n v="-3.4"/>
    <n v="-1.4"/>
    <n v="-5.3"/>
    <n v="0"/>
    <x v="5"/>
    <m/>
    <n v="1.5"/>
    <n v="4"/>
    <n v="-1"/>
    <n v="0"/>
  </r>
  <r>
    <n v="13.11"/>
    <n v="-2.7"/>
    <n v="1.3"/>
    <n v="-6.7"/>
    <n v="0"/>
    <n v="-1.6"/>
    <n v="1.2"/>
    <n v="-4.3"/>
    <n v="0"/>
    <n v="-1"/>
    <n v="2.1"/>
    <n v="-4.0999999999999996"/>
    <n v="0"/>
    <x v="5"/>
    <m/>
    <n v="1"/>
    <n v="7.5"/>
    <n v="-5.5"/>
    <n v="0.9"/>
  </r>
  <r>
    <n v="7.51"/>
    <n v="-0.7"/>
    <n v="4.3"/>
    <n v="-5.6"/>
    <n v="0"/>
    <n v="-2.8"/>
    <n v="-1.4"/>
    <n v="-4.0999999999999996"/>
    <n v="0"/>
    <n v="-2.2000000000000002"/>
    <n v="-0.5"/>
    <n v="-3.9"/>
    <n v="0"/>
    <x v="5"/>
    <m/>
    <n v="1"/>
    <n v="4"/>
    <n v="-2"/>
    <n v="5.9"/>
  </r>
  <r>
    <n v="13.02"/>
    <n v="-5.9"/>
    <n v="-0.2"/>
    <n v="-11.5"/>
    <n v="0"/>
    <n v="-2.7"/>
    <n v="0.2"/>
    <n v="-5.6"/>
    <n v="0"/>
    <n v="-2.2000000000000002"/>
    <n v="1.1000000000000001"/>
    <n v="-5.4"/>
    <n v="0"/>
    <x v="5"/>
    <m/>
    <n v="0.3"/>
    <n v="5.5"/>
    <n v="-5"/>
    <n v="0"/>
  </r>
  <r>
    <n v="4.04"/>
    <n v="-6"/>
    <n v="-5.0999999999999996"/>
    <n v="-6.8"/>
    <n v="0"/>
    <n v="-4.8"/>
    <n v="-3.7"/>
    <n v="-5.8"/>
    <n v="0"/>
    <n v="-4.3"/>
    <n v="-2.9"/>
    <n v="-5.6"/>
    <n v="0"/>
    <x v="5"/>
    <m/>
    <n v="-2.5"/>
    <n v="0"/>
    <n v="-5"/>
    <n v="9.4"/>
  </r>
  <r>
    <n v="11.33"/>
    <n v="-5.3"/>
    <n v="-3.3"/>
    <n v="-7.3"/>
    <n v="0"/>
    <n v="-4.8"/>
    <n v="-4"/>
    <n v="-5.5"/>
    <n v="0"/>
    <n v="-4.3"/>
    <n v="-3.2"/>
    <n v="-5.3"/>
    <n v="0"/>
    <x v="5"/>
    <m/>
    <n v="-0.3"/>
    <n v="1.5"/>
    <n v="-2"/>
    <n v="4.4000000000000004"/>
  </r>
  <r>
    <n v="18.46"/>
    <n v="-6.6"/>
    <n v="0.5"/>
    <n v="-13.6"/>
    <n v="0"/>
    <n v="-2.4"/>
    <n v="0.6"/>
    <n v="-5.4"/>
    <n v="0"/>
    <n v="-1.9"/>
    <n v="1.5"/>
    <n v="-5.2"/>
    <n v="0"/>
    <x v="5"/>
    <m/>
    <n v="-0.8"/>
    <n v="6"/>
    <n v="-7.5"/>
    <n v="2.6"/>
  </r>
  <r>
    <n v="10.07"/>
    <n v="-3.5"/>
    <n v="-0.3"/>
    <n v="-6.6"/>
    <n v="0"/>
    <n v="-3.2"/>
    <n v="-1.6"/>
    <n v="-4.7"/>
    <n v="0"/>
    <n v="-2.6"/>
    <n v="-0.7"/>
    <n v="-4.5"/>
    <n v="0"/>
    <x v="5"/>
    <m/>
    <n v="1.3"/>
    <n v="4.5"/>
    <n v="-2"/>
    <n v="0"/>
  </r>
  <r>
    <n v="17.82"/>
    <n v="-1.6"/>
    <n v="4.0999999999999996"/>
    <n v="-7.2"/>
    <n v="0"/>
    <n v="-2.6"/>
    <n v="0.1"/>
    <n v="-5.3"/>
    <n v="0"/>
    <n v="-2.1"/>
    <n v="1"/>
    <n v="-5.0999999999999996"/>
    <n v="0"/>
    <x v="5"/>
    <m/>
    <n v="2"/>
    <n v="6"/>
    <n v="-2"/>
    <n v="0"/>
  </r>
  <r>
    <n v="18.28"/>
    <n v="-3.3"/>
    <n v="4.7"/>
    <n v="-11.2"/>
    <n v="0"/>
    <n v="-1.9"/>
    <n v="2.6"/>
    <n v="-6.4"/>
    <n v="0"/>
    <n v="-0.9"/>
    <n v="4.2"/>
    <n v="-6"/>
    <n v="0"/>
    <x v="5"/>
    <m/>
    <n v="-1"/>
    <n v="8"/>
    <n v="-10"/>
    <n v="0"/>
  </r>
  <r>
    <n v="18.88"/>
    <n v="1"/>
    <n v="4.2"/>
    <n v="-2.2000000000000002"/>
    <n v="0"/>
    <n v="-0.2"/>
    <n v="2.9"/>
    <n v="-3.2"/>
    <n v="0"/>
    <n v="0.2"/>
    <n v="3.5"/>
    <n v="-3.1"/>
    <n v="0"/>
    <x v="5"/>
    <m/>
    <n v="0.3"/>
    <n v="7.5"/>
    <n v="-7"/>
    <n v="0"/>
  </r>
  <r>
    <n v="17.260000000000002"/>
    <n v="-1.1000000000000001"/>
    <n v="5.9"/>
    <n v="-8"/>
    <n v="0"/>
    <n v="-0.9"/>
    <n v="3.8"/>
    <n v="-5.5"/>
    <n v="0"/>
    <n v="-0.1"/>
    <n v="3.9"/>
    <n v="-4"/>
    <n v="0"/>
    <x v="6"/>
    <m/>
    <n v="1.8"/>
    <n v="7.5"/>
    <n v="-4"/>
    <n v="0"/>
  </r>
  <r>
    <n v="15.3"/>
    <n v="-1.4"/>
    <n v="7.8"/>
    <n v="-10.6"/>
    <n v="0"/>
    <n v="-0.2"/>
    <n v="5.6"/>
    <n v="-6"/>
    <n v="0"/>
    <n v="0.5"/>
    <n v="5.9"/>
    <n v="-4.9000000000000004"/>
    <n v="0"/>
    <x v="6"/>
    <m/>
    <n v="0.5"/>
    <n v="9"/>
    <n v="-8"/>
    <n v="0"/>
  </r>
  <r>
    <n v="8.83"/>
    <n v="-2.6"/>
    <n v="1.5"/>
    <n v="-6.6"/>
    <n v="1"/>
    <n v="-1.9"/>
    <n v="-0.5"/>
    <n v="-3.3"/>
    <n v="1"/>
    <n v="-1.4"/>
    <n v="0.4"/>
    <n v="-3.1"/>
    <n v="1"/>
    <x v="6"/>
    <m/>
    <n v="-2"/>
    <n v="3"/>
    <n v="-7"/>
    <n v="3"/>
  </r>
  <r>
    <n v="17.5"/>
    <n v="-0.4"/>
    <n v="4.7"/>
    <n v="-5.5"/>
    <n v="0"/>
    <n v="-2.5"/>
    <n v="1.4"/>
    <n v="-6.4"/>
    <n v="0"/>
    <n v="-1.5"/>
    <n v="2.8"/>
    <n v="-5.7"/>
    <n v="0"/>
    <x v="6"/>
    <m/>
    <n v="2.2999999999999998"/>
    <n v="7.5"/>
    <n v="-3"/>
    <n v="0.8"/>
  </r>
  <r>
    <n v="4.8600000000000003"/>
    <n v="-0.8"/>
    <n v="0.2"/>
    <n v="-1.7"/>
    <n v="0"/>
    <n v="-1.7"/>
    <n v="-1"/>
    <n v="-2.2999999999999998"/>
    <n v="0"/>
    <n v="-0.9"/>
    <n v="0.1"/>
    <n v="-1.9"/>
    <n v="0"/>
    <x v="6"/>
    <m/>
    <n v="0.8"/>
    <n v="3"/>
    <n v="-1.5"/>
    <n v="12.9"/>
  </r>
  <r>
    <n v="10.31"/>
    <n v="-1.9"/>
    <n v="1.2"/>
    <n v="-5"/>
    <n v="0.4"/>
    <n v="-5.2"/>
    <n v="-3.2"/>
    <n v="-7.1"/>
    <n v="0.4"/>
    <n v="-4.5999999999999996"/>
    <n v="-2.2000000000000002"/>
    <n v="-6.9"/>
    <n v="0.4"/>
    <x v="6"/>
    <m/>
    <n v="0.3"/>
    <n v="3.5"/>
    <n v="-3"/>
    <n v="2.6"/>
  </r>
  <r>
    <n v="10.63"/>
    <n v="-5"/>
    <n v="-1"/>
    <n v="-9"/>
    <n v="3.6"/>
    <n v="-5.5"/>
    <n v="-2.6"/>
    <n v="-8.3000000000000007"/>
    <n v="3.6"/>
    <n v="-4.5999999999999996"/>
    <n v="-1.4"/>
    <n v="-7.8"/>
    <n v="3.6"/>
    <x v="6"/>
    <m/>
    <n v="-2.2999999999999998"/>
    <n v="1"/>
    <n v="-5.5"/>
    <n v="1.9"/>
  </r>
  <r>
    <n v="19.059999999999999"/>
    <n v="-1.2"/>
    <n v="3.1"/>
    <n v="-5.5"/>
    <n v="0"/>
    <n v="-3.8"/>
    <n v="-0.8"/>
    <n v="-6.8"/>
    <n v="0"/>
    <n v="-4"/>
    <n v="-1.4"/>
    <n v="-6.6"/>
    <n v="0"/>
    <x v="6"/>
    <m/>
    <n v="1.3"/>
    <n v="4.5"/>
    <n v="-2"/>
    <n v="0"/>
  </r>
  <r>
    <n v="8.0399999999999991"/>
    <n v="-7.2"/>
    <n v="-0.9"/>
    <n v="-13.5"/>
    <n v="1"/>
    <n v="-6.6"/>
    <n v="-3.9"/>
    <n v="-9.3000000000000007"/>
    <n v="1"/>
    <n v="-6"/>
    <n v="-2.8"/>
    <n v="-9.1999999999999993"/>
    <n v="1"/>
    <x v="6"/>
    <m/>
    <n v="-4"/>
    <n v="2"/>
    <n v="-10"/>
    <n v="1"/>
  </r>
  <r>
    <n v="8.5299999999999994"/>
    <n v="-2.6"/>
    <n v="0.8"/>
    <n v="-5.9"/>
    <n v="1.1000000000000001"/>
    <n v="-4.4000000000000004"/>
    <n v="-2.6"/>
    <n v="-6.2"/>
    <n v="1.1000000000000001"/>
    <n v="-5"/>
    <n v="-2.8"/>
    <n v="-7.1"/>
    <n v="1.1000000000000001"/>
    <x v="6"/>
    <m/>
    <n v="0.3"/>
    <n v="2.5"/>
    <n v="-2"/>
    <n v="1.1000000000000001"/>
  </r>
  <r>
    <n v="11.31"/>
    <n v="-4.0999999999999996"/>
    <n v="1.9"/>
    <n v="-10.1"/>
    <n v="2.9"/>
    <n v="-5"/>
    <n v="-1"/>
    <n v="-8.9"/>
    <n v="2.9"/>
    <n v="-4.2"/>
    <n v="0.1"/>
    <n v="-8.4"/>
    <n v="2.9"/>
    <x v="6"/>
    <m/>
    <n v="-1.5"/>
    <n v="4.5"/>
    <n v="-7.5"/>
    <n v="2.9"/>
  </r>
  <r>
    <n v="12.86"/>
    <n v="-0.4"/>
    <n v="2"/>
    <n v="-2.8"/>
    <n v="1.2"/>
    <n v="-3.2"/>
    <n v="-0.7"/>
    <n v="-5.6"/>
    <n v="1.2"/>
    <n v="-2.2000000000000002"/>
    <n v="0.4"/>
    <n v="-4.8"/>
    <n v="1.2"/>
    <x v="6"/>
    <m/>
    <n v="1"/>
    <n v="3"/>
    <n v="-1"/>
    <n v="1.2"/>
  </r>
  <r>
    <n v="18.079999999999998"/>
    <n v="-4.2"/>
    <n v="4.4000000000000004"/>
    <n v="-12.7"/>
    <n v="0"/>
    <n v="-4.7"/>
    <n v="0.6"/>
    <n v="-9.9"/>
    <n v="0"/>
    <n v="-3.7"/>
    <n v="2.2000000000000002"/>
    <n v="-9.5"/>
    <n v="0"/>
    <x v="6"/>
    <m/>
    <n v="-0.3"/>
    <n v="8"/>
    <n v="-8.5"/>
    <n v="0"/>
  </r>
  <r>
    <n v="19.21"/>
    <n v="7.2"/>
    <n v="14.1"/>
    <n v="0.2"/>
    <n v="0"/>
    <n v="4.4000000000000004"/>
    <n v="10.7"/>
    <n v="-2"/>
    <n v="0"/>
    <n v="5"/>
    <n v="12.1"/>
    <n v="-2.2000000000000002"/>
    <n v="0"/>
    <x v="6"/>
    <m/>
    <n v="7.5"/>
    <n v="15"/>
    <n v="0"/>
    <n v="0"/>
  </r>
  <r>
    <n v="18.96"/>
    <n v="10.1"/>
    <n v="17"/>
    <n v="3.2"/>
    <n v="0"/>
    <n v="9.8000000000000007"/>
    <n v="13.5"/>
    <n v="6.1"/>
    <n v="0"/>
    <n v="12"/>
    <n v="16.899999999999999"/>
    <n v="7.1"/>
    <n v="0"/>
    <x v="6"/>
    <m/>
    <n v="8.5"/>
    <n v="18"/>
    <n v="-1"/>
    <n v="0"/>
  </r>
  <r>
    <n v="9.2200000000000006"/>
    <n v="4.5"/>
    <n v="8.1"/>
    <n v="0.9"/>
    <n v="2.8"/>
    <n v="4"/>
    <n v="6.7"/>
    <n v="1.3"/>
    <n v="2.8"/>
    <n v="6.4"/>
    <n v="8.9"/>
    <n v="3.9"/>
    <n v="2.8"/>
    <x v="6"/>
    <m/>
    <n v="5.3"/>
    <n v="9"/>
    <n v="1.5"/>
    <n v="2.8"/>
  </r>
  <r>
    <n v="22.38"/>
    <n v="0.3"/>
    <n v="5.7"/>
    <n v="-5.2"/>
    <n v="0"/>
    <n v="-2.1"/>
    <n v="1.8"/>
    <n v="-5.9"/>
    <n v="0"/>
    <n v="-0.3"/>
    <n v="4.2"/>
    <n v="-4.8"/>
    <n v="0"/>
    <x v="6"/>
    <m/>
    <n v="2"/>
    <n v="6.5"/>
    <n v="-2.5"/>
    <n v="0"/>
  </r>
  <r>
    <n v="9.7899999999999991"/>
    <n v="0.4"/>
    <n v="4.9000000000000004"/>
    <n v="-4.0999999999999996"/>
    <n v="2.8"/>
    <n v="-0.5"/>
    <n v="1.9"/>
    <n v="-2.8"/>
    <n v="2.8"/>
    <n v="0.1"/>
    <n v="3"/>
    <n v="-2.8"/>
    <n v="2.8"/>
    <x v="6"/>
    <m/>
    <n v="2.5"/>
    <n v="9"/>
    <n v="-4"/>
    <n v="2.8"/>
  </r>
  <r>
    <n v="14.39"/>
    <n v="2.4"/>
    <n v="5.3"/>
    <n v="-0.6"/>
    <n v="0"/>
    <n v="-0.1"/>
    <n v="1.9"/>
    <n v="-2"/>
    <n v="0"/>
    <n v="1.3"/>
    <n v="4.2"/>
    <n v="-1.6"/>
    <n v="0"/>
    <x v="6"/>
    <m/>
    <n v="5"/>
    <n v="9"/>
    <n v="1"/>
    <n v="0"/>
  </r>
  <r>
    <n v="16.420000000000002"/>
    <n v="2.6"/>
    <n v="5.9"/>
    <n v="-0.8"/>
    <n v="0"/>
    <n v="-0.3"/>
    <n v="2.7"/>
    <n v="-3.2"/>
    <n v="0"/>
    <n v="1.5"/>
    <n v="4.5"/>
    <n v="-1.6"/>
    <n v="0"/>
    <x v="6"/>
    <m/>
    <n v="5.3"/>
    <n v="8.5"/>
    <n v="2"/>
    <n v="0"/>
  </r>
  <r>
    <n v="10.06"/>
    <n v="1.3"/>
    <n v="4.8"/>
    <n v="-2.2999999999999998"/>
    <n v="3.8"/>
    <n v="-0.3"/>
    <n v="2"/>
    <n v="-2.6"/>
    <n v="3.8"/>
    <n v="0.7"/>
    <n v="3.3"/>
    <n v="-1.9"/>
    <n v="3.8"/>
    <x v="6"/>
    <m/>
    <n v="3"/>
    <n v="8"/>
    <n v="-2"/>
    <n v="3.8"/>
  </r>
  <r>
    <n v="13.34"/>
    <n v="-3"/>
    <n v="2.5"/>
    <n v="-8.4"/>
    <n v="2.6"/>
    <n v="-3.8"/>
    <n v="-0.3"/>
    <n v="-7.3"/>
    <n v="2.6"/>
    <n v="-3"/>
    <n v="1"/>
    <n v="-6.9"/>
    <n v="2.6"/>
    <x v="6"/>
    <m/>
    <n v="0.5"/>
    <n v="6"/>
    <n v="-5"/>
    <n v="2.6"/>
  </r>
  <r>
    <n v="18.87"/>
    <n v="-1.6"/>
    <n v="1"/>
    <n v="-4.0999999999999996"/>
    <n v="0"/>
    <n v="-5.0999999999999996"/>
    <n v="-3.1"/>
    <n v="-7"/>
    <n v="0"/>
    <n v="-4"/>
    <n v="-1.9"/>
    <n v="-6"/>
    <n v="0"/>
    <x v="6"/>
    <m/>
    <n v="-1"/>
    <n v="4"/>
    <n v="-6"/>
    <n v="0"/>
  </r>
  <r>
    <n v="18.559999999999999"/>
    <n v="-6.9"/>
    <n v="-1.4"/>
    <n v="-12.3"/>
    <n v="0"/>
    <n v="-7.6"/>
    <n v="-4.0999999999999996"/>
    <n v="-11.1"/>
    <n v="0"/>
    <n v="-7.5"/>
    <n v="-4.5999999999999996"/>
    <n v="-10.4"/>
    <n v="0"/>
    <x v="6"/>
    <m/>
    <n v="-4.8"/>
    <n v="1.5"/>
    <n v="-11"/>
    <n v="0"/>
  </r>
  <r>
    <n v="21.42"/>
    <n v="-4.0999999999999996"/>
    <n v="1.9"/>
    <n v="-10.1"/>
    <n v="0"/>
    <n v="-5.2"/>
    <n v="-0.2"/>
    <n v="-10.199999999999999"/>
    <n v="0"/>
    <n v="-5.3"/>
    <n v="-0.7"/>
    <n v="-9.8000000000000007"/>
    <n v="0"/>
    <x v="6"/>
    <m/>
    <n v="-1.8"/>
    <n v="4.5"/>
    <n v="-8"/>
    <n v="0"/>
  </r>
  <r>
    <n v="25.89"/>
    <n v="-1.9"/>
    <n v="4.5"/>
    <n v="-8.1999999999999993"/>
    <n v="0"/>
    <n v="-0.6"/>
    <n v="3.4"/>
    <n v="-4.5999999999999996"/>
    <n v="0"/>
    <n v="-1.3"/>
    <n v="2.2999999999999998"/>
    <n v="-4.8"/>
    <n v="0"/>
    <x v="6"/>
    <m/>
    <n v="1"/>
    <n v="9"/>
    <n v="-7"/>
    <n v="0"/>
  </r>
  <r>
    <n v="22.42"/>
    <n v="-2.7"/>
    <n v="4.7"/>
    <n v="-10"/>
    <n v="4.2"/>
    <n v="-1.6"/>
    <n v="3.7"/>
    <n v="-6.8"/>
    <n v="4.2"/>
    <n v="-1.4"/>
    <n v="2.8"/>
    <n v="-5.6"/>
    <n v="4.2"/>
    <x v="6"/>
    <m/>
    <n v="0.5"/>
    <n v="8.5"/>
    <n v="-7.5"/>
    <n v="4.2"/>
  </r>
  <r>
    <n v="16.22"/>
    <n v="-1.6"/>
    <n v="-0.1"/>
    <n v="-3"/>
    <n v="3.6"/>
    <n v="-2.5"/>
    <n v="-0.4"/>
    <n v="-4.5999999999999996"/>
    <n v="3.6"/>
    <n v="-2.4"/>
    <n v="-0.5"/>
    <n v="-4.2"/>
    <n v="3.6"/>
    <x v="6"/>
    <m/>
    <n v="-0.3"/>
    <n v="1.5"/>
    <n v="-2"/>
    <n v="3.6"/>
  </r>
  <r>
    <n v="19.11"/>
    <n v="-1.7"/>
    <n v="2.2000000000000002"/>
    <n v="-5.6"/>
    <n v="0.2"/>
    <n v="-2.4"/>
    <n v="0.4"/>
    <n v="-5.0999999999999996"/>
    <n v="0.2"/>
    <n v="-1.1000000000000001"/>
    <n v="2.2999999999999998"/>
    <n v="-4.5"/>
    <n v="0.2"/>
    <x v="6"/>
    <m/>
    <n v="2.2999999999999998"/>
    <n v="7.5"/>
    <n v="-3"/>
    <n v="0.2"/>
  </r>
  <r>
    <n v="9.83"/>
    <n v="-4.0999999999999996"/>
    <n v="-0.5"/>
    <n v="-7.7"/>
    <n v="0"/>
    <n v="-2.6"/>
    <n v="-0.6"/>
    <n v="-4.5999999999999996"/>
    <n v="0"/>
    <n v="-2.5"/>
    <n v="-0.6"/>
    <n v="-4.3"/>
    <n v="0"/>
    <x v="6"/>
    <m/>
    <n v="0"/>
    <n v="5"/>
    <n v="-5"/>
    <n v="0"/>
  </r>
  <r>
    <n v="6.95"/>
    <n v="-0.3"/>
    <n v="2.5"/>
    <n v="-3.1"/>
    <n v="4"/>
    <n v="-1.8"/>
    <n v="0.4"/>
    <n v="-4"/>
    <n v="4"/>
    <n v="-2.2000000000000002"/>
    <n v="-0.3"/>
    <n v="-4"/>
    <n v="4"/>
    <x v="7"/>
    <m/>
    <n v="3.3"/>
    <n v="6.5"/>
    <n v="0"/>
    <n v="4"/>
  </r>
  <r>
    <n v="24.8"/>
    <n v="1.5"/>
    <n v="3.8"/>
    <n v="-0.8"/>
    <n v="0.8"/>
    <n v="-1.1000000000000001"/>
    <n v="1"/>
    <n v="-3.2"/>
    <n v="0.8"/>
    <n v="-0.8"/>
    <n v="1.4"/>
    <n v="-2.9"/>
    <n v="0.8"/>
    <x v="7"/>
    <m/>
    <n v="4.8"/>
    <n v="8"/>
    <n v="1.5"/>
    <n v="0.8"/>
  </r>
  <r>
    <n v="16.22"/>
    <n v="-2.8"/>
    <n v="1.1000000000000001"/>
    <n v="-6.6"/>
    <n v="2.8"/>
    <n v="-2.9"/>
    <n v="0.5"/>
    <n v="-6.3"/>
    <n v="2.8"/>
    <n v="-2.5"/>
    <n v="0.2"/>
    <n v="-5.2"/>
    <n v="2.8"/>
    <x v="7"/>
    <m/>
    <n v="0.3"/>
    <n v="5.5"/>
    <n v="-5"/>
    <n v="2.8"/>
  </r>
  <r>
    <n v="18.34"/>
    <n v="-4.0999999999999996"/>
    <n v="1.9"/>
    <n v="-10.1"/>
    <n v="5.2"/>
    <n v="-4.5"/>
    <n v="0.5"/>
    <n v="-9.4"/>
    <n v="5.2"/>
    <n v="-4.3"/>
    <n v="-0.6"/>
    <n v="-8"/>
    <n v="5.2"/>
    <x v="7"/>
    <m/>
    <n v="-0.5"/>
    <n v="7"/>
    <n v="-8"/>
    <n v="5.2"/>
  </r>
  <r>
    <n v="15.42"/>
    <n v="-2.2999999999999998"/>
    <n v="0.4"/>
    <n v="-5"/>
    <n v="1.8"/>
    <n v="-2.8"/>
    <n v="0"/>
    <n v="-5.5"/>
    <n v="1.8"/>
    <n v="-3.1"/>
    <n v="-1"/>
    <n v="-5.2"/>
    <n v="1.8"/>
    <x v="7"/>
    <m/>
    <n v="2"/>
    <n v="6"/>
    <n v="-2"/>
    <n v="1.8"/>
  </r>
  <r>
    <n v="21.57"/>
    <n v="2.1"/>
    <n v="6.2"/>
    <n v="-2"/>
    <n v="0"/>
    <n v="1.5"/>
    <n v="6.1"/>
    <n v="-3.1"/>
    <n v="0"/>
    <n v="1"/>
    <n v="5.3"/>
    <n v="-3.4"/>
    <n v="0"/>
    <x v="7"/>
    <m/>
    <n v="5.8"/>
    <n v="12"/>
    <n v="-0.5"/>
    <n v="0"/>
  </r>
  <r>
    <n v="23.01"/>
    <n v="0.3"/>
    <n v="7.3"/>
    <n v="-6.8"/>
    <n v="0.4"/>
    <n v="1.4"/>
    <n v="6.9"/>
    <n v="-4.0999999999999996"/>
    <n v="0.4"/>
    <n v="2"/>
    <n v="7.8"/>
    <n v="-3.8"/>
    <n v="0.4"/>
    <x v="7"/>
    <m/>
    <n v="4.8"/>
    <n v="13"/>
    <n v="-3.5"/>
    <n v="0.4"/>
  </r>
  <r>
    <n v="13.12"/>
    <n v="3.8"/>
    <n v="6.8"/>
    <n v="0.7"/>
    <n v="1.4"/>
    <n v="4.5"/>
    <n v="6.4"/>
    <n v="2.5"/>
    <n v="1.4"/>
    <n v="4.7"/>
    <n v="7.8"/>
    <n v="1.6"/>
    <n v="1.4"/>
    <x v="7"/>
    <m/>
    <n v="7"/>
    <n v="11"/>
    <n v="3"/>
    <n v="1.4"/>
  </r>
  <r>
    <n v="14.54"/>
    <n v="-2.4"/>
    <n v="1"/>
    <n v="-5.7"/>
    <n v="1.2"/>
    <n v="-2.6"/>
    <n v="0.4"/>
    <n v="-5.6"/>
    <n v="1.2"/>
    <n v="-2"/>
    <n v="1"/>
    <n v="-5"/>
    <n v="1.2"/>
    <x v="7"/>
    <m/>
    <n v="1.8"/>
    <n v="7"/>
    <n v="-3.5"/>
    <n v="1.2"/>
  </r>
  <r>
    <n v="20.56"/>
    <n v="0.6"/>
    <n v="4.8"/>
    <n v="-3.7"/>
    <n v="0"/>
    <n v="-0.7"/>
    <n v="3.1"/>
    <n v="-4.5"/>
    <n v="0"/>
    <n v="-0.5"/>
    <n v="3.2"/>
    <n v="-4.0999999999999996"/>
    <n v="0"/>
    <x v="7"/>
    <m/>
    <n v="3.3"/>
    <n v="8"/>
    <n v="-1.5"/>
    <n v="0"/>
  </r>
  <r>
    <n v="6.8"/>
    <n v="-1.2"/>
    <n v="0.8"/>
    <n v="-3.2"/>
    <n v="10"/>
    <n v="-0.9"/>
    <n v="0.7"/>
    <n v="-2.4"/>
    <n v="10"/>
    <n v="-1"/>
    <n v="1"/>
    <n v="-3"/>
    <n v="10"/>
    <x v="7"/>
    <m/>
    <n v="2.2999999999999998"/>
    <n v="5.5"/>
    <n v="-1"/>
    <n v="10"/>
  </r>
  <r>
    <n v="19.420000000000002"/>
    <n v="2.2999999999999998"/>
    <n v="6.6"/>
    <n v="-2.1"/>
    <n v="0.2"/>
    <n v="1.7"/>
    <n v="6.3"/>
    <n v="-2.9"/>
    <n v="0.2"/>
    <n v="1.7"/>
    <n v="6.6"/>
    <n v="-3.2"/>
    <n v="0.2"/>
    <x v="7"/>
    <m/>
    <n v="6"/>
    <n v="12.5"/>
    <n v="-0.5"/>
    <n v="0.2"/>
  </r>
  <r>
    <n v="13.05"/>
    <n v="5.3"/>
    <n v="11.5"/>
    <n v="-1"/>
    <n v="12.3"/>
    <n v="5.2"/>
    <n v="9.4"/>
    <n v="1"/>
    <n v="12.3"/>
    <n v="6.5"/>
    <n v="11.4"/>
    <n v="1.5"/>
    <n v="12.3"/>
    <x v="7"/>
    <m/>
    <n v="7.5"/>
    <n v="14.5"/>
    <n v="0.5"/>
    <n v="12.3"/>
  </r>
  <r>
    <n v="6.26"/>
    <n v="0.3"/>
    <n v="0.6"/>
    <n v="0"/>
    <n v="7.3"/>
    <n v="0.4"/>
    <n v="1.3"/>
    <n v="-0.5"/>
    <n v="7.3"/>
    <n v="-0.5"/>
    <n v="0.1"/>
    <n v="-1.1000000000000001"/>
    <n v="7.3"/>
    <x v="7"/>
    <m/>
    <n v="4.8"/>
    <n v="5"/>
    <n v="4.5"/>
    <n v="7.3"/>
  </r>
  <r>
    <n v="14.06"/>
    <n v="-0.4"/>
    <n v="1.9"/>
    <n v="-2.6"/>
    <n v="0"/>
    <n v="-0.7"/>
    <n v="1.9"/>
    <n v="-3.3"/>
    <n v="0"/>
    <n v="-1.1000000000000001"/>
    <n v="1.2"/>
    <n v="-3.3"/>
    <n v="0"/>
    <x v="7"/>
    <m/>
    <n v="3.8"/>
    <n v="8"/>
    <n v="-0.5"/>
    <n v="0"/>
  </r>
  <r>
    <n v="16.77"/>
    <n v="0.4"/>
    <n v="3.1"/>
    <n v="-2.2999999999999998"/>
    <n v="4.9000000000000004"/>
    <n v="-0.5"/>
    <n v="1.9"/>
    <n v="-2.8"/>
    <n v="4.9000000000000004"/>
    <n v="-0.8"/>
    <n v="2"/>
    <n v="-3.6"/>
    <n v="4.9000000000000004"/>
    <x v="7"/>
    <m/>
    <n v="1.5"/>
    <n v="7"/>
    <n v="-4"/>
    <n v="4.9000000000000004"/>
  </r>
  <r>
    <n v="15.61"/>
    <n v="0.2"/>
    <n v="7"/>
    <n v="-6.6"/>
    <n v="0"/>
    <n v="-1"/>
    <n v="3.9"/>
    <n v="-5.9"/>
    <n v="0"/>
    <n v="-0.3"/>
    <n v="4.4000000000000004"/>
    <n v="-5"/>
    <n v="0"/>
    <x v="7"/>
    <m/>
    <n v="5.5"/>
    <n v="10.5"/>
    <n v="0.5"/>
    <n v="0"/>
  </r>
  <r>
    <n v="20.059999999999999"/>
    <n v="3.8"/>
    <n v="10.8"/>
    <n v="-3.3"/>
    <n v="4"/>
    <n v="2.2000000000000002"/>
    <n v="7.3"/>
    <n v="-2.9"/>
    <n v="4.5"/>
    <n v="3.5"/>
    <n v="8.3000000000000007"/>
    <n v="-1.4"/>
    <n v="4.5"/>
    <x v="7"/>
    <m/>
    <n v="6"/>
    <n v="15"/>
    <n v="-3"/>
    <n v="3.5"/>
  </r>
  <r>
    <n v="11.5"/>
    <n v="3.3"/>
    <n v="6"/>
    <n v="0.5"/>
    <n v="8"/>
    <n v="2.4"/>
    <n v="4.3"/>
    <n v="0.4"/>
    <n v="11.5"/>
    <n v="3"/>
    <n v="5.8"/>
    <n v="0.1"/>
    <n v="11.5"/>
    <x v="7"/>
    <m/>
    <n v="6.5"/>
    <n v="9"/>
    <n v="4"/>
    <n v="3.9"/>
  </r>
  <r>
    <n v="19.54"/>
    <n v="2"/>
    <n v="5.5"/>
    <n v="-1.5"/>
    <n v="0"/>
    <n v="-0.7"/>
    <n v="1.9"/>
    <n v="-3.3"/>
    <n v="1"/>
    <n v="-0.7"/>
    <n v="2.4"/>
    <n v="-3.8"/>
    <n v="1"/>
    <x v="7"/>
    <m/>
    <n v="3.8"/>
    <n v="8"/>
    <n v="-0.5"/>
    <n v="0.6"/>
  </r>
  <r>
    <n v="19.100000000000001"/>
    <n v="1.6"/>
    <n v="5.5"/>
    <n v="-2.4"/>
    <n v="0"/>
    <n v="-1.2"/>
    <n v="2.8"/>
    <n v="-5.0999999999999996"/>
    <n v="7"/>
    <n v="-1.1000000000000001"/>
    <n v="2.4"/>
    <n v="-4.5999999999999996"/>
    <n v="7"/>
    <x v="7"/>
    <m/>
    <n v="2.2999999999999998"/>
    <n v="7.5"/>
    <n v="-3"/>
    <n v="0.2"/>
  </r>
  <r>
    <n v="9.91"/>
    <n v="0.1"/>
    <n v="6.1"/>
    <n v="-5.9"/>
    <n v="10"/>
    <n v="-0.4"/>
    <n v="3.9"/>
    <n v="-4.5999999999999996"/>
    <n v="2.5"/>
    <n v="0.3"/>
    <n v="4.7"/>
    <n v="-4.0999999999999996"/>
    <n v="2.5"/>
    <x v="7"/>
    <m/>
    <n v="2.2999999999999998"/>
    <n v="9"/>
    <n v="-4.5"/>
    <n v="0"/>
  </r>
  <r>
    <n v="17.2"/>
    <n v="2.1"/>
    <n v="4.8"/>
    <n v="-0.6"/>
    <n v="1.5"/>
    <n v="-0.4"/>
    <n v="2.2000000000000002"/>
    <n v="-2.9"/>
    <n v="13"/>
    <n v="-0.8"/>
    <n v="1.7"/>
    <n v="-3.2"/>
    <n v="13"/>
    <x v="7"/>
    <m/>
    <n v="4.3"/>
    <n v="7.5"/>
    <n v="1"/>
    <n v="1.6"/>
  </r>
  <r>
    <n v="20.63"/>
    <n v="-0.6"/>
    <n v="4.2"/>
    <n v="-5.4"/>
    <n v="5"/>
    <n v="-2"/>
    <n v="2.2000000000000002"/>
    <n v="-6.1"/>
    <n v="2.5"/>
    <n v="-2.2000000000000002"/>
    <n v="1.1000000000000001"/>
    <n v="-5.5"/>
    <n v="2.5"/>
    <x v="7"/>
    <m/>
    <n v="4.5"/>
    <n v="10"/>
    <n v="-1"/>
    <n v="6.5"/>
  </r>
  <r>
    <n v="17.7"/>
    <n v="-1"/>
    <n v="4"/>
    <n v="-6"/>
    <n v="10"/>
    <n v="-1.6"/>
    <n v="2.4"/>
    <n v="-5.5"/>
    <n v="0"/>
    <n v="-1"/>
    <n v="3.6"/>
    <n v="-5.5"/>
    <n v="0"/>
    <x v="7"/>
    <m/>
    <n v="5"/>
    <n v="9"/>
    <n v="1"/>
    <n v="7.3"/>
  </r>
  <r>
    <n v="11.65"/>
    <n v="1.8"/>
    <n v="4.3"/>
    <n v="-0.8"/>
    <n v="7.5"/>
    <n v="-0.5"/>
    <n v="0.9"/>
    <n v="-1.8"/>
    <n v="0"/>
    <n v="-1"/>
    <n v="1.1000000000000001"/>
    <n v="-3.1"/>
    <n v="0"/>
    <x v="7"/>
    <m/>
    <n v="4.5"/>
    <n v="8"/>
    <n v="1"/>
    <n v="7.8"/>
  </r>
  <r>
    <n v="27.56"/>
    <n v="4.7"/>
    <n v="12"/>
    <n v="-2.7"/>
    <n v="0"/>
    <n v="4.5"/>
    <n v="10.3"/>
    <n v="-1.3"/>
    <n v="0"/>
    <n v="4.3"/>
    <n v="10.5"/>
    <n v="-2"/>
    <n v="0"/>
    <x v="7"/>
    <m/>
    <n v="7.3"/>
    <n v="15.5"/>
    <n v="-1"/>
    <n v="0"/>
  </r>
  <r>
    <n v="23.99"/>
    <n v="8.4"/>
    <n v="18.2"/>
    <n v="-1.5"/>
    <n v="0"/>
    <n v="8.4"/>
    <n v="14.1"/>
    <n v="2.6"/>
    <n v="1"/>
    <n v="7.7"/>
    <n v="14.4"/>
    <n v="0.9"/>
    <n v="1"/>
    <x v="7"/>
    <m/>
    <n v="4.8"/>
    <n v="10"/>
    <n v="-0.5"/>
    <n v="0"/>
  </r>
  <r>
    <n v="25.27"/>
    <n v="10.9"/>
    <n v="20.9"/>
    <n v="0.9"/>
    <n v="0"/>
    <n v="11.9"/>
    <n v="16.600000000000001"/>
    <n v="7.1"/>
    <n v="0"/>
    <n v="11.9"/>
    <n v="18.2"/>
    <n v="5.6"/>
    <n v="0"/>
    <x v="7"/>
    <m/>
    <n v="4.5"/>
    <n v="10"/>
    <n v="-1"/>
    <n v="0.9"/>
  </r>
  <r>
    <n v="19.54"/>
    <n v="7.2"/>
    <n v="11.5"/>
    <n v="2.9"/>
    <n v="0"/>
    <n v="2.2000000000000002"/>
    <n v="8.1"/>
    <n v="-3.8"/>
    <n v="0"/>
    <n v="2.2000000000000002"/>
    <n v="5.8"/>
    <n v="-1.4"/>
    <n v="0"/>
    <x v="7"/>
    <m/>
    <n v="3.5"/>
    <n v="7"/>
    <n v="0"/>
    <n v="0"/>
  </r>
  <r>
    <n v="20.29"/>
    <n v="1.5"/>
    <n v="4.5999999999999996"/>
    <n v="-1.7"/>
    <n v="0"/>
    <n v="-0.8"/>
    <n v="2.4"/>
    <n v="-4"/>
    <n v="0"/>
    <n v="-1.9"/>
    <n v="0.9"/>
    <n v="-4.7"/>
    <n v="0"/>
    <x v="7"/>
    <m/>
    <n v="4"/>
    <n v="6.5"/>
    <n v="1.5"/>
    <n v="0"/>
  </r>
  <r>
    <n v="28.15"/>
    <n v="3.3"/>
    <n v="10.7"/>
    <n v="-4.0999999999999996"/>
    <n v="0"/>
    <n v="1.8"/>
    <n v="7.9"/>
    <n v="-4.3"/>
    <n v="0"/>
    <n v="1.7"/>
    <n v="7.2"/>
    <n v="-3.8"/>
    <n v="0"/>
    <x v="8"/>
    <m/>
    <n v="4.3"/>
    <n v="12"/>
    <n v="-3.5"/>
    <n v="0"/>
  </r>
  <r>
    <n v="19.510000000000002"/>
    <n v="4.5"/>
    <n v="11.1"/>
    <n v="-2.1"/>
    <n v="0"/>
    <n v="3"/>
    <n v="7.3"/>
    <n v="-1.3"/>
    <n v="0"/>
    <n v="2.7"/>
    <n v="6.3"/>
    <n v="-1"/>
    <n v="0"/>
    <x v="8"/>
    <m/>
    <n v="5"/>
    <n v="12.5"/>
    <n v="-2.5"/>
    <n v="0"/>
  </r>
  <r>
    <n v="14.91"/>
    <n v="3.5"/>
    <n v="8.6999999999999993"/>
    <n v="-1.8"/>
    <n v="1"/>
    <n v="2.5"/>
    <n v="6.1"/>
    <n v="-1.1000000000000001"/>
    <n v="1"/>
    <n v="2.2999999999999998"/>
    <n v="5.5"/>
    <n v="-1"/>
    <n v="1"/>
    <x v="8"/>
    <m/>
    <n v="6"/>
    <n v="10"/>
    <n v="2"/>
    <n v="1.9"/>
  </r>
  <r>
    <n v="11.42"/>
    <n v="3.9"/>
    <n v="6.3"/>
    <n v="1.5"/>
    <n v="7"/>
    <n v="2.7"/>
    <n v="4.3"/>
    <n v="1"/>
    <n v="11"/>
    <n v="1.5"/>
    <n v="3.3"/>
    <n v="-0.4"/>
    <n v="11"/>
    <x v="8"/>
    <m/>
    <n v="6.3"/>
    <n v="8.5"/>
    <n v="4"/>
    <n v="3.8"/>
  </r>
  <r>
    <n v="14.53"/>
    <n v="4.7"/>
    <n v="8.5"/>
    <n v="0.9"/>
    <n v="3"/>
    <n v="3.5"/>
    <n v="6.4"/>
    <n v="0.5"/>
    <n v="7.5"/>
    <n v="3"/>
    <n v="6.6"/>
    <n v="-0.7"/>
    <n v="7.5"/>
    <x v="8"/>
    <m/>
    <n v="8.3000000000000007"/>
    <n v="12.5"/>
    <n v="4"/>
    <n v="2"/>
  </r>
  <r>
    <n v="15.55"/>
    <n v="3.8"/>
    <n v="7.1"/>
    <n v="0.4"/>
    <n v="10"/>
    <n v="3.2"/>
    <n v="6.1"/>
    <n v="0.3"/>
    <n v="12.5"/>
    <n v="2.6"/>
    <n v="5.5"/>
    <n v="-0.4"/>
    <n v="12.5"/>
    <x v="8"/>
    <m/>
    <n v="7"/>
    <n v="11"/>
    <n v="3"/>
    <n v="22.1"/>
  </r>
  <r>
    <n v="9.9"/>
    <n v="2.2000000000000002"/>
    <n v="4.2"/>
    <n v="0.2"/>
    <n v="11"/>
    <n v="0.3"/>
    <n v="1"/>
    <n v="-0.5"/>
    <n v="14"/>
    <n v="-0.1"/>
    <n v="0.8"/>
    <n v="-0.9"/>
    <n v="14"/>
    <x v="8"/>
    <m/>
    <n v="8.8000000000000007"/>
    <n v="12"/>
    <n v="5.5"/>
    <n v="4.0999999999999996"/>
  </r>
  <r>
    <n v="8.42"/>
    <n v="1.3"/>
    <n v="2.4"/>
    <n v="0.2"/>
    <n v="9"/>
    <n v="-0.1"/>
    <n v="0.8"/>
    <n v="-1"/>
    <n v="4"/>
    <n v="-0.9"/>
    <n v="-0.3"/>
    <n v="-1.5"/>
    <n v="4"/>
    <x v="8"/>
    <m/>
    <n v="7.8"/>
    <n v="10"/>
    <n v="5.5"/>
    <n v="5.5"/>
  </r>
  <r>
    <n v="16.04"/>
    <n v="2.2000000000000002"/>
    <n v="4.9000000000000004"/>
    <n v="-0.6"/>
    <n v="2"/>
    <n v="0.7"/>
    <n v="2.9"/>
    <n v="-1.5"/>
    <n v="4.5"/>
    <n v="1.1000000000000001"/>
    <n v="4.5"/>
    <n v="-2.2999999999999998"/>
    <n v="4.5"/>
    <x v="8"/>
    <m/>
    <n v="5.5"/>
    <n v="8"/>
    <n v="3"/>
    <n v="1.5"/>
  </r>
  <r>
    <n v="25.36"/>
    <n v="4.7"/>
    <n v="9.8000000000000007"/>
    <n v="-0.5"/>
    <n v="1"/>
    <n v="3.7"/>
    <n v="8.1"/>
    <n v="-0.8"/>
    <n v="0"/>
    <n v="3"/>
    <n v="7"/>
    <n v="-1.1000000000000001"/>
    <n v="0"/>
    <x v="8"/>
    <m/>
    <n v="8.8000000000000007"/>
    <n v="14.5"/>
    <n v="3"/>
    <n v="0"/>
  </r>
  <r>
    <n v="23.56"/>
    <n v="8.1"/>
    <n v="15.8"/>
    <n v="0.3"/>
    <n v="0"/>
    <n v="7.6"/>
    <n v="13.2"/>
    <n v="1.9"/>
    <n v="1"/>
    <n v="6.6"/>
    <n v="12.1"/>
    <n v="1.1000000000000001"/>
    <n v="1"/>
    <x v="8"/>
    <m/>
    <n v="10"/>
    <n v="18"/>
    <n v="2"/>
    <n v="0.7"/>
  </r>
  <r>
    <n v="13.55"/>
    <n v="8.1"/>
    <n v="14.7"/>
    <n v="1.5"/>
    <n v="3.5"/>
    <n v="8.6"/>
    <n v="13.7"/>
    <n v="3.4"/>
    <n v="1"/>
    <n v="7.9"/>
    <n v="13"/>
    <n v="2.8"/>
    <n v="1"/>
    <x v="8"/>
    <m/>
    <n v="12.3"/>
    <n v="19.5"/>
    <n v="5"/>
    <n v="2.2999999999999998"/>
  </r>
  <r>
    <n v="21.19"/>
    <n v="8.9"/>
    <n v="15.8"/>
    <n v="2"/>
    <n v="5"/>
    <n v="8.9"/>
    <n v="14.8"/>
    <n v="3"/>
    <n v="4"/>
    <n v="7.6"/>
    <n v="12.4"/>
    <n v="2.8"/>
    <n v="4"/>
    <x v="8"/>
    <m/>
    <n v="12.5"/>
    <n v="20"/>
    <n v="5"/>
    <n v="0.4"/>
  </r>
  <r>
    <n v="24.94"/>
    <n v="11.1"/>
    <n v="20.9"/>
    <n v="1.3"/>
    <n v="6.5"/>
    <n v="11.1"/>
    <n v="18.100000000000001"/>
    <n v="4"/>
    <n v="1"/>
    <n v="9.6999999999999993"/>
    <n v="15.9"/>
    <n v="3.5"/>
    <n v="1"/>
    <x v="8"/>
    <m/>
    <n v="13"/>
    <n v="22"/>
    <n v="4"/>
    <n v="0.6"/>
  </r>
  <r>
    <n v="25.36"/>
    <n v="10"/>
    <n v="16.7"/>
    <n v="3.2"/>
    <n v="1"/>
    <n v="9.8000000000000007"/>
    <n v="14.8"/>
    <n v="4.7"/>
    <n v="1"/>
    <n v="9"/>
    <n v="12.8"/>
    <n v="5.0999999999999996"/>
    <n v="1"/>
    <x v="8"/>
    <m/>
    <n v="13.3"/>
    <n v="19"/>
    <n v="7.5"/>
    <n v="0"/>
  </r>
  <r>
    <n v="25.95"/>
    <n v="6.5"/>
    <n v="12.9"/>
    <n v="0"/>
    <n v="0"/>
    <n v="5.9"/>
    <n v="11.3"/>
    <n v="0.5"/>
    <n v="0"/>
    <n v="4.4000000000000004"/>
    <n v="8.3000000000000007"/>
    <n v="0.4"/>
    <n v="0"/>
    <x v="8"/>
    <m/>
    <n v="7"/>
    <n v="13"/>
    <n v="1"/>
    <n v="0"/>
  </r>
  <r>
    <n v="29.57"/>
    <n v="5.3"/>
    <n v="13"/>
    <n v="-2.5"/>
    <n v="0"/>
    <n v="5.0999999999999996"/>
    <n v="11.9"/>
    <n v="-1.8"/>
    <n v="0"/>
    <n v="4.2"/>
    <n v="9.9"/>
    <n v="-1.6"/>
    <n v="0"/>
    <x v="8"/>
    <m/>
    <n v="7"/>
    <n v="15.5"/>
    <n v="-1.5"/>
    <n v="0"/>
  </r>
  <r>
    <n v="19.649999999999999"/>
    <n v="6.5"/>
    <n v="12.1"/>
    <n v="0.9"/>
    <n v="0"/>
    <n v="6.5"/>
    <n v="11"/>
    <n v="1.9"/>
    <n v="0"/>
    <n v="6"/>
    <n v="11.1"/>
    <n v="0.9"/>
    <n v="0"/>
    <x v="8"/>
    <m/>
    <n v="7.8"/>
    <n v="14.5"/>
    <n v="1"/>
    <n v="0"/>
  </r>
  <r>
    <n v="21.67"/>
    <n v="7.4"/>
    <n v="13.4"/>
    <n v="1.3"/>
    <n v="0"/>
    <n v="7.8"/>
    <n v="13"/>
    <n v="2.6"/>
    <n v="0"/>
    <n v="7.9"/>
    <n v="12.2"/>
    <n v="3.5"/>
    <n v="0"/>
    <x v="8"/>
    <m/>
    <n v="9.8000000000000007"/>
    <n v="16"/>
    <n v="3.5"/>
    <n v="0.4"/>
  </r>
  <r>
    <n v="22.46"/>
    <n v="7.7"/>
    <n v="14.2"/>
    <n v="1.1000000000000001"/>
    <n v="0"/>
    <n v="8.1999999999999993"/>
    <n v="14"/>
    <n v="2.4"/>
    <n v="0"/>
    <n v="7.4"/>
    <n v="12.2"/>
    <n v="2.5"/>
    <n v="0"/>
    <x v="8"/>
    <m/>
    <n v="8.3000000000000007"/>
    <n v="16"/>
    <n v="0.5"/>
    <n v="0.8"/>
  </r>
  <r>
    <n v="18.739999999999998"/>
    <n v="10.4"/>
    <n v="13.2"/>
    <n v="7.6"/>
    <n v="2"/>
    <n v="9.8000000000000007"/>
    <n v="12.6"/>
    <n v="7"/>
    <n v="0"/>
    <n v="8.8000000000000007"/>
    <n v="11.4"/>
    <n v="6.2"/>
    <n v="0"/>
    <x v="8"/>
    <m/>
    <n v="12.3"/>
    <n v="16.5"/>
    <n v="8"/>
    <n v="0.2"/>
  </r>
  <r>
    <n v="27.68"/>
    <n v="7.6"/>
    <n v="13.5"/>
    <n v="1.7"/>
    <n v="0"/>
    <n v="7.1"/>
    <n v="12.2"/>
    <n v="1.9"/>
    <n v="0"/>
    <n v="6.8"/>
    <n v="11.2"/>
    <n v="2.2999999999999998"/>
    <n v="0"/>
    <x v="8"/>
    <m/>
    <n v="11.5"/>
    <n v="17"/>
    <n v="6"/>
    <n v="0"/>
  </r>
  <r>
    <n v="23.96"/>
    <n v="11.4"/>
    <n v="18.7"/>
    <n v="4"/>
    <n v="0"/>
    <n v="10.4"/>
    <n v="16.8"/>
    <n v="4"/>
    <n v="0"/>
    <n v="9.5"/>
    <n v="17.5"/>
    <n v="1.5"/>
    <n v="0"/>
    <x v="8"/>
    <m/>
    <n v="15"/>
    <n v="21"/>
    <n v="9"/>
    <n v="0"/>
  </r>
  <r>
    <n v="12.54"/>
    <n v="10.9"/>
    <n v="15.1"/>
    <n v="6.6"/>
    <n v="0"/>
    <n v="11.6"/>
    <n v="14.9"/>
    <n v="8.3000000000000007"/>
    <n v="0"/>
    <n v="10.199999999999999"/>
    <n v="13.8"/>
    <n v="6.5"/>
    <n v="0"/>
    <x v="8"/>
    <m/>
    <n v="11.8"/>
    <n v="18"/>
    <n v="5.5"/>
    <n v="0.6"/>
  </r>
  <r>
    <n v="23.15"/>
    <n v="11.3"/>
    <n v="19.3"/>
    <n v="3.3"/>
    <n v="0"/>
    <n v="11.2"/>
    <n v="18.100000000000001"/>
    <n v="4.3"/>
    <n v="0"/>
    <n v="10.6"/>
    <n v="17"/>
    <n v="4.0999999999999996"/>
    <n v="0"/>
    <x v="8"/>
    <m/>
    <n v="12"/>
    <n v="21"/>
    <n v="3"/>
    <n v="9.9"/>
  </r>
  <r>
    <n v="12.96"/>
    <n v="10.4"/>
    <n v="15.9"/>
    <n v="4.9000000000000004"/>
    <n v="2"/>
    <n v="10.8"/>
    <n v="14.5"/>
    <n v="7"/>
    <n v="4.5"/>
    <n v="10.199999999999999"/>
    <n v="14.7"/>
    <n v="5.7"/>
    <n v="4.5"/>
    <x v="8"/>
    <m/>
    <n v="11.8"/>
    <n v="19"/>
    <n v="4.5"/>
    <n v="2.8"/>
  </r>
  <r>
    <n v="17.64"/>
    <n v="9.9"/>
    <n v="17"/>
    <n v="2.8"/>
    <n v="0"/>
    <n v="9.5"/>
    <n v="15.5"/>
    <n v="3.4"/>
    <n v="0"/>
    <n v="10.1"/>
    <n v="16.3"/>
    <n v="3.9"/>
    <n v="0"/>
    <x v="8"/>
    <m/>
    <n v="13"/>
    <n v="23"/>
    <n v="3"/>
    <n v="0"/>
  </r>
  <r>
    <n v="27.16"/>
    <n v="15.3"/>
    <n v="22.7"/>
    <n v="7.8"/>
    <n v="12"/>
    <n v="15.7"/>
    <n v="20.7"/>
    <n v="10.7"/>
    <n v="7"/>
    <n v="14.3"/>
    <n v="21"/>
    <n v="7.6"/>
    <n v="7"/>
    <x v="8"/>
    <m/>
    <n v="15.5"/>
    <n v="25"/>
    <n v="6"/>
    <n v="15.6"/>
  </r>
  <r>
    <n v="9.1300000000000008"/>
    <n v="3.5"/>
    <n v="6.3"/>
    <n v="0.6"/>
    <n v="8"/>
    <n v="3.2"/>
    <n v="6.2"/>
    <n v="0.1"/>
    <n v="8.5"/>
    <n v="2.4"/>
    <n v="5.5"/>
    <n v="-0.7"/>
    <n v="8.5"/>
    <x v="8"/>
    <m/>
    <n v="9.3000000000000007"/>
    <n v="11.5"/>
    <n v="7"/>
    <n v="6.2"/>
  </r>
  <r>
    <n v="24.4"/>
    <n v="5"/>
    <n v="11.2"/>
    <n v="-1.2"/>
    <n v="0"/>
    <n v="4.5"/>
    <n v="9.9"/>
    <n v="-1"/>
    <n v="0"/>
    <n v="3.6"/>
    <n v="8.6999999999999993"/>
    <n v="-1.5"/>
    <n v="0"/>
    <x v="8"/>
    <m/>
    <n v="7.5"/>
    <n v="13"/>
    <n v="2"/>
    <n v="0"/>
  </r>
  <r>
    <n v="8.76"/>
    <n v="7.3"/>
    <n v="9.6999999999999993"/>
    <n v="4.8"/>
    <n v="0"/>
    <n v="7"/>
    <n v="8.6999999999999993"/>
    <n v="5.3"/>
    <n v="0"/>
    <n v="6.4"/>
    <n v="8.1999999999999993"/>
    <n v="4.5"/>
    <n v="0"/>
    <x v="9"/>
    <m/>
    <n v="10"/>
    <n v="13.5"/>
    <n v="6.5"/>
    <n v="1.3"/>
  </r>
  <r>
    <n v="29.37"/>
    <n v="8.3000000000000007"/>
    <n v="16.7"/>
    <n v="-0.1"/>
    <n v="0"/>
    <n v="8.1999999999999993"/>
    <n v="15.5"/>
    <n v="0.9"/>
    <n v="0"/>
    <n v="7.9"/>
    <n v="14.3"/>
    <n v="1.4"/>
    <n v="0"/>
    <x v="9"/>
    <m/>
    <n v="9"/>
    <n v="18.5"/>
    <n v="-0.5"/>
    <n v="0"/>
  </r>
  <r>
    <n v="26.63"/>
    <n v="11.6"/>
    <n v="19.3"/>
    <n v="3.8"/>
    <n v="0"/>
    <n v="10.9"/>
    <n v="18.7"/>
    <n v="3"/>
    <n v="0"/>
    <n v="10.6"/>
    <n v="17.399999999999999"/>
    <n v="3.8"/>
    <n v="0"/>
    <x v="9"/>
    <m/>
    <n v="10.3"/>
    <n v="21"/>
    <n v="-0.5"/>
    <n v="0"/>
  </r>
  <r>
    <n v="17.47"/>
    <n v="11.1"/>
    <n v="14.7"/>
    <n v="7.5"/>
    <n v="0"/>
    <n v="10.8"/>
    <n v="14.1"/>
    <n v="7.4"/>
    <n v="0"/>
    <n v="9.8000000000000007"/>
    <n v="12.7"/>
    <n v="6.9"/>
    <n v="0"/>
    <x v="9"/>
    <m/>
    <n v="14.5"/>
    <n v="19"/>
    <n v="10"/>
    <n v="0"/>
  </r>
  <r>
    <n v="24.22"/>
    <n v="12.5"/>
    <n v="18.899999999999999"/>
    <n v="6"/>
    <n v="0"/>
    <n v="12.4"/>
    <n v="18.100000000000001"/>
    <n v="6.7"/>
    <n v="0"/>
    <n v="11.3"/>
    <n v="16.100000000000001"/>
    <n v="6.4"/>
    <n v="0"/>
    <x v="9"/>
    <m/>
    <n v="12.8"/>
    <n v="20"/>
    <n v="5.5"/>
    <n v="0"/>
  </r>
  <r>
    <n v="23.22"/>
    <n v="6.3"/>
    <n v="11.7"/>
    <n v="0.9"/>
    <n v="0"/>
    <n v="6.4"/>
    <n v="11.1"/>
    <n v="1.7"/>
    <n v="0"/>
    <n v="5.2"/>
    <n v="9.1"/>
    <n v="1.2"/>
    <n v="0"/>
    <x v="9"/>
    <m/>
    <n v="10.3"/>
    <n v="19.5"/>
    <n v="1"/>
    <n v="0"/>
  </r>
  <r>
    <n v="16.850000000000001"/>
    <n v="5"/>
    <n v="12"/>
    <n v="-2"/>
    <n v="0"/>
    <n v="5.7"/>
    <n v="11.2"/>
    <n v="0.2"/>
    <n v="0"/>
    <n v="4.3"/>
    <n v="8.9"/>
    <n v="-0.3"/>
    <n v="0"/>
    <x v="9"/>
    <m/>
    <n v="6"/>
    <n v="14"/>
    <n v="-2"/>
    <n v="0"/>
  </r>
  <r>
    <n v="27.82"/>
    <n v="7.5"/>
    <n v="15.6"/>
    <n v="-0.6"/>
    <n v="0"/>
    <n v="7.8"/>
    <n v="15.5"/>
    <n v="0"/>
    <n v="0"/>
    <n v="6.8"/>
    <n v="13.6"/>
    <n v="0"/>
    <n v="0"/>
    <x v="9"/>
    <m/>
    <n v="8.3000000000000007"/>
    <n v="18"/>
    <n v="-1.5"/>
    <n v="0"/>
  </r>
  <r>
    <n v="27.46"/>
    <n v="10.7"/>
    <n v="19.600000000000001"/>
    <n v="1.8"/>
    <n v="0"/>
    <n v="11"/>
    <n v="18.3"/>
    <n v="3.7"/>
    <n v="0"/>
    <n v="9.9"/>
    <n v="16.8"/>
    <n v="2.9"/>
    <n v="0"/>
    <x v="9"/>
    <m/>
    <n v="11.3"/>
    <n v="20.5"/>
    <n v="2"/>
    <n v="0"/>
  </r>
  <r>
    <n v="27.89"/>
    <n v="11.9"/>
    <n v="21.9"/>
    <n v="1.8"/>
    <n v="0"/>
    <n v="13.5"/>
    <n v="20.7"/>
    <n v="6.2"/>
    <n v="0"/>
    <n v="12.5"/>
    <n v="19.899999999999999"/>
    <n v="5"/>
    <n v="0"/>
    <x v="9"/>
    <m/>
    <n v="12.3"/>
    <n v="23"/>
    <n v="1.5"/>
    <n v="0"/>
  </r>
  <r>
    <n v="22.4"/>
    <n v="13.3"/>
    <n v="22.4"/>
    <n v="4.0999999999999996"/>
    <n v="0"/>
    <n v="14.1"/>
    <n v="21.2"/>
    <n v="6.9"/>
    <n v="0"/>
    <n v="13.4"/>
    <n v="19.899999999999999"/>
    <n v="6.8"/>
    <n v="0"/>
    <x v="9"/>
    <m/>
    <n v="13.5"/>
    <n v="23"/>
    <n v="4"/>
    <n v="0"/>
  </r>
  <r>
    <n v="21.3"/>
    <n v="10.3"/>
    <n v="17"/>
    <n v="3.6"/>
    <n v="0"/>
    <n v="10.8"/>
    <n v="16.3"/>
    <n v="5.3"/>
    <n v="0"/>
    <n v="9.6999999999999993"/>
    <n v="13.9"/>
    <n v="5.5"/>
    <n v="0"/>
    <x v="9"/>
    <m/>
    <n v="10.8"/>
    <n v="18.5"/>
    <n v="3"/>
    <n v="0"/>
  </r>
  <r>
    <n v="26.77"/>
    <n v="8.1999999999999993"/>
    <n v="14.7"/>
    <n v="1.6"/>
    <n v="0"/>
    <n v="8.9"/>
    <n v="14.8"/>
    <n v="3"/>
    <n v="0"/>
    <n v="7.9"/>
    <n v="12.6"/>
    <n v="3.2"/>
    <n v="0"/>
    <x v="9"/>
    <m/>
    <n v="11.8"/>
    <n v="21"/>
    <n v="2.5"/>
    <n v="0"/>
  </r>
  <r>
    <n v="28.04"/>
    <n v="11"/>
    <n v="20.2"/>
    <n v="1.7"/>
    <n v="0"/>
    <n v="12.7"/>
    <n v="19.5"/>
    <n v="5.9"/>
    <n v="0"/>
    <n v="11.4"/>
    <n v="17.600000000000001"/>
    <n v="5.0999999999999996"/>
    <n v="0"/>
    <x v="9"/>
    <m/>
    <n v="11.5"/>
    <n v="22"/>
    <n v="1"/>
    <n v="0"/>
  </r>
  <r>
    <n v="27.52"/>
    <n v="15.4"/>
    <n v="25.7"/>
    <n v="5"/>
    <n v="0"/>
    <n v="15.8"/>
    <n v="24.1"/>
    <n v="7.4"/>
    <n v="0"/>
    <n v="14.9"/>
    <n v="22.4"/>
    <n v="7.4"/>
    <n v="0"/>
    <x v="9"/>
    <m/>
    <n v="16.5"/>
    <n v="28"/>
    <n v="5"/>
    <n v="0"/>
  </r>
  <r>
    <n v="26.88"/>
    <n v="17.100000000000001"/>
    <n v="26.4"/>
    <n v="7.7"/>
    <n v="0"/>
    <n v="17.600000000000001"/>
    <n v="25.1"/>
    <n v="10.1"/>
    <n v="0"/>
    <n v="17.399999999999999"/>
    <n v="24.2"/>
    <n v="10.6"/>
    <n v="0"/>
    <x v="9"/>
    <m/>
    <n v="16"/>
    <n v="28"/>
    <n v="4"/>
    <n v="0"/>
  </r>
  <r>
    <n v="27.9"/>
    <n v="17.100000000000001"/>
    <n v="25.9"/>
    <n v="8.1999999999999993"/>
    <n v="0"/>
    <n v="17.100000000000001"/>
    <n v="23.3"/>
    <n v="10.8"/>
    <n v="0"/>
    <n v="16.3"/>
    <n v="22.8"/>
    <n v="9.8000000000000007"/>
    <n v="0"/>
    <x v="9"/>
    <m/>
    <n v="16.3"/>
    <n v="29"/>
    <n v="3.5"/>
    <n v="0"/>
  </r>
  <r>
    <n v="28.51"/>
    <n v="15.3"/>
    <n v="24.8"/>
    <n v="5.7"/>
    <n v="0"/>
    <n v="14.9"/>
    <n v="21.7"/>
    <n v="8.1"/>
    <n v="0"/>
    <n v="14"/>
    <n v="20.399999999999999"/>
    <n v="7.6"/>
    <n v="0"/>
    <x v="9"/>
    <m/>
    <n v="14.8"/>
    <n v="26.5"/>
    <n v="3"/>
    <n v="0"/>
  </r>
  <r>
    <n v="26.44"/>
    <n v="11.5"/>
    <n v="20.8"/>
    <n v="2.2000000000000002"/>
    <n v="0"/>
    <n v="12"/>
    <n v="18.600000000000001"/>
    <n v="5.4"/>
    <n v="0"/>
    <n v="11.9"/>
    <n v="18"/>
    <n v="5.8"/>
    <n v="0"/>
    <x v="9"/>
    <m/>
    <n v="13"/>
    <n v="25.5"/>
    <n v="0.5"/>
    <n v="0"/>
  </r>
  <r>
    <n v="13.64"/>
    <n v="10"/>
    <n v="12.4"/>
    <n v="7.5"/>
    <n v="2"/>
    <n v="8.6"/>
    <n v="11.3"/>
    <n v="5.9"/>
    <n v="2"/>
    <n v="8.1999999999999993"/>
    <n v="10.9"/>
    <n v="5.5"/>
    <n v="2"/>
    <x v="9"/>
    <m/>
    <n v="12.8"/>
    <n v="21.5"/>
    <n v="4"/>
    <n v="9.1"/>
  </r>
  <r>
    <n v="22.98"/>
    <n v="8"/>
    <n v="12.9"/>
    <n v="3.1"/>
    <n v="1"/>
    <n v="6.3"/>
    <n v="11.4"/>
    <n v="1.2"/>
    <n v="0"/>
    <n v="6.2"/>
    <n v="11.4"/>
    <n v="0.9"/>
    <n v="0"/>
    <x v="9"/>
    <m/>
    <n v="14.5"/>
    <n v="24"/>
    <n v="5"/>
    <n v="0"/>
  </r>
  <r>
    <n v="27.49"/>
    <n v="10.199999999999999"/>
    <n v="19.100000000000001"/>
    <n v="1.2"/>
    <n v="0"/>
    <n v="10.9"/>
    <n v="17.899999999999999"/>
    <n v="3.8"/>
    <n v="0"/>
    <n v="11"/>
    <n v="17"/>
    <n v="5"/>
    <n v="0"/>
    <x v="9"/>
    <m/>
    <n v="14"/>
    <n v="23"/>
    <n v="5"/>
    <n v="0"/>
  </r>
  <r>
    <n v="25.96"/>
    <n v="13.7"/>
    <n v="24.9"/>
    <n v="2.5"/>
    <n v="0"/>
    <n v="14.3"/>
    <n v="23"/>
    <n v="5.5"/>
    <n v="0"/>
    <n v="14.3"/>
    <n v="22.3"/>
    <n v="6.3"/>
    <n v="0"/>
    <x v="9"/>
    <m/>
    <n v="14.8"/>
    <n v="27.5"/>
    <n v="2"/>
    <n v="0"/>
  </r>
  <r>
    <n v="26.28"/>
    <n v="16.2"/>
    <n v="26.5"/>
    <n v="5.8"/>
    <n v="0"/>
    <n v="17.2"/>
    <n v="24.5"/>
    <n v="9.9"/>
    <n v="0"/>
    <n v="17"/>
    <n v="23.9"/>
    <n v="10.1"/>
    <n v="0"/>
    <x v="9"/>
    <m/>
    <n v="15.5"/>
    <n v="27"/>
    <n v="4"/>
    <n v="0"/>
  </r>
  <r>
    <n v="26.31"/>
    <n v="19.2"/>
    <n v="29.7"/>
    <n v="8.6999999999999993"/>
    <n v="0"/>
    <n v="17.7"/>
    <n v="26.4"/>
    <n v="9"/>
    <n v="7"/>
    <n v="19.7"/>
    <n v="27"/>
    <n v="12.4"/>
    <n v="7"/>
    <x v="9"/>
    <m/>
    <n v="17.8"/>
    <n v="30.5"/>
    <n v="5"/>
    <n v="4.7"/>
  </r>
  <r>
    <n v="24.21"/>
    <n v="20.100000000000001"/>
    <n v="26.6"/>
    <n v="13.5"/>
    <n v="11.5"/>
    <n v="18"/>
    <n v="23.8"/>
    <n v="12.1"/>
    <n v="0"/>
    <n v="18.399999999999999"/>
    <n v="25"/>
    <n v="11.7"/>
    <n v="0"/>
    <x v="9"/>
    <m/>
    <n v="21.3"/>
    <n v="29"/>
    <n v="13.5"/>
    <n v="0"/>
  </r>
  <r>
    <n v="25.98"/>
    <n v="16.399999999999999"/>
    <n v="25.8"/>
    <n v="6.9"/>
    <n v="0"/>
    <n v="17.2"/>
    <n v="23.1"/>
    <n v="11.3"/>
    <n v="0"/>
    <n v="16.8"/>
    <n v="23.7"/>
    <n v="9.8000000000000007"/>
    <n v="0"/>
    <x v="9"/>
    <m/>
    <n v="16"/>
    <n v="26"/>
    <n v="6"/>
    <n v="0"/>
  </r>
  <r>
    <n v="23.18"/>
    <n v="16.600000000000001"/>
    <n v="26.6"/>
    <n v="6.6"/>
    <n v="0"/>
    <n v="18.100000000000001"/>
    <n v="24.3"/>
    <n v="11.9"/>
    <n v="1"/>
    <n v="17.5"/>
    <n v="24.4"/>
    <n v="10.6"/>
    <n v="1"/>
    <x v="9"/>
    <m/>
    <n v="17.3"/>
    <n v="27.5"/>
    <n v="7"/>
    <n v="1"/>
  </r>
  <r>
    <n v="20.39"/>
    <n v="15.7"/>
    <n v="21.5"/>
    <n v="9.8000000000000007"/>
    <n v="0"/>
    <n v="15.3"/>
    <n v="19.600000000000001"/>
    <n v="11"/>
    <n v="20.5"/>
    <n v="14.6"/>
    <n v="18.8"/>
    <n v="10.4"/>
    <n v="20.5"/>
    <x v="9"/>
    <m/>
    <n v="16.3"/>
    <n v="26.5"/>
    <n v="6"/>
    <n v="0"/>
  </r>
  <r>
    <n v="25.02"/>
    <n v="16.7"/>
    <n v="25.6"/>
    <n v="7.7"/>
    <n v="0"/>
    <n v="15.8"/>
    <n v="23.2"/>
    <n v="8.3000000000000007"/>
    <n v="0"/>
    <n v="14.2"/>
    <n v="21.8"/>
    <n v="6.6"/>
    <n v="0"/>
    <x v="9"/>
    <m/>
    <n v="18.8"/>
    <n v="26.5"/>
    <n v="11"/>
    <n v="0"/>
  </r>
  <r>
    <n v="23.33"/>
    <n v="17.600000000000001"/>
    <n v="26.7"/>
    <n v="8.5"/>
    <n v="0"/>
    <n v="17.5"/>
    <n v="23.7"/>
    <n v="11.3"/>
    <n v="3.5"/>
    <n v="16.2"/>
    <n v="21.8"/>
    <n v="10.6"/>
    <n v="3.5"/>
    <x v="9"/>
    <m/>
    <n v="18.3"/>
    <n v="28"/>
    <n v="8.5"/>
    <n v="0"/>
  </r>
  <r>
    <n v="15.45"/>
    <n v="15.6"/>
    <n v="22.1"/>
    <n v="9.1"/>
    <n v="4"/>
    <n v="15.4"/>
    <n v="19.899999999999999"/>
    <n v="10.8"/>
    <n v="7"/>
    <n v="14.5"/>
    <n v="18.3"/>
    <n v="10.6"/>
    <n v="7"/>
    <x v="10"/>
    <m/>
    <n v="16.3"/>
    <n v="24"/>
    <n v="8.5"/>
    <n v="8.6"/>
  </r>
  <r>
    <n v="17.760000000000002"/>
    <n v="15.1"/>
    <n v="22.9"/>
    <n v="7.3"/>
    <n v="2"/>
    <n v="14.6"/>
    <n v="20.7"/>
    <n v="8.4"/>
    <n v="5"/>
    <n v="13.3"/>
    <n v="19.399999999999999"/>
    <n v="7.1"/>
    <n v="5"/>
    <x v="10"/>
    <m/>
    <n v="16.3"/>
    <n v="24"/>
    <n v="8.5"/>
    <n v="8.6"/>
  </r>
  <r>
    <n v="15.31"/>
    <n v="15"/>
    <n v="21.9"/>
    <n v="8.1"/>
    <n v="1"/>
    <n v="13.7"/>
    <n v="18.5"/>
    <n v="8.9"/>
    <n v="1.5"/>
    <n v="12.5"/>
    <n v="17.3"/>
    <n v="7.6"/>
    <n v="1.5"/>
    <x v="10"/>
    <m/>
    <n v="16.3"/>
    <n v="24.5"/>
    <n v="8"/>
    <n v="1.1000000000000001"/>
  </r>
  <r>
    <n v="20.190000000000001"/>
    <n v="15.4"/>
    <n v="23.2"/>
    <n v="7.5"/>
    <n v="1"/>
    <n v="14.3"/>
    <n v="19.5"/>
    <n v="9.1"/>
    <n v="0.5"/>
    <n v="14.4"/>
    <n v="19.100000000000001"/>
    <n v="9.6"/>
    <n v="0.5"/>
    <x v="10"/>
    <m/>
    <n v="16.5"/>
    <n v="25"/>
    <n v="8"/>
    <n v="0"/>
  </r>
  <r>
    <n v="18.98"/>
    <n v="17.7"/>
    <n v="24.3"/>
    <n v="11.1"/>
    <n v="3"/>
    <n v="16.899999999999999"/>
    <n v="21.2"/>
    <n v="12.5"/>
    <n v="2"/>
    <n v="16.3"/>
    <n v="20.399999999999999"/>
    <n v="12.2"/>
    <n v="2"/>
    <x v="10"/>
    <m/>
    <n v="16.8"/>
    <n v="25.5"/>
    <n v="8"/>
    <n v="0.5"/>
  </r>
  <r>
    <n v="20.6"/>
    <n v="10.9"/>
    <n v="15.3"/>
    <n v="6.5"/>
    <n v="0"/>
    <n v="9.5"/>
    <n v="13.8"/>
    <n v="5.0999999999999996"/>
    <n v="0"/>
    <n v="8.8000000000000007"/>
    <n v="12.5"/>
    <n v="5"/>
    <n v="0"/>
    <x v="10"/>
    <m/>
    <n v="16"/>
    <n v="23"/>
    <n v="9"/>
    <n v="0"/>
  </r>
  <r>
    <n v="14.2"/>
    <n v="12.2"/>
    <n v="19.100000000000001"/>
    <n v="5.2"/>
    <n v="0"/>
    <n v="11.6"/>
    <n v="17.2"/>
    <n v="5.9"/>
    <n v="0"/>
    <n v="10.9"/>
    <n v="16.5"/>
    <n v="5.3"/>
    <n v="0"/>
    <x v="10"/>
    <m/>
    <n v="14.3"/>
    <n v="22"/>
    <n v="6.5"/>
    <n v="0"/>
  </r>
  <r>
    <n v="24.8"/>
    <n v="15.4"/>
    <n v="25.2"/>
    <n v="5.5"/>
    <n v="0.5"/>
    <n v="15"/>
    <n v="22.9"/>
    <n v="7.1"/>
    <n v="0"/>
    <n v="15.6"/>
    <n v="23.2"/>
    <n v="7.9"/>
    <n v="0"/>
    <x v="10"/>
    <m/>
    <n v="15.8"/>
    <n v="26"/>
    <n v="5.5"/>
    <n v="0"/>
  </r>
  <r>
    <n v="22.87"/>
    <n v="17.3"/>
    <n v="27.1"/>
    <n v="7.4"/>
    <n v="1.5"/>
    <n v="18.8"/>
    <n v="24.7"/>
    <n v="12.9"/>
    <n v="4"/>
    <n v="18.100000000000001"/>
    <n v="24.7"/>
    <n v="11.4"/>
    <n v="4"/>
    <x v="10"/>
    <m/>
    <n v="15.3"/>
    <n v="25.5"/>
    <n v="5"/>
    <n v="1"/>
  </r>
  <r>
    <n v="20.239999999999998"/>
    <n v="17.5"/>
    <n v="25.8"/>
    <n v="9.1999999999999993"/>
    <n v="4"/>
    <n v="16.2"/>
    <n v="23.2"/>
    <n v="9.1"/>
    <n v="3.5"/>
    <n v="15.6"/>
    <n v="22.6"/>
    <n v="8.6"/>
    <n v="3.5"/>
    <x v="10"/>
    <m/>
    <n v="17.5"/>
    <n v="29"/>
    <n v="6"/>
    <n v="7"/>
  </r>
  <r>
    <n v="22.1"/>
    <n v="14.2"/>
    <n v="22.6"/>
    <n v="5.8"/>
    <n v="1.5"/>
    <n v="13.9"/>
    <n v="21.1"/>
    <n v="6.7"/>
    <n v="0.5"/>
    <n v="14.5"/>
    <n v="21.3"/>
    <n v="7.7"/>
    <n v="0.5"/>
    <x v="10"/>
    <m/>
    <n v="17.5"/>
    <n v="29.5"/>
    <n v="5.5"/>
    <n v="0"/>
  </r>
  <r>
    <n v="12.93"/>
    <n v="14.7"/>
    <n v="20"/>
    <n v="9.3000000000000007"/>
    <n v="15.5"/>
    <n v="13.4"/>
    <n v="18"/>
    <n v="8.6999999999999993"/>
    <n v="18.5"/>
    <n v="11.7"/>
    <n v="15.7"/>
    <n v="7.7"/>
    <n v="18.5"/>
    <x v="10"/>
    <m/>
    <n v="20.3"/>
    <n v="29"/>
    <n v="11.5"/>
    <n v="17"/>
  </r>
  <r>
    <n v="20.25"/>
    <n v="7.6"/>
    <n v="13.8"/>
    <n v="1.3"/>
    <n v="1.5"/>
    <n v="7.5"/>
    <n v="13"/>
    <n v="2"/>
    <n v="0"/>
    <n v="7"/>
    <n v="12"/>
    <n v="1.9"/>
    <n v="0"/>
    <x v="10"/>
    <m/>
    <n v="14"/>
    <n v="20"/>
    <n v="8"/>
    <n v="0"/>
  </r>
  <r>
    <n v="22.2"/>
    <n v="9.1999999999999993"/>
    <n v="17.600000000000001"/>
    <n v="0.8"/>
    <n v="0"/>
    <n v="9.6"/>
    <n v="15.6"/>
    <n v="3.5"/>
    <n v="0"/>
    <n v="9.9"/>
    <n v="15.7"/>
    <n v="4"/>
    <n v="0"/>
    <x v="10"/>
    <m/>
    <n v="11.3"/>
    <n v="20.5"/>
    <n v="2"/>
    <n v="0"/>
  </r>
  <r>
    <n v="22.65"/>
    <n v="11"/>
    <n v="20.3"/>
    <n v="1.6"/>
    <n v="0"/>
    <n v="12.5"/>
    <n v="19"/>
    <n v="5.9"/>
    <n v="0"/>
    <n v="11.9"/>
    <n v="18.600000000000001"/>
    <n v="5.0999999999999996"/>
    <n v="0"/>
    <x v="10"/>
    <m/>
    <n v="12"/>
    <n v="21.5"/>
    <n v="2.5"/>
    <n v="0"/>
  </r>
  <r>
    <n v="22.25"/>
    <n v="14.8"/>
    <n v="24.6"/>
    <n v="4.9000000000000004"/>
    <n v="0"/>
    <n v="15.4"/>
    <n v="22.2"/>
    <n v="8.5"/>
    <n v="1"/>
    <n v="15.7"/>
    <n v="22.7"/>
    <n v="8.6"/>
    <n v="1"/>
    <x v="10"/>
    <m/>
    <n v="13.3"/>
    <n v="22"/>
    <n v="4.5"/>
    <n v="0.5"/>
  </r>
  <r>
    <n v="16.68"/>
    <n v="14.5"/>
    <n v="20.6"/>
    <n v="8.3000000000000007"/>
    <n v="0"/>
    <n v="15.3"/>
    <n v="19.3"/>
    <n v="11.2"/>
    <n v="0.5"/>
    <n v="14.4"/>
    <n v="18.899999999999999"/>
    <n v="9.9"/>
    <n v="0.5"/>
    <x v="10"/>
    <m/>
    <n v="15.3"/>
    <n v="26.5"/>
    <n v="4"/>
    <n v="0"/>
  </r>
  <r>
    <n v="20.07"/>
    <n v="15.6"/>
    <n v="22.8"/>
    <n v="8.3000000000000007"/>
    <n v="0"/>
    <n v="8.6"/>
    <n v="15.7"/>
    <n v="1.4"/>
    <n v="0"/>
    <n v="9.4"/>
    <n v="16.899999999999999"/>
    <n v="1.9"/>
    <n v="0"/>
    <x v="10"/>
    <m/>
    <n v="16.5"/>
    <n v="26"/>
    <n v="7"/>
    <n v="0"/>
  </r>
  <r>
    <n v="20.88"/>
    <n v="8.1999999999999993"/>
    <n v="15"/>
    <n v="1.3"/>
    <n v="0"/>
    <n v="8.4"/>
    <n v="13.6"/>
    <n v="3.1"/>
    <n v="0"/>
    <n v="6.7"/>
    <n v="11.2"/>
    <n v="2.2000000000000002"/>
    <n v="0"/>
    <x v="10"/>
    <m/>
    <n v="12.8"/>
    <n v="18"/>
    <n v="7.5"/>
    <n v="0"/>
  </r>
  <r>
    <n v="22.82"/>
    <n v="10.199999999999999"/>
    <n v="19.8"/>
    <n v="0.6"/>
    <n v="0.5"/>
    <n v="10.6"/>
    <n v="18.5"/>
    <n v="2.7"/>
    <n v="0"/>
    <n v="8.8000000000000007"/>
    <n v="16"/>
    <n v="1.6"/>
    <n v="0"/>
    <x v="10"/>
    <m/>
    <n v="10.5"/>
    <n v="21"/>
    <n v="0"/>
    <n v="0"/>
  </r>
  <r>
    <n v="22.43"/>
    <n v="12.8"/>
    <n v="22.6"/>
    <n v="3"/>
    <n v="0"/>
    <n v="14.2"/>
    <n v="20.6"/>
    <n v="7.7"/>
    <n v="0"/>
    <n v="12.8"/>
    <n v="20.2"/>
    <n v="5.3"/>
    <n v="0"/>
    <x v="10"/>
    <m/>
    <n v="12.3"/>
    <n v="22.5"/>
    <n v="2"/>
    <n v="0"/>
  </r>
  <r>
    <n v="12.45"/>
    <n v="13.6"/>
    <n v="20.2"/>
    <n v="7"/>
    <n v="0"/>
    <n v="15.4"/>
    <n v="19.2"/>
    <n v="11.5"/>
    <n v="0"/>
    <n v="14.9"/>
    <n v="18.899999999999999"/>
    <n v="10.9"/>
    <n v="0"/>
    <x v="10"/>
    <m/>
    <n v="14"/>
    <n v="24"/>
    <n v="4"/>
    <n v="0"/>
  </r>
  <r>
    <n v="19.690000000000001"/>
    <n v="12.3"/>
    <n v="18.100000000000001"/>
    <n v="6.4"/>
    <n v="0"/>
    <n v="11.4"/>
    <n v="16.399999999999999"/>
    <n v="6.4"/>
    <n v="0"/>
    <n v="11.6"/>
    <n v="16"/>
    <n v="7.1"/>
    <n v="0"/>
    <x v="10"/>
    <m/>
    <n v="12.3"/>
    <n v="19.5"/>
    <n v="5"/>
    <n v="0"/>
  </r>
  <r>
    <n v="21.3"/>
    <n v="10.8"/>
    <n v="18.399999999999999"/>
    <n v="3.2"/>
    <n v="0"/>
    <n v="10.6"/>
    <n v="16.8"/>
    <n v="4.3"/>
    <n v="0"/>
    <n v="10.8"/>
    <n v="16.3"/>
    <n v="5.2"/>
    <n v="0"/>
    <x v="10"/>
    <m/>
    <n v="11.5"/>
    <n v="19.5"/>
    <n v="3.5"/>
    <n v="0"/>
  </r>
  <r>
    <n v="20.83"/>
    <n v="11.3"/>
    <n v="19.5"/>
    <n v="3"/>
    <n v="0"/>
    <n v="11.8"/>
    <n v="18.3"/>
    <n v="5.3"/>
    <n v="0.5"/>
    <n v="11.3"/>
    <n v="17.100000000000001"/>
    <n v="5.5"/>
    <n v="0.5"/>
    <x v="10"/>
    <m/>
    <n v="10"/>
    <n v="18"/>
    <n v="2"/>
    <n v="0"/>
  </r>
  <r>
    <n v="5.54"/>
    <n v="11.1"/>
    <n v="16.2"/>
    <n v="5.9"/>
    <n v="10"/>
    <n v="11.7"/>
    <n v="15"/>
    <n v="8.4"/>
    <n v="15"/>
    <n v="11.7"/>
    <n v="15.5"/>
    <n v="7.9"/>
    <n v="15"/>
    <x v="10"/>
    <m/>
    <n v="12.3"/>
    <n v="21"/>
    <n v="3.5"/>
    <n v="8.1999999999999993"/>
  </r>
  <r>
    <n v="13.65"/>
    <n v="7.7"/>
    <n v="10.3"/>
    <n v="5.0999999999999996"/>
    <n v="0.5"/>
    <n v="6.7"/>
    <n v="9.4"/>
    <n v="3.9"/>
    <n v="0"/>
    <n v="6.9"/>
    <n v="9"/>
    <n v="4.7"/>
    <n v="0"/>
    <x v="10"/>
    <m/>
    <n v="13"/>
    <n v="20"/>
    <n v="6"/>
    <n v="0"/>
  </r>
  <r>
    <n v="14.54"/>
    <n v="4.3"/>
    <n v="9"/>
    <n v="-0.5"/>
    <n v="0"/>
    <n v="4.4000000000000004"/>
    <n v="8.8000000000000007"/>
    <n v="0"/>
    <n v="0"/>
    <n v="3.3"/>
    <n v="7"/>
    <n v="-0.5"/>
    <n v="0"/>
    <x v="10"/>
    <m/>
    <n v="9.5"/>
    <n v="13.5"/>
    <n v="5.5"/>
    <n v="0"/>
  </r>
  <r>
    <n v="21.11"/>
    <n v="6.3"/>
    <n v="14.4"/>
    <n v="-1.8"/>
    <n v="0"/>
    <n v="6.4"/>
    <n v="13.6"/>
    <n v="-0.9"/>
    <n v="0"/>
    <n v="5.9"/>
    <n v="12.8"/>
    <n v="-1"/>
    <n v="0"/>
    <x v="10"/>
    <m/>
    <n v="7.3"/>
    <n v="17"/>
    <n v="-2.5"/>
    <n v="0"/>
  </r>
  <r>
    <n v="15.79"/>
    <n v="8.4"/>
    <n v="16.5"/>
    <n v="0.3"/>
    <n v="0"/>
    <n v="10.5"/>
    <n v="15.6"/>
    <n v="5.4"/>
    <n v="0"/>
    <n v="8.6999999999999993"/>
    <n v="13.6"/>
    <n v="3.8"/>
    <n v="0"/>
    <x v="10"/>
    <m/>
    <n v="9.3000000000000007"/>
    <n v="19"/>
    <n v="-0.5"/>
    <n v="0"/>
  </r>
  <r>
    <n v="16.64"/>
    <n v="7.4"/>
    <n v="11.8"/>
    <n v="2.9"/>
    <n v="1.5"/>
    <n v="8.4"/>
    <n v="12.2"/>
    <n v="4.5"/>
    <n v="1"/>
    <n v="7.2"/>
    <n v="9.6999999999999993"/>
    <n v="4.5999999999999996"/>
    <n v="1"/>
    <x v="10"/>
    <m/>
    <n v="11.5"/>
    <n v="16.5"/>
    <n v="6.5"/>
    <n v="1.3"/>
  </r>
  <r>
    <n v="19.010000000000002"/>
    <n v="6.8"/>
    <n v="11.9"/>
    <n v="1.7"/>
    <n v="0.5"/>
    <n v="7"/>
    <n v="11.6"/>
    <n v="2.2999999999999998"/>
    <n v="0.5"/>
    <n v="5.7"/>
    <n v="9.4"/>
    <n v="2"/>
    <n v="0.5"/>
    <x v="11"/>
    <m/>
    <n v="8.3000000000000007"/>
    <n v="15.4"/>
    <n v="1.1000000000000001"/>
    <n v="0.5"/>
  </r>
  <r>
    <n v="19.04"/>
    <n v="5.8"/>
    <n v="13.5"/>
    <n v="-2"/>
    <n v="1"/>
    <n v="7.1"/>
    <n v="13.5"/>
    <n v="0.7"/>
    <n v="0"/>
    <n v="6.7"/>
    <n v="12.9"/>
    <n v="0.5"/>
    <n v="0"/>
    <x v="11"/>
    <m/>
    <n v="8.5"/>
    <n v="17.3"/>
    <n v="-0.4"/>
    <n v="0"/>
  </r>
  <r>
    <n v="18.12"/>
    <n v="11.1"/>
    <n v="19.399999999999999"/>
    <n v="2.7"/>
    <n v="1"/>
    <n v="12.2"/>
    <n v="18.399999999999999"/>
    <n v="6"/>
    <n v="0"/>
    <n v="11.8"/>
    <n v="18"/>
    <n v="5.6"/>
    <n v="0"/>
    <x v="11"/>
    <m/>
    <n v="13.4"/>
    <n v="22.4"/>
    <n v="4.4000000000000004"/>
    <n v="0"/>
  </r>
  <r>
    <n v="10.53"/>
    <n v="9.6999999999999993"/>
    <n v="17.3"/>
    <n v="2"/>
    <n v="0"/>
    <n v="12"/>
    <n v="16.5"/>
    <n v="7.5"/>
    <n v="0"/>
    <n v="11.4"/>
    <n v="16.399999999999999"/>
    <n v="6.4"/>
    <n v="0"/>
    <x v="11"/>
    <m/>
    <n v="13.2"/>
    <n v="20.5"/>
    <n v="5.8"/>
    <n v="0"/>
  </r>
  <r>
    <n v="9.0299999999999994"/>
    <n v="11"/>
    <n v="16.399999999999999"/>
    <n v="5.6"/>
    <n v="15"/>
    <n v="11.8"/>
    <n v="15.8"/>
    <n v="7.8"/>
    <n v="16.5"/>
    <n v="10.9"/>
    <n v="14.8"/>
    <n v="6.9"/>
    <n v="16.5"/>
    <x v="11"/>
    <m/>
    <n v="12.9"/>
    <n v="19.7"/>
    <n v="6"/>
    <n v="16.5"/>
  </r>
  <r>
    <n v="16.239999999999998"/>
    <n v="2.9"/>
    <n v="4.8"/>
    <n v="1"/>
    <n v="1"/>
    <n v="2.2000000000000002"/>
    <n v="4"/>
    <n v="0.3"/>
    <n v="0"/>
    <n v="1.5"/>
    <n v="3.7"/>
    <n v="-0.7"/>
    <n v="0"/>
    <x v="11"/>
    <m/>
    <n v="3.4"/>
    <n v="7.5"/>
    <n v="-0.7"/>
    <n v="0"/>
  </r>
  <r>
    <n v="15.57"/>
    <n v="3.9"/>
    <n v="10.3"/>
    <n v="-2.6"/>
    <n v="4.5"/>
    <n v="4.2"/>
    <n v="9.3000000000000007"/>
    <n v="-0.9"/>
    <n v="4.5"/>
    <n v="3.6"/>
    <n v="7.5"/>
    <n v="-0.4"/>
    <n v="4.5"/>
    <x v="11"/>
    <m/>
    <n v="5.6"/>
    <n v="13"/>
    <n v="-1.8"/>
    <n v="4.5"/>
  </r>
  <r>
    <n v="14.13"/>
    <n v="9.1"/>
    <n v="13.1"/>
    <n v="5.0999999999999996"/>
    <n v="1.5"/>
    <n v="8.6"/>
    <n v="11.7"/>
    <n v="5.5"/>
    <n v="1.5"/>
    <n v="7.2"/>
    <n v="10.5"/>
    <n v="3.8"/>
    <n v="1.5"/>
    <x v="11"/>
    <m/>
    <n v="9.8000000000000007"/>
    <n v="15.5"/>
    <n v="4"/>
    <n v="1.5"/>
  </r>
  <r>
    <n v="9.31"/>
    <n v="4.4000000000000004"/>
    <n v="8"/>
    <n v="0.8"/>
    <n v="0"/>
    <n v="5.2"/>
    <n v="8"/>
    <n v="2.2999999999999998"/>
    <n v="0"/>
    <n v="5"/>
    <n v="6.6"/>
    <n v="3.3"/>
    <n v="0"/>
    <x v="11"/>
    <m/>
    <n v="6.4"/>
    <n v="11.6"/>
    <n v="1.1000000000000001"/>
    <n v="0"/>
  </r>
  <r>
    <n v="11.49"/>
    <n v="6.6"/>
    <n v="10.3"/>
    <n v="2.8"/>
    <n v="1"/>
    <n v="5.9"/>
    <n v="9.6"/>
    <n v="2.1"/>
    <n v="1"/>
    <n v="4.8"/>
    <n v="7.6"/>
    <n v="2"/>
    <n v="1"/>
    <x v="11"/>
    <m/>
    <n v="7.1"/>
    <n v="13.3"/>
    <n v="0.9"/>
    <n v="1"/>
  </r>
  <r>
    <n v="15.55"/>
    <n v="4"/>
    <n v="8.5"/>
    <n v="-0.5"/>
    <n v="1"/>
    <n v="3.8"/>
    <n v="7.8"/>
    <n v="-0.3"/>
    <n v="1"/>
    <n v="3.1"/>
    <n v="6.9"/>
    <n v="-0.8"/>
    <n v="1"/>
    <x v="11"/>
    <m/>
    <n v="5.0999999999999996"/>
    <n v="11.4"/>
    <n v="-1.3"/>
    <n v="1"/>
  </r>
  <r>
    <n v="15.06"/>
    <n v="3.7"/>
    <n v="8.8000000000000007"/>
    <n v="-1.5"/>
    <n v="0"/>
    <n v="4.3"/>
    <n v="8.1999999999999993"/>
    <n v="0.3"/>
    <n v="0"/>
    <n v="3.2"/>
    <n v="6.6"/>
    <n v="-0.3"/>
    <n v="0"/>
    <x v="11"/>
    <m/>
    <n v="5.6"/>
    <n v="11.8"/>
    <n v="-0.7"/>
    <n v="0"/>
  </r>
  <r>
    <n v="18.399999999999999"/>
    <n v="3.7"/>
    <n v="9.9"/>
    <n v="-2.5"/>
    <n v="0"/>
    <n v="3.7"/>
    <n v="8.8000000000000007"/>
    <n v="-1.4"/>
    <n v="0"/>
    <n v="2.7"/>
    <n v="6.7"/>
    <n v="-1.3"/>
    <n v="0"/>
    <x v="11"/>
    <m/>
    <n v="5.0999999999999996"/>
    <n v="12.5"/>
    <n v="-2.2999999999999998"/>
    <n v="0"/>
  </r>
  <r>
    <n v="17.36"/>
    <n v="5"/>
    <n v="13.2"/>
    <n v="-3.2"/>
    <n v="0"/>
    <n v="6.1"/>
    <n v="13.1"/>
    <n v="-0.9"/>
    <n v="0"/>
    <n v="5.0999999999999996"/>
    <n v="11.4"/>
    <n v="-1.3"/>
    <n v="0"/>
    <x v="11"/>
    <m/>
    <n v="7.6"/>
    <n v="16.899999999999999"/>
    <n v="-1.8"/>
    <n v="0"/>
  </r>
  <r>
    <n v="11.4"/>
    <n v="7.9"/>
    <n v="15.6"/>
    <n v="0.2"/>
    <n v="0"/>
    <n v="9.8000000000000007"/>
    <n v="15.3"/>
    <n v="4.2"/>
    <n v="0"/>
    <n v="8.4"/>
    <n v="13.6"/>
    <n v="3.2"/>
    <n v="0"/>
    <x v="11"/>
    <m/>
    <n v="11"/>
    <n v="19.2"/>
    <n v="2.8"/>
    <n v="0"/>
  </r>
  <r>
    <n v="6.77"/>
    <n v="9"/>
    <n v="15.6"/>
    <n v="2.4"/>
    <n v="0"/>
    <n v="10.7"/>
    <n v="14.9"/>
    <n v="6.4"/>
    <n v="0"/>
    <n v="9.5"/>
    <n v="14.1"/>
    <n v="4.9000000000000004"/>
    <n v="0"/>
    <x v="11"/>
    <m/>
    <n v="11.8"/>
    <n v="18.8"/>
    <n v="4.8"/>
    <n v="0"/>
  </r>
  <r>
    <n v="14.01"/>
    <n v="11.2"/>
    <n v="19.7"/>
    <n v="2.7"/>
    <n v="0"/>
    <n v="13.2"/>
    <n v="18.600000000000001"/>
    <n v="7.7"/>
    <n v="0"/>
    <n v="12.4"/>
    <n v="18.2"/>
    <n v="6.5"/>
    <n v="0"/>
    <x v="11"/>
    <m/>
    <n v="14.3"/>
    <n v="22.6"/>
    <n v="5.9"/>
    <n v="0"/>
  </r>
  <r>
    <n v="16.510000000000002"/>
    <n v="11.9"/>
    <n v="19.7"/>
    <n v="4.0999999999999996"/>
    <n v="0"/>
    <n v="13.9"/>
    <n v="18.899999999999999"/>
    <n v="8.9"/>
    <n v="0"/>
    <n v="12.7"/>
    <n v="17.3"/>
    <n v="8.1"/>
    <n v="0"/>
    <x v="11"/>
    <m/>
    <n v="15"/>
    <n v="23"/>
    <n v="7"/>
    <n v="0"/>
  </r>
  <r>
    <n v="16.510000000000002"/>
    <n v="8.6"/>
    <n v="15.4"/>
    <n v="1.8"/>
    <n v="0.5"/>
    <n v="10.3"/>
    <n v="15"/>
    <n v="5.6"/>
    <n v="0.5"/>
    <n v="9.5"/>
    <n v="13.4"/>
    <n v="5.5"/>
    <n v="0.5"/>
    <x v="11"/>
    <m/>
    <n v="11.5"/>
    <n v="18.899999999999999"/>
    <n v="4"/>
    <n v="0.5"/>
  </r>
  <r>
    <n v="3.67"/>
    <n v="4.8"/>
    <n v="6.7"/>
    <n v="2.8"/>
    <n v="3.5"/>
    <n v="4.0999999999999996"/>
    <n v="6.6"/>
    <n v="1.5"/>
    <n v="3.5"/>
    <n v="4"/>
    <n v="7.4"/>
    <n v="0.5"/>
    <n v="3.5"/>
    <x v="11"/>
    <m/>
    <n v="5.3"/>
    <n v="10.199999999999999"/>
    <n v="0.4"/>
    <n v="3.5"/>
  </r>
  <r>
    <n v="3.82"/>
    <n v="5.2"/>
    <n v="10.1"/>
    <n v="0.3"/>
    <n v="2"/>
    <n v="1.9"/>
    <n v="3.9"/>
    <n v="-0.2"/>
    <n v="2"/>
    <n v="2.1"/>
    <n v="4.9000000000000004"/>
    <n v="-0.8"/>
    <n v="2"/>
    <x v="11"/>
    <m/>
    <n v="3.1"/>
    <n v="7.4"/>
    <n v="-1.2"/>
    <n v="2"/>
  </r>
  <r>
    <n v="5.23"/>
    <n v="2.6"/>
    <n v="7.4"/>
    <n v="-2.2999999999999998"/>
    <n v="0.5"/>
    <n v="-0.2"/>
    <n v="1.9"/>
    <n v="-2.2000000000000002"/>
    <n v="0.5"/>
    <n v="0.5"/>
    <n v="2.9"/>
    <n v="-1.9"/>
    <n v="0.5"/>
    <x v="11"/>
    <m/>
    <n v="1.2"/>
    <n v="5.3"/>
    <n v="-3"/>
    <n v="0.5"/>
  </r>
  <r>
    <n v="7.74"/>
    <n v="0.6"/>
    <n v="2.1"/>
    <n v="-1"/>
    <n v="3"/>
    <n v="0.4"/>
    <n v="2.5"/>
    <n v="-1.8"/>
    <n v="3"/>
    <n v="-0.2"/>
    <n v="1.9"/>
    <n v="-2.2999999999999998"/>
    <n v="3"/>
    <x v="11"/>
    <m/>
    <n v="1.7"/>
    <n v="5.9"/>
    <n v="-2.6"/>
    <n v="3"/>
  </r>
  <r>
    <n v="15"/>
    <n v="-1"/>
    <n v="4.2"/>
    <n v="-6.1"/>
    <n v="0.5"/>
    <n v="-0.9"/>
    <n v="3.3"/>
    <n v="-5.0999999999999996"/>
    <n v="0.5"/>
    <n v="-1.5"/>
    <n v="2.7"/>
    <n v="-5.7"/>
    <n v="0.5"/>
    <x v="11"/>
    <m/>
    <n v="0.6"/>
    <n v="6.7"/>
    <n v="-5.6"/>
    <n v="0.5"/>
  </r>
  <r>
    <n v="14.23"/>
    <n v="0.4"/>
    <n v="5.5"/>
    <n v="-4.8"/>
    <n v="0"/>
    <n v="-0.1"/>
    <n v="3.6"/>
    <n v="-3.7"/>
    <n v="0"/>
    <n v="0.4"/>
    <n v="4.0999999999999996"/>
    <n v="-3.3"/>
    <n v="0"/>
    <x v="11"/>
    <m/>
    <n v="1.4"/>
    <n v="7"/>
    <n v="-4.3"/>
    <n v="0"/>
  </r>
  <r>
    <n v="11.44"/>
    <n v="0.9"/>
    <n v="5.2"/>
    <n v="-3.4"/>
    <n v="0"/>
    <n v="1.8"/>
    <n v="5"/>
    <n v="-1.5"/>
    <n v="0"/>
    <n v="1.5"/>
    <n v="3.9"/>
    <n v="-0.9"/>
    <n v="0"/>
    <x v="11"/>
    <m/>
    <n v="3.1"/>
    <n v="8.5"/>
    <n v="-2.4"/>
    <n v="0"/>
  </r>
  <r>
    <n v="15.03"/>
    <n v="0.5"/>
    <n v="6.8"/>
    <n v="-5.8"/>
    <n v="0"/>
    <n v="0"/>
    <n v="6.1"/>
    <n v="-6"/>
    <n v="0"/>
    <n v="1"/>
    <n v="5.5"/>
    <n v="-3.6"/>
    <n v="0"/>
    <x v="11"/>
    <m/>
    <n v="1.6"/>
    <n v="9.6"/>
    <n v="-6.4"/>
    <n v="0"/>
  </r>
  <r>
    <n v="14.64"/>
    <n v="1.3"/>
    <n v="8.9"/>
    <n v="-6.3"/>
    <n v="0"/>
    <n v="2"/>
    <n v="9.1"/>
    <n v="-5.2"/>
    <n v="0"/>
    <n v="3"/>
    <n v="9"/>
    <n v="-3"/>
    <n v="0"/>
    <x v="11"/>
    <m/>
    <n v="3.6"/>
    <n v="12.8"/>
    <n v="-5.7"/>
    <n v="0"/>
  </r>
  <r>
    <n v="14.49"/>
    <n v="4.8"/>
    <n v="13.1"/>
    <n v="-3.6"/>
    <n v="0"/>
    <n v="5.9"/>
    <n v="12.7"/>
    <n v="-0.9"/>
    <n v="0"/>
    <n v="5.5"/>
    <n v="11.1"/>
    <n v="-0.1"/>
    <n v="0"/>
    <x v="11"/>
    <m/>
    <n v="7.4"/>
    <n v="16.5"/>
    <n v="-1.8"/>
    <n v="0"/>
  </r>
  <r>
    <n v="13.91"/>
    <n v="7.3"/>
    <n v="16.399999999999999"/>
    <n v="-1.8"/>
    <n v="0"/>
    <n v="8.1999999999999993"/>
    <n v="15.6"/>
    <n v="0.7"/>
    <n v="0"/>
    <n v="7.5"/>
    <n v="13.7"/>
    <n v="1.2"/>
    <n v="0"/>
    <x v="11"/>
    <m/>
    <n v="9.6"/>
    <n v="19.5"/>
    <n v="-0.4"/>
    <n v="0"/>
  </r>
  <r>
    <n v="12.98"/>
    <n v="6.9"/>
    <n v="14.8"/>
    <n v="-1"/>
    <n v="0"/>
    <n v="7.2"/>
    <n v="13.8"/>
    <n v="0.5"/>
    <n v="0"/>
    <n v="6.9"/>
    <n v="12.5"/>
    <n v="1.2"/>
    <n v="0"/>
    <x v="12"/>
    <m/>
    <n v="6.5"/>
    <n v="17"/>
    <n v="-4"/>
    <n v="0"/>
  </r>
  <r>
    <n v="8.4600000000000009"/>
    <n v="8.1999999999999993"/>
    <n v="15.1"/>
    <n v="1.2"/>
    <n v="0"/>
    <n v="8.9"/>
    <n v="14.3"/>
    <n v="3.5"/>
    <n v="0"/>
    <n v="9.1999999999999993"/>
    <n v="13.3"/>
    <n v="5"/>
    <n v="0"/>
    <x v="12"/>
    <m/>
    <n v="7"/>
    <n v="17.5"/>
    <n v="-3.5"/>
    <n v="0"/>
  </r>
  <r>
    <n v="11.49"/>
    <n v="9.9"/>
    <n v="17.8"/>
    <n v="2"/>
    <n v="0"/>
    <n v="11.4"/>
    <n v="17.600000000000001"/>
    <n v="5.0999999999999996"/>
    <n v="0"/>
    <n v="10.8"/>
    <n v="16.3"/>
    <n v="5.3"/>
    <n v="0"/>
    <x v="12"/>
    <m/>
    <n v="10"/>
    <n v="19.5"/>
    <n v="0.5"/>
    <n v="0"/>
  </r>
  <r>
    <n v="5.66"/>
    <n v="8.5"/>
    <n v="12"/>
    <n v="4.9000000000000004"/>
    <n v="0"/>
    <n v="8.8000000000000007"/>
    <n v="11.3"/>
    <n v="6.2"/>
    <n v="0"/>
    <n v="7.4"/>
    <n v="9.6"/>
    <n v="5.0999999999999996"/>
    <n v="0"/>
    <x v="12"/>
    <m/>
    <n v="11"/>
    <n v="15"/>
    <n v="7"/>
    <n v="0.4"/>
  </r>
  <r>
    <n v="11.77"/>
    <n v="3.9"/>
    <n v="10.199999999999999"/>
    <n v="-2.4"/>
    <n v="0.5"/>
    <n v="3.7"/>
    <n v="10.3"/>
    <n v="-3"/>
    <n v="0.5"/>
    <n v="3"/>
    <n v="8.1"/>
    <n v="-2.1"/>
    <n v="0.5"/>
    <x v="12"/>
    <m/>
    <n v="4.5"/>
    <n v="13"/>
    <n v="-4"/>
    <n v="0"/>
  </r>
  <r>
    <n v="7.14"/>
    <n v="4.9000000000000004"/>
    <n v="10.199999999999999"/>
    <n v="-0.5"/>
    <n v="0"/>
    <n v="5.4"/>
    <n v="9.5"/>
    <n v="1.3"/>
    <n v="0"/>
    <n v="3.4"/>
    <n v="7.2"/>
    <n v="-0.5"/>
    <n v="0"/>
    <x v="12"/>
    <m/>
    <n v="8.5"/>
    <n v="12.5"/>
    <n v="4.5"/>
    <n v="0.3"/>
  </r>
  <r>
    <n v="8.2899999999999991"/>
    <n v="9.1999999999999993"/>
    <n v="15.2"/>
    <n v="3.2"/>
    <n v="0"/>
    <n v="9.4"/>
    <n v="13.9"/>
    <n v="4.9000000000000004"/>
    <n v="0"/>
    <n v="6.6"/>
    <n v="12.1"/>
    <n v="1.1000000000000001"/>
    <n v="0"/>
    <x v="12"/>
    <m/>
    <n v="12.3"/>
    <n v="18"/>
    <n v="6.5"/>
    <n v="0"/>
  </r>
  <r>
    <n v="12.44"/>
    <n v="13"/>
    <n v="18.5"/>
    <n v="7.4"/>
    <n v="2.5"/>
    <n v="13.5"/>
    <n v="17.5"/>
    <n v="9.5"/>
    <n v="2.5"/>
    <n v="11.5"/>
    <n v="15.9"/>
    <n v="7"/>
    <n v="2.5"/>
    <x v="12"/>
    <m/>
    <n v="12.8"/>
    <n v="20.5"/>
    <n v="5"/>
    <n v="0.9"/>
  </r>
  <r>
    <n v="10.44"/>
    <n v="6.6"/>
    <n v="11.4"/>
    <n v="1.7"/>
    <n v="1"/>
    <n v="6.2"/>
    <n v="9.8000000000000007"/>
    <n v="2.6"/>
    <n v="1"/>
    <n v="5"/>
    <n v="7.6"/>
    <n v="2.2999999999999998"/>
    <n v="1"/>
    <x v="12"/>
    <m/>
    <n v="11"/>
    <n v="19"/>
    <n v="3"/>
    <n v="0"/>
  </r>
  <r>
    <n v="6.46"/>
    <n v="9.5"/>
    <n v="12.5"/>
    <n v="6.4"/>
    <n v="14"/>
    <n v="8.1"/>
    <n v="11.2"/>
    <n v="5"/>
    <n v="14"/>
    <n v="7.1"/>
    <n v="9.8000000000000007"/>
    <n v="4.4000000000000004"/>
    <n v="14"/>
    <x v="12"/>
    <m/>
    <n v="9"/>
    <n v="15"/>
    <n v="3"/>
    <n v="20.3"/>
  </r>
  <r>
    <n v="4.4400000000000004"/>
    <n v="2"/>
    <n v="3.3"/>
    <n v="0.7"/>
    <n v="3"/>
    <n v="0.5"/>
    <n v="1.2"/>
    <n v="-0.2"/>
    <n v="3"/>
    <n v="0.4"/>
    <n v="1"/>
    <n v="-0.3"/>
    <n v="3"/>
    <x v="12"/>
    <m/>
    <n v="5"/>
    <n v="6"/>
    <n v="4"/>
    <n v="3.4"/>
  </r>
  <r>
    <n v="3.7"/>
    <n v="-0.7"/>
    <n v="0"/>
    <n v="-1.4"/>
    <n v="1"/>
    <n v="-1.4"/>
    <n v="-0.7"/>
    <n v="-2"/>
    <n v="1"/>
    <n v="-2.1"/>
    <n v="-1.4"/>
    <n v="-2.7"/>
    <n v="1"/>
    <x v="12"/>
    <m/>
    <n v="2"/>
    <n v="3.5"/>
    <n v="0.5"/>
    <n v="2.6"/>
  </r>
  <r>
    <n v="3.6"/>
    <n v="-1.7"/>
    <n v="0"/>
    <n v="-3.4"/>
    <n v="0"/>
    <n v="-3.2"/>
    <n v="-1.7"/>
    <n v="-4.7"/>
    <n v="0"/>
    <n v="-3.5"/>
    <n v="-2.1"/>
    <n v="-4.9000000000000004"/>
    <n v="0"/>
    <x v="12"/>
    <m/>
    <n v="0"/>
    <n v="3"/>
    <n v="-3"/>
    <n v="0.2"/>
  </r>
  <r>
    <n v="6.39"/>
    <n v="-3"/>
    <n v="-0.8"/>
    <n v="-5.2"/>
    <n v="0"/>
    <n v="-3.3"/>
    <n v="-1.4"/>
    <n v="-5.2"/>
    <n v="0"/>
    <n v="-4.0999999999999996"/>
    <n v="-2.6"/>
    <n v="-5.6"/>
    <n v="0"/>
    <x v="12"/>
    <m/>
    <n v="1"/>
    <n v="3"/>
    <n v="-1"/>
    <n v="7.4"/>
  </r>
  <r>
    <n v="9.3800000000000008"/>
    <n v="-4"/>
    <n v="0.3"/>
    <n v="-8.3000000000000007"/>
    <n v="1.5"/>
    <n v="-3.3"/>
    <n v="-0.1"/>
    <n v="-6.5"/>
    <n v="1.5"/>
    <n v="-3.7"/>
    <n v="-1.3"/>
    <n v="-6.1"/>
    <n v="1.5"/>
    <x v="12"/>
    <m/>
    <n v="-0.5"/>
    <n v="3.5"/>
    <n v="-4.5"/>
    <n v="0.2"/>
  </r>
  <r>
    <n v="9.91"/>
    <n v="-4.3"/>
    <n v="-1"/>
    <n v="-7.5"/>
    <n v="2.5"/>
    <n v="-4"/>
    <n v="-1.6"/>
    <n v="-6.3"/>
    <n v="2.5"/>
    <n v="-5"/>
    <n v="-2.6"/>
    <n v="-7.4"/>
    <n v="2.5"/>
    <x v="12"/>
    <m/>
    <n v="0"/>
    <n v="2.5"/>
    <n v="-2.5"/>
    <n v="0"/>
  </r>
  <r>
    <n v="7.76"/>
    <n v="-6.2"/>
    <n v="-4.3"/>
    <n v="-8"/>
    <n v="0"/>
    <n v="-6.3"/>
    <n v="-4.9000000000000004"/>
    <n v="-7.6"/>
    <n v="0"/>
    <n v="-7.8"/>
    <n v="-7.4"/>
    <n v="-8.1999999999999993"/>
    <n v="0"/>
    <x v="12"/>
    <m/>
    <n v="-3.8"/>
    <n v="-2.5"/>
    <n v="-5"/>
    <n v="3"/>
  </r>
  <r>
    <n v="10.39"/>
    <n v="-8.1"/>
    <n v="-4"/>
    <n v="-12.2"/>
    <n v="0"/>
    <n v="-7.7"/>
    <n v="-3.9"/>
    <n v="-11.4"/>
    <n v="0"/>
    <n v="-8.6"/>
    <n v="-7.1"/>
    <n v="-10"/>
    <n v="0"/>
    <x v="12"/>
    <m/>
    <n v="-4.3"/>
    <n v="0"/>
    <n v="-8.5"/>
    <n v="0"/>
  </r>
  <r>
    <n v="10.07"/>
    <n v="-5.7"/>
    <n v="0.2"/>
    <n v="-11.6"/>
    <n v="0"/>
    <n v="-5.7"/>
    <n v="-0.3"/>
    <n v="-11.1"/>
    <n v="0"/>
    <n v="-5.5"/>
    <n v="-1.5"/>
    <n v="-9.4"/>
    <n v="0"/>
    <x v="12"/>
    <m/>
    <n v="-4.3"/>
    <n v="3.5"/>
    <n v="-12"/>
    <n v="0"/>
  </r>
  <r>
    <n v="9.4700000000000006"/>
    <n v="-5"/>
    <n v="1.3"/>
    <n v="-11.3"/>
    <n v="0"/>
    <n v="-3.7"/>
    <n v="0.8"/>
    <n v="-8.1999999999999993"/>
    <n v="0"/>
    <n v="-4.5"/>
    <n v="-0.1"/>
    <n v="-8.9"/>
    <n v="0"/>
    <x v="12"/>
    <m/>
    <n v="-2.8"/>
    <n v="5"/>
    <n v="-10.5"/>
    <n v="0"/>
  </r>
  <r>
    <n v="9.5399999999999991"/>
    <n v="-3.8"/>
    <n v="3.4"/>
    <n v="-11"/>
    <n v="4"/>
    <n v="-2.7"/>
    <n v="2.8"/>
    <n v="-8.1999999999999993"/>
    <n v="4"/>
    <n v="-3.3"/>
    <n v="1"/>
    <n v="-7.5"/>
    <n v="4"/>
    <x v="12"/>
    <m/>
    <n v="-2"/>
    <n v="6.5"/>
    <n v="-10.5"/>
    <n v="0"/>
  </r>
  <r>
    <n v="7.37"/>
    <n v="-3.3"/>
    <n v="2.6"/>
    <n v="-9.1999999999999993"/>
    <n v="9"/>
    <n v="-2.1"/>
    <n v="2.5"/>
    <n v="-6.7"/>
    <n v="9"/>
    <n v="-3.2"/>
    <n v="0.7"/>
    <n v="-7"/>
    <n v="9"/>
    <x v="12"/>
    <m/>
    <n v="-1.8"/>
    <n v="5"/>
    <n v="-8.5"/>
    <n v="0"/>
  </r>
  <r>
    <n v="1.48"/>
    <n v="-3.6"/>
    <n v="-1"/>
    <n v="-6.2"/>
    <n v="0"/>
    <n v="-3.3"/>
    <n v="-0.7"/>
    <n v="-5.9"/>
    <n v="0"/>
    <n v="-3.4"/>
    <n v="-0.8"/>
    <n v="-5.9"/>
    <n v="0"/>
    <x v="12"/>
    <m/>
    <n v="-3"/>
    <n v="0.5"/>
    <n v="-6.5"/>
    <n v="4.0999999999999996"/>
  </r>
  <r>
    <n v="3.09"/>
    <n v="-2.2999999999999998"/>
    <n v="-0.9"/>
    <n v="-3.6"/>
    <n v="8"/>
    <n v="0.6"/>
    <n v="3"/>
    <n v="-1.8"/>
    <n v="8"/>
    <n v="-0.1"/>
    <n v="2.1"/>
    <n v="-2.2999999999999998"/>
    <n v="8"/>
    <x v="12"/>
    <m/>
    <n v="0.3"/>
    <n v="3.5"/>
    <n v="-3"/>
    <n v="6"/>
  </r>
  <r>
    <n v="6.57"/>
    <n v="-3"/>
    <n v="1"/>
    <n v="-6.9"/>
    <n v="0"/>
    <n v="0.3"/>
    <n v="1.4"/>
    <n v="-0.8"/>
    <n v="0"/>
    <n v="-0.8"/>
    <n v="0.8"/>
    <n v="-2.2999999999999998"/>
    <n v="0"/>
    <x v="12"/>
    <m/>
    <n v="2.2999999999999998"/>
    <n v="5.5"/>
    <n v="-1"/>
    <n v="0.6"/>
  </r>
  <r>
    <n v="4.87"/>
    <n v="-6.5"/>
    <n v="-3.2"/>
    <n v="-9.8000000000000007"/>
    <n v="0"/>
    <n v="-5.0999999999999996"/>
    <n v="-2.2000000000000002"/>
    <n v="-8"/>
    <n v="0"/>
    <n v="-6.6"/>
    <n v="-5.2"/>
    <n v="-8"/>
    <n v="0"/>
    <x v="12"/>
    <m/>
    <n v="-2.2999999999999998"/>
    <n v="1.5"/>
    <n v="-6"/>
    <n v="0.2"/>
  </r>
  <r>
    <n v="6.84"/>
    <n v="-7.3"/>
    <n v="-1.6"/>
    <n v="-12.9"/>
    <n v="4"/>
    <n v="-5.5"/>
    <n v="-1.9"/>
    <n v="-9"/>
    <n v="4"/>
    <n v="-5.0999999999999996"/>
    <n v="-2.5"/>
    <n v="-7.7"/>
    <n v="4"/>
    <x v="12"/>
    <m/>
    <n v="-4.3"/>
    <n v="1.5"/>
    <n v="-10"/>
    <n v="4.2"/>
  </r>
  <r>
    <n v="5.0599999999999996"/>
    <n v="-6.1"/>
    <n v="-5"/>
    <n v="-7.1"/>
    <n v="2"/>
    <n v="-6.2"/>
    <n v="-4.9000000000000004"/>
    <n v="-7.4"/>
    <n v="2"/>
    <n v="-6.2"/>
    <n v="-5.7"/>
    <n v="-6.6"/>
    <n v="2"/>
    <x v="12"/>
    <m/>
    <n v="-2"/>
    <n v="1"/>
    <n v="-5"/>
    <n v="4.5999999999999996"/>
  </r>
  <r>
    <n v="9.01"/>
    <n v="-9.6999999999999993"/>
    <n v="-6.5"/>
    <n v="-12.8"/>
    <n v="0"/>
    <n v="-9.5"/>
    <n v="-6"/>
    <n v="-13"/>
    <n v="0"/>
    <n v="-10.4"/>
    <n v="-7.4"/>
    <n v="-13.4"/>
    <n v="0"/>
    <x v="12"/>
    <m/>
    <n v="-8"/>
    <n v="-2.5"/>
    <n v="-13.5"/>
    <n v="0"/>
  </r>
  <r>
    <n v="4.22"/>
    <n v="-12.2"/>
    <n v="-7"/>
    <n v="-17.3"/>
    <n v="2"/>
    <n v="-11.6"/>
    <n v="-6"/>
    <n v="-17.100000000000001"/>
    <n v="2"/>
    <n v="-11"/>
    <n v="-7.1"/>
    <n v="-14.8"/>
    <n v="2"/>
    <x v="12"/>
    <m/>
    <n v="-5.8"/>
    <n v="-4"/>
    <n v="-7.5"/>
    <n v="9.6"/>
  </r>
  <r>
    <n v="8.52"/>
    <n v="-21.2"/>
    <n v="-14.6"/>
    <n v="-27.8"/>
    <n v="0"/>
    <n v="-19.100000000000001"/>
    <n v="-12.6"/>
    <n v="-25.6"/>
    <n v="0"/>
    <n v="-21.1"/>
    <n v="-17"/>
    <n v="-25.2"/>
    <n v="0"/>
    <x v="12"/>
    <m/>
    <n v="-11"/>
    <n v="0"/>
    <n v="-22"/>
    <n v="18"/>
  </r>
  <r>
    <n v="0.65"/>
    <n v="-11.9"/>
    <n v="-4.9000000000000004"/>
    <n v="-18.899999999999999"/>
    <n v="5.5"/>
    <n v="-10.1"/>
    <n v="-3.8"/>
    <n v="-16.399999999999999"/>
    <n v="5.5"/>
    <n v="-13.4"/>
    <n v="-6.7"/>
    <n v="-20"/>
    <n v="5.5"/>
    <x v="13"/>
    <m/>
    <n v="-5.3"/>
    <n v="1.5"/>
    <n v="-12"/>
    <n v="0"/>
  </r>
  <r>
    <n v="2.89"/>
    <n v="-4.4000000000000004"/>
    <n v="-1.2"/>
    <n v="-7.5"/>
    <n v="2"/>
    <n v="-2.6"/>
    <n v="0.5"/>
    <n v="-5.7"/>
    <n v="2"/>
    <n v="-5.6"/>
    <n v="-0.9"/>
    <n v="-10.3"/>
    <n v="2"/>
    <x v="13"/>
    <m/>
    <n v="1.3"/>
    <n v="3"/>
    <n v="-0.5"/>
    <n v="0"/>
  </r>
  <r>
    <n v="5.47"/>
    <n v="-3.1"/>
    <n v="-1.2"/>
    <n v="-4.9000000000000004"/>
    <n v="0"/>
    <n v="-1.5"/>
    <n v="-0.1"/>
    <n v="-2.9"/>
    <n v="0"/>
    <n v="-3.5"/>
    <n v="-1.4"/>
    <n v="-5.6"/>
    <n v="0"/>
    <x v="13"/>
    <m/>
    <n v="0.3"/>
    <n v="4"/>
    <n v="-3.5"/>
    <n v="0"/>
  </r>
  <r>
    <n v="6.49"/>
    <n v="-4.5999999999999996"/>
    <n v="-1.2"/>
    <n v="-8"/>
    <n v="0"/>
    <n v="-2.5"/>
    <n v="-0.6"/>
    <n v="-4.3"/>
    <n v="0"/>
    <n v="-4.4000000000000004"/>
    <n v="-2.2999999999999998"/>
    <n v="-6.4"/>
    <n v="0"/>
    <x v="13"/>
    <m/>
    <n v="-3.8"/>
    <n v="3.5"/>
    <n v="-11"/>
    <n v="0"/>
  </r>
  <r>
    <n v="7.43"/>
    <n v="-6"/>
    <n v="1.2"/>
    <n v="-13.2"/>
    <n v="1"/>
    <n v="-2.7"/>
    <n v="1.3"/>
    <n v="-6.7"/>
    <n v="1"/>
    <n v="-5.6"/>
    <n v="-3.1"/>
    <n v="-8"/>
    <n v="1"/>
    <x v="13"/>
    <m/>
    <n v="-1"/>
    <n v="2"/>
    <n v="-4"/>
    <n v="2"/>
  </r>
  <r>
    <n v="4.34"/>
    <n v="-2.2999999999999998"/>
    <n v="-0.3"/>
    <n v="-4.3"/>
    <n v="0.5"/>
    <n v="-1.2"/>
    <n v="0.3"/>
    <n v="-2.6"/>
    <n v="0.5"/>
    <n v="-4"/>
    <n v="-3"/>
    <n v="-5"/>
    <n v="0.5"/>
    <x v="13"/>
    <m/>
    <n v="0"/>
    <n v="3"/>
    <n v="-3"/>
    <n v="1"/>
  </r>
  <r>
    <n v="5.52"/>
    <n v="-2.1"/>
    <n v="1.2"/>
    <n v="-5.3"/>
    <n v="0"/>
    <n v="-1.1000000000000001"/>
    <n v="1.9"/>
    <n v="-4"/>
    <n v="0"/>
    <n v="-3.6"/>
    <n v="-1.6"/>
    <n v="-5.5"/>
    <n v="0"/>
    <x v="13"/>
    <m/>
    <n v="-2.5"/>
    <n v="2"/>
    <n v="-7"/>
    <n v="0"/>
  </r>
  <r>
    <n v="5.29"/>
    <n v="-4"/>
    <n v="-0.8"/>
    <n v="-7.1"/>
    <n v="2"/>
    <n v="-2.1"/>
    <n v="-0.8"/>
    <n v="-3.3"/>
    <n v="2"/>
    <n v="-5.0999999999999996"/>
    <n v="-3.5"/>
    <n v="-6.6"/>
    <n v="2"/>
    <x v="13"/>
    <m/>
    <n v="-1.8"/>
    <n v="2.5"/>
    <n v="-6"/>
    <n v="1"/>
  </r>
  <r>
    <n v="6.24"/>
    <n v="-4.5999999999999996"/>
    <n v="-1.1000000000000001"/>
    <n v="-8.1"/>
    <n v="0.5"/>
    <n v="-1.9"/>
    <n v="0.6"/>
    <n v="-4.4000000000000004"/>
    <n v="0.5"/>
    <n v="-4.5"/>
    <n v="-3"/>
    <n v="-6"/>
    <n v="0.5"/>
    <x v="13"/>
    <m/>
    <n v="-1.3"/>
    <n v="4"/>
    <n v="-6.5"/>
    <n v="0"/>
  </r>
  <r>
    <n v="1.91"/>
    <n v="-4.4000000000000004"/>
    <n v="-0.4"/>
    <n v="-8.4"/>
    <n v="6"/>
    <n v="-3.3"/>
    <n v="-1.6"/>
    <n v="-5"/>
    <n v="6"/>
    <n v="-5.0999999999999996"/>
    <n v="-3.4"/>
    <n v="-6.8"/>
    <n v="6"/>
    <x v="13"/>
    <m/>
    <n v="-0.3"/>
    <n v="3.5"/>
    <n v="-4"/>
    <n v="8"/>
  </r>
  <r>
    <n v="2.15"/>
    <n v="-0.5"/>
    <n v="2.1"/>
    <n v="-3.1"/>
    <n v="4"/>
    <n v="-0.6"/>
    <n v="0.9"/>
    <n v="-2"/>
    <n v="4"/>
    <n v="-3.5"/>
    <n v="-1.2"/>
    <n v="-5.7"/>
    <n v="4"/>
    <x v="13"/>
    <m/>
    <n v="-0.8"/>
    <n v="2.5"/>
    <n v="-4"/>
    <n v="3"/>
  </r>
  <r>
    <n v="0.77"/>
    <n v="0.3"/>
    <n v="2.4"/>
    <n v="-1.9"/>
    <n v="4"/>
    <n v="0.2"/>
    <n v="1.2"/>
    <n v="-0.8"/>
    <n v="4"/>
    <n v="-1.7"/>
    <n v="-0.4"/>
    <n v="-2.9"/>
    <n v="4"/>
    <x v="13"/>
    <m/>
    <n v="1.8"/>
    <n v="3"/>
    <n v="0.5"/>
    <n v="3.5"/>
  </r>
  <r>
    <n v="1.49"/>
    <n v="-0.7"/>
    <n v="2.1"/>
    <n v="-3.5"/>
    <n v="8"/>
    <n v="-0.8"/>
    <n v="0.9"/>
    <n v="-2.4"/>
    <n v="8"/>
    <n v="-2.2999999999999998"/>
    <n v="-1.2"/>
    <n v="-3.4"/>
    <n v="8"/>
    <x v="13"/>
    <m/>
    <n v="0.3"/>
    <n v="0.5"/>
    <n v="0"/>
    <n v="4.3"/>
  </r>
  <r>
    <n v="6.87"/>
    <n v="-6.5"/>
    <n v="-1.8"/>
    <n v="-11.1"/>
    <n v="0"/>
    <n v="-6.4"/>
    <n v="-2.9"/>
    <n v="-9.9"/>
    <n v="0"/>
    <n v="-8.9"/>
    <n v="-6.7"/>
    <n v="-11.1"/>
    <n v="0"/>
    <x v="13"/>
    <m/>
    <n v="-4"/>
    <n v="0"/>
    <n v="-8"/>
    <n v="0"/>
  </r>
  <r>
    <n v="2.72"/>
    <n v="-6.2"/>
    <n v="-0.9"/>
    <n v="-11.4"/>
    <n v="0"/>
    <n v="-6.2"/>
    <n v="-2.1"/>
    <n v="-10.199999999999999"/>
    <n v="0"/>
    <n v="-9.6999999999999993"/>
    <n v="-7.2"/>
    <n v="-12.1"/>
    <n v="0"/>
    <x v="13"/>
    <m/>
    <n v="-7"/>
    <n v="-1"/>
    <n v="-13"/>
    <n v="0"/>
  </r>
  <r>
    <n v="5.01"/>
    <n v="-4.7"/>
    <n v="-1.8"/>
    <n v="-7.5"/>
    <n v="0"/>
    <n v="-4.5999999999999996"/>
    <n v="-2.9"/>
    <n v="-6.3"/>
    <n v="0"/>
    <n v="-7.7"/>
    <n v="-5.5"/>
    <n v="-9.9"/>
    <n v="0"/>
    <x v="13"/>
    <m/>
    <n v="-2.8"/>
    <n v="3"/>
    <n v="-8.5"/>
    <n v="0"/>
  </r>
  <r>
    <n v="1.75"/>
    <n v="-3.1"/>
    <n v="0.8"/>
    <n v="-6.9"/>
    <n v="0"/>
    <n v="-3.1"/>
    <n v="-0.4"/>
    <n v="-5.7"/>
    <n v="0"/>
    <n v="-6.6"/>
    <n v="-4.9000000000000004"/>
    <n v="-8.1999999999999993"/>
    <n v="0"/>
    <x v="13"/>
    <m/>
    <n v="-4"/>
    <n v="-0.5"/>
    <n v="-7.5"/>
    <n v="2"/>
  </r>
  <r>
    <n v="2.61"/>
    <n v="-1.4"/>
    <n v="1.7"/>
    <n v="-4.5"/>
    <n v="4"/>
    <n v="-1.5"/>
    <n v="0.5"/>
    <n v="-3.4"/>
    <n v="4"/>
    <n v="-4.9000000000000004"/>
    <n v="-3.3"/>
    <n v="-6.4"/>
    <n v="4"/>
    <x v="13"/>
    <m/>
    <n v="-0.5"/>
    <n v="1"/>
    <n v="-2"/>
    <n v="0.2"/>
  </r>
  <r>
    <n v="2.89"/>
    <n v="-3.1"/>
    <n v="-1.1000000000000001"/>
    <n v="-5.0999999999999996"/>
    <n v="3"/>
    <n v="-3.2"/>
    <n v="-2.2999999999999998"/>
    <n v="-4"/>
    <n v="3"/>
    <n v="-4.9000000000000004"/>
    <n v="-3.5"/>
    <n v="-6.3"/>
    <n v="3"/>
    <x v="13"/>
    <m/>
    <n v="0"/>
    <n v="0.5"/>
    <n v="-0.5"/>
    <n v="7"/>
  </r>
  <r>
    <n v="2"/>
    <n v="-2.8"/>
    <n v="-0.2"/>
    <n v="-5.4"/>
    <n v="1"/>
    <n v="-2.9"/>
    <n v="-1.4"/>
    <n v="-4.3"/>
    <n v="1"/>
    <n v="-4.5"/>
    <n v="-3.5"/>
    <n v="-5.4"/>
    <n v="1"/>
    <x v="13"/>
    <m/>
    <n v="-1"/>
    <n v="-0.5"/>
    <n v="-1.5"/>
    <n v="6"/>
  </r>
  <r>
    <n v="5.65"/>
    <n v="-4.4000000000000004"/>
    <n v="0.3"/>
    <n v="-9.1"/>
    <n v="0"/>
    <n v="-4.4000000000000004"/>
    <n v="-0.9"/>
    <n v="-7.9"/>
    <n v="0"/>
    <n v="-7.9"/>
    <n v="-6.8"/>
    <n v="-9"/>
    <n v="0"/>
    <x v="13"/>
    <m/>
    <n v="-2.2999999999999998"/>
    <n v="1"/>
    <n v="-5.5"/>
    <n v="0"/>
  </r>
  <r>
    <n v="1.69"/>
    <n v="-4.8"/>
    <n v="0.1"/>
    <n v="-9.6"/>
    <n v="0"/>
    <n v="-4.8"/>
    <n v="-1.1000000000000001"/>
    <n v="-8.4"/>
    <n v="0"/>
    <n v="-9"/>
    <n v="-7"/>
    <n v="-10.9"/>
    <n v="0"/>
    <x v="13"/>
    <m/>
    <n v="-6.5"/>
    <n v="-1"/>
    <n v="-12"/>
    <n v="0"/>
  </r>
  <r>
    <n v="1.81"/>
    <n v="-4.3"/>
    <n v="-1.4"/>
    <n v="-7.1"/>
    <n v="0.5"/>
    <n v="-4.2"/>
    <n v="-2.5"/>
    <n v="-5.9"/>
    <n v="0.5"/>
    <n v="-6.2"/>
    <n v="-5.0999999999999996"/>
    <n v="-7.3"/>
    <n v="0.5"/>
    <x v="13"/>
    <m/>
    <n v="-4"/>
    <n v="-1"/>
    <n v="-7"/>
    <n v="0"/>
  </r>
  <r>
    <n v="4.17"/>
    <n v="-7.2"/>
    <n v="-1.7"/>
    <n v="-12.6"/>
    <n v="0"/>
    <n v="-7.1"/>
    <n v="-2.8"/>
    <n v="-11.4"/>
    <n v="0"/>
    <n v="-9.5"/>
    <n v="-7"/>
    <n v="-11.9"/>
    <n v="0"/>
    <x v="13"/>
    <m/>
    <n v="-7.8"/>
    <n v="-1"/>
    <n v="-14.5"/>
    <n v="1"/>
  </r>
  <r>
    <n v="4.8499999999999996"/>
    <n v="-9.5"/>
    <n v="-5.7"/>
    <n v="-13.3"/>
    <n v="1.5"/>
    <n v="-11.7"/>
    <n v="-9.6"/>
    <n v="-13.7"/>
    <n v="1.5"/>
    <n v="-11.4"/>
    <n v="-8.9"/>
    <n v="-13.9"/>
    <n v="1.5"/>
    <x v="13"/>
    <m/>
    <n v="-6.3"/>
    <n v="-3.5"/>
    <n v="-9"/>
    <n v="1"/>
  </r>
  <r>
    <n v="5.09"/>
    <n v="-7.1"/>
    <n v="-1.9"/>
    <n v="-12.3"/>
    <n v="4"/>
    <n v="-7.1"/>
    <n v="-3"/>
    <n v="-11.1"/>
    <n v="4"/>
    <n v="-11.1"/>
    <n v="-9.4"/>
    <n v="-12.7"/>
    <n v="4"/>
    <x v="13"/>
    <m/>
    <n v="-7"/>
    <n v="-4"/>
    <n v="-10"/>
    <n v="6"/>
  </r>
  <r>
    <n v="1.17"/>
    <n v="-7.7"/>
    <n v="-4.0999999999999996"/>
    <n v="-11.2"/>
    <n v="1.5"/>
    <n v="-7.6"/>
    <n v="-5.2"/>
    <n v="-10"/>
    <n v="1.5"/>
    <n v="-9.4"/>
    <n v="-7.7"/>
    <n v="-11.1"/>
    <n v="1.5"/>
    <x v="13"/>
    <m/>
    <n v="-3.8"/>
    <n v="-1.5"/>
    <n v="-6"/>
    <n v="5"/>
  </r>
  <r>
    <n v="1.71"/>
    <n v="-5.5"/>
    <n v="-3.2"/>
    <n v="-7.8"/>
    <n v="1"/>
    <n v="-5.5"/>
    <n v="-4.3"/>
    <n v="-6.6"/>
    <n v="1"/>
    <n v="-5.6"/>
    <n v="-1.7"/>
    <n v="-9.4"/>
    <n v="1"/>
    <x v="13"/>
    <m/>
    <n v="-3"/>
    <n v="-1"/>
    <n v="-5"/>
    <n v="5.3"/>
  </r>
  <r>
    <n v="2.89"/>
    <n v="-8.1999999999999993"/>
    <n v="-3.9"/>
    <n v="-12.4"/>
    <n v="5"/>
    <n v="-8.4"/>
    <n v="-6.6"/>
    <n v="-10.1"/>
    <n v="2.5"/>
    <n v="-7.7"/>
    <n v="-7"/>
    <n v="-8.4"/>
    <n v="5.5"/>
    <x v="13"/>
    <m/>
    <n v="-5.5"/>
    <n v="-2.5"/>
    <n v="-8.5"/>
    <n v="7.1"/>
  </r>
  <r>
    <n v="5.2"/>
    <n v="-6.5"/>
    <n v="-5.5"/>
    <n v="-7.5"/>
    <n v="4"/>
    <n v="-8.6"/>
    <n v="-7.1"/>
    <n v="-10.1"/>
    <n v="4.5"/>
    <n v="-7.6"/>
    <n v="-7.2"/>
    <n v="-8"/>
    <n v="2.5"/>
    <x v="13"/>
    <m/>
    <n v="-4"/>
    <n v="-3"/>
    <n v="-5"/>
    <n v="7"/>
  </r>
  <r>
    <n v="2.99"/>
    <n v="-10.3"/>
    <n v="-7.2"/>
    <n v="-13.4"/>
    <n v="0"/>
    <n v="-10.4"/>
    <n v="-8.9"/>
    <n v="-11.9"/>
    <n v="1.5"/>
    <n v="-9.6999999999999993"/>
    <n v="-9.3000000000000007"/>
    <n v="-10.1"/>
    <n v="0"/>
    <x v="14"/>
    <m/>
    <n v="-12.8"/>
    <n v="-8.5"/>
    <n v="-17"/>
    <n v="2"/>
  </r>
  <r>
    <n v="2.37"/>
    <n v="-10.199999999999999"/>
    <n v="-6.9"/>
    <n v="-13.4"/>
    <n v="0"/>
    <n v="-11.7"/>
    <n v="-7.5"/>
    <n v="-15.9"/>
    <n v="0"/>
    <n v="-12"/>
    <n v="-8.3000000000000007"/>
    <n v="-15.6"/>
    <n v="0"/>
    <x v="14"/>
    <m/>
    <n v="-14"/>
    <n v="-8"/>
    <n v="-20"/>
    <n v="0"/>
  </r>
  <r>
    <n v="2.4700000000000002"/>
    <n v="-16.600000000000001"/>
    <n v="-7.4"/>
    <n v="-25.7"/>
    <n v="0"/>
    <n v="-12.2"/>
    <n v="-6.7"/>
    <n v="-17.7"/>
    <n v="0"/>
    <n v="-12.2"/>
    <n v="-7.5"/>
    <n v="-16.8"/>
    <n v="0"/>
    <x v="14"/>
    <m/>
    <n v="-13.8"/>
    <n v="-8.5"/>
    <n v="-19"/>
    <n v="0"/>
  </r>
  <r>
    <n v="4.0999999999999996"/>
    <n v="-13.9"/>
    <n v="-7.1"/>
    <n v="-20.7"/>
    <n v="0"/>
    <n v="-9.1999999999999993"/>
    <n v="-4.3"/>
    <n v="-14.1"/>
    <n v="0"/>
    <n v="-9.4"/>
    <n v="-5.0999999999999996"/>
    <n v="-13.6"/>
    <n v="0"/>
    <x v="14"/>
    <m/>
    <n v="-14.5"/>
    <n v="-8"/>
    <n v="-21"/>
    <n v="0"/>
  </r>
  <r>
    <n v="4.7"/>
    <n v="-12"/>
    <n v="-4.5"/>
    <n v="-19.5"/>
    <n v="0"/>
    <n v="-5.0999999999999996"/>
    <n v="-1"/>
    <n v="-9.1"/>
    <n v="0"/>
    <n v="-6.5"/>
    <n v="-1.8"/>
    <n v="-11.1"/>
    <n v="0"/>
    <x v="14"/>
    <m/>
    <n v="-15.3"/>
    <n v="-6.5"/>
    <n v="-24"/>
    <n v="0"/>
  </r>
  <r>
    <n v="1.86"/>
    <n v="-9"/>
    <n v="-7.5"/>
    <n v="-10.4"/>
    <n v="0"/>
    <n v="-4.8"/>
    <n v="-1.8"/>
    <n v="-7.7"/>
    <n v="0"/>
    <n v="-7.4"/>
    <n v="-2.6"/>
    <n v="-12.1"/>
    <n v="0"/>
    <x v="14"/>
    <m/>
    <n v="-8.3000000000000007"/>
    <n v="-5"/>
    <n v="-11.5"/>
    <n v="0"/>
  </r>
  <r>
    <n v="0.82"/>
    <n v="-7.5"/>
    <n v="-5.0999999999999996"/>
    <n v="-9.8000000000000007"/>
    <n v="2"/>
    <n v="-4.0999999999999996"/>
    <n v="-1"/>
    <n v="-7.1"/>
    <n v="0"/>
    <n v="-8.8000000000000007"/>
    <n v="-6.4"/>
    <n v="-11.1"/>
    <n v="1.5"/>
    <x v="14"/>
    <m/>
    <n v="-4.3"/>
    <n v="-1"/>
    <n v="-7.5"/>
    <n v="0"/>
  </r>
  <r>
    <n v="0.67"/>
    <n v="-5"/>
    <n v="-3.4"/>
    <n v="-6.5"/>
    <n v="2"/>
    <n v="-5"/>
    <n v="-3.9"/>
    <n v="-6"/>
    <n v="4"/>
    <n v="-6.4"/>
    <n v="-4.2"/>
    <n v="-8.6"/>
    <n v="2.5"/>
    <x v="14"/>
    <m/>
    <n v="-3.8"/>
    <n v="-1.5"/>
    <n v="-6"/>
    <n v="10.199999999999999"/>
  </r>
  <r>
    <n v="1.05"/>
    <n v="-12.1"/>
    <n v="-7"/>
    <n v="-17.100000000000001"/>
    <n v="0"/>
    <n v="-8.5"/>
    <n v="-6.5"/>
    <n v="-10.5"/>
    <n v="0"/>
    <n v="-9.6"/>
    <n v="-8.1999999999999993"/>
    <n v="-11"/>
    <n v="0"/>
    <x v="14"/>
    <m/>
    <n v="-10"/>
    <n v="-5"/>
    <n v="-15"/>
    <n v="2.1"/>
  </r>
  <r>
    <n v="1.24"/>
    <n v="-10.5"/>
    <n v="-6.9"/>
    <n v="-14"/>
    <n v="1.5"/>
    <n v="-9.3000000000000007"/>
    <n v="-7.8"/>
    <n v="-10.8"/>
    <n v="1"/>
    <n v="-10.3"/>
    <n v="-9.5"/>
    <n v="-11"/>
    <n v="0"/>
    <x v="14"/>
    <m/>
    <n v="-7"/>
    <n v="-4"/>
    <n v="-10"/>
    <n v="0"/>
  </r>
  <r>
    <n v="2.79"/>
    <n v="-13.3"/>
    <n v="-6.6"/>
    <n v="-19.899999999999999"/>
    <n v="0"/>
    <n v="-10.3"/>
    <n v="-7.5"/>
    <n v="-13.1"/>
    <n v="0.5"/>
    <n v="-10.199999999999999"/>
    <n v="-8.6999999999999993"/>
    <n v="-11.7"/>
    <n v="2"/>
    <x v="14"/>
    <m/>
    <n v="-11.5"/>
    <n v="-3.5"/>
    <n v="-19.5"/>
    <n v="0"/>
  </r>
  <r>
    <n v="1.22"/>
    <n v="-8.9"/>
    <n v="-6.3"/>
    <n v="-11.4"/>
    <n v="0"/>
    <n v="-9.5"/>
    <n v="-8"/>
    <n v="-11"/>
    <n v="1.5"/>
    <n v="-10.6"/>
    <n v="-7.5"/>
    <n v="-13.6"/>
    <n v="0.5"/>
    <x v="14"/>
    <m/>
    <n v="-7.8"/>
    <n v="-5"/>
    <n v="-10.5"/>
    <n v="3.3"/>
  </r>
  <r>
    <n v="1.94"/>
    <n v="-10.4"/>
    <n v="-6.3"/>
    <n v="-14.4"/>
    <n v="4"/>
    <n v="-8"/>
    <n v="-5.8"/>
    <n v="-10.1"/>
    <n v="2.5"/>
    <n v="-8.1"/>
    <n v="-7.2"/>
    <n v="-8.9"/>
    <n v="4.5"/>
    <x v="14"/>
    <m/>
    <n v="-10.3"/>
    <n v="-4"/>
    <n v="-16.5"/>
    <n v="6.1"/>
  </r>
  <r>
    <n v="1.57"/>
    <n v="-5.9"/>
    <n v="-4.3"/>
    <n v="-7.4"/>
    <n v="4.5"/>
    <n v="-5.7"/>
    <n v="-4.5"/>
    <n v="-6.9"/>
    <n v="3"/>
    <n v="-8"/>
    <n v="-5"/>
    <n v="-11"/>
    <n v="3.5"/>
    <x v="14"/>
    <m/>
    <n v="-4.3"/>
    <n v="-2"/>
    <n v="-6.5"/>
    <n v="8"/>
  </r>
  <r>
    <n v="3.27"/>
    <n v="-9.3000000000000007"/>
    <n v="-6.3"/>
    <n v="-12.2"/>
    <n v="0"/>
    <n v="-9.6"/>
    <n v="-7.1"/>
    <n v="-12.1"/>
    <n v="0.5"/>
    <n v="-8.8000000000000007"/>
    <n v="-7.9"/>
    <n v="-9.6"/>
    <n v="0.5"/>
    <x v="14"/>
    <m/>
    <n v="-6.8"/>
    <n v="-3"/>
    <n v="-10.5"/>
    <n v="0"/>
  </r>
  <r>
    <n v="3.43"/>
    <n v="-16.399999999999999"/>
    <n v="-14.1"/>
    <n v="-18.600000000000001"/>
    <n v="0"/>
    <n v="-16.600000000000001"/>
    <n v="-13.4"/>
    <n v="-19.8"/>
    <n v="1"/>
    <n v="-18.100000000000001"/>
    <n v="-16.399999999999999"/>
    <n v="-19.7"/>
    <n v="2"/>
    <x v="14"/>
    <m/>
    <n v="-12"/>
    <n v="-4"/>
    <n v="-20"/>
    <n v="0"/>
  </r>
  <r>
    <n v="4.3899999999999997"/>
    <n v="-22.1"/>
    <n v="-20.2"/>
    <n v="-23.9"/>
    <n v="0"/>
    <n v="-20.9"/>
    <n v="-16.899999999999999"/>
    <n v="-24.9"/>
    <n v="1.5"/>
    <n v="-21.7"/>
    <n v="-17.5"/>
    <n v="-25.8"/>
    <n v="0"/>
    <x v="14"/>
    <m/>
    <n v="-17.3"/>
    <n v="-13.5"/>
    <n v="-21"/>
    <n v="0"/>
  </r>
  <r>
    <n v="3.08"/>
    <n v="-18.7"/>
    <n v="-10.9"/>
    <n v="-26.4"/>
    <n v="0"/>
    <n v="-16.399999999999999"/>
    <n v="-9.6999999999999993"/>
    <n v="-23"/>
    <n v="0"/>
    <n v="-15.7"/>
    <n v="-9.4"/>
    <n v="-21.9"/>
    <n v="0"/>
    <x v="14"/>
    <m/>
    <n v="-24.3"/>
    <n v="-15"/>
    <n v="-33.5"/>
    <n v="0"/>
  </r>
  <r>
    <n v="2.21"/>
    <n v="-15.1"/>
    <n v="-13.5"/>
    <n v="-16.600000000000001"/>
    <n v="0"/>
    <n v="-11.1"/>
    <n v="-8.5"/>
    <n v="-13.6"/>
    <n v="0"/>
    <n v="-15.5"/>
    <n v="-12.8"/>
    <n v="-18.2"/>
    <n v="0"/>
    <x v="14"/>
    <m/>
    <n v="-21.5"/>
    <n v="-13.5"/>
    <n v="-29.5"/>
    <n v="0"/>
  </r>
  <r>
    <n v="2.36"/>
    <n v="-12.6"/>
    <n v="-9.5"/>
    <n v="-15.6"/>
    <n v="0.5"/>
    <n v="-9.1999999999999993"/>
    <n v="-6.1"/>
    <n v="-12.3"/>
    <n v="1.5"/>
    <n v="-12.9"/>
    <n v="-8.3000000000000007"/>
    <n v="-17.399999999999999"/>
    <n v="1"/>
    <x v="14"/>
    <m/>
    <n v="-17.5"/>
    <n v="-12"/>
    <n v="-23"/>
    <n v="12"/>
  </r>
  <r>
    <n v="2.2999999999999998"/>
    <n v="-10.5"/>
    <n v="-5.5"/>
    <n v="-15.4"/>
    <n v="1"/>
    <n v="-8.4"/>
    <n v="-5.8"/>
    <n v="-10.9"/>
    <n v="0.5"/>
    <n v="-8.3000000000000007"/>
    <n v="-5.7"/>
    <n v="-10.8"/>
    <n v="1"/>
    <x v="14"/>
    <m/>
    <n v="-7.8"/>
    <n v="-1.5"/>
    <n v="-14"/>
    <n v="0"/>
  </r>
  <r>
    <n v="1.41"/>
    <n v="-5.6"/>
    <n v="-4.9000000000000004"/>
    <n v="-6.3"/>
    <n v="2.5"/>
    <n v="-6.4"/>
    <n v="-5.8"/>
    <n v="-6.9"/>
    <n v="3"/>
    <n v="-6.2"/>
    <n v="-5.7"/>
    <n v="-6.6"/>
    <n v="2"/>
    <x v="14"/>
    <m/>
    <n v="-6.8"/>
    <n v="-1.5"/>
    <n v="-12"/>
    <n v="11"/>
  </r>
  <r>
    <n v="3.57"/>
    <n v="-9.5"/>
    <n v="-6.8"/>
    <n v="-12.2"/>
    <n v="0"/>
    <n v="-8.5"/>
    <n v="-7.9"/>
    <n v="-9"/>
    <n v="2.5"/>
    <n v="-8.1"/>
    <n v="-7.1"/>
    <n v="-9"/>
    <n v="0"/>
    <x v="14"/>
    <m/>
    <n v="-7.5"/>
    <n v="-7"/>
    <n v="-8"/>
    <n v="0"/>
  </r>
  <r>
    <n v="1.76"/>
    <n v="-13.4"/>
    <n v="-6.8"/>
    <n v="-20"/>
    <n v="0"/>
    <n v="-8.3000000000000007"/>
    <n v="-6.1"/>
    <n v="-10.4"/>
    <n v="0"/>
    <n v="-7.9"/>
    <n v="-5.3"/>
    <n v="-10.4"/>
    <n v="0"/>
    <x v="14"/>
    <m/>
    <n v="-13.8"/>
    <n v="-7"/>
    <n v="-20.5"/>
    <n v="0"/>
  </r>
  <r>
    <n v="1.4"/>
    <n v="-8.1999999999999993"/>
    <n v="-5.0999999999999996"/>
    <n v="-11.3"/>
    <n v="3"/>
    <n v="-6"/>
    <n v="-4.5999999999999996"/>
    <n v="-7.4"/>
    <n v="2.5"/>
    <n v="-6.2"/>
    <n v="-5"/>
    <n v="-7.3"/>
    <n v="3"/>
    <x v="14"/>
    <m/>
    <n v="-7.5"/>
    <n v="-5"/>
    <n v="-10"/>
    <n v="7.1"/>
  </r>
  <r>
    <n v="1.66"/>
    <n v="-9.5"/>
    <n v="-7.5"/>
    <n v="-11.5"/>
    <n v="1"/>
    <n v="-9.8000000000000007"/>
    <n v="-8.3000000000000007"/>
    <n v="-11.3"/>
    <n v="1"/>
    <n v="-8.6"/>
    <n v="-7.2"/>
    <n v="-9.9"/>
    <n v="2"/>
    <x v="14"/>
    <m/>
    <n v="-6.5"/>
    <n v="-5"/>
    <n v="-8"/>
    <n v="7.2"/>
  </r>
  <r>
    <n v="1.1299999999999999"/>
    <n v="-12.4"/>
    <n v="-11.2"/>
    <n v="-13.5"/>
    <n v="0.5"/>
    <n v="-10.8"/>
    <n v="-9.1999999999999993"/>
    <n v="-12.4"/>
    <n v="1.3"/>
    <n v="-10.5"/>
    <n v="-8.5"/>
    <n v="-12.5"/>
    <n v="1.5"/>
    <x v="14"/>
    <m/>
    <n v="-9.8000000000000007"/>
    <n v="-9.5"/>
    <n v="-10"/>
    <n v="5.3"/>
  </r>
  <r>
    <n v="2.19"/>
    <n v="-17.899999999999999"/>
    <n v="-14.9"/>
    <n v="-20.8"/>
    <n v="3.5"/>
    <n v="-13.8"/>
    <n v="-12.7"/>
    <n v="-14.8"/>
    <n v="3.7"/>
    <n v="-13.5"/>
    <n v="-12"/>
    <n v="-15"/>
    <n v="3.5"/>
    <x v="14"/>
    <m/>
    <n v="-17"/>
    <n v="-16"/>
    <n v="-18"/>
    <n v="0"/>
  </r>
  <r>
    <n v="1.83"/>
    <n v="-21.8"/>
    <n v="-20.5"/>
    <n v="-23.1"/>
    <n v="2.5"/>
    <n v="-16.3"/>
    <n v="-13.8"/>
    <n v="-18.8"/>
    <n v="3"/>
    <n v="-16.2"/>
    <n v="-13.2"/>
    <n v="-19.2"/>
    <n v="3.5"/>
    <x v="14"/>
    <m/>
    <n v="-21.5"/>
    <n v="-20"/>
    <n v="-23"/>
    <n v="23"/>
  </r>
  <r>
    <n v="2.0499999999999998"/>
    <n v="-18.2"/>
    <n v="-12.5"/>
    <n v="-23.8"/>
    <n v="2"/>
    <n v="-13"/>
    <n v="-9.1"/>
    <n v="-16.8"/>
    <n v="2"/>
    <n v="-12.8"/>
    <n v="-8.4"/>
    <n v="-17.100000000000001"/>
    <n v="2"/>
    <x v="14"/>
    <m/>
    <n v="-22"/>
    <n v="-20"/>
    <n v="-24"/>
    <n v="4.2"/>
  </r>
  <r>
    <n v="4.1500000000000004"/>
    <n v="-14.7"/>
    <n v="-7.6"/>
    <n v="-21.8"/>
    <n v="1"/>
    <n v="-10.9"/>
    <n v="-6.1"/>
    <n v="-15.7"/>
    <n v="0"/>
    <n v="-10.6"/>
    <n v="-5.3"/>
    <n v="-15.9"/>
    <n v="0"/>
    <x v="14"/>
    <m/>
    <n v="-20.5"/>
    <n v="-10"/>
    <n v="-31"/>
    <n v="0"/>
  </r>
  <r>
    <n v="3.1"/>
    <n v="-8.3000000000000007"/>
    <n v="-3.4"/>
    <n v="-13.2"/>
    <n v="0"/>
    <n v="-3.8"/>
    <n v="-0.8"/>
    <n v="-6.8"/>
    <n v="0"/>
    <n v="-3.3"/>
    <n v="0.1"/>
    <n v="-6.7"/>
    <n v="0"/>
    <x v="15"/>
    <m/>
    <n v="-15.5"/>
    <n v="-7"/>
    <n v="-24"/>
    <n v="0"/>
  </r>
  <r>
    <n v="2.34"/>
    <n v="-5.2"/>
    <n v="1.4"/>
    <n v="-11.8"/>
    <n v="0"/>
    <n v="-0.3"/>
    <n v="1.1000000000000001"/>
    <n v="-1.6"/>
    <n v="0"/>
    <n v="0.4"/>
    <n v="2"/>
    <n v="-1.3"/>
    <n v="0"/>
    <x v="15"/>
    <m/>
    <n v="-14"/>
    <n v="-5"/>
    <n v="-23"/>
    <n v="0"/>
  </r>
  <r>
    <n v="4.0999999999999996"/>
    <n v="-6"/>
    <n v="-1.6"/>
    <n v="-10.4"/>
    <n v="0"/>
    <n v="-5.7"/>
    <n v="-5.3"/>
    <n v="-6"/>
    <n v="0"/>
    <n v="-5.2"/>
    <n v="-4.5"/>
    <n v="-5.8"/>
    <n v="0"/>
    <x v="15"/>
    <m/>
    <n v="-10"/>
    <n v="-3"/>
    <n v="-17"/>
    <n v="0"/>
  </r>
  <r>
    <n v="5.59"/>
    <n v="-5.0999999999999996"/>
    <n v="-1.8"/>
    <n v="-8.4"/>
    <n v="0"/>
    <n v="-6.1"/>
    <n v="-5.7"/>
    <n v="-6.4"/>
    <n v="0"/>
    <n v="-5.6"/>
    <n v="-4.9000000000000004"/>
    <n v="-6.3"/>
    <n v="0"/>
    <x v="15"/>
    <m/>
    <n v="-7.5"/>
    <n v="-1.5"/>
    <n v="-13.5"/>
    <n v="0"/>
  </r>
  <r>
    <n v="4.8600000000000003"/>
    <n v="-4.2"/>
    <n v="1.3"/>
    <n v="-9.6999999999999993"/>
    <n v="0"/>
    <n v="-4.9000000000000004"/>
    <n v="-2.2999999999999998"/>
    <n v="-7.5"/>
    <n v="0"/>
    <n v="-4.4000000000000004"/>
    <n v="-1.4"/>
    <n v="-7.4"/>
    <n v="0"/>
    <x v="15"/>
    <m/>
    <n v="-3.3"/>
    <n v="-1.5"/>
    <n v="-5"/>
    <n v="0"/>
  </r>
  <r>
    <n v="1.23"/>
    <n v="-8.3000000000000007"/>
    <n v="-3.1"/>
    <n v="-13.4"/>
    <n v="0"/>
    <n v="-5.2"/>
    <n v="-4.2"/>
    <n v="-6.1"/>
    <n v="0"/>
    <n v="-4.7"/>
    <n v="-3.4"/>
    <n v="-5.9"/>
    <n v="0"/>
    <x v="15"/>
    <m/>
    <n v="-12.8"/>
    <n v="-6.5"/>
    <n v="-19"/>
    <n v="0"/>
  </r>
  <r>
    <n v="1.52"/>
    <n v="-2.4"/>
    <n v="1.4"/>
    <n v="-6.2"/>
    <n v="0"/>
    <n v="-2.9"/>
    <n v="-0.5"/>
    <n v="-5.3"/>
    <n v="0"/>
    <n v="-2.4"/>
    <n v="0.4"/>
    <n v="-5.0999999999999996"/>
    <n v="0"/>
    <x v="15"/>
    <m/>
    <n v="-7.3"/>
    <n v="-0.5"/>
    <n v="-14"/>
    <n v="0"/>
  </r>
  <r>
    <n v="2.25"/>
    <n v="-4.5"/>
    <n v="2.2999999999999998"/>
    <n v="-11.3"/>
    <n v="0"/>
    <n v="-1.7"/>
    <n v="-0.2"/>
    <n v="-3.2"/>
    <n v="0.5"/>
    <n v="-1.1000000000000001"/>
    <n v="0.7"/>
    <n v="-2.9"/>
    <n v="0"/>
    <x v="15"/>
    <m/>
    <n v="-7.8"/>
    <n v="-0.5"/>
    <n v="-15"/>
    <n v="0"/>
  </r>
  <r>
    <n v="0.91"/>
    <n v="-6.3"/>
    <n v="0.9"/>
    <n v="-13.5"/>
    <n v="0"/>
    <n v="-3.3"/>
    <n v="-2.1"/>
    <n v="-4.4000000000000004"/>
    <n v="0"/>
    <n v="-2.7"/>
    <n v="-1.2"/>
    <n v="-4.2"/>
    <n v="0"/>
    <x v="15"/>
    <m/>
    <n v="-12"/>
    <n v="-5"/>
    <n v="-19"/>
    <n v="0"/>
  </r>
  <r>
    <n v="1.1100000000000001"/>
    <n v="-8.8000000000000007"/>
    <n v="-3"/>
    <n v="-14.5"/>
    <n v="0"/>
    <n v="-4.9000000000000004"/>
    <n v="-4.0999999999999996"/>
    <n v="-5.7"/>
    <n v="0"/>
    <n v="-4.4000000000000004"/>
    <n v="-3.3"/>
    <n v="-5.5"/>
    <n v="0"/>
    <x v="15"/>
    <m/>
    <n v="-10.8"/>
    <n v="-6.5"/>
    <n v="-15"/>
    <n v="0"/>
  </r>
  <r>
    <n v="2"/>
    <n v="-10.7"/>
    <n v="-4.9000000000000004"/>
    <n v="-16.5"/>
    <n v="0"/>
    <n v="-5.2"/>
    <n v="-4"/>
    <n v="-6.4"/>
    <n v="0"/>
    <n v="-4.7"/>
    <n v="-3.2"/>
    <n v="-6.2"/>
    <n v="0"/>
    <x v="15"/>
    <m/>
    <n v="-11"/>
    <n v="-7"/>
    <n v="-15"/>
    <n v="0"/>
  </r>
  <r>
    <n v="3.11"/>
    <n v="-9.8000000000000007"/>
    <n v="-5.0999999999999996"/>
    <n v="-14.5"/>
    <n v="0"/>
    <n v="-6.1"/>
    <n v="-0.3"/>
    <n v="-11.8"/>
    <n v="0"/>
    <n v="-5.7"/>
    <n v="0.6"/>
    <n v="-11.9"/>
    <n v="0"/>
    <x v="15"/>
    <m/>
    <n v="-10"/>
    <n v="-7.5"/>
    <n v="-12.5"/>
    <n v="0"/>
  </r>
  <r>
    <n v="2.37"/>
    <n v="-11.7"/>
    <n v="-6.6"/>
    <n v="-16.7"/>
    <n v="0"/>
    <n v="-5.4"/>
    <n v="-1.7"/>
    <n v="-9.1"/>
    <n v="0"/>
    <n v="-5"/>
    <n v="-0.8"/>
    <n v="-9.1"/>
    <n v="0"/>
    <x v="15"/>
    <m/>
    <n v="-8.3000000000000007"/>
    <n v="-6.5"/>
    <n v="-10"/>
    <n v="0"/>
  </r>
  <r>
    <n v="2.62"/>
    <n v="-6.9"/>
    <n v="-3.3"/>
    <n v="-10.4"/>
    <n v="0"/>
    <n v="-6.3"/>
    <n v="-3.4"/>
    <n v="-9.1"/>
    <n v="0.5"/>
    <n v="-5.9"/>
    <n v="-2.6"/>
    <n v="-9.1"/>
    <n v="0"/>
    <x v="15"/>
    <m/>
    <n v="-7.8"/>
    <n v="-6"/>
    <n v="-9.5"/>
    <n v="0"/>
  </r>
  <r>
    <n v="2.57"/>
    <n v="-4.5"/>
    <n v="1.2"/>
    <n v="-10.1"/>
    <n v="0"/>
    <n v="-4.5"/>
    <n v="-2.7"/>
    <n v="-6.3"/>
    <n v="1"/>
    <n v="-4"/>
    <n v="-1.8"/>
    <n v="-6.1"/>
    <n v="0"/>
    <x v="15"/>
    <m/>
    <n v="-7.8"/>
    <n v="-0.5"/>
    <n v="-15"/>
    <n v="0"/>
  </r>
  <r>
    <n v="1.07"/>
    <n v="-4.7"/>
    <n v="2.1"/>
    <n v="-11.5"/>
    <n v="2.5"/>
    <n v="-0.1"/>
    <n v="5.2"/>
    <n v="-5.4"/>
    <n v="2"/>
    <n v="0.5"/>
    <n v="6.2"/>
    <n v="-5.2"/>
    <n v="3"/>
    <x v="15"/>
    <m/>
    <n v="-5.8"/>
    <n v="-1.5"/>
    <n v="-10"/>
    <n v="0"/>
  </r>
  <r>
    <n v="1.95"/>
    <n v="-1.5"/>
    <n v="3.3"/>
    <n v="-6.3"/>
    <n v="0.5"/>
    <n v="0"/>
    <n v="2.2999999999999998"/>
    <n v="-2.2999999999999998"/>
    <n v="0"/>
    <n v="0.7"/>
    <n v="3.3"/>
    <n v="-2"/>
    <n v="1"/>
    <x v="15"/>
    <m/>
    <n v="-4.5"/>
    <n v="0"/>
    <n v="-9"/>
    <n v="0"/>
  </r>
  <r>
    <n v="3.61"/>
    <n v="3.2"/>
    <n v="4.5"/>
    <n v="1.9"/>
    <n v="0"/>
    <n v="2.2999999999999998"/>
    <n v="2.6"/>
    <n v="1.9"/>
    <n v="0"/>
    <n v="3"/>
    <n v="3.6"/>
    <n v="2.4"/>
    <n v="0"/>
    <x v="15"/>
    <m/>
    <n v="0.5"/>
    <n v="4.5"/>
    <n v="-3.5"/>
    <n v="0"/>
  </r>
  <r>
    <n v="1.83"/>
    <n v="0.3"/>
    <n v="3.9"/>
    <n v="-3.4"/>
    <n v="8.5"/>
    <n v="2.1"/>
    <n v="3.4"/>
    <n v="0.7"/>
    <n v="9"/>
    <n v="2.8"/>
    <n v="4.4000000000000004"/>
    <n v="1.1000000000000001"/>
    <n v="6.5"/>
    <x v="15"/>
    <m/>
    <n v="-0.5"/>
    <n v="2"/>
    <n v="-3"/>
    <n v="2.4"/>
  </r>
  <r>
    <n v="1.35"/>
    <n v="0.2"/>
    <n v="0.9"/>
    <n v="-0.5"/>
    <n v="0.5"/>
    <n v="-0.9"/>
    <n v="-0.5"/>
    <n v="-1.2"/>
    <n v="1.5"/>
    <n v="-0.2"/>
    <n v="0.4"/>
    <n v="-0.8"/>
    <n v="1.5"/>
    <x v="15"/>
    <m/>
    <n v="-1"/>
    <n v="1"/>
    <n v="-3"/>
    <n v="0"/>
  </r>
  <r>
    <n v="3.01"/>
    <n v="-3.3"/>
    <n v="-1.9"/>
    <n v="-4.7"/>
    <n v="0"/>
    <n v="-4.0999999999999996"/>
    <n v="-2.9"/>
    <n v="-5.2"/>
    <n v="3.5"/>
    <n v="-3.5"/>
    <n v="-2"/>
    <n v="-5"/>
    <n v="0"/>
    <x v="15"/>
    <m/>
    <n v="-1.3"/>
    <n v="-1"/>
    <n v="-1.5"/>
    <n v="0"/>
  </r>
  <r>
    <n v="1.98"/>
    <n v="-7.3"/>
    <n v="-3.5"/>
    <n v="-11"/>
    <n v="0"/>
    <n v="-5.4"/>
    <n v="-3.4"/>
    <n v="-7.3"/>
    <n v="0"/>
    <n v="-4.9000000000000004"/>
    <n v="-2.5"/>
    <n v="-7.2"/>
    <n v="0"/>
    <x v="15"/>
    <m/>
    <n v="-2.5"/>
    <n v="-1"/>
    <n v="-4"/>
    <n v="0"/>
  </r>
  <r>
    <n v="1.91"/>
    <n v="-7.6"/>
    <n v="-2.6"/>
    <n v="-12.6"/>
    <n v="0"/>
    <n v="-4.3"/>
    <n v="-0.8"/>
    <n v="-7.8"/>
    <n v="0"/>
    <n v="-3.8"/>
    <n v="0.1"/>
    <n v="-7.7"/>
    <n v="0.2"/>
    <x v="15"/>
    <m/>
    <n v="-1.5"/>
    <n v="-1"/>
    <n v="-2"/>
    <n v="0"/>
  </r>
  <r>
    <n v="1.78"/>
    <n v="-10.199999999999999"/>
    <n v="-5.2"/>
    <n v="-15.2"/>
    <n v="0"/>
    <n v="-6.3"/>
    <n v="-3.8"/>
    <n v="-8.6999999999999993"/>
    <n v="0"/>
    <n v="-5.8"/>
    <n v="-3"/>
    <n v="-8.6"/>
    <n v="0"/>
    <x v="15"/>
    <m/>
    <n v="-5.8"/>
    <n v="-5"/>
    <n v="-6.5"/>
    <n v="0"/>
  </r>
  <r>
    <n v="3.17"/>
    <n v="-8.6999999999999993"/>
    <n v="-1.7"/>
    <n v="-15.7"/>
    <n v="0.5"/>
    <n v="-4.0999999999999996"/>
    <n v="-1.3"/>
    <n v="-6.8"/>
    <n v="0"/>
    <n v="-4.8"/>
    <n v="-3.5"/>
    <n v="-6.1"/>
    <n v="0"/>
    <x v="15"/>
    <m/>
    <n v="-6.5"/>
    <n v="-6"/>
    <n v="-7"/>
    <n v="0"/>
  </r>
  <r>
    <n v="2.34"/>
    <n v="-13.2"/>
    <n v="-8.5"/>
    <n v="-17.899999999999999"/>
    <n v="0"/>
    <n v="-7.3"/>
    <n v="-2.8"/>
    <n v="-11.8"/>
    <n v="0"/>
    <n v="-8.1"/>
    <n v="-5.5"/>
    <n v="-10.6"/>
    <n v="0"/>
    <x v="15"/>
    <m/>
    <n v="-7.5"/>
    <n v="-6.5"/>
    <n v="-8.5"/>
    <n v="0"/>
  </r>
  <r>
    <n v="2.38"/>
    <n v="-14.1"/>
    <n v="-9.8000000000000007"/>
    <n v="-18.3"/>
    <n v="1"/>
    <n v="-10.3"/>
    <n v="-7"/>
    <n v="-13.6"/>
    <n v="0"/>
    <n v="-12.4"/>
    <n v="-9.6999999999999993"/>
    <n v="-15"/>
    <n v="0.5"/>
    <x v="15"/>
    <m/>
    <n v="-7.8"/>
    <n v="-6.5"/>
    <n v="-9"/>
    <n v="0.3"/>
  </r>
  <r>
    <n v="2.34"/>
    <n v="-9.1"/>
    <n v="-7.4"/>
    <n v="-10.7"/>
    <n v="0.5"/>
    <n v="-11.6"/>
    <n v="-10.5"/>
    <n v="-12.6"/>
    <n v="1"/>
    <n v="-10.9"/>
    <n v="-9.6999999999999993"/>
    <n v="-12.1"/>
    <n v="1"/>
    <x v="15"/>
    <m/>
    <n v="-7.3"/>
    <n v="-6"/>
    <n v="-8.5"/>
    <n v="2.5"/>
  </r>
  <r>
    <n v="6.98"/>
    <n v="-16.3"/>
    <n v="-12.1"/>
    <n v="-20.5"/>
    <n v="0"/>
    <n v="-15.4"/>
    <n v="-13.6"/>
    <n v="-17.2"/>
    <n v="0"/>
    <n v="-15.9"/>
    <n v="-15.1"/>
    <n v="-16.7"/>
    <n v="0"/>
    <x v="15"/>
    <m/>
    <n v="-10.8"/>
    <n v="-10"/>
    <n v="-11.5"/>
    <n v="0"/>
  </r>
  <r>
    <n v="4.62"/>
    <n v="-16.2"/>
    <n v="-10.199999999999999"/>
    <n v="-22.1"/>
    <n v="0.5"/>
    <n v="-16"/>
    <n v="-12.8"/>
    <n v="-19.100000000000001"/>
    <n v="1"/>
    <n v="-15"/>
    <n v="-12.7"/>
    <n v="-17.2"/>
    <n v="0.5"/>
    <x v="15"/>
    <m/>
    <n v="-17"/>
    <n v="-9"/>
    <n v="-25"/>
    <n v="3.2"/>
  </r>
  <r>
    <n v="7.21"/>
    <n v="-14.9"/>
    <n v="-12.1"/>
    <n v="-17.600000000000001"/>
    <n v="1.5"/>
    <n v="-16.600000000000001"/>
    <n v="-14.3"/>
    <n v="-18.8"/>
    <n v="1.5"/>
    <n v="-16.100000000000001"/>
    <n v="-14.5"/>
    <n v="-17.600000000000001"/>
    <n v="0.2"/>
    <x v="15"/>
    <m/>
    <n v="-13"/>
    <n v="-10"/>
    <n v="-16"/>
    <n v="1"/>
  </r>
  <r>
    <n v="5.0599999999999996"/>
    <n v="-18.100000000000001"/>
    <n v="-12.9"/>
    <n v="-23.3"/>
    <n v="0"/>
    <n v="-15.9"/>
    <n v="-13.2"/>
    <n v="-18.5"/>
    <n v="0.5"/>
    <n v="-16.2"/>
    <n v="-14.2"/>
    <n v="-18.100000000000001"/>
    <n v="0.3"/>
    <x v="16"/>
    <m/>
    <n v="-13.8"/>
    <n v="-10.5"/>
    <n v="-17"/>
    <n v="1.9"/>
  </r>
  <r>
    <n v="4.5599999999999996"/>
    <n v="-19.7"/>
    <n v="-14.5"/>
    <n v="-24.9"/>
    <n v="0"/>
    <n v="-19"/>
    <n v="-16.899999999999999"/>
    <n v="-21.1"/>
    <n v="1"/>
    <n v="-17.600000000000001"/>
    <n v="-15.2"/>
    <n v="-19.899999999999999"/>
    <n v="0.5"/>
    <x v="16"/>
    <m/>
    <n v="-16"/>
    <n v="-12"/>
    <n v="-20"/>
    <n v="0.5"/>
  </r>
  <r>
    <n v="7.59"/>
    <n v="-19.3"/>
    <n v="-12.6"/>
    <n v="-26"/>
    <n v="0"/>
    <n v="-18.8"/>
    <n v="-14"/>
    <n v="-23.5"/>
    <n v="0"/>
    <n v="-18.7"/>
    <n v="-14.8"/>
    <n v="-22.5"/>
    <n v="0"/>
    <x v="16"/>
    <m/>
    <n v="-15.3"/>
    <n v="-12.5"/>
    <n v="-18"/>
    <n v="0"/>
  </r>
  <r>
    <n v="4.5199999999999996"/>
    <n v="-18.5"/>
    <n v="-9.8000000000000007"/>
    <n v="-27.1"/>
    <n v="3"/>
    <n v="-15.1"/>
    <n v="-8.6999999999999993"/>
    <n v="-21.5"/>
    <n v="2"/>
    <n v="-16"/>
    <n v="-11.1"/>
    <n v="-20.9"/>
    <n v="2.5"/>
    <x v="16"/>
    <m/>
    <n v="-19"/>
    <n v="-9.5"/>
    <n v="-28.5"/>
    <n v="10"/>
  </r>
  <r>
    <n v="5.53"/>
    <n v="-11.4"/>
    <n v="-9"/>
    <n v="-13.7"/>
    <n v="0.5"/>
    <n v="-13"/>
    <n v="-11.6"/>
    <n v="-14.4"/>
    <n v="1.5"/>
    <n v="-12.5"/>
    <n v="-11.6"/>
    <n v="-13.4"/>
    <n v="0"/>
    <x v="16"/>
    <m/>
    <n v="-14.3"/>
    <n v="-7"/>
    <n v="-21.5"/>
    <n v="7.1"/>
  </r>
  <r>
    <n v="2.87"/>
    <n v="-15"/>
    <n v="-10.4"/>
    <n v="-19.5"/>
    <n v="2"/>
    <n v="-14"/>
    <n v="-12"/>
    <n v="-16"/>
    <n v="2.5"/>
    <n v="-14.3"/>
    <n v="-13"/>
    <n v="-15.5"/>
    <n v="2"/>
    <x v="16"/>
    <m/>
    <n v="-10.8"/>
    <n v="-6.5"/>
    <n v="-15"/>
    <n v="15"/>
  </r>
  <r>
    <n v="3.86"/>
    <n v="-9.4"/>
    <n v="-6.1"/>
    <n v="-12.6"/>
    <n v="0.5"/>
    <n v="-10.7"/>
    <n v="-7.2"/>
    <n v="-14.1"/>
    <n v="0"/>
    <n v="-12.5"/>
    <n v="-10.4"/>
    <n v="-14.6"/>
    <n v="0.5"/>
    <x v="16"/>
    <m/>
    <n v="-7.5"/>
    <n v="-5"/>
    <n v="-10"/>
    <n v="1.5"/>
  </r>
  <r>
    <n v="6.2"/>
    <n v="-16.600000000000001"/>
    <n v="-10.9"/>
    <n v="-22.3"/>
    <n v="0.5"/>
    <n v="-15.3"/>
    <n v="-11.7"/>
    <n v="-18.8"/>
    <n v="0.5"/>
    <n v="-14.8"/>
    <n v="-12.4"/>
    <n v="-17.2"/>
    <n v="0.5"/>
    <x v="16"/>
    <m/>
    <n v="-10.8"/>
    <n v="-10"/>
    <n v="-11.5"/>
    <n v="5.6"/>
  </r>
  <r>
    <n v="3.51"/>
    <n v="-16.399999999999999"/>
    <n v="-11.2"/>
    <n v="-21.5"/>
    <n v="1"/>
    <n v="-14.5"/>
    <n v="-11.4"/>
    <n v="-17.5"/>
    <n v="2"/>
    <n v="-14.6"/>
    <n v="-12.9"/>
    <n v="-16.3"/>
    <n v="2"/>
    <x v="16"/>
    <m/>
    <n v="-14.3"/>
    <n v="-7"/>
    <n v="-21.5"/>
    <n v="9.6"/>
  </r>
  <r>
    <n v="4.09"/>
    <n v="-13.5"/>
    <n v="-6.1"/>
    <n v="-20.9"/>
    <n v="3"/>
    <n v="-10.9"/>
    <n v="-6.6"/>
    <n v="-15.1"/>
    <n v="1.5"/>
    <n v="-12.1"/>
    <n v="-8.1"/>
    <n v="-16"/>
    <n v="3.5"/>
    <x v="16"/>
    <m/>
    <n v="-8.3000000000000007"/>
    <n v="-4"/>
    <n v="-12.5"/>
    <n v="15"/>
  </r>
  <r>
    <n v="4.26"/>
    <n v="-7.6"/>
    <n v="-2.8"/>
    <n v="-12.3"/>
    <n v="0"/>
    <n v="-7.7"/>
    <n v="-4.5"/>
    <n v="-10.9"/>
    <n v="0"/>
    <n v="-7.8"/>
    <n v="-4"/>
    <n v="-11.5"/>
    <n v="1"/>
    <x v="16"/>
    <m/>
    <n v="-5.3"/>
    <n v="-2"/>
    <n v="-8.5"/>
    <n v="10"/>
  </r>
  <r>
    <n v="7.79"/>
    <n v="-7.1"/>
    <n v="-2.2000000000000002"/>
    <n v="-12"/>
    <n v="0"/>
    <n v="-8.1999999999999993"/>
    <n v="-6.3"/>
    <n v="-10.1"/>
    <n v="0"/>
    <n v="-7.9"/>
    <n v="-6.1"/>
    <n v="-9.6"/>
    <n v="0"/>
    <x v="16"/>
    <m/>
    <n v="-8.3000000000000007"/>
    <n v="0"/>
    <n v="-16.5"/>
    <n v="0"/>
  </r>
  <r>
    <n v="6"/>
    <n v="-8.4"/>
    <n v="-2"/>
    <n v="-14.7"/>
    <n v="0"/>
    <n v="-6.7"/>
    <n v="-3.3"/>
    <n v="-10"/>
    <n v="0"/>
    <n v="-8.1999999999999993"/>
    <n v="-5.8"/>
    <n v="-10.6"/>
    <n v="0"/>
    <x v="16"/>
    <m/>
    <n v="-8"/>
    <n v="-1.5"/>
    <n v="-14.5"/>
    <n v="0"/>
  </r>
  <r>
    <n v="7.74"/>
    <n v="-3.1"/>
    <n v="1.7"/>
    <n v="-7.8"/>
    <n v="0"/>
    <n v="-1.9"/>
    <n v="2.2000000000000002"/>
    <n v="-6"/>
    <n v="1"/>
    <n v="-4.8"/>
    <n v="-1.3"/>
    <n v="-8.1999999999999993"/>
    <n v="0"/>
    <x v="16"/>
    <m/>
    <n v="-0.8"/>
    <n v="4"/>
    <n v="-5.5"/>
    <n v="0"/>
  </r>
  <r>
    <n v="8.99"/>
    <n v="-5"/>
    <n v="-1.6"/>
    <n v="-8.4"/>
    <n v="0"/>
    <n v="-6.9"/>
    <n v="-5.0999999999999996"/>
    <n v="-8.6999999999999993"/>
    <n v="1"/>
    <n v="-7.1"/>
    <n v="-6.2"/>
    <n v="-7.9"/>
    <n v="0"/>
    <x v="16"/>
    <m/>
    <n v="-3.3"/>
    <n v="0.5"/>
    <n v="-7"/>
    <n v="0"/>
  </r>
  <r>
    <n v="7.47"/>
    <n v="-9.1"/>
    <n v="-2"/>
    <n v="-16.100000000000001"/>
    <n v="0"/>
    <n v="-8.6999999999999993"/>
    <n v="-5.6"/>
    <n v="-11.8"/>
    <n v="0"/>
    <n v="-7.6"/>
    <n v="-5.3"/>
    <n v="-9.9"/>
    <n v="0"/>
    <x v="16"/>
    <m/>
    <n v="-9.3000000000000007"/>
    <n v="0"/>
    <n v="-18.5"/>
    <n v="0"/>
  </r>
  <r>
    <n v="5.57"/>
    <n v="-7.8"/>
    <n v="-4.4000000000000004"/>
    <n v="-11.1"/>
    <n v="0"/>
    <n v="-7.3"/>
    <n v="-5.0999999999999996"/>
    <n v="-9.4"/>
    <n v="0"/>
    <n v="-6.7"/>
    <n v="-6"/>
    <n v="-7.4"/>
    <n v="1"/>
    <x v="16"/>
    <m/>
    <n v="-5.5"/>
    <n v="0"/>
    <n v="-11"/>
    <n v="1.2"/>
  </r>
  <r>
    <n v="7.18"/>
    <n v="-5.6"/>
    <n v="1.8"/>
    <n v="-13"/>
    <n v="2"/>
    <n v="-4.5999999999999996"/>
    <n v="-0.6"/>
    <n v="-8.6"/>
    <n v="0"/>
    <n v="-4.9000000000000004"/>
    <n v="-2.6"/>
    <n v="-7.1"/>
    <n v="0"/>
    <x v="16"/>
    <m/>
    <n v="-4.8"/>
    <n v="2"/>
    <n v="-11.5"/>
    <n v="0"/>
  </r>
  <r>
    <n v="2.98"/>
    <n v="-5.6"/>
    <n v="-3.9"/>
    <n v="-7.2"/>
    <n v="3.5"/>
    <n v="-5.3"/>
    <n v="-3.7"/>
    <n v="-6.9"/>
    <n v="5"/>
    <n v="-6.8"/>
    <n v="-4.9000000000000004"/>
    <n v="-8.6999999999999993"/>
    <n v="3"/>
    <x v="16"/>
    <m/>
    <n v="-1.5"/>
    <n v="2"/>
    <n v="-5"/>
    <n v="8.4"/>
  </r>
  <r>
    <n v="6.65"/>
    <n v="-5.6"/>
    <n v="-2.5"/>
    <n v="-8.6"/>
    <n v="4"/>
    <n v="-7.3"/>
    <n v="-5.2"/>
    <n v="-9.3000000000000007"/>
    <n v="0"/>
    <n v="-5.5"/>
    <n v="-3.5"/>
    <n v="-7.5"/>
    <n v="2"/>
    <x v="16"/>
    <m/>
    <n v="-4.8"/>
    <n v="-1.5"/>
    <n v="-8"/>
    <n v="6.2"/>
  </r>
  <r>
    <n v="2.95"/>
    <n v="-3.7"/>
    <n v="-1.3"/>
    <n v="-6.1"/>
    <n v="1"/>
    <n v="-5.4"/>
    <n v="-3.4"/>
    <n v="-7.4"/>
    <n v="2.5"/>
    <n v="-3.8"/>
    <n v="-1.1000000000000001"/>
    <n v="-6.4"/>
    <n v="2"/>
    <x v="16"/>
    <m/>
    <n v="-1.8"/>
    <n v="1"/>
    <n v="-4.5"/>
    <n v="2.2000000000000002"/>
  </r>
  <r>
    <n v="8.69"/>
    <n v="-1.9"/>
    <n v="2.2999999999999998"/>
    <n v="-6.1"/>
    <n v="1"/>
    <n v="-3.1"/>
    <n v="-0.2"/>
    <n v="-6"/>
    <n v="1"/>
    <n v="-1.7"/>
    <n v="0"/>
    <n v="-3.4"/>
    <n v="1"/>
    <x v="16"/>
    <m/>
    <n v="-0.5"/>
    <n v="5"/>
    <n v="-6"/>
    <n v="1.1000000000000001"/>
  </r>
  <r>
    <n v="7.43"/>
    <n v="-1.5"/>
    <n v="2.6"/>
    <n v="-5.5"/>
    <n v="5"/>
    <n v="-3"/>
    <n v="0.3"/>
    <n v="-6.2"/>
    <n v="0.5"/>
    <n v="-1.7"/>
    <n v="1.4"/>
    <n v="-4.7"/>
    <n v="3"/>
    <x v="16"/>
    <m/>
    <n v="1"/>
    <n v="6"/>
    <n v="-4"/>
    <n v="0"/>
  </r>
  <r>
    <n v="5.41"/>
    <n v="-1.4"/>
    <n v="3.5"/>
    <n v="-6.2"/>
    <n v="0.5"/>
    <n v="-5.4"/>
    <n v="-4.7"/>
    <n v="-6.1"/>
    <n v="6.5"/>
    <n v="-4.9000000000000004"/>
    <n v="-3.9"/>
    <n v="-5.9"/>
    <n v="1"/>
    <x v="16"/>
    <m/>
    <n v="1.3"/>
    <n v="2.5"/>
    <n v="0"/>
    <n v="15.1"/>
  </r>
  <r>
    <n v="10.65"/>
    <n v="-7.2"/>
    <n v="-2.4"/>
    <n v="-11.9"/>
    <n v="0"/>
    <n v="-6.9"/>
    <n v="-3.8"/>
    <n v="-9.9"/>
    <n v="0"/>
    <n v="-6.2"/>
    <n v="-4.8"/>
    <n v="-7.5"/>
    <n v="0"/>
    <x v="16"/>
    <m/>
    <n v="-4.3"/>
    <n v="0"/>
    <n v="-8.5"/>
    <n v="0"/>
  </r>
  <r>
    <n v="10.7"/>
    <n v="-7.3"/>
    <n v="0.4"/>
    <n v="-15"/>
    <n v="0"/>
    <n v="-6.9"/>
    <n v="-2.5"/>
    <n v="-11.2"/>
    <n v="0"/>
    <n v="-5.6"/>
    <n v="-0.8"/>
    <n v="-10.4"/>
    <n v="0"/>
    <x v="16"/>
    <m/>
    <n v="-6.3"/>
    <n v="2"/>
    <n v="-14.5"/>
    <n v="0"/>
  </r>
  <r>
    <n v="10.25"/>
    <n v="-3"/>
    <n v="6"/>
    <n v="-11.9"/>
    <n v="0"/>
    <n v="-1.7"/>
    <n v="3.6"/>
    <n v="-6.9"/>
    <n v="0"/>
    <n v="-0.6"/>
    <n v="3.5"/>
    <n v="-4.7"/>
    <n v="1.5"/>
    <x v="16"/>
    <m/>
    <n v="-1.8"/>
    <n v="7"/>
    <n v="-10.5"/>
    <n v="0"/>
  </r>
  <r>
    <n v="8.23"/>
    <n v="-1"/>
    <n v="2.7"/>
    <n v="-4.5999999999999996"/>
    <n v="3"/>
    <n v="-1.4"/>
    <n v="0.5"/>
    <n v="-3.2"/>
    <n v="4"/>
    <n v="-4.5999999999999996"/>
    <n v="-1.5"/>
    <n v="-7.7"/>
    <n v="2.5"/>
    <x v="16"/>
    <m/>
    <n v="-1"/>
    <n v="3"/>
    <n v="-5"/>
    <n v="6.2"/>
  </r>
  <r>
    <n v="9.1199999999999992"/>
    <n v="-9.1"/>
    <n v="-6.2"/>
    <n v="-12"/>
    <n v="0"/>
    <n v="-8.5"/>
    <n v="-6.2"/>
    <n v="-10.7"/>
    <n v="0.5"/>
    <n v="-7.7"/>
    <n v="-5.5"/>
    <n v="-9.8000000000000007"/>
    <n v="0"/>
    <x v="17"/>
    <m/>
    <n v="-10.3"/>
    <n v="-1.5"/>
    <n v="-19"/>
    <n v="0"/>
  </r>
  <r>
    <n v="12.67"/>
    <n v="-7.4"/>
    <n v="-2.5"/>
    <n v="-12.2"/>
    <n v="0"/>
    <n v="-7.8"/>
    <n v="-3.8"/>
    <n v="-11.7"/>
    <n v="0"/>
    <n v="-7.7"/>
    <n v="-4.2"/>
    <n v="-11.1"/>
    <n v="0"/>
    <x v="17"/>
    <m/>
    <n v="-8.3000000000000007"/>
    <n v="1.5"/>
    <n v="-18"/>
    <n v="0.3"/>
  </r>
  <r>
    <n v="10.63"/>
    <n v="-10.3"/>
    <n v="-1.9"/>
    <n v="-18.600000000000001"/>
    <n v="0"/>
    <n v="-8.4"/>
    <n v="-3.8"/>
    <n v="-13"/>
    <n v="0.5"/>
    <n v="-7.5"/>
    <n v="-3.9"/>
    <n v="-11.1"/>
    <n v="0"/>
    <x v="17"/>
    <m/>
    <n v="-4.3"/>
    <n v="-2.5"/>
    <n v="-6"/>
    <n v="3.3"/>
  </r>
  <r>
    <n v="6.9"/>
    <n v="-7.6"/>
    <n v="-4.7"/>
    <n v="-10.4"/>
    <n v="0"/>
    <n v="-8"/>
    <n v="-5.5"/>
    <n v="-10.5"/>
    <n v="0"/>
    <n v="-8.9"/>
    <n v="-6.5"/>
    <n v="-11.3"/>
    <n v="0"/>
    <x v="17"/>
    <m/>
    <n v="-5"/>
    <n v="1"/>
    <n v="-11"/>
    <n v="0"/>
  </r>
  <r>
    <n v="9.66"/>
    <n v="-10.4"/>
    <n v="-4.5999999999999996"/>
    <n v="-16.100000000000001"/>
    <n v="0"/>
    <n v="-8.4"/>
    <n v="-6"/>
    <n v="-10.8"/>
    <n v="0"/>
    <n v="-8.3000000000000007"/>
    <n v="-5.9"/>
    <n v="-10.7"/>
    <n v="2"/>
    <x v="17"/>
    <m/>
    <n v="-5.3"/>
    <n v="-0.5"/>
    <n v="-10"/>
    <n v="2"/>
  </r>
  <r>
    <n v="10.39"/>
    <n v="-8"/>
    <n v="-0.9"/>
    <n v="-15.1"/>
    <n v="0"/>
    <n v="-7.4"/>
    <n v="-3.1"/>
    <n v="-11.7"/>
    <n v="0.5"/>
    <n v="-7.5"/>
    <n v="-2.9"/>
    <n v="-12.1"/>
    <n v="0"/>
    <x v="17"/>
    <m/>
    <n v="-7.5"/>
    <n v="0"/>
    <n v="-15"/>
    <n v="0"/>
  </r>
  <r>
    <n v="13.16"/>
    <n v="-9.8000000000000007"/>
    <n v="0"/>
    <n v="-19.600000000000001"/>
    <n v="0"/>
    <n v="-7.4"/>
    <n v="-2"/>
    <n v="-12.7"/>
    <n v="0.5"/>
    <n v="-6.7"/>
    <n v="-2.6"/>
    <n v="-10.7"/>
    <n v="0"/>
    <x v="17"/>
    <m/>
    <n v="-8.5"/>
    <n v="2.5"/>
    <n v="-19.5"/>
    <n v="0"/>
  </r>
  <r>
    <n v="13.92"/>
    <n v="-8.1"/>
    <n v="1.7"/>
    <n v="-17.899999999999999"/>
    <n v="0"/>
    <n v="-6"/>
    <n v="-0.1"/>
    <n v="-11.9"/>
    <n v="0"/>
    <n v="-5"/>
    <n v="0"/>
    <n v="-9.9"/>
    <n v="0"/>
    <x v="17"/>
    <m/>
    <n v="-7.3"/>
    <n v="5"/>
    <n v="-19.5"/>
    <n v="0"/>
  </r>
  <r>
    <n v="13.93"/>
    <n v="-7.3"/>
    <n v="2.4"/>
    <n v="-16.899999999999999"/>
    <n v="0"/>
    <n v="-4.0999999999999996"/>
    <n v="0.8"/>
    <n v="-9"/>
    <n v="0"/>
    <n v="-5.4"/>
    <n v="-0.8"/>
    <n v="-9.9"/>
    <n v="0"/>
    <x v="17"/>
    <m/>
    <n v="-5.3"/>
    <n v="5.5"/>
    <n v="-16"/>
    <n v="0"/>
  </r>
  <r>
    <n v="14.6"/>
    <n v="-9.6999999999999993"/>
    <n v="-1.3"/>
    <n v="-18"/>
    <n v="0"/>
    <n v="-6.5"/>
    <n v="-2.2999999999999998"/>
    <n v="-10.7"/>
    <n v="0"/>
    <n v="-4"/>
    <n v="1.2"/>
    <n v="-9.1"/>
    <n v="0"/>
    <x v="17"/>
    <m/>
    <n v="-8.5"/>
    <n v="1"/>
    <n v="-18"/>
    <n v="0"/>
  </r>
  <r>
    <n v="10.6"/>
    <n v="-6.7"/>
    <n v="3.2"/>
    <n v="-16.600000000000001"/>
    <n v="0"/>
    <n v="-3.9"/>
    <n v="1.4"/>
    <n v="-9.1"/>
    <n v="0"/>
    <n v="-3.2"/>
    <n v="1.8"/>
    <n v="-8.1999999999999993"/>
    <n v="0"/>
    <x v="17"/>
    <m/>
    <n v="-6.5"/>
    <n v="4.5"/>
    <n v="-17.5"/>
    <n v="0"/>
  </r>
  <r>
    <n v="14.51"/>
    <n v="-5.3"/>
    <n v="1.4"/>
    <n v="-12"/>
    <n v="0"/>
    <n v="-5.4"/>
    <n v="-0.1"/>
    <n v="-10.6"/>
    <n v="0"/>
    <n v="-5.0999999999999996"/>
    <n v="-0.6"/>
    <n v="-9.5"/>
    <n v="0"/>
    <x v="17"/>
    <m/>
    <n v="-5.5"/>
    <n v="2.5"/>
    <n v="-13.5"/>
    <n v="0"/>
  </r>
  <r>
    <n v="14.71"/>
    <n v="-5.0999999999999996"/>
    <n v="3.3"/>
    <n v="-13.4"/>
    <n v="0"/>
    <n v="-1.7"/>
    <n v="3.3"/>
    <n v="-6.7"/>
    <n v="0"/>
    <n v="-2.1"/>
    <n v="3.1"/>
    <n v="-7.3"/>
    <n v="0"/>
    <x v="17"/>
    <m/>
    <n v="-3.8"/>
    <n v="7.5"/>
    <n v="-15"/>
    <n v="0"/>
  </r>
  <r>
    <n v="13.89"/>
    <n v="-0.7"/>
    <n v="4.5"/>
    <n v="-5.8"/>
    <n v="0"/>
    <n v="-0.9"/>
    <n v="1.6"/>
    <n v="-3.4"/>
    <n v="0"/>
    <n v="-1.4"/>
    <n v="1.1000000000000001"/>
    <n v="-3.9"/>
    <n v="0"/>
    <x v="17"/>
    <m/>
    <n v="-1.8"/>
    <n v="6.5"/>
    <n v="-10"/>
    <n v="0"/>
  </r>
  <r>
    <n v="14.65"/>
    <n v="-2.9"/>
    <n v="6.8"/>
    <n v="-12.5"/>
    <n v="0"/>
    <n v="-0.8"/>
    <n v="6.1"/>
    <n v="-7.6"/>
    <n v="0"/>
    <n v="-0.4"/>
    <n v="5.4"/>
    <n v="-6.2"/>
    <n v="0"/>
    <x v="17"/>
    <m/>
    <n v="-1"/>
    <n v="10"/>
    <n v="-12"/>
    <n v="0"/>
  </r>
  <r>
    <n v="15.37"/>
    <n v="-0.1"/>
    <n v="9.4"/>
    <n v="-9.6999999999999993"/>
    <n v="0"/>
    <n v="3.7"/>
    <n v="8.5"/>
    <n v="-1.2"/>
    <n v="0"/>
    <n v="2.1"/>
    <n v="7.5"/>
    <n v="-3.4"/>
    <n v="0"/>
    <x v="17"/>
    <m/>
    <n v="0.8"/>
    <n v="11"/>
    <n v="-9.5"/>
    <n v="0"/>
  </r>
  <r>
    <n v="11.53"/>
    <n v="1.1000000000000001"/>
    <n v="9.1999999999999993"/>
    <n v="-7.1"/>
    <n v="0"/>
    <n v="3.4"/>
    <n v="7.2"/>
    <n v="-0.4"/>
    <n v="0"/>
    <n v="2.6"/>
    <n v="6.5"/>
    <n v="-1.3"/>
    <n v="0"/>
    <x v="17"/>
    <m/>
    <n v="2"/>
    <n v="11.5"/>
    <n v="-7.5"/>
    <n v="0"/>
  </r>
  <r>
    <n v="15.29"/>
    <n v="0.5"/>
    <n v="9.6999999999999993"/>
    <n v="-8.6999999999999993"/>
    <n v="0"/>
    <n v="1.9"/>
    <n v="6.5"/>
    <n v="-2.7"/>
    <n v="0"/>
    <n v="2.5"/>
    <n v="5.7"/>
    <n v="-0.8"/>
    <n v="0"/>
    <x v="17"/>
    <m/>
    <n v="0.5"/>
    <n v="10"/>
    <n v="-9"/>
    <n v="0"/>
  </r>
  <r>
    <n v="9.99"/>
    <n v="-0.5"/>
    <n v="6.7"/>
    <n v="-7.6"/>
    <n v="0"/>
    <n v="0.4"/>
    <n v="3.4"/>
    <n v="-2.7"/>
    <n v="0"/>
    <n v="0.4"/>
    <n v="3.3"/>
    <n v="-2.6"/>
    <n v="0"/>
    <x v="17"/>
    <m/>
    <n v="-0.8"/>
    <n v="6.5"/>
    <n v="-8"/>
    <n v="0"/>
  </r>
  <r>
    <n v="8.34"/>
    <n v="-0.5"/>
    <n v="3.1"/>
    <n v="-4.0999999999999996"/>
    <n v="10"/>
    <n v="-1.8"/>
    <n v="0.8"/>
    <n v="-4.4000000000000004"/>
    <n v="8.5"/>
    <n v="-2"/>
    <n v="0.1"/>
    <n v="-4"/>
    <n v="6"/>
    <x v="17"/>
    <m/>
    <n v="-1"/>
    <n v="4"/>
    <n v="-6"/>
    <n v="0"/>
  </r>
  <r>
    <n v="12.86"/>
    <n v="-3.9"/>
    <n v="-1.1000000000000001"/>
    <n v="-6.6"/>
    <n v="1"/>
    <n v="-5.8"/>
    <n v="-3.6"/>
    <n v="-8"/>
    <n v="1.5"/>
    <n v="-6.6"/>
    <n v="-4.7"/>
    <n v="-8.5"/>
    <n v="2"/>
    <x v="17"/>
    <m/>
    <n v="-1.8"/>
    <n v="1"/>
    <n v="-4.5"/>
    <n v="5"/>
  </r>
  <r>
    <n v="8.4"/>
    <n v="-9.8000000000000007"/>
    <n v="-1.8"/>
    <n v="-17.8"/>
    <n v="4"/>
    <n v="-8"/>
    <n v="-4"/>
    <n v="-11.9"/>
    <n v="3"/>
    <n v="-8.9"/>
    <n v="-5.5"/>
    <n v="-12.2"/>
    <n v="4.5"/>
    <x v="17"/>
    <m/>
    <n v="-9"/>
    <n v="-2"/>
    <n v="-16"/>
    <n v="6"/>
  </r>
  <r>
    <n v="12.44"/>
    <n v="-8.1"/>
    <n v="-0.9"/>
    <n v="-15.2"/>
    <n v="0"/>
    <n v="-6.5"/>
    <n v="-2.1"/>
    <n v="-10.8"/>
    <n v="0"/>
    <n v="-6.6"/>
    <n v="-2.7"/>
    <n v="-10.5"/>
    <n v="1.5"/>
    <x v="17"/>
    <m/>
    <n v="-5.3"/>
    <n v="1"/>
    <n v="-11.5"/>
    <n v="5.5"/>
  </r>
  <r>
    <n v="7.72"/>
    <n v="-10.4"/>
    <n v="-3.1"/>
    <n v="-17.7"/>
    <n v="2"/>
    <n v="-8"/>
    <n v="-5"/>
    <n v="-11"/>
    <n v="0.5"/>
    <n v="-8.9"/>
    <n v="-5.9"/>
    <n v="-11.9"/>
    <n v="0"/>
    <x v="17"/>
    <m/>
    <n v="-8.8000000000000007"/>
    <n v="-1"/>
    <n v="-16.5"/>
    <n v="8.4"/>
  </r>
  <r>
    <n v="15.99"/>
    <n v="-9.9"/>
    <n v="-1.1000000000000001"/>
    <n v="-18.7"/>
    <n v="1"/>
    <n v="-7.8"/>
    <n v="-3.3"/>
    <n v="-12.3"/>
    <n v="0.5"/>
    <n v="-8.8000000000000007"/>
    <n v="-4.9000000000000004"/>
    <n v="-12.7"/>
    <n v="1.5"/>
    <x v="17"/>
    <m/>
    <n v="-8"/>
    <n v="1"/>
    <n v="-17"/>
    <n v="0"/>
  </r>
  <r>
    <n v="7.34"/>
    <n v="-11.3"/>
    <n v="-4.7"/>
    <n v="-17.8"/>
    <n v="0.5"/>
    <n v="-9.1999999999999993"/>
    <n v="-6.2"/>
    <n v="-12.2"/>
    <n v="1"/>
    <n v="-9.6999999999999993"/>
    <n v="-7.2"/>
    <n v="-12.1"/>
    <n v="2.5"/>
    <x v="17"/>
    <m/>
    <n v="-8.3000000000000007"/>
    <n v="0"/>
    <n v="-16.5"/>
    <n v="0"/>
  </r>
  <r>
    <n v="11.19"/>
    <n v="-4.8"/>
    <n v="-3"/>
    <n v="-6.6"/>
    <n v="7.5"/>
    <n v="-6.6"/>
    <n v="-4.3"/>
    <n v="-8.8000000000000007"/>
    <n v="0"/>
    <n v="-6.7"/>
    <n v="-4.3"/>
    <n v="-9.1"/>
    <n v="2"/>
    <x v="17"/>
    <m/>
    <n v="-4.3"/>
    <n v="0.5"/>
    <n v="-9"/>
    <n v="0"/>
  </r>
  <r>
    <n v="13.87"/>
    <n v="-7.6"/>
    <n v="-0.7"/>
    <n v="-14.4"/>
    <n v="3.5"/>
    <n v="-6.9"/>
    <n v="-2.7"/>
    <n v="-11.1"/>
    <n v="4"/>
    <n v="-6.5"/>
    <n v="-1.5"/>
    <n v="-11.4"/>
    <n v="1.5"/>
    <x v="17"/>
    <m/>
    <n v="-4.3"/>
    <n v="3"/>
    <n v="-11.5"/>
    <n v="4.3"/>
  </r>
  <r>
    <n v="10.42"/>
    <n v="-6.8"/>
    <n v="-0.7"/>
    <n v="-12.8"/>
    <n v="7"/>
    <n v="-6.9"/>
    <n v="-4.3"/>
    <n v="-9.5"/>
    <n v="2.5"/>
    <n v="-5.8"/>
    <n v="-3.9"/>
    <n v="-7.7"/>
    <n v="5"/>
    <x v="17"/>
    <m/>
    <n v="-4.3"/>
    <n v="1.5"/>
    <n v="-10"/>
    <n v="8.1999999999999993"/>
  </r>
  <r>
    <n v="12.24"/>
    <n v="-3.1"/>
    <n v="0.1"/>
    <n v="-6.2"/>
    <n v="1.5"/>
    <n v="-4.2"/>
    <n v="-0.8"/>
    <n v="-7.5"/>
    <n v="4"/>
    <n v="-4"/>
    <n v="-0.6"/>
    <n v="-7.3"/>
    <n v="1"/>
    <x v="17"/>
    <m/>
    <n v="-0.5"/>
    <n v="4"/>
    <n v="-5"/>
    <n v="1.9"/>
  </r>
  <r>
    <n v="5.91"/>
    <n v="1"/>
    <n v="2.9"/>
    <n v="-1"/>
    <n v="0"/>
    <n v="-2.4"/>
    <n v="-1.2"/>
    <n v="-3.5"/>
    <n v="1"/>
    <n v="-1.5"/>
    <n v="-0.3"/>
    <n v="-2.7"/>
    <n v="1"/>
    <x v="17"/>
    <m/>
    <n v="0.3"/>
    <n v="5.5"/>
    <n v="-5"/>
    <n v="0"/>
  </r>
  <r>
    <n v="14.85"/>
    <n v="4.0999999999999996"/>
    <n v="8.4"/>
    <n v="-0.2"/>
    <n v="0"/>
    <n v="1.2"/>
    <n v="4.5999999999999996"/>
    <n v="-2.2000000000000002"/>
    <n v="0.5"/>
    <n v="1.9"/>
    <n v="5.6"/>
    <n v="-1.9"/>
    <n v="0"/>
    <x v="18"/>
    <m/>
    <n v="5.5"/>
    <n v="11"/>
    <n v="0"/>
    <n v="0"/>
  </r>
  <r>
    <n v="6.56"/>
    <n v="3.2"/>
    <n v="4.5"/>
    <n v="1.8"/>
    <n v="5"/>
    <n v="0.4"/>
    <n v="1"/>
    <n v="-0.2"/>
    <n v="4"/>
    <n v="1.1000000000000001"/>
    <n v="1.9"/>
    <n v="0.2"/>
    <n v="5.9"/>
    <x v="18"/>
    <m/>
    <n v="3.8"/>
    <n v="7"/>
    <n v="0.5"/>
    <n v="3.2"/>
  </r>
  <r>
    <n v="9.01"/>
    <n v="-2.7"/>
    <n v="-0.4"/>
    <n v="-5"/>
    <n v="2"/>
    <n v="-5.4"/>
    <n v="-3.7"/>
    <n v="-7"/>
    <n v="2"/>
    <n v="-4.8"/>
    <n v="-2.9"/>
    <n v="-6.7"/>
    <n v="2"/>
    <x v="18"/>
    <m/>
    <n v="-0.3"/>
    <n v="2"/>
    <n v="-2.5"/>
    <n v="3.4"/>
  </r>
  <r>
    <n v="10.85"/>
    <n v="-1.7"/>
    <n v="2.1"/>
    <n v="-5.4"/>
    <n v="0"/>
    <n v="-5"/>
    <n v="-3"/>
    <n v="-7"/>
    <n v="1.5"/>
    <n v="-4.5"/>
    <n v="-2.1"/>
    <n v="-6.9"/>
    <n v="0"/>
    <x v="18"/>
    <m/>
    <n v="0"/>
    <n v="3.5"/>
    <n v="-3.5"/>
    <n v="2"/>
  </r>
  <r>
    <n v="20.25"/>
    <n v="-0.2"/>
    <n v="6.8"/>
    <n v="-7.2"/>
    <n v="0"/>
    <n v="-2.4"/>
    <n v="1.8"/>
    <n v="-6.5"/>
    <n v="0.5"/>
    <n v="-1.1000000000000001"/>
    <n v="2.8"/>
    <n v="-5"/>
    <n v="0"/>
    <x v="18"/>
    <m/>
    <n v="0.3"/>
    <n v="7.5"/>
    <n v="-7"/>
    <n v="0"/>
  </r>
  <r>
    <n v="20.41"/>
    <n v="0.2"/>
    <n v="7.9"/>
    <n v="-7.6"/>
    <n v="0"/>
    <n v="-0.8"/>
    <n v="4.5"/>
    <n v="-6"/>
    <n v="0"/>
    <n v="-0.2"/>
    <n v="5.5"/>
    <n v="-5.8"/>
    <n v="0"/>
    <x v="18"/>
    <m/>
    <n v="-1"/>
    <n v="8"/>
    <n v="-10"/>
    <n v="0"/>
  </r>
  <r>
    <n v="17.649999999999999"/>
    <n v="2.6"/>
    <n v="11.8"/>
    <n v="-6.7"/>
    <n v="0"/>
    <n v="3"/>
    <n v="8.8000000000000007"/>
    <n v="-2.8"/>
    <n v="0"/>
    <n v="3.7"/>
    <n v="9.9"/>
    <n v="-2.5"/>
    <n v="0"/>
    <x v="18"/>
    <m/>
    <n v="2"/>
    <n v="13"/>
    <n v="-9"/>
    <n v="0"/>
  </r>
  <r>
    <n v="20.28"/>
    <n v="5.0999999999999996"/>
    <n v="15.1"/>
    <n v="-5"/>
    <n v="0"/>
    <n v="4.8"/>
    <n v="10.4"/>
    <n v="-0.8"/>
    <n v="0"/>
    <n v="5.6"/>
    <n v="11.5"/>
    <n v="-0.4"/>
    <n v="0"/>
    <x v="18"/>
    <m/>
    <n v="5"/>
    <n v="16"/>
    <n v="-6"/>
    <n v="0"/>
  </r>
  <r>
    <n v="20.420000000000002"/>
    <n v="5.6"/>
    <n v="15.4"/>
    <n v="-4.2"/>
    <n v="0"/>
    <n v="6.2"/>
    <n v="11.7"/>
    <n v="0.7"/>
    <n v="0"/>
    <n v="7"/>
    <n v="12.9"/>
    <n v="1.1000000000000001"/>
    <n v="0"/>
    <x v="18"/>
    <m/>
    <n v="6.8"/>
    <n v="18"/>
    <n v="-4.5"/>
    <n v="0"/>
  </r>
  <r>
    <n v="14.21"/>
    <n v="6.3"/>
    <n v="15.4"/>
    <n v="-2.8"/>
    <n v="2"/>
    <n v="6.8"/>
    <n v="11.3"/>
    <n v="2.2000000000000002"/>
    <n v="3"/>
    <n v="7.6"/>
    <n v="12.4"/>
    <n v="2.7"/>
    <n v="4"/>
    <x v="18"/>
    <m/>
    <n v="6.5"/>
    <n v="17"/>
    <n v="-4"/>
    <n v="3.9"/>
  </r>
  <r>
    <n v="12.02"/>
    <n v="3"/>
    <n v="7.4"/>
    <n v="-1.4"/>
    <n v="0"/>
    <n v="2.5"/>
    <n v="4.7"/>
    <n v="0.2"/>
    <n v="1"/>
    <n v="3.2"/>
    <n v="5.7"/>
    <n v="0.6"/>
    <n v="0"/>
    <x v="18"/>
    <m/>
    <n v="4.8"/>
    <n v="10.5"/>
    <n v="-1"/>
    <n v="0"/>
  </r>
  <r>
    <n v="20.78"/>
    <n v="4.7"/>
    <n v="12.4"/>
    <n v="-3"/>
    <n v="0"/>
    <n v="3.9"/>
    <n v="8.9"/>
    <n v="-1.2"/>
    <n v="0"/>
    <n v="4.5999999999999996"/>
    <n v="10"/>
    <n v="-0.8"/>
    <n v="0"/>
    <x v="18"/>
    <m/>
    <n v="5.3"/>
    <n v="14"/>
    <n v="-3.5"/>
    <n v="0"/>
  </r>
  <r>
    <n v="14.75"/>
    <n v="5.8"/>
    <n v="13.5"/>
    <n v="-1.9"/>
    <n v="1"/>
    <n v="5.4"/>
    <n v="9.5"/>
    <n v="1.2"/>
    <n v="1"/>
    <n v="6.2"/>
    <n v="10.6"/>
    <n v="1.7"/>
    <n v="0"/>
    <x v="18"/>
    <m/>
    <n v="6.5"/>
    <n v="13.5"/>
    <n v="-0.5"/>
    <n v="1.2"/>
  </r>
  <r>
    <n v="10.45"/>
    <n v="3.1"/>
    <n v="4.7"/>
    <n v="1.4"/>
    <n v="0"/>
    <n v="1.3"/>
    <n v="2.6"/>
    <n v="-0.1"/>
    <n v="0.5"/>
    <n v="1.2"/>
    <n v="2"/>
    <n v="0.3"/>
    <n v="0"/>
    <x v="18"/>
    <m/>
    <n v="3.8"/>
    <n v="5.5"/>
    <n v="2"/>
    <n v="0"/>
  </r>
  <r>
    <n v="17.3"/>
    <n v="4.8"/>
    <n v="10.5"/>
    <n v="-1"/>
    <n v="3"/>
    <n v="4.0999999999999996"/>
    <n v="9.5"/>
    <n v="-1.3"/>
    <n v="2.5"/>
    <n v="4.4000000000000004"/>
    <n v="9"/>
    <n v="-0.2"/>
    <n v="4"/>
    <x v="18"/>
    <m/>
    <n v="4.3"/>
    <n v="10"/>
    <n v="-1.5"/>
    <n v="5.4"/>
  </r>
  <r>
    <n v="6.86"/>
    <n v="2.8"/>
    <n v="5.6"/>
    <n v="0"/>
    <n v="0.5"/>
    <n v="1.2"/>
    <n v="2.9"/>
    <n v="-0.6"/>
    <n v="0"/>
    <n v="1"/>
    <n v="1.8"/>
    <n v="0.1"/>
    <n v="2"/>
    <x v="18"/>
    <m/>
    <n v="4"/>
    <n v="7.5"/>
    <n v="0.5"/>
    <n v="0.2"/>
  </r>
  <r>
    <n v="13.76"/>
    <n v="1.3"/>
    <n v="6.4"/>
    <n v="-3.8"/>
    <n v="1"/>
    <n v="-0.6"/>
    <n v="3.4"/>
    <n v="-4.5"/>
    <n v="0"/>
    <n v="-0.1"/>
    <n v="3.4"/>
    <n v="-3.6"/>
    <n v="0"/>
    <x v="18"/>
    <m/>
    <n v="2.5"/>
    <n v="9"/>
    <n v="-4"/>
    <n v="0.3"/>
  </r>
  <r>
    <n v="12.3"/>
    <n v="-0.1"/>
    <n v="2"/>
    <n v="-2.1"/>
    <n v="0"/>
    <n v="-1.6"/>
    <n v="-0.4"/>
    <n v="-2.8"/>
    <n v="0"/>
    <n v="-1.8"/>
    <n v="-0.9"/>
    <n v="-2.7"/>
    <n v="0"/>
    <x v="18"/>
    <m/>
    <n v="1.8"/>
    <n v="4.5"/>
    <n v="-1"/>
    <n v="0"/>
  </r>
  <r>
    <n v="16.78"/>
    <n v="-2.4"/>
    <n v="0.1"/>
    <n v="-4.9000000000000004"/>
    <n v="2.5"/>
    <n v="-4.5"/>
    <n v="-2.1"/>
    <n v="-6.9"/>
    <n v="1"/>
    <n v="-4.5999999999999996"/>
    <n v="-2.4"/>
    <n v="-6.7"/>
    <n v="1"/>
    <x v="18"/>
    <m/>
    <n v="1"/>
    <n v="4"/>
    <n v="-2"/>
    <n v="5"/>
  </r>
  <r>
    <n v="9.5500000000000007"/>
    <n v="-5.2"/>
    <n v="-2.4"/>
    <n v="-7.9"/>
    <n v="4"/>
    <n v="-7"/>
    <n v="-4.5"/>
    <n v="-9.4"/>
    <n v="0"/>
    <n v="-7"/>
    <n v="-5.6"/>
    <n v="-8.4"/>
    <n v="1"/>
    <x v="18"/>
    <m/>
    <n v="-1.8"/>
    <n v="3.5"/>
    <n v="-7"/>
    <n v="0"/>
  </r>
  <r>
    <n v="17.52"/>
    <n v="-4.5999999999999996"/>
    <n v="2.6"/>
    <n v="-11.8"/>
    <n v="0"/>
    <n v="-5.8"/>
    <n v="-1.9"/>
    <n v="-9.6"/>
    <n v="0"/>
    <n v="-4.5999999999999996"/>
    <n v="-1"/>
    <n v="-8.1"/>
    <n v="0"/>
    <x v="18"/>
    <m/>
    <n v="-1.8"/>
    <n v="5.5"/>
    <n v="-9"/>
    <n v="0.2"/>
  </r>
  <r>
    <n v="10.92"/>
    <n v="-4.4000000000000004"/>
    <n v="1"/>
    <n v="-9.8000000000000007"/>
    <n v="5"/>
    <n v="-5.4"/>
    <n v="-0.5"/>
    <n v="-10.199999999999999"/>
    <n v="0"/>
    <n v="-4.8"/>
    <n v="-1.3"/>
    <n v="-8.3000000000000007"/>
    <n v="6"/>
    <x v="18"/>
    <m/>
    <n v="-0.5"/>
    <n v="4"/>
    <n v="-5"/>
    <n v="5.9"/>
  </r>
  <r>
    <n v="11.91"/>
    <n v="-1.6"/>
    <n v="1.3"/>
    <n v="-4.5"/>
    <n v="0"/>
    <n v="-3.2"/>
    <n v="-1.4"/>
    <n v="-5"/>
    <n v="14.5"/>
    <n v="-3"/>
    <n v="-1"/>
    <n v="-5"/>
    <n v="0"/>
    <x v="18"/>
    <m/>
    <n v="1.3"/>
    <n v="4"/>
    <n v="-1.5"/>
    <n v="0"/>
  </r>
  <r>
    <n v="11.28"/>
    <n v="-2.9"/>
    <n v="-0.1"/>
    <n v="-5.7"/>
    <n v="0"/>
    <n v="-4.8"/>
    <n v="-2.5"/>
    <n v="-7"/>
    <n v="0"/>
    <n v="-4.7"/>
    <n v="-2.5"/>
    <n v="-6.8"/>
    <n v="0"/>
    <x v="18"/>
    <m/>
    <n v="-1.5"/>
    <n v="4"/>
    <n v="-7"/>
    <n v="0"/>
  </r>
  <r>
    <n v="21.36"/>
    <n v="-4.8"/>
    <n v="3.5"/>
    <n v="-13"/>
    <n v="4.5"/>
    <n v="-5.0999999999999996"/>
    <n v="0.4"/>
    <n v="-10.5"/>
    <n v="0"/>
    <n v="-4"/>
    <n v="1.3"/>
    <n v="-9.3000000000000007"/>
    <n v="3.5"/>
    <x v="18"/>
    <m/>
    <n v="0"/>
    <n v="6.5"/>
    <n v="-6.5"/>
    <n v="0"/>
  </r>
  <r>
    <n v="6.43"/>
    <n v="-3.3"/>
    <n v="-0.6"/>
    <n v="-5.9"/>
    <n v="2"/>
    <n v="-4.0999999999999996"/>
    <n v="-2.8"/>
    <n v="-5.4"/>
    <n v="2.5"/>
    <n v="-4"/>
    <n v="-1.9"/>
    <n v="-6"/>
    <n v="3"/>
    <x v="18"/>
    <m/>
    <n v="0.3"/>
    <n v="4.5"/>
    <n v="-4"/>
    <n v="3.3"/>
  </r>
  <r>
    <n v="9.65"/>
    <n v="1.8"/>
    <n v="5.4"/>
    <n v="-1.8"/>
    <n v="4"/>
    <n v="-1.1000000000000001"/>
    <n v="2.7"/>
    <n v="-4.9000000000000004"/>
    <n v="5.5"/>
    <n v="-0.3"/>
    <n v="3.4"/>
    <n v="-3.9"/>
    <n v="7"/>
    <x v="18"/>
    <m/>
    <n v="3.5"/>
    <n v="9"/>
    <n v="-2"/>
    <n v="4"/>
  </r>
  <r>
    <n v="21.05"/>
    <n v="0.3"/>
    <n v="7.4"/>
    <n v="-6.9"/>
    <n v="0"/>
    <n v="-1.9"/>
    <n v="3.9"/>
    <n v="-7.7"/>
    <n v="0"/>
    <n v="-0.8"/>
    <n v="4.9000000000000004"/>
    <n v="-6.4"/>
    <n v="0"/>
    <x v="18"/>
    <m/>
    <n v="2.2999999999999998"/>
    <n v="10.5"/>
    <n v="-6"/>
    <n v="0"/>
  </r>
  <r>
    <n v="22.72"/>
    <n v="0.4"/>
    <n v="8.1999999999999993"/>
    <n v="-7.5"/>
    <n v="0"/>
    <n v="-0.8"/>
    <n v="4.7"/>
    <n v="-6.3"/>
    <n v="0"/>
    <n v="-0.2"/>
    <n v="5.7"/>
    <n v="-6.1"/>
    <n v="0"/>
    <x v="18"/>
    <m/>
    <n v="1.8"/>
    <n v="10"/>
    <n v="-6.5"/>
    <n v="0"/>
  </r>
  <r>
    <n v="19.600000000000001"/>
    <n v="2.7"/>
    <n v="11.3"/>
    <n v="-5.9"/>
    <n v="0"/>
    <n v="3.6"/>
    <n v="9.6"/>
    <n v="-2.5"/>
    <n v="0"/>
    <n v="5.3"/>
    <n v="11.8"/>
    <n v="-1.3"/>
    <n v="0"/>
    <x v="18"/>
    <m/>
    <n v="4.5"/>
    <n v="13"/>
    <n v="-4"/>
    <n v="0"/>
  </r>
  <r>
    <n v="20.190000000000001"/>
    <n v="6.3"/>
    <n v="15.6"/>
    <n v="-3"/>
    <n v="0"/>
    <n v="6.3"/>
    <n v="12.8"/>
    <n v="-0.2"/>
    <n v="0"/>
    <n v="9"/>
    <n v="15.3"/>
    <n v="2.7"/>
    <n v="0"/>
    <x v="19"/>
    <m/>
    <n v="7.5"/>
    <n v="18.5"/>
    <n v="-3.5"/>
    <n v="0"/>
  </r>
  <r>
    <n v="19.510000000000002"/>
    <n v="9.1"/>
    <n v="18.399999999999999"/>
    <n v="-0.2"/>
    <n v="8"/>
    <n v="8.5"/>
    <n v="14.8"/>
    <n v="2.1"/>
    <n v="11"/>
    <n v="10.199999999999999"/>
    <n v="15.8"/>
    <n v="4.5"/>
    <n v="11"/>
    <x v="19"/>
    <m/>
    <n v="10.5"/>
    <n v="21.5"/>
    <n v="-0.5"/>
    <n v="8.8000000000000007"/>
  </r>
  <r>
    <n v="14.44"/>
    <n v="2.7"/>
    <n v="4.4000000000000004"/>
    <n v="0.9"/>
    <n v="1"/>
    <n v="0.7"/>
    <n v="2.2999999999999998"/>
    <n v="-0.9"/>
    <n v="0.5"/>
    <n v="2.1"/>
    <n v="3.2"/>
    <n v="1"/>
    <n v="0"/>
    <x v="19"/>
    <m/>
    <n v="5.3"/>
    <n v="7.5"/>
    <n v="3"/>
    <n v="0.2"/>
  </r>
  <r>
    <n v="14.25"/>
    <n v="0.6"/>
    <n v="3.6"/>
    <n v="-2.4"/>
    <n v="0"/>
    <n v="-1.8"/>
    <n v="1.4"/>
    <n v="-4.9000000000000004"/>
    <n v="0"/>
    <n v="-0.6"/>
    <n v="1.9"/>
    <n v="-3"/>
    <n v="0"/>
    <x v="19"/>
    <m/>
    <n v="3.3"/>
    <n v="8.5"/>
    <n v="-2"/>
    <n v="0"/>
  </r>
  <r>
    <n v="20.47"/>
    <n v="-0.4"/>
    <n v="5.8"/>
    <n v="-6.6"/>
    <n v="0"/>
    <n v="-1.5"/>
    <n v="4.4000000000000004"/>
    <n v="-7.4"/>
    <n v="0"/>
    <n v="0.5"/>
    <n v="6"/>
    <n v="-5.0999999999999996"/>
    <n v="5"/>
    <x v="19"/>
    <m/>
    <n v="2.2999999999999998"/>
    <n v="10.5"/>
    <n v="-6"/>
    <n v="0"/>
  </r>
  <r>
    <n v="20.260000000000002"/>
    <n v="6.1"/>
    <n v="11"/>
    <n v="1.2"/>
    <n v="0"/>
    <n v="3.7"/>
    <n v="8.1999999999999993"/>
    <n v="-0.8"/>
    <n v="0"/>
    <n v="4.8"/>
    <n v="8.9"/>
    <n v="0.6"/>
    <n v="0"/>
    <x v="19"/>
    <m/>
    <n v="8.5"/>
    <n v="15"/>
    <n v="2"/>
    <n v="0"/>
  </r>
  <r>
    <n v="15.07"/>
    <n v="3"/>
    <n v="8"/>
    <n v="-2"/>
    <n v="1"/>
    <n v="2.6"/>
    <n v="5.7"/>
    <n v="-0.6"/>
    <n v="0"/>
    <n v="3.5"/>
    <n v="6.3"/>
    <n v="0.6"/>
    <n v="0"/>
    <x v="19"/>
    <m/>
    <n v="3.8"/>
    <n v="9"/>
    <n v="-1.5"/>
    <n v="2.2000000000000002"/>
  </r>
  <r>
    <n v="13.97"/>
    <n v="1.1000000000000001"/>
    <n v="4.3"/>
    <n v="-2.2000000000000002"/>
    <n v="0"/>
    <n v="0"/>
    <n v="2.2999999999999998"/>
    <n v="-2.2999999999999998"/>
    <n v="1"/>
    <n v="0.9"/>
    <n v="2.8"/>
    <n v="-1"/>
    <n v="0"/>
    <x v="19"/>
    <m/>
    <n v="3.8"/>
    <n v="6.5"/>
    <n v="1"/>
    <n v="3.8"/>
  </r>
  <r>
    <n v="21.5"/>
    <n v="1.2"/>
    <n v="8.1"/>
    <n v="-5.7"/>
    <n v="0"/>
    <n v="0"/>
    <n v="5.5"/>
    <n v="-5.6"/>
    <n v="0"/>
    <n v="1.4"/>
    <n v="6"/>
    <n v="-3.2"/>
    <n v="0"/>
    <x v="19"/>
    <m/>
    <n v="3.3"/>
    <n v="11"/>
    <n v="-4.5"/>
    <n v="0"/>
  </r>
  <r>
    <n v="10.69"/>
    <n v="-0.1"/>
    <n v="3.9"/>
    <n v="-4.0999999999999996"/>
    <n v="15"/>
    <n v="-0.8"/>
    <n v="1.5"/>
    <n v="-3"/>
    <n v="14"/>
    <n v="1.2"/>
    <n v="3.1"/>
    <n v="-0.7"/>
    <n v="3.5"/>
    <x v="19"/>
    <m/>
    <n v="2"/>
    <n v="6.5"/>
    <n v="-2.5"/>
    <n v="7"/>
  </r>
  <r>
    <n v="18.88"/>
    <n v="-3.6"/>
    <n v="-0.5"/>
    <n v="-6.6"/>
    <n v="0"/>
    <n v="-5"/>
    <n v="-2.2000000000000002"/>
    <n v="-7.7"/>
    <n v="1"/>
    <n v="-6"/>
    <n v="-5"/>
    <n v="-6.9"/>
    <n v="0"/>
    <x v="19"/>
    <m/>
    <n v="0.5"/>
    <n v="4.5"/>
    <n v="-3.5"/>
    <n v="2.6"/>
  </r>
  <r>
    <n v="26.75"/>
    <n v="-2.1"/>
    <n v="6.4"/>
    <n v="-10.5"/>
    <n v="0"/>
    <n v="-3"/>
    <n v="5"/>
    <n v="-11"/>
    <n v="0"/>
    <n v="-1.6"/>
    <n v="5.8"/>
    <n v="-9"/>
    <n v="0"/>
    <x v="19"/>
    <m/>
    <n v="0.8"/>
    <n v="9.5"/>
    <n v="-8"/>
    <n v="0"/>
  </r>
  <r>
    <n v="8.42"/>
    <n v="0.2"/>
    <n v="5.3"/>
    <n v="-5"/>
    <n v="3"/>
    <n v="-0.1"/>
    <n v="2.5"/>
    <n v="-2.7"/>
    <n v="9"/>
    <n v="1.5"/>
    <n v="3.9"/>
    <n v="-0.9"/>
    <n v="5"/>
    <x v="19"/>
    <m/>
    <n v="2"/>
    <n v="8"/>
    <n v="-4"/>
    <n v="9.8000000000000007"/>
  </r>
  <r>
    <n v="23.76"/>
    <n v="3.2"/>
    <n v="7.5"/>
    <n v="-1.2"/>
    <n v="0"/>
    <n v="2"/>
    <n v="5.8"/>
    <n v="-1.9"/>
    <n v="0"/>
    <n v="3.1"/>
    <n v="6.7"/>
    <n v="-0.6"/>
    <n v="0"/>
    <x v="19"/>
    <m/>
    <n v="6.3"/>
    <n v="11"/>
    <n v="1.5"/>
    <n v="0.2"/>
  </r>
  <r>
    <n v="27.53"/>
    <n v="6.2"/>
    <n v="15.3"/>
    <n v="-3"/>
    <n v="0"/>
    <n v="6.4"/>
    <n v="13.1"/>
    <n v="-0.4"/>
    <n v="0"/>
    <n v="6.8"/>
    <n v="13.4"/>
    <n v="0.2"/>
    <n v="1"/>
    <x v="19"/>
    <m/>
    <n v="6"/>
    <n v="16"/>
    <n v="-4"/>
    <n v="0"/>
  </r>
  <r>
    <n v="27.37"/>
    <n v="10"/>
    <n v="20.6"/>
    <n v="-0.6"/>
    <n v="0.5"/>
    <n v="9.6999999999999993"/>
    <n v="18.8"/>
    <n v="0.6"/>
    <n v="0"/>
    <n v="9.6999999999999993"/>
    <n v="18.5"/>
    <n v="0.8"/>
    <n v="1"/>
    <x v="19"/>
    <m/>
    <n v="10.8"/>
    <n v="23"/>
    <n v="-1.5"/>
    <n v="0"/>
  </r>
  <r>
    <n v="27.32"/>
    <n v="11.1"/>
    <n v="21.4"/>
    <n v="0.8"/>
    <n v="4"/>
    <n v="11.5"/>
    <n v="18.8"/>
    <n v="4.2"/>
    <n v="0"/>
    <n v="11.2"/>
    <n v="18"/>
    <n v="4.4000000000000004"/>
    <n v="3"/>
    <x v="19"/>
    <m/>
    <n v="11.5"/>
    <n v="23"/>
    <n v="0"/>
    <n v="0"/>
  </r>
  <r>
    <n v="25.54"/>
    <n v="11.4"/>
    <n v="22.5"/>
    <n v="0.3"/>
    <n v="0"/>
    <n v="12.6"/>
    <n v="20.5"/>
    <n v="4.5999999999999996"/>
    <n v="0"/>
    <n v="12.3"/>
    <n v="19.7"/>
    <n v="4.8"/>
    <n v="0"/>
    <x v="19"/>
    <m/>
    <n v="12.5"/>
    <n v="24"/>
    <n v="1"/>
    <n v="0"/>
  </r>
  <r>
    <n v="23.32"/>
    <n v="10.8"/>
    <n v="20.3"/>
    <n v="1.3"/>
    <n v="0"/>
    <n v="11.2"/>
    <n v="18.600000000000001"/>
    <n v="3.7"/>
    <n v="0"/>
    <n v="10.9"/>
    <n v="17.8"/>
    <n v="3.9000000000000004"/>
    <n v="0"/>
    <x v="19"/>
    <m/>
    <n v="12"/>
    <n v="22"/>
    <n v="2"/>
    <n v="0"/>
  </r>
  <r>
    <n v="21.73"/>
    <n v="10.5"/>
    <n v="19.3"/>
    <n v="1.6"/>
    <n v="5"/>
    <n v="10.1"/>
    <n v="16.899999999999999"/>
    <n v="3.2"/>
    <n v="4"/>
    <n v="9.8000000000000007"/>
    <n v="16.099999999999998"/>
    <n v="3.4000000000000004"/>
    <n v="7.5"/>
    <x v="19"/>
    <m/>
    <n v="12"/>
    <n v="22"/>
    <n v="2"/>
    <n v="0"/>
  </r>
  <r>
    <n v="26.75"/>
    <n v="10.9"/>
    <n v="20.100000000000001"/>
    <n v="1.6"/>
    <n v="0"/>
    <n v="10.199999999999999"/>
    <n v="18.100000000000001"/>
    <n v="2.2000000000000002"/>
    <n v="0"/>
    <n v="9.9"/>
    <n v="17.3"/>
    <n v="2.4000000000000004"/>
    <n v="0"/>
    <x v="19"/>
    <m/>
    <n v="12"/>
    <n v="22"/>
    <n v="2"/>
    <n v="0"/>
  </r>
  <r>
    <n v="20.05"/>
    <n v="13"/>
    <n v="21.7"/>
    <n v="4.2"/>
    <n v="0"/>
    <n v="12"/>
    <n v="18.399999999999999"/>
    <n v="5.5"/>
    <n v="0"/>
    <n v="11.7"/>
    <n v="17.599999999999998"/>
    <n v="5.7"/>
    <n v="0"/>
    <x v="19"/>
    <m/>
    <n v="14.3"/>
    <n v="22.5"/>
    <n v="6"/>
    <n v="0"/>
  </r>
  <r>
    <n v="18.21"/>
    <n v="12.6"/>
    <n v="19.8"/>
    <n v="5.3"/>
    <n v="0"/>
    <n v="12"/>
    <n v="17.7"/>
    <n v="6.2"/>
    <n v="2"/>
    <n v="11.7"/>
    <n v="16.899999999999999"/>
    <n v="6.4"/>
    <n v="0"/>
    <x v="19"/>
    <m/>
    <n v="14"/>
    <n v="21"/>
    <n v="7"/>
    <n v="1"/>
  </r>
  <r>
    <n v="14.02"/>
    <n v="9.9"/>
    <n v="14.2"/>
    <n v="5.6"/>
    <n v="0"/>
    <n v="8.4"/>
    <n v="12.5"/>
    <n v="4.3"/>
    <n v="6"/>
    <n v="8.1"/>
    <n v="11.7"/>
    <n v="4.5"/>
    <n v="6"/>
    <x v="19"/>
    <m/>
    <n v="12.3"/>
    <n v="16.5"/>
    <n v="8"/>
    <n v="9.5"/>
  </r>
  <r>
    <n v="17.420000000000002"/>
    <n v="7.1"/>
    <n v="10.4"/>
    <n v="3.7"/>
    <n v="0"/>
    <n v="5.5"/>
    <n v="9.5"/>
    <n v="1.5"/>
    <n v="0"/>
    <n v="6.3"/>
    <n v="9.1999999999999993"/>
    <n v="3.3"/>
    <n v="0"/>
    <x v="19"/>
    <m/>
    <n v="10"/>
    <n v="13.5"/>
    <n v="6.5"/>
    <n v="0"/>
  </r>
  <r>
    <n v="22.79"/>
    <n v="5.8"/>
    <n v="12.2"/>
    <n v="-0.6"/>
    <n v="0"/>
    <n v="5.6"/>
    <n v="11"/>
    <n v="0.1"/>
    <n v="0"/>
    <n v="7"/>
    <n v="11.7"/>
    <n v="2.2999999999999998"/>
    <n v="0"/>
    <x v="19"/>
    <m/>
    <n v="7"/>
    <n v="15"/>
    <n v="-1"/>
    <n v="0"/>
  </r>
  <r>
    <n v="20.12"/>
    <n v="6.2"/>
    <n v="12.5"/>
    <n v="-0.1"/>
    <n v="5"/>
    <n v="4.7"/>
    <n v="9.6"/>
    <n v="-0.2"/>
    <n v="10.5"/>
    <n v="6.3"/>
    <n v="10.6"/>
    <n v="2"/>
    <n v="8.5"/>
    <x v="19"/>
    <m/>
    <n v="8"/>
    <n v="16"/>
    <n v="0"/>
    <n v="4"/>
  </r>
  <r>
    <n v="14.58"/>
    <n v="7.6"/>
    <n v="12.2"/>
    <n v="2.9"/>
    <n v="8"/>
    <n v="4.9000000000000004"/>
    <n v="8.6"/>
    <n v="1.1000000000000001"/>
    <n v="6"/>
    <n v="4.2"/>
    <n v="6.6"/>
    <n v="1.8"/>
    <n v="9.5"/>
    <x v="19"/>
    <m/>
    <n v="8.3000000000000007"/>
    <n v="11.5"/>
    <n v="5"/>
    <n v="11.2"/>
  </r>
  <r>
    <n v="27.89"/>
    <n v="5.3"/>
    <n v="9.5"/>
    <n v="1.1000000000000001"/>
    <n v="1"/>
    <n v="4.0999999999999996"/>
    <n v="8.3000000000000007"/>
    <n v="-0.1"/>
    <n v="2"/>
    <n v="3"/>
    <n v="5.9"/>
    <n v="0"/>
    <n v="2"/>
    <x v="19"/>
    <m/>
    <n v="10.8"/>
    <n v="18"/>
    <n v="3.5"/>
    <n v="0.2"/>
  </r>
  <r>
    <n v="23.56"/>
    <n v="8"/>
    <n v="12.7"/>
    <n v="3.2"/>
    <n v="0"/>
    <n v="6.5"/>
    <n v="12.1"/>
    <n v="0.9"/>
    <n v="0"/>
    <n v="6"/>
    <n v="11.1"/>
    <n v="0.8"/>
    <n v="0"/>
    <x v="19"/>
    <m/>
    <n v="12.5"/>
    <n v="19.5"/>
    <n v="5.5"/>
    <n v="0"/>
  </r>
  <r>
    <n v="28.47"/>
    <n v="7.3"/>
    <n v="15.3"/>
    <n v="-0.7"/>
    <n v="0"/>
    <n v="6.8"/>
    <n v="13.3"/>
    <n v="0.2"/>
    <n v="0"/>
    <n v="6.8"/>
    <n v="13"/>
    <n v="0.6"/>
    <n v="0"/>
    <x v="19"/>
    <m/>
    <n v="11"/>
    <n v="19"/>
    <n v="3"/>
    <n v="0"/>
  </r>
  <r>
    <n v="19.010000000000002"/>
    <n v="9.4"/>
    <n v="17.7"/>
    <n v="1.1000000000000001"/>
    <n v="0"/>
    <n v="9.5"/>
    <n v="16.7"/>
    <n v="2.2999999999999998"/>
    <n v="0"/>
    <n v="9.1"/>
    <n v="14.6"/>
    <n v="3.5"/>
    <n v="0"/>
    <x v="20"/>
    <m/>
    <n v="11"/>
    <n v="21.5"/>
    <n v="0.5"/>
    <n v="0"/>
  </r>
  <r>
    <n v="25.37"/>
    <n v="10.7"/>
    <n v="17.2"/>
    <n v="4.2"/>
    <n v="2.5"/>
    <n v="10.7"/>
    <n v="16.5"/>
    <n v="4.9000000000000004"/>
    <n v="2"/>
    <n v="10.199999999999999"/>
    <n v="15.4"/>
    <n v="4.9000000000000004"/>
    <n v="0"/>
    <x v="20"/>
    <m/>
    <n v="13.5"/>
    <n v="20"/>
    <n v="7"/>
    <n v="4.3"/>
  </r>
  <r>
    <n v="21.6"/>
    <n v="8.5"/>
    <n v="11.9"/>
    <n v="5"/>
    <n v="1"/>
    <n v="8.1999999999999993"/>
    <n v="11"/>
    <n v="5.4"/>
    <n v="0"/>
    <n v="7.8"/>
    <n v="11.2"/>
    <n v="4.3"/>
    <n v="1.5"/>
    <x v="20"/>
    <m/>
    <n v="12"/>
    <n v="16.5"/>
    <n v="7.5"/>
    <n v="7.1"/>
  </r>
  <r>
    <n v="17.760000000000002"/>
    <n v="9.4"/>
    <n v="13.2"/>
    <n v="5.5"/>
    <n v="1.5"/>
    <n v="7.8"/>
    <n v="11"/>
    <n v="4.5999999999999996"/>
    <n v="4"/>
    <n v="7.3"/>
    <n v="10.199999999999999"/>
    <n v="4.3"/>
    <n v="7"/>
    <x v="20"/>
    <m/>
    <n v="7"/>
    <n v="10"/>
    <n v="4"/>
    <n v="2"/>
  </r>
  <r>
    <n v="16.739999999999998"/>
    <n v="4.7"/>
    <n v="6.8"/>
    <n v="2.6"/>
    <n v="1.5"/>
    <n v="2.8"/>
    <n v="5.4"/>
    <n v="0.2"/>
    <n v="2"/>
    <n v="2.2999999999999998"/>
    <n v="4.5999999999999996"/>
    <n v="-0.1"/>
    <n v="1.5"/>
    <x v="20"/>
    <m/>
    <n v="4.8"/>
    <n v="9.5"/>
    <n v="0"/>
    <n v="2.1"/>
  </r>
  <r>
    <n v="11.27"/>
    <n v="1.6"/>
    <n v="5.5"/>
    <n v="-2.4"/>
    <n v="15"/>
    <n v="1.6"/>
    <n v="5.6"/>
    <n v="-2.5"/>
    <n v="16"/>
    <n v="1.5"/>
    <n v="5"/>
    <n v="-2"/>
    <n v="13.5"/>
    <x v="20"/>
    <m/>
    <n v="3"/>
    <n v="8"/>
    <n v="-2"/>
    <n v="8.9"/>
  </r>
  <r>
    <n v="14.9"/>
    <n v="5.4"/>
    <n v="6.8"/>
    <n v="3.9"/>
    <n v="11"/>
    <n v="4.0999999999999996"/>
    <n v="5.8"/>
    <n v="2.2999999999999998"/>
    <n v="4"/>
    <n v="4.2"/>
    <n v="6.3"/>
    <n v="2"/>
    <n v="8.5"/>
    <x v="20"/>
    <m/>
    <n v="6.5"/>
    <n v="11.5"/>
    <n v="1.5"/>
    <n v="5.3"/>
  </r>
  <r>
    <n v="23.14"/>
    <n v="4.3"/>
    <n v="8.9"/>
    <n v="-0.3"/>
    <n v="0"/>
    <n v="3"/>
    <n v="7.3"/>
    <n v="-1.4"/>
    <n v="0"/>
    <n v="2.4"/>
    <n v="6.3"/>
    <n v="-1.6"/>
    <n v="0"/>
    <x v="20"/>
    <m/>
    <n v="6.8"/>
    <n v="11.5"/>
    <n v="2"/>
    <n v="0.4"/>
  </r>
  <r>
    <n v="27.29"/>
    <n v="4.7"/>
    <n v="12.3"/>
    <n v="-3"/>
    <n v="0"/>
    <n v="4.7"/>
    <n v="11.8"/>
    <n v="-2.5"/>
    <n v="0"/>
    <n v="4.5999999999999996"/>
    <n v="10.5"/>
    <n v="-1.4"/>
    <n v="0"/>
    <x v="20"/>
    <m/>
    <n v="6"/>
    <n v="14.5"/>
    <n v="-2.5"/>
    <n v="0"/>
  </r>
  <r>
    <n v="29.04"/>
    <n v="6.4"/>
    <n v="15.5"/>
    <n v="-2.7"/>
    <n v="0"/>
    <n v="6.6"/>
    <n v="14.2"/>
    <n v="-1.1000000000000001"/>
    <n v="0"/>
    <n v="6.5"/>
    <n v="13.2"/>
    <n v="-0.3"/>
    <n v="0"/>
    <x v="20"/>
    <m/>
    <n v="8.3000000000000007"/>
    <n v="17.5"/>
    <n v="-1"/>
    <n v="0"/>
  </r>
  <r>
    <n v="22.73"/>
    <n v="10.4"/>
    <n v="19.7"/>
    <n v="1"/>
    <n v="0"/>
    <n v="10.199999999999999"/>
    <n v="18"/>
    <n v="2.4"/>
    <n v="0"/>
    <n v="11.1"/>
    <n v="18.5"/>
    <n v="3.7"/>
    <n v="0"/>
    <x v="20"/>
    <m/>
    <n v="12"/>
    <n v="22.5"/>
    <n v="1.5"/>
    <n v="0.8"/>
  </r>
  <r>
    <n v="13.99"/>
    <n v="10.5"/>
    <n v="13.1"/>
    <n v="7.8"/>
    <n v="0"/>
    <n v="9.6"/>
    <n v="11.8"/>
    <n v="7.3"/>
    <n v="0"/>
    <n v="9.6"/>
    <n v="11.4"/>
    <n v="7.7"/>
    <n v="0"/>
    <x v="20"/>
    <m/>
    <n v="12.3"/>
    <n v="16.5"/>
    <n v="8"/>
    <n v="0"/>
  </r>
  <r>
    <n v="16.239999999999998"/>
    <n v="8.1999999999999993"/>
    <n v="12.3"/>
    <n v="4.0999999999999996"/>
    <n v="0"/>
    <n v="6.9"/>
    <n v="11.8"/>
    <n v="1.9"/>
    <n v="1"/>
    <n v="6.5"/>
    <n v="10.6"/>
    <n v="2.4"/>
    <n v="0"/>
    <x v="20"/>
    <m/>
    <n v="9.8000000000000007"/>
    <n v="15.5"/>
    <n v="4"/>
    <n v="0.9"/>
  </r>
  <r>
    <n v="18.5"/>
    <n v="8.5"/>
    <n v="13.1"/>
    <n v="3.8"/>
    <n v="0"/>
    <n v="8.6"/>
    <n v="12.3"/>
    <n v="4.9000000000000004"/>
    <n v="1"/>
    <n v="8.6"/>
    <n v="12.2"/>
    <n v="4.9000000000000004"/>
    <n v="0"/>
    <x v="20"/>
    <m/>
    <n v="11"/>
    <n v="16"/>
    <n v="6"/>
    <n v="1"/>
  </r>
  <r>
    <n v="28.65"/>
    <n v="6.7"/>
    <n v="12"/>
    <n v="1.4"/>
    <n v="0"/>
    <n v="6.5"/>
    <n v="11.5"/>
    <n v="1.4"/>
    <n v="0"/>
    <n v="7.2"/>
    <n v="11.2"/>
    <n v="3.2"/>
    <n v="0"/>
    <x v="20"/>
    <m/>
    <n v="9"/>
    <n v="15"/>
    <n v="3"/>
    <n v="0"/>
  </r>
  <r>
    <n v="29.84"/>
    <n v="6.1"/>
    <n v="12.8"/>
    <n v="-0.7"/>
    <n v="0"/>
    <n v="5.7"/>
    <n v="12.3"/>
    <n v="-0.9"/>
    <n v="0"/>
    <n v="5.5"/>
    <n v="11.7"/>
    <n v="-0.7"/>
    <n v="0"/>
    <x v="20"/>
    <m/>
    <n v="7.5"/>
    <n v="15.5"/>
    <n v="-0.5"/>
    <n v="0"/>
  </r>
  <r>
    <n v="30.05"/>
    <n v="10.7"/>
    <n v="20.9"/>
    <n v="0.4"/>
    <n v="0"/>
    <n v="11.5"/>
    <n v="19.2"/>
    <n v="3.8"/>
    <n v="0"/>
    <n v="11.9"/>
    <n v="18.899999999999999"/>
    <n v="4.9000000000000004"/>
    <n v="0"/>
    <x v="20"/>
    <m/>
    <n v="9.8000000000000007"/>
    <n v="21"/>
    <n v="-1.5"/>
    <n v="0"/>
  </r>
  <r>
    <n v="28.11"/>
    <n v="15.3"/>
    <n v="26.5"/>
    <n v="4"/>
    <n v="0"/>
    <n v="16.600000000000001"/>
    <n v="25"/>
    <n v="8.1"/>
    <n v="0"/>
    <n v="16.5"/>
    <n v="24.8"/>
    <n v="8.1"/>
    <n v="0"/>
    <x v="20"/>
    <m/>
    <n v="14.8"/>
    <n v="27.5"/>
    <n v="2"/>
    <n v="0"/>
  </r>
  <r>
    <n v="25.73"/>
    <n v="14.6"/>
    <n v="23.2"/>
    <n v="6"/>
    <n v="0"/>
    <n v="15.1"/>
    <n v="21.2"/>
    <n v="9"/>
    <n v="0"/>
    <n v="16.2"/>
    <n v="20.8"/>
    <n v="11.5"/>
    <n v="1"/>
    <x v="20"/>
    <m/>
    <n v="14.8"/>
    <n v="25"/>
    <n v="4.5"/>
    <n v="0"/>
  </r>
  <r>
    <n v="20.46"/>
    <n v="9.1999999999999993"/>
    <n v="14.8"/>
    <n v="3.5"/>
    <n v="0"/>
    <n v="8"/>
    <n v="13"/>
    <n v="2.9"/>
    <n v="0"/>
    <n v="7.7"/>
    <n v="12.3"/>
    <n v="3.1"/>
    <n v="1"/>
    <x v="20"/>
    <m/>
    <n v="11.5"/>
    <n v="16"/>
    <n v="7"/>
    <n v="1.4"/>
  </r>
  <r>
    <n v="30.03"/>
    <n v="10"/>
    <n v="19"/>
    <n v="1"/>
    <n v="0"/>
    <n v="10.3"/>
    <n v="16.8"/>
    <n v="3.8"/>
    <n v="0"/>
    <n v="10.6"/>
    <n v="16.5"/>
    <n v="4.5999999999999996"/>
    <n v="0"/>
    <x v="20"/>
    <m/>
    <n v="10.8"/>
    <n v="20.5"/>
    <n v="1"/>
    <n v="0"/>
  </r>
  <r>
    <n v="28.61"/>
    <n v="10.7"/>
    <n v="16.5"/>
    <n v="4.8"/>
    <n v="0"/>
    <n v="8.1999999999999993"/>
    <n v="13.8"/>
    <n v="2.6"/>
    <n v="0"/>
    <n v="8.6"/>
    <n v="13.7"/>
    <n v="3.4"/>
    <n v="0"/>
    <x v="20"/>
    <m/>
    <n v="12.8"/>
    <n v="18"/>
    <n v="7.5"/>
    <n v="0"/>
  </r>
  <r>
    <n v="21.08"/>
    <n v="3.1"/>
    <n v="6.9"/>
    <n v="-0.8"/>
    <n v="5"/>
    <n v="1.9"/>
    <n v="5.8"/>
    <n v="-2.1"/>
    <n v="2"/>
    <n v="2.1"/>
    <n v="5.3"/>
    <n v="-1.1000000000000001"/>
    <n v="1"/>
    <x v="20"/>
    <m/>
    <n v="4"/>
    <n v="10"/>
    <n v="-2"/>
    <n v="5.6"/>
  </r>
  <r>
    <n v="12.57"/>
    <n v="2.7"/>
    <n v="6"/>
    <n v="-0.6"/>
    <n v="5.5"/>
    <n v="0.9"/>
    <n v="4.0999999999999996"/>
    <n v="-2.2999999999999998"/>
    <n v="6"/>
    <n v="1.8"/>
    <n v="5.4"/>
    <n v="-1.8"/>
    <n v="4.5"/>
    <x v="20"/>
    <m/>
    <n v="5"/>
    <n v="9.5"/>
    <n v="0.5"/>
    <n v="1.1000000000000001"/>
  </r>
  <r>
    <n v="29.1"/>
    <n v="7.1"/>
    <n v="15.1"/>
    <n v="-1"/>
    <n v="0"/>
    <n v="6.1"/>
    <n v="12.5"/>
    <n v="-0.3"/>
    <n v="0"/>
    <n v="7.9"/>
    <n v="13.6"/>
    <n v="2.1"/>
    <n v="0"/>
    <x v="20"/>
    <m/>
    <n v="8.3000000000000007"/>
    <n v="17"/>
    <n v="-0.5"/>
    <n v="0"/>
  </r>
  <r>
    <n v="27.46"/>
    <n v="10.7"/>
    <n v="20.100000000000001"/>
    <n v="1.2"/>
    <n v="0"/>
    <n v="10.199999999999999"/>
    <n v="17.3"/>
    <n v="3.1"/>
    <n v="0"/>
    <n v="11.2"/>
    <n v="18.399999999999999"/>
    <n v="4"/>
    <n v="0"/>
    <x v="20"/>
    <m/>
    <n v="10.8"/>
    <n v="21.5"/>
    <n v="0"/>
    <n v="0"/>
  </r>
  <r>
    <n v="20.56"/>
    <n v="13.5"/>
    <n v="22.1"/>
    <n v="4.9000000000000004"/>
    <n v="0"/>
    <n v="13.9"/>
    <n v="18.5"/>
    <n v="9.3000000000000007"/>
    <n v="0"/>
    <n v="14.4"/>
    <n v="20.100000000000001"/>
    <n v="8.6999999999999993"/>
    <n v="0"/>
    <x v="20"/>
    <m/>
    <n v="13.8"/>
    <n v="23"/>
    <n v="4.5"/>
    <n v="0"/>
  </r>
  <r>
    <n v="30.18"/>
    <n v="12.6"/>
    <n v="22.3"/>
    <n v="2.8"/>
    <n v="0"/>
    <n v="12.9"/>
    <n v="19.100000000000001"/>
    <n v="6.6"/>
    <n v="0"/>
    <n v="14.9"/>
    <n v="20.9"/>
    <n v="8.8000000000000007"/>
    <n v="0"/>
    <x v="20"/>
    <m/>
    <n v="12.8"/>
    <n v="24"/>
    <n v="1.5"/>
    <n v="0"/>
  </r>
  <r>
    <n v="21.17"/>
    <n v="14"/>
    <n v="23.1"/>
    <n v="4.9000000000000004"/>
    <n v="0"/>
    <n v="14.3"/>
    <n v="21.1"/>
    <n v="7.4"/>
    <n v="0"/>
    <n v="15.2"/>
    <n v="21.6"/>
    <n v="8.8000000000000007"/>
    <n v="0"/>
    <x v="20"/>
    <m/>
    <n v="14"/>
    <n v="26"/>
    <n v="2"/>
    <n v="0"/>
  </r>
  <r>
    <n v="23.66"/>
    <n v="11.2"/>
    <n v="18.399999999999999"/>
    <n v="3.9"/>
    <n v="0"/>
    <n v="11.3"/>
    <n v="16"/>
    <n v="6.6"/>
    <n v="0"/>
    <n v="12.1"/>
    <n v="17.2"/>
    <n v="6.9"/>
    <n v="0"/>
    <x v="20"/>
    <m/>
    <n v="12.3"/>
    <n v="21"/>
    <n v="3.5"/>
    <n v="0"/>
  </r>
  <r>
    <n v="28.86"/>
    <n v="12.1"/>
    <n v="23.2"/>
    <n v="1"/>
    <n v="0"/>
    <n v="12.9"/>
    <n v="20.3"/>
    <n v="5.4"/>
    <n v="0"/>
    <n v="12.6"/>
    <n v="19.5"/>
    <n v="5.7"/>
    <n v="0"/>
    <x v="21"/>
    <m/>
    <n v="11.5"/>
    <n v="23"/>
    <n v="0"/>
    <n v="0"/>
  </r>
  <r>
    <n v="26.48"/>
    <n v="15.1"/>
    <n v="26.2"/>
    <n v="4"/>
    <n v="0"/>
    <n v="15.6"/>
    <n v="22.6"/>
    <n v="8.6"/>
    <n v="0"/>
    <n v="15.3"/>
    <n v="21.8"/>
    <n v="8.7999999999999989"/>
    <n v="0"/>
    <x v="21"/>
    <m/>
    <n v="14.5"/>
    <n v="27"/>
    <n v="2"/>
    <n v="0"/>
  </r>
  <r>
    <n v="28.71"/>
    <n v="17.7"/>
    <n v="26.8"/>
    <n v="8.5"/>
    <n v="0"/>
    <n v="17.100000000000001"/>
    <n v="24.3"/>
    <n v="9.9"/>
    <n v="0"/>
    <n v="16.8"/>
    <n v="23.5"/>
    <n v="10.1"/>
    <n v="0"/>
    <x v="21"/>
    <m/>
    <n v="16.3"/>
    <n v="27.5"/>
    <n v="5"/>
    <n v="0"/>
  </r>
  <r>
    <n v="23.31"/>
    <n v="18.399999999999999"/>
    <n v="28.8"/>
    <n v="7.9"/>
    <n v="0"/>
    <n v="18.399999999999999"/>
    <n v="25.3"/>
    <n v="11.4"/>
    <n v="0"/>
    <n v="18.100000000000001"/>
    <n v="24.5"/>
    <n v="11.6"/>
    <n v="0"/>
    <x v="21"/>
    <m/>
    <n v="17.5"/>
    <n v="29.5"/>
    <n v="5.5"/>
    <n v="0"/>
  </r>
  <r>
    <n v="28.59"/>
    <n v="13.2"/>
    <n v="21.3"/>
    <n v="5.0999999999999996"/>
    <n v="0"/>
    <n v="11.8"/>
    <n v="18.600000000000001"/>
    <n v="4.9000000000000004"/>
    <n v="0"/>
    <n v="11.5"/>
    <n v="17.8"/>
    <n v="5.1000000000000005"/>
    <n v="0"/>
    <x v="21"/>
    <m/>
    <n v="13.3"/>
    <n v="22"/>
    <n v="4.5"/>
    <n v="0"/>
  </r>
  <r>
    <n v="23.8"/>
    <n v="10.8"/>
    <n v="20.100000000000001"/>
    <n v="1.4"/>
    <n v="0"/>
    <n v="10.6"/>
    <n v="18.100000000000001"/>
    <n v="3"/>
    <n v="0"/>
    <n v="10.3"/>
    <n v="17.3"/>
    <n v="3.2"/>
    <n v="0"/>
    <x v="21"/>
    <m/>
    <n v="11.5"/>
    <n v="21"/>
    <n v="2"/>
    <n v="0"/>
  </r>
  <r>
    <n v="19.399999999999999"/>
    <n v="15.6"/>
    <n v="25"/>
    <n v="6.1"/>
    <n v="0"/>
    <n v="15"/>
    <n v="22.3"/>
    <n v="7.7"/>
    <n v="0"/>
    <n v="14.7"/>
    <n v="21.5"/>
    <n v="7.9"/>
    <n v="0"/>
    <x v="21"/>
    <m/>
    <n v="17.8"/>
    <n v="28"/>
    <n v="7.5"/>
    <n v="0"/>
  </r>
  <r>
    <n v="28.28"/>
    <n v="17.3"/>
    <n v="27.4"/>
    <n v="7.2"/>
    <n v="0"/>
    <n v="18.600000000000001"/>
    <n v="25.3"/>
    <n v="11.9"/>
    <n v="0"/>
    <n v="18.899999999999999"/>
    <n v="25.2"/>
    <n v="12.6"/>
    <n v="0"/>
    <x v="21"/>
    <m/>
    <n v="18.3"/>
    <n v="29"/>
    <n v="7.5"/>
    <n v="0"/>
  </r>
  <r>
    <n v="23.74"/>
    <n v="19.899999999999999"/>
    <n v="30"/>
    <n v="9.8000000000000007"/>
    <n v="0"/>
    <n v="19.600000000000001"/>
    <n v="27.5"/>
    <n v="11.7"/>
    <n v="0"/>
    <n v="20.2"/>
    <n v="27.5"/>
    <n v="12.9"/>
    <n v="0"/>
    <x v="21"/>
    <m/>
    <n v="18.5"/>
    <n v="30.5"/>
    <n v="6.5"/>
    <n v="0"/>
  </r>
  <r>
    <n v="29.28"/>
    <n v="16.5"/>
    <n v="24.5"/>
    <n v="8.4"/>
    <n v="0"/>
    <n v="16.8"/>
    <n v="22.1"/>
    <n v="11.4"/>
    <n v="0"/>
    <n v="17.7"/>
    <n v="21.6"/>
    <n v="13.8"/>
    <n v="0"/>
    <x v="21"/>
    <m/>
    <n v="14.5"/>
    <n v="22"/>
    <n v="7"/>
    <n v="0"/>
  </r>
  <r>
    <n v="27.63"/>
    <n v="13.6"/>
    <n v="23.3"/>
    <n v="3.9"/>
    <n v="0"/>
    <n v="13.4"/>
    <n v="21.2"/>
    <n v="5.5"/>
    <n v="0"/>
    <n v="14.9"/>
    <n v="21.2"/>
    <n v="8.6"/>
    <n v="0"/>
    <x v="21"/>
    <m/>
    <n v="15.3"/>
    <n v="25"/>
    <n v="5.5"/>
    <n v="0"/>
  </r>
  <r>
    <n v="22.71"/>
    <n v="12.5"/>
    <n v="19.100000000000001"/>
    <n v="5.8"/>
    <n v="0"/>
    <n v="12.4"/>
    <n v="17.600000000000001"/>
    <n v="7.2"/>
    <n v="0"/>
    <n v="13"/>
    <n v="16.8"/>
    <n v="9.1"/>
    <n v="0"/>
    <x v="21"/>
    <m/>
    <n v="13.5"/>
    <n v="21.5"/>
    <n v="5.5"/>
    <n v="0"/>
  </r>
  <r>
    <n v="28.99"/>
    <n v="10.8"/>
    <n v="18.399999999999999"/>
    <n v="3.2"/>
    <n v="0"/>
    <n v="10.6"/>
    <n v="16.899999999999999"/>
    <n v="4.3"/>
    <n v="0"/>
    <n v="11.3"/>
    <n v="16.100000000000001"/>
    <n v="6.5"/>
    <n v="0"/>
    <x v="21"/>
    <m/>
    <n v="12"/>
    <n v="20"/>
    <n v="4"/>
    <n v="0"/>
  </r>
  <r>
    <n v="24.78"/>
    <n v="14.1"/>
    <n v="22.8"/>
    <n v="5.4"/>
    <n v="0"/>
    <n v="13.8"/>
    <n v="21.2"/>
    <n v="6.4"/>
    <n v="0"/>
    <n v="14.4"/>
    <n v="21.9"/>
    <n v="6.8"/>
    <n v="0"/>
    <x v="21"/>
    <m/>
    <n v="13.3"/>
    <n v="25.5"/>
    <n v="1"/>
    <n v="0"/>
  </r>
  <r>
    <n v="26.04"/>
    <n v="15.4"/>
    <n v="24"/>
    <n v="6.7"/>
    <n v="0"/>
    <n v="15.1"/>
    <n v="22.4"/>
    <n v="7.7"/>
    <n v="0"/>
    <n v="16.100000000000001"/>
    <n v="22.1"/>
    <n v="10"/>
    <n v="0"/>
    <x v="21"/>
    <m/>
    <n v="15.3"/>
    <n v="25.5"/>
    <n v="5"/>
    <n v="0"/>
  </r>
  <r>
    <n v="14.51"/>
    <n v="15.8"/>
    <n v="20.8"/>
    <n v="10.7"/>
    <n v="0"/>
    <n v="15.5"/>
    <n v="19.2"/>
    <n v="11.7"/>
    <n v="0"/>
    <n v="15.4"/>
    <n v="18.5"/>
    <n v="12.2"/>
    <n v="0"/>
    <x v="21"/>
    <m/>
    <n v="15.3"/>
    <n v="23.5"/>
    <n v="7"/>
    <n v="0.8"/>
  </r>
  <r>
    <n v="28.04"/>
    <n v="13.4"/>
    <n v="21.1"/>
    <n v="5.7"/>
    <n v="0"/>
    <n v="13.1"/>
    <n v="19.5"/>
    <n v="6.7"/>
    <n v="0"/>
    <n v="14"/>
    <n v="19.100000000000001"/>
    <n v="8.8000000000000007"/>
    <n v="0"/>
    <x v="21"/>
    <m/>
    <n v="15.5"/>
    <n v="24.5"/>
    <n v="6.5"/>
    <n v="0"/>
  </r>
  <r>
    <n v="28.08"/>
    <n v="15.6"/>
    <n v="25.1"/>
    <n v="6"/>
    <n v="0"/>
    <n v="15.2"/>
    <n v="23.4"/>
    <n v="7"/>
    <n v="0"/>
    <n v="16.2"/>
    <n v="23.1"/>
    <n v="9.1999999999999993"/>
    <n v="0"/>
    <x v="21"/>
    <m/>
    <n v="14"/>
    <n v="26.5"/>
    <n v="1.5"/>
    <n v="0"/>
  </r>
  <r>
    <n v="26.7"/>
    <n v="17.7"/>
    <n v="26.9"/>
    <n v="8.5"/>
    <n v="0"/>
    <n v="17.399999999999999"/>
    <n v="25.2"/>
    <n v="9.5"/>
    <n v="0"/>
    <n v="18.100000000000001"/>
    <n v="25.3"/>
    <n v="10.8"/>
    <n v="0"/>
    <x v="21"/>
    <m/>
    <n v="16"/>
    <n v="27.5"/>
    <n v="4.5"/>
    <n v="0"/>
  </r>
  <r>
    <n v="24.12"/>
    <n v="18.5"/>
    <n v="27.4"/>
    <n v="9.5"/>
    <n v="0"/>
    <n v="18.100000000000001"/>
    <n v="25.7"/>
    <n v="10.5"/>
    <n v="0"/>
    <n v="19.600000000000001"/>
    <n v="26.3"/>
    <n v="12.8"/>
    <n v="0"/>
    <x v="21"/>
    <m/>
    <n v="17"/>
    <n v="29"/>
    <n v="5"/>
    <n v="0"/>
  </r>
  <r>
    <n v="27.53"/>
    <n v="19.100000000000001"/>
    <n v="28.4"/>
    <n v="9.6999999999999993"/>
    <n v="0"/>
    <n v="18.7"/>
    <n v="26.7"/>
    <n v="10.7"/>
    <n v="0"/>
    <n v="20"/>
    <n v="27"/>
    <n v="12.9"/>
    <n v="0"/>
    <x v="21"/>
    <m/>
    <n v="17.3"/>
    <n v="30"/>
    <n v="4.5"/>
    <n v="0"/>
  </r>
  <r>
    <n v="21.86"/>
    <n v="17.3"/>
    <n v="23.8"/>
    <n v="10.8"/>
    <n v="0"/>
    <n v="17"/>
    <n v="22.2"/>
    <n v="11.8"/>
    <n v="0"/>
    <n v="18"/>
    <n v="22.1"/>
    <n v="13.9"/>
    <n v="0"/>
    <x v="21"/>
    <m/>
    <n v="18"/>
    <n v="25"/>
    <n v="11"/>
    <n v="0"/>
  </r>
  <r>
    <n v="21.76"/>
    <n v="13.6"/>
    <n v="20.100000000000001"/>
    <n v="7.1"/>
    <n v="0"/>
    <n v="13.3"/>
    <n v="18.5"/>
    <n v="8.1"/>
    <n v="0"/>
    <n v="14.6"/>
    <n v="18.2"/>
    <n v="11"/>
    <n v="0"/>
    <x v="21"/>
    <m/>
    <n v="17.5"/>
    <n v="25"/>
    <n v="10"/>
    <n v="0"/>
  </r>
  <r>
    <n v="26.8"/>
    <n v="12.7"/>
    <n v="20.3"/>
    <n v="5.0999999999999996"/>
    <n v="0"/>
    <n v="12.4"/>
    <n v="18.7"/>
    <n v="6.1"/>
    <n v="0"/>
    <n v="13.6"/>
    <n v="18.7"/>
    <n v="8.4"/>
    <n v="0"/>
    <x v="21"/>
    <m/>
    <n v="14"/>
    <n v="23"/>
    <n v="5"/>
    <n v="0"/>
  </r>
  <r>
    <n v="27.22"/>
    <n v="14.5"/>
    <n v="25.6"/>
    <n v="3.3"/>
    <n v="0"/>
    <n v="14.5"/>
    <n v="22.8"/>
    <n v="6.1"/>
    <n v="0"/>
    <n v="14.9"/>
    <n v="22.3"/>
    <n v="7.5"/>
    <n v="0"/>
    <x v="21"/>
    <m/>
    <n v="15"/>
    <n v="27"/>
    <n v="3"/>
    <n v="0"/>
  </r>
  <r>
    <n v="27.84"/>
    <n v="14.8"/>
    <n v="21.5"/>
    <n v="8.1"/>
    <n v="0"/>
    <n v="13.9"/>
    <n v="19.5"/>
    <n v="8.3000000000000007"/>
    <n v="0"/>
    <n v="14"/>
    <n v="18.5"/>
    <n v="9.5"/>
    <n v="0"/>
    <x v="21"/>
    <m/>
    <n v="13.5"/>
    <n v="23"/>
    <n v="4"/>
    <n v="0"/>
  </r>
  <r>
    <n v="26.7"/>
    <n v="14.5"/>
    <n v="25.7"/>
    <n v="3.3"/>
    <n v="0"/>
    <n v="15.9"/>
    <n v="22.8"/>
    <n v="8.9"/>
    <n v="0"/>
    <n v="16.2"/>
    <n v="22.7"/>
    <n v="9.6"/>
    <n v="0"/>
    <x v="21"/>
    <m/>
    <n v="13"/>
    <n v="26"/>
    <n v="0"/>
    <n v="0"/>
  </r>
  <r>
    <n v="26.72"/>
    <n v="17.3"/>
    <n v="27"/>
    <n v="7.5"/>
    <n v="0"/>
    <n v="18.399999999999999"/>
    <n v="23.9"/>
    <n v="12.8"/>
    <n v="0"/>
    <n v="18"/>
    <n v="23.5"/>
    <n v="12.5"/>
    <n v="0"/>
    <x v="21"/>
    <m/>
    <n v="15.3"/>
    <n v="27.5"/>
    <n v="3"/>
    <n v="0"/>
  </r>
  <r>
    <n v="26.26"/>
    <n v="19"/>
    <n v="28.5"/>
    <n v="9.4"/>
    <n v="3"/>
    <n v="20.6"/>
    <n v="25.5"/>
    <n v="15.7"/>
    <n v="0"/>
    <n v="19.399999999999999"/>
    <n v="25"/>
    <n v="13.7"/>
    <n v="0"/>
    <x v="21"/>
    <m/>
    <n v="16.5"/>
    <n v="29"/>
    <n v="4"/>
    <n v="0"/>
  </r>
  <r>
    <n v="19.66"/>
    <n v="19.600000000000001"/>
    <n v="28"/>
    <n v="11.2"/>
    <n v="1"/>
    <n v="19.8"/>
    <n v="25.4"/>
    <n v="14.1"/>
    <n v="2"/>
    <n v="19.8"/>
    <n v="24.2"/>
    <n v="15.4"/>
    <n v="4.5"/>
    <x v="21"/>
    <m/>
    <n v="17.8"/>
    <n v="29"/>
    <n v="6.5"/>
    <n v="5"/>
  </r>
  <r>
    <n v="19.82"/>
    <n v="15.8"/>
    <n v="23.3"/>
    <n v="8.3000000000000007"/>
    <n v="4"/>
    <n v="16.899999999999999"/>
    <n v="21"/>
    <n v="12.8"/>
    <n v="2"/>
    <n v="16.8"/>
    <n v="21.2"/>
    <n v="12.3"/>
    <n v="0.5"/>
    <x v="21"/>
    <m/>
    <n v="15.8"/>
    <n v="25.5"/>
    <n v="6"/>
    <n v="0"/>
  </r>
  <r>
    <n v="9.51"/>
    <n v="12.8"/>
    <n v="15.4"/>
    <n v="10.199999999999999"/>
    <n v="0"/>
    <n v="11.4"/>
    <n v="14.4"/>
    <n v="8.4"/>
    <n v="2"/>
    <n v="11.4"/>
    <n v="13.5"/>
    <n v="9.3000000000000007"/>
    <n v="0"/>
    <x v="22"/>
    <m/>
    <n v="11.8"/>
    <n v="18"/>
    <n v="5.5"/>
    <n v="6.8"/>
  </r>
  <r>
    <n v="24.25"/>
    <n v="12.5"/>
    <n v="18.399999999999999"/>
    <n v="6.5"/>
    <n v="0"/>
    <n v="11.4"/>
    <n v="16.399999999999999"/>
    <n v="6.3"/>
    <n v="0"/>
    <n v="11.6"/>
    <n v="15.6"/>
    <n v="7.5"/>
    <n v="0"/>
    <x v="22"/>
    <m/>
    <n v="12.5"/>
    <n v="20"/>
    <n v="5"/>
    <n v="0"/>
  </r>
  <r>
    <n v="24.96"/>
    <n v="13.9"/>
    <n v="23.5"/>
    <n v="4.3"/>
    <n v="0"/>
    <n v="12.8"/>
    <n v="20"/>
    <n v="5.6"/>
    <n v="0"/>
    <n v="13.6"/>
    <n v="20.5"/>
    <n v="6.6"/>
    <n v="0"/>
    <x v="22"/>
    <m/>
    <n v="14.3"/>
    <n v="24.5"/>
    <n v="4"/>
    <n v="2"/>
  </r>
  <r>
    <n v="17.86"/>
    <n v="13.5"/>
    <n v="20.5"/>
    <n v="6.5"/>
    <n v="0"/>
    <n v="13.5"/>
    <n v="18.100000000000001"/>
    <n v="8.9"/>
    <n v="0"/>
    <n v="12.9"/>
    <n v="16.8"/>
    <n v="8.9"/>
    <n v="0"/>
    <x v="22"/>
    <m/>
    <n v="14"/>
    <n v="21"/>
    <n v="7"/>
    <n v="0"/>
  </r>
  <r>
    <n v="24.25"/>
    <n v="12.8"/>
    <n v="21.2"/>
    <n v="4.4000000000000004"/>
    <n v="0"/>
    <n v="11.1"/>
    <n v="18.399999999999999"/>
    <n v="3.8"/>
    <n v="0"/>
    <n v="11.6"/>
    <n v="17.5"/>
    <n v="5.6"/>
    <n v="0"/>
    <x v="22"/>
    <m/>
    <n v="11.5"/>
    <n v="21.5"/>
    <n v="1.5"/>
    <n v="0"/>
  </r>
  <r>
    <n v="21.37"/>
    <n v="13"/>
    <n v="22.7"/>
    <n v="3.2"/>
    <n v="0"/>
    <n v="12.1"/>
    <n v="19.600000000000001"/>
    <n v="4.5"/>
    <n v="0"/>
    <n v="12.7"/>
    <n v="19.5"/>
    <n v="5.8"/>
    <n v="0"/>
    <x v="22"/>
    <m/>
    <n v="13"/>
    <n v="24"/>
    <n v="2"/>
    <n v="0"/>
  </r>
  <r>
    <n v="9.0299999999999994"/>
    <n v="9.8000000000000007"/>
    <n v="13.9"/>
    <n v="5.7"/>
    <n v="34"/>
    <n v="7.2"/>
    <n v="12.5"/>
    <n v="1.9"/>
    <n v="17"/>
    <n v="7.6"/>
    <n v="11.4"/>
    <n v="3.8"/>
    <n v="19"/>
    <x v="22"/>
    <m/>
    <n v="11.8"/>
    <n v="16.5"/>
    <n v="7"/>
    <n v="17.2"/>
  </r>
  <r>
    <n v="6.03"/>
    <n v="4.0999999999999996"/>
    <n v="7.3"/>
    <n v="0.8"/>
    <n v="2"/>
    <n v="3.5"/>
    <n v="5.9"/>
    <n v="1"/>
    <n v="1"/>
    <n v="3.8"/>
    <n v="5.7"/>
    <n v="1.8"/>
    <n v="1.5"/>
    <x v="22"/>
    <m/>
    <n v="5.8"/>
    <n v="10.5"/>
    <n v="1"/>
    <n v="6.8"/>
  </r>
  <r>
    <n v="8.68"/>
    <n v="5.5"/>
    <n v="9.4"/>
    <n v="1.6"/>
    <n v="6"/>
    <n v="4.9000000000000004"/>
    <n v="7.2"/>
    <n v="2.5"/>
    <n v="3.5"/>
    <n v="5.4"/>
    <n v="7.1"/>
    <n v="3.6"/>
    <n v="3"/>
    <x v="22"/>
    <m/>
    <n v="11"/>
    <n v="17"/>
    <n v="5"/>
    <n v="3.1"/>
  </r>
  <r>
    <n v="22.37"/>
    <n v="7.7"/>
    <n v="12.4"/>
    <n v="2.9"/>
    <n v="0"/>
    <n v="6"/>
    <n v="10.5"/>
    <n v="1.4"/>
    <n v="0"/>
    <n v="6.1"/>
    <n v="10.6"/>
    <n v="1.5"/>
    <n v="0"/>
    <x v="22"/>
    <m/>
    <n v="10.3"/>
    <n v="15.5"/>
    <n v="5"/>
    <n v="0.4"/>
  </r>
  <r>
    <n v="11.31"/>
    <n v="9.1999999999999993"/>
    <n v="14.5"/>
    <n v="3.9"/>
    <n v="0"/>
    <n v="8.9"/>
    <n v="12.8"/>
    <n v="4.9000000000000004"/>
    <n v="0.5"/>
    <n v="9"/>
    <n v="12.7"/>
    <n v="5.3"/>
    <n v="0.5"/>
    <x v="22"/>
    <m/>
    <n v="10.3"/>
    <n v="16.5"/>
    <n v="4"/>
    <n v="0.2"/>
  </r>
  <r>
    <n v="16.809999999999999"/>
    <n v="8.1"/>
    <n v="13"/>
    <n v="3.1"/>
    <n v="0.5"/>
    <n v="8.6999999999999993"/>
    <n v="12"/>
    <n v="5.4"/>
    <n v="0"/>
    <n v="8.9"/>
    <n v="11.6"/>
    <n v="6.2"/>
    <n v="0"/>
    <x v="22"/>
    <m/>
    <n v="10.3"/>
    <n v="17"/>
    <n v="3.5"/>
    <n v="0"/>
  </r>
  <r>
    <n v="23.62"/>
    <n v="8.6999999999999993"/>
    <n v="17.399999999999999"/>
    <n v="0"/>
    <n v="0"/>
    <n v="8.6"/>
    <n v="15.6"/>
    <n v="1.6"/>
    <n v="0"/>
    <n v="8.6999999999999993"/>
    <n v="14.6"/>
    <n v="2.7"/>
    <n v="0"/>
    <x v="22"/>
    <m/>
    <n v="9.3000000000000007"/>
    <n v="19.5"/>
    <n v="-1"/>
    <n v="0"/>
  </r>
  <r>
    <n v="22.98"/>
    <n v="12.7"/>
    <n v="23.1"/>
    <n v="2.2999999999999998"/>
    <n v="1.5"/>
    <n v="13"/>
    <n v="20.3"/>
    <n v="5.7"/>
    <n v="1.5"/>
    <n v="13"/>
    <n v="20.100000000000001"/>
    <n v="5.9"/>
    <n v="2"/>
    <x v="22"/>
    <m/>
    <n v="13.3"/>
    <n v="25.5"/>
    <n v="1"/>
    <n v="1.3"/>
  </r>
  <r>
    <n v="8.08"/>
    <n v="9.4"/>
    <n v="12.5"/>
    <n v="6.2"/>
    <n v="0"/>
    <n v="6.9"/>
    <n v="10.199999999999999"/>
    <n v="3.5"/>
    <n v="0"/>
    <n v="6.7"/>
    <n v="9.6"/>
    <n v="3.8"/>
    <n v="0"/>
    <x v="22"/>
    <m/>
    <n v="11.8"/>
    <n v="15"/>
    <n v="8.5"/>
    <n v="0.2"/>
  </r>
  <r>
    <n v="23.7"/>
    <n v="10.1"/>
    <n v="18.8"/>
    <n v="1.4"/>
    <n v="0"/>
    <n v="9.9"/>
    <n v="17.3"/>
    <n v="2.5"/>
    <n v="0"/>
    <n v="10.199999999999999"/>
    <n v="16.899999999999999"/>
    <n v="3.4"/>
    <n v="0"/>
    <x v="22"/>
    <m/>
    <n v="10.5"/>
    <n v="21.5"/>
    <n v="-0.5"/>
    <n v="0"/>
  </r>
  <r>
    <n v="23.35"/>
    <n v="14"/>
    <n v="21.8"/>
    <n v="6.1"/>
    <n v="0"/>
    <n v="13.7"/>
    <n v="20.2"/>
    <n v="7.1"/>
    <n v="0"/>
    <n v="13.4"/>
    <n v="20.3"/>
    <n v="6.4"/>
    <n v="0"/>
    <x v="22"/>
    <m/>
    <n v="15"/>
    <n v="29.5"/>
    <n v="0.5"/>
    <n v="0"/>
  </r>
  <r>
    <n v="21.49"/>
    <n v="14.5"/>
    <n v="23.2"/>
    <n v="5.8"/>
    <n v="0"/>
    <n v="14.2"/>
    <n v="21.6"/>
    <n v="6.8"/>
    <n v="0"/>
    <n v="14.7"/>
    <n v="21"/>
    <n v="8.4"/>
    <n v="0"/>
    <x v="22"/>
    <m/>
    <n v="14"/>
    <n v="26"/>
    <n v="2"/>
    <n v="0"/>
  </r>
  <r>
    <n v="18.61"/>
    <n v="12.7"/>
    <n v="19.7"/>
    <n v="5.7"/>
    <n v="2"/>
    <n v="12.4"/>
    <n v="18.100000000000001"/>
    <n v="6.7"/>
    <n v="5"/>
    <n v="13"/>
    <n v="18"/>
    <n v="8"/>
    <n v="6"/>
    <x v="22"/>
    <m/>
    <n v="12.3"/>
    <n v="22"/>
    <n v="2.5"/>
    <n v="5.8"/>
  </r>
  <r>
    <n v="7.08"/>
    <n v="4.5999999999999996"/>
    <n v="7.2"/>
    <n v="2"/>
    <n v="5.5"/>
    <n v="4.5"/>
    <n v="5.9"/>
    <n v="3.1"/>
    <n v="4"/>
    <n v="4.7"/>
    <n v="5.8"/>
    <n v="3.6"/>
    <n v="5"/>
    <x v="22"/>
    <m/>
    <n v="10"/>
    <n v="16.5"/>
    <n v="3.5"/>
    <n v="0.8"/>
  </r>
  <r>
    <n v="16.3"/>
    <n v="7.2"/>
    <n v="12.9"/>
    <n v="1.5"/>
    <n v="0.5"/>
    <n v="7.1"/>
    <n v="11.5"/>
    <n v="2.6"/>
    <n v="1"/>
    <n v="7"/>
    <n v="10.7"/>
    <n v="3.3"/>
    <n v="1"/>
    <x v="22"/>
    <m/>
    <n v="10"/>
    <n v="17"/>
    <n v="3"/>
    <n v="1"/>
  </r>
  <r>
    <n v="23.04"/>
    <n v="8.6999999999999993"/>
    <n v="17.7"/>
    <n v="-0.4"/>
    <n v="0"/>
    <n v="8.5"/>
    <n v="16.2"/>
    <n v="0.7"/>
    <n v="0"/>
    <n v="9.1"/>
    <n v="15.8"/>
    <n v="2.2999999999999998"/>
    <n v="0"/>
    <x v="22"/>
    <m/>
    <n v="10"/>
    <n v="21"/>
    <n v="-1"/>
    <n v="0"/>
  </r>
  <r>
    <n v="22.53"/>
    <n v="13.1"/>
    <n v="22.3"/>
    <n v="3.8"/>
    <n v="0"/>
    <n v="12.8"/>
    <n v="20.7"/>
    <n v="4.9000000000000004"/>
    <n v="0"/>
    <n v="13.5"/>
    <n v="20.8"/>
    <n v="6.1"/>
    <n v="0"/>
    <x v="22"/>
    <m/>
    <n v="13.5"/>
    <n v="26"/>
    <n v="1"/>
    <n v="0"/>
  </r>
  <r>
    <n v="18.29"/>
    <n v="16.3"/>
    <n v="22.7"/>
    <n v="9.8000000000000007"/>
    <n v="0"/>
    <n v="16"/>
    <n v="21.1"/>
    <n v="10.8"/>
    <n v="0"/>
    <n v="15.7"/>
    <n v="21"/>
    <n v="10.3"/>
    <n v="0"/>
    <x v="22"/>
    <m/>
    <n v="16.5"/>
    <n v="27"/>
    <n v="6"/>
    <n v="0"/>
  </r>
  <r>
    <n v="22.3"/>
    <n v="12.6"/>
    <n v="18.100000000000001"/>
    <n v="7"/>
    <n v="0"/>
    <n v="12.3"/>
    <n v="16.600000000000001"/>
    <n v="8"/>
    <n v="0"/>
    <n v="12.8"/>
    <n v="15.8"/>
    <n v="9.6999999999999993"/>
    <n v="0"/>
    <x v="22"/>
    <m/>
    <n v="13.8"/>
    <n v="21"/>
    <n v="6.5"/>
    <n v="0"/>
  </r>
  <r>
    <n v="18.190000000000001"/>
    <n v="12"/>
    <n v="21.5"/>
    <n v="2.4"/>
    <n v="0"/>
    <n v="11.7"/>
    <n v="19.899999999999999"/>
    <n v="3.5"/>
    <n v="0"/>
    <n v="12.6"/>
    <n v="19.5"/>
    <n v="5.7"/>
    <n v="0"/>
    <x v="22"/>
    <m/>
    <n v="10"/>
    <n v="22"/>
    <n v="-2"/>
    <n v="0"/>
  </r>
  <r>
    <n v="18.72"/>
    <n v="13.6"/>
    <n v="22.6"/>
    <n v="4.5"/>
    <n v="0"/>
    <n v="13.3"/>
    <n v="21"/>
    <n v="5.5"/>
    <n v="0"/>
    <n v="13.5"/>
    <n v="20.3"/>
    <n v="6.7"/>
    <n v="0"/>
    <x v="22"/>
    <m/>
    <n v="11.5"/>
    <n v="24"/>
    <n v="-1"/>
    <n v="0"/>
  </r>
  <r>
    <n v="19.37"/>
    <n v="14.1"/>
    <n v="21.4"/>
    <n v="6.7"/>
    <n v="0"/>
    <n v="13.8"/>
    <n v="19.8"/>
    <n v="7.7"/>
    <n v="0"/>
    <n v="13"/>
    <n v="18.3"/>
    <n v="7.7"/>
    <n v="0"/>
    <x v="22"/>
    <m/>
    <n v="15.3"/>
    <n v="25.5"/>
    <n v="5"/>
    <n v="0"/>
  </r>
  <r>
    <n v="18.32"/>
    <n v="13.9"/>
    <n v="21.1"/>
    <n v="6.6"/>
    <n v="0"/>
    <n v="13.6"/>
    <n v="19.5"/>
    <n v="7.6"/>
    <n v="1"/>
    <n v="13.7"/>
    <n v="19.5"/>
    <n v="7.8"/>
    <n v="0"/>
    <x v="22"/>
    <m/>
    <n v="12.3"/>
    <n v="24.5"/>
    <n v="0"/>
    <n v="0"/>
  </r>
  <r>
    <n v="18.46"/>
    <n v="8.6999999999999993"/>
    <n v="13.7"/>
    <n v="3.7"/>
    <n v="0"/>
    <n v="8.6"/>
    <n v="12.3"/>
    <n v="4.8"/>
    <n v="0"/>
    <n v="7.9"/>
    <n v="11.2"/>
    <n v="4.5999999999999996"/>
    <n v="0"/>
    <x v="22"/>
    <m/>
    <n v="11.8"/>
    <n v="17"/>
    <n v="6.5"/>
    <n v="0"/>
  </r>
  <r>
    <n v="20.23"/>
    <n v="6.7"/>
    <n v="14.6"/>
    <n v="-1.3"/>
    <n v="0"/>
    <n v="6.5"/>
    <n v="13.1"/>
    <n v="-0.2"/>
    <n v="0"/>
    <n v="7"/>
    <n v="12.4"/>
    <n v="1.5"/>
    <n v="0"/>
    <x v="22"/>
    <m/>
    <n v="8.5"/>
    <n v="16.5"/>
    <n v="0.5"/>
    <n v="0"/>
  </r>
  <r>
    <n v="16.510000000000002"/>
    <n v="8.3000000000000007"/>
    <n v="13.8"/>
    <n v="2.8"/>
    <n v="1"/>
    <n v="8.1999999999999993"/>
    <n v="12.4"/>
    <n v="3.9"/>
    <n v="0"/>
    <n v="7.4"/>
    <n v="11.2"/>
    <n v="3.5"/>
    <n v="0"/>
    <x v="23"/>
    <m/>
    <n v="7.5"/>
    <n v="17"/>
    <n v="-2"/>
    <n v="3.7"/>
  </r>
  <r>
    <n v="18.489999999999998"/>
    <n v="9.3000000000000007"/>
    <n v="16"/>
    <n v="2.5"/>
    <n v="0.5"/>
    <n v="9.1"/>
    <n v="14.5"/>
    <n v="3.6"/>
    <n v="0"/>
    <n v="9.1"/>
    <n v="13.5"/>
    <n v="4.5999999999999996"/>
    <n v="0"/>
    <x v="23"/>
    <m/>
    <n v="8.3000000000000007"/>
    <n v="17.5"/>
    <n v="-1"/>
    <n v="0"/>
  </r>
  <r>
    <n v="9.82"/>
    <n v="9"/>
    <n v="15.9"/>
    <n v="2"/>
    <n v="0"/>
    <n v="8.8000000000000007"/>
    <n v="14.4"/>
    <n v="3.1"/>
    <n v="0"/>
    <n v="8.6"/>
    <n v="13.8"/>
    <n v="3.3000000000000003"/>
    <n v="0"/>
    <x v="23"/>
    <m/>
    <n v="12"/>
    <n v="19"/>
    <n v="5"/>
    <n v="0.2"/>
  </r>
  <r>
    <n v="8.7899999999999991"/>
    <n v="7"/>
    <n v="12.1"/>
    <n v="1.9"/>
    <n v="15"/>
    <n v="6.9"/>
    <n v="10.7"/>
    <n v="3"/>
    <n v="14"/>
    <n v="7.4"/>
    <n v="10.1"/>
    <n v="4.5999999999999996"/>
    <n v="12.5"/>
    <x v="23"/>
    <m/>
    <n v="7.3"/>
    <n v="14.5"/>
    <n v="0"/>
    <n v="14.6"/>
  </r>
  <r>
    <n v="7.13"/>
    <n v="3.8"/>
    <n v="6.5"/>
    <n v="1"/>
    <n v="24"/>
    <n v="3.7"/>
    <n v="5.2"/>
    <n v="2.1"/>
    <n v="23"/>
    <n v="4"/>
    <n v="5.4"/>
    <n v="2.6"/>
    <n v="28"/>
    <x v="23"/>
    <m/>
    <n v="8"/>
    <n v="10"/>
    <n v="6"/>
    <n v="33"/>
  </r>
  <r>
    <n v="8.2799999999999994"/>
    <n v="1.2"/>
    <n v="4.4000000000000004"/>
    <n v="-2.1"/>
    <n v="9.5"/>
    <n v="1.1000000000000001"/>
    <n v="3.1"/>
    <n v="-1"/>
    <n v="10.5"/>
    <n v="0.9"/>
    <n v="2.5"/>
    <n v="-0.7"/>
    <n v="10"/>
    <x v="23"/>
    <m/>
    <n v="3.8"/>
    <n v="7"/>
    <n v="0.5"/>
    <n v="12"/>
  </r>
  <r>
    <n v="8.4"/>
    <n v="2.2999999999999998"/>
    <n v="6.4"/>
    <n v="-1.9"/>
    <n v="6"/>
    <n v="2.2000000000000002"/>
    <n v="5.0999999999999996"/>
    <n v="-0.8"/>
    <n v="6.5"/>
    <n v="2"/>
    <n v="4.9000000000000004"/>
    <n v="-1"/>
    <n v="4"/>
    <x v="23"/>
    <m/>
    <n v="2.8"/>
    <n v="5.5"/>
    <n v="0"/>
    <n v="5.9"/>
  </r>
  <r>
    <n v="10.62"/>
    <n v="2.7"/>
    <n v="7.2"/>
    <n v="-1.8"/>
    <n v="0"/>
    <n v="2.6"/>
    <n v="5.9"/>
    <n v="-0.7"/>
    <n v="1"/>
    <n v="3.2"/>
    <n v="6.3"/>
    <n v="0"/>
    <n v="0.5"/>
    <x v="23"/>
    <m/>
    <n v="4.8"/>
    <n v="8.5"/>
    <n v="1"/>
    <n v="3.7"/>
  </r>
  <r>
    <n v="4.22"/>
    <n v="4.5999999999999996"/>
    <n v="7.6"/>
    <n v="1.6"/>
    <n v="0"/>
    <n v="4.5"/>
    <n v="6.3"/>
    <n v="2.7"/>
    <n v="1.5"/>
    <n v="5.6"/>
    <n v="7.6"/>
    <n v="3.6"/>
    <n v="0"/>
    <x v="23"/>
    <m/>
    <n v="6"/>
    <n v="10"/>
    <n v="2"/>
    <n v="3.2"/>
  </r>
  <r>
    <n v="11.33"/>
    <n v="7.1"/>
    <n v="12.1"/>
    <n v="2"/>
    <n v="3.5"/>
    <n v="6.9"/>
    <n v="10.7"/>
    <n v="3.1"/>
    <n v="1.5"/>
    <n v="7.3"/>
    <n v="10.9"/>
    <n v="3.6"/>
    <n v="3.5"/>
    <x v="23"/>
    <m/>
    <n v="8"/>
    <n v="15"/>
    <n v="1"/>
    <n v="0.4"/>
  </r>
  <r>
    <n v="9.69"/>
    <n v="6.9"/>
    <n v="11.2"/>
    <n v="2.6"/>
    <n v="8.5"/>
    <n v="6.8"/>
    <n v="9.8000000000000007"/>
    <n v="3.7"/>
    <n v="8"/>
    <n v="6.8"/>
    <n v="9.6999999999999993"/>
    <n v="3.9000000000000004"/>
    <n v="10.5"/>
    <x v="23"/>
    <m/>
    <n v="8.3000000000000007"/>
    <n v="16"/>
    <n v="0.5"/>
    <n v="6.2"/>
  </r>
  <r>
    <n v="11.22"/>
    <n v="5.5"/>
    <n v="9.9"/>
    <n v="1"/>
    <n v="3"/>
    <n v="5.3"/>
    <n v="8.5"/>
    <n v="2.1"/>
    <n v="3"/>
    <n v="5.6"/>
    <n v="8.6"/>
    <n v="2.6"/>
    <n v="2"/>
    <x v="23"/>
    <m/>
    <n v="7.8"/>
    <n v="15"/>
    <n v="0.5"/>
    <n v="5.4"/>
  </r>
  <r>
    <n v="11.94"/>
    <n v="3.8"/>
    <n v="8.5"/>
    <n v="-1"/>
    <n v="1"/>
    <n v="3.7"/>
    <n v="7.2"/>
    <n v="0.1"/>
    <n v="0"/>
    <n v="3.9"/>
    <n v="7.6"/>
    <n v="0.2"/>
    <n v="2"/>
    <x v="23"/>
    <m/>
    <n v="6.5"/>
    <n v="12.5"/>
    <n v="0.5"/>
    <n v="12.5"/>
  </r>
  <r>
    <n v="8.32"/>
    <n v="4.7"/>
    <n v="9.1999999999999993"/>
    <n v="0.2"/>
    <n v="0"/>
    <n v="4.5999999999999996"/>
    <n v="7.8"/>
    <n v="1.3"/>
    <n v="0.5"/>
    <n v="3.9"/>
    <n v="6.1"/>
    <n v="1.6"/>
    <n v="1"/>
    <x v="23"/>
    <m/>
    <n v="6.8"/>
    <n v="12"/>
    <n v="1.5"/>
    <n v="3.6"/>
  </r>
  <r>
    <n v="13.5"/>
    <n v="3.3"/>
    <n v="9.1999999999999993"/>
    <n v="-2.6"/>
    <n v="2"/>
    <n v="3.2"/>
    <n v="7.8"/>
    <n v="-1.5"/>
    <n v="3.5"/>
    <n v="3.8"/>
    <n v="7.2"/>
    <n v="0.3"/>
    <n v="5"/>
    <x v="23"/>
    <m/>
    <n v="5.8"/>
    <n v="13"/>
    <n v="-1.5"/>
    <n v="6.5"/>
  </r>
  <r>
    <n v="9.34"/>
    <n v="4.0999999999999996"/>
    <n v="8"/>
    <n v="0.1"/>
    <n v="4"/>
    <n v="4"/>
    <n v="6.7"/>
    <n v="1.2"/>
    <n v="3"/>
    <n v="4.3"/>
    <n v="6.5"/>
    <n v="2"/>
    <n v="2"/>
    <x v="23"/>
    <m/>
    <n v="8"/>
    <n v="12.5"/>
    <n v="3.5"/>
    <n v="5"/>
  </r>
  <r>
    <n v="10.99"/>
    <n v="3"/>
    <n v="6.1"/>
    <n v="-0.2"/>
    <n v="1"/>
    <n v="2.9"/>
    <n v="4.8"/>
    <n v="0.9"/>
    <n v="0.5"/>
    <n v="2.7"/>
    <n v="4.5"/>
    <n v="0.9"/>
    <n v="1"/>
    <x v="23"/>
    <m/>
    <n v="7"/>
    <n v="10"/>
    <n v="4"/>
    <n v="0.2"/>
  </r>
  <r>
    <n v="9"/>
    <n v="4.3"/>
    <n v="7.1"/>
    <n v="1.5"/>
    <n v="5"/>
    <n v="2.5"/>
    <n v="5.3"/>
    <n v="-0.3"/>
    <n v="5.5"/>
    <n v="2.2999999999999998"/>
    <n v="5"/>
    <n v="-0.5"/>
    <n v="6.5"/>
    <x v="23"/>
    <m/>
    <n v="7"/>
    <n v="11.5"/>
    <n v="2.5"/>
    <n v="5"/>
  </r>
  <r>
    <n v="6.75"/>
    <n v="4.0999999999999996"/>
    <n v="8.1"/>
    <n v="0.1"/>
    <n v="0"/>
    <n v="3"/>
    <n v="6.6"/>
    <n v="-0.6"/>
    <n v="0"/>
    <n v="1.9"/>
    <n v="5"/>
    <n v="-1.3"/>
    <n v="0.5"/>
    <x v="23"/>
    <m/>
    <n v="6.5"/>
    <n v="12"/>
    <n v="1"/>
    <n v="3.4"/>
  </r>
  <r>
    <n v="5.79"/>
    <n v="3"/>
    <n v="7.8"/>
    <n v="-1.8"/>
    <n v="7"/>
    <n v="3.2"/>
    <n v="6.9"/>
    <n v="-0.6"/>
    <n v="7.5"/>
    <n v="2.1"/>
    <n v="5.5"/>
    <n v="-1.3"/>
    <n v="7"/>
    <x v="23"/>
    <m/>
    <n v="3.5"/>
    <n v="10"/>
    <n v="-3"/>
    <n v="5.9"/>
  </r>
  <r>
    <n v="16.03"/>
    <n v="3.1"/>
    <n v="6.7"/>
    <n v="-0.5"/>
    <n v="1"/>
    <n v="3.4"/>
    <n v="6.9"/>
    <n v="-0.1"/>
    <n v="0"/>
    <n v="5.7"/>
    <n v="12"/>
    <n v="-0.6"/>
    <n v="0"/>
    <x v="23"/>
    <m/>
    <n v="4.5"/>
    <n v="10"/>
    <n v="-1"/>
    <n v="0"/>
  </r>
  <r>
    <n v="15.57"/>
    <n v="2.2999999999999998"/>
    <n v="8.6999999999999993"/>
    <n v="-4.0999999999999996"/>
    <n v="0"/>
    <n v="2.9"/>
    <n v="8"/>
    <n v="-2.2000000000000002"/>
    <n v="0"/>
    <n v="1.7"/>
    <n v="5.5"/>
    <n v="-2.1"/>
    <n v="0"/>
    <x v="23"/>
    <m/>
    <n v="2.5"/>
    <n v="11"/>
    <n v="-6"/>
    <n v="0"/>
  </r>
  <r>
    <n v="7.96"/>
    <n v="2"/>
    <n v="7.8"/>
    <n v="-3.8"/>
    <n v="0.5"/>
    <n v="1.9"/>
    <n v="7.5"/>
    <n v="-3.7"/>
    <n v="1"/>
    <n v="1.6"/>
    <n v="6"/>
    <n v="-2.8"/>
    <n v="0"/>
    <x v="23"/>
    <m/>
    <n v="2.2999999999999998"/>
    <n v="10"/>
    <n v="-5.5"/>
    <n v="0.2"/>
  </r>
  <r>
    <n v="16.350000000000001"/>
    <n v="7.7"/>
    <n v="11.1"/>
    <n v="4.2"/>
    <n v="0"/>
    <n v="6.4"/>
    <n v="10.1"/>
    <n v="2.6"/>
    <n v="0"/>
    <n v="5"/>
    <n v="7.1"/>
    <n v="2.8"/>
    <n v="1"/>
    <x v="23"/>
    <m/>
    <n v="7.8"/>
    <n v="14"/>
    <n v="1.5"/>
    <n v="0"/>
  </r>
  <r>
    <n v="15.48"/>
    <n v="8.1"/>
    <n v="17"/>
    <n v="-0.8"/>
    <n v="0"/>
    <n v="8.6"/>
    <n v="16.5"/>
    <n v="0.7"/>
    <n v="0"/>
    <n v="7.8"/>
    <n v="15.5"/>
    <n v="0"/>
    <n v="0"/>
    <x v="23"/>
    <m/>
    <n v="7.5"/>
    <n v="18.5"/>
    <n v="-3.5"/>
    <n v="0"/>
  </r>
  <r>
    <n v="14.84"/>
    <n v="5.3"/>
    <n v="8.3000000000000007"/>
    <n v="2.2999999999999998"/>
    <n v="0.5"/>
    <n v="5.7"/>
    <n v="8.3000000000000007"/>
    <n v="3.1"/>
    <n v="0"/>
    <n v="4.0999999999999996"/>
    <n v="5.7"/>
    <n v="2.5"/>
    <n v="0"/>
    <x v="23"/>
    <m/>
    <n v="5.8"/>
    <n v="12.5"/>
    <n v="-1"/>
    <n v="0"/>
  </r>
  <r>
    <n v="15.72"/>
    <n v="2.2000000000000002"/>
    <n v="6.4"/>
    <n v="-2.1"/>
    <n v="0"/>
    <n v="2"/>
    <n v="5.6"/>
    <n v="-1.6"/>
    <n v="0"/>
    <n v="1"/>
    <n v="4.0999999999999996"/>
    <n v="-2.2000000000000002"/>
    <n v="0"/>
    <x v="23"/>
    <m/>
    <n v="3.3"/>
    <n v="9"/>
    <n v="-2.5"/>
    <n v="0"/>
  </r>
  <r>
    <n v="14.76"/>
    <n v="0.7"/>
    <n v="7.8"/>
    <n v="-6.5"/>
    <n v="0"/>
    <n v="1.3"/>
    <n v="7.5"/>
    <n v="-5"/>
    <n v="0"/>
    <n v="1.1000000000000001"/>
    <n v="5.7"/>
    <n v="-3.5"/>
    <n v="0"/>
    <x v="23"/>
    <m/>
    <n v="0.5"/>
    <n v="9"/>
    <n v="-8"/>
    <n v="0"/>
  </r>
  <r>
    <n v="12.9"/>
    <n v="2.6"/>
    <n v="10.6"/>
    <n v="-5.5"/>
    <n v="0"/>
    <n v="3.7"/>
    <n v="10.4"/>
    <n v="-3.1"/>
    <n v="0"/>
    <n v="2.9"/>
    <n v="8.5"/>
    <n v="-2.8"/>
    <n v="0"/>
    <x v="23"/>
    <m/>
    <n v="2.2999999999999998"/>
    <n v="11.5"/>
    <n v="-7"/>
    <n v="0"/>
  </r>
  <r>
    <n v="10.5"/>
    <n v="4.5"/>
    <n v="11.9"/>
    <n v="-3"/>
    <n v="2.5"/>
    <n v="5.4"/>
    <n v="11.3"/>
    <n v="-0.5"/>
    <n v="2.5"/>
    <n v="4.5"/>
    <n v="9.8000000000000007"/>
    <n v="-0.9"/>
    <n v="2.5"/>
    <x v="23"/>
    <m/>
    <n v="2.2999999999999998"/>
    <n v="10"/>
    <n v="-5.5"/>
    <n v="0.9"/>
  </r>
  <r>
    <n v="5.29"/>
    <n v="2.6"/>
    <n v="5.3"/>
    <n v="-0.2"/>
    <n v="0.5"/>
    <n v="2.5"/>
    <n v="4.5999999999999996"/>
    <n v="0.3"/>
    <n v="0"/>
    <n v="1.1000000000000001"/>
    <n v="3"/>
    <n v="-0.9"/>
    <n v="0"/>
    <x v="24"/>
    <m/>
    <n v="3.8"/>
    <n v="13"/>
    <n v="-5.5"/>
    <n v="0"/>
  </r>
  <r>
    <n v="8.43"/>
    <n v="3.7"/>
    <n v="8"/>
    <n v="-0.6"/>
    <n v="4.5"/>
    <n v="4"/>
    <n v="7.5"/>
    <n v="0.5"/>
    <n v="4.5"/>
    <n v="2.7"/>
    <n v="5.7"/>
    <n v="-0.4"/>
    <n v="3"/>
    <x v="24"/>
    <m/>
    <n v="5.3"/>
    <n v="13.5"/>
    <n v="-3"/>
    <n v="10.3"/>
  </r>
  <r>
    <n v="14.03"/>
    <n v="2.8"/>
    <n v="7.1"/>
    <n v="-1.6"/>
    <n v="0"/>
    <n v="1.5"/>
    <n v="5.6"/>
    <n v="-2.6"/>
    <n v="0"/>
    <n v="0.3"/>
    <n v="4"/>
    <n v="-3.4"/>
    <n v="0"/>
    <x v="24"/>
    <m/>
    <n v="4.3"/>
    <n v="10"/>
    <n v="-1.5"/>
    <n v="0"/>
  </r>
  <r>
    <n v="11.44"/>
    <n v="4.0999999999999996"/>
    <n v="11.6"/>
    <n v="-3.4"/>
    <n v="0"/>
    <n v="3.5"/>
    <n v="10.6"/>
    <n v="-3.7"/>
    <n v="0"/>
    <n v="2.7"/>
    <n v="7.5"/>
    <n v="-2.2000000000000002"/>
    <n v="0"/>
    <x v="24"/>
    <m/>
    <n v="4"/>
    <n v="13.5"/>
    <n v="-5.5"/>
    <n v="0"/>
  </r>
  <r>
    <n v="9.02"/>
    <n v="5.4"/>
    <n v="12"/>
    <n v="-1.2"/>
    <n v="3.5"/>
    <n v="5.9"/>
    <n v="11"/>
    <n v="0.7"/>
    <n v="5.5"/>
    <n v="5"/>
    <n v="9"/>
    <n v="1"/>
    <n v="5.5"/>
    <x v="24"/>
    <m/>
    <n v="5.3"/>
    <n v="13.5"/>
    <n v="-3"/>
    <n v="8.6"/>
  </r>
  <r>
    <n v="2.7"/>
    <n v="0.8"/>
    <n v="1.9"/>
    <n v="-0.4"/>
    <n v="10"/>
    <n v="-1.4"/>
    <n v="-0.1"/>
    <n v="-2.7"/>
    <n v="15.5"/>
    <n v="-1.9"/>
    <n v="-0.9"/>
    <n v="-2.8"/>
    <n v="6"/>
    <x v="24"/>
    <m/>
    <n v="0"/>
    <n v="3"/>
    <n v="-3"/>
    <n v="7"/>
  </r>
  <r>
    <n v="10.82"/>
    <n v="-3.8"/>
    <n v="-1.4"/>
    <n v="-6.2"/>
    <n v="0.5"/>
    <n v="-5.3"/>
    <n v="-2.4"/>
    <n v="-8.1"/>
    <n v="0"/>
    <n v="-6.5"/>
    <n v="-4.7"/>
    <n v="-8.1999999999999993"/>
    <n v="0.5"/>
    <x v="24"/>
    <m/>
    <n v="-2.5"/>
    <n v="1"/>
    <n v="-6"/>
    <n v="0"/>
  </r>
  <r>
    <n v="13.36"/>
    <n v="-6.7"/>
    <n v="-0.9"/>
    <n v="-12.5"/>
    <n v="0"/>
    <n v="-6.7"/>
    <n v="-0.9"/>
    <n v="-12.5"/>
    <n v="0"/>
    <n v="-7"/>
    <n v="-3.4"/>
    <n v="-10.5"/>
    <n v="0"/>
    <x v="24"/>
    <m/>
    <n v="-4.3"/>
    <n v="1.5"/>
    <n v="-10"/>
    <n v="0"/>
  </r>
  <r>
    <n v="8.48"/>
    <n v="-4.0999999999999996"/>
    <n v="1"/>
    <n v="-9.1"/>
    <n v="1"/>
    <n v="-4.5"/>
    <n v="-0.6"/>
    <n v="-8.4"/>
    <n v="2.5"/>
    <n v="-4.7"/>
    <n v="-1"/>
    <n v="-8.3000000000000007"/>
    <n v="2"/>
    <x v="24"/>
    <m/>
    <n v="-2.8"/>
    <n v="4.5"/>
    <n v="-10"/>
    <n v="1.2"/>
  </r>
  <r>
    <n v="6.44"/>
    <n v="0.4"/>
    <n v="2.7"/>
    <n v="-1.9"/>
    <n v="4"/>
    <n v="-0.9"/>
    <n v="1.7"/>
    <n v="-3.5"/>
    <n v="3.5"/>
    <n v="-3.1"/>
    <n v="-1"/>
    <n v="-5.0999999999999996"/>
    <n v="3"/>
    <x v="24"/>
    <m/>
    <n v="2.2999999999999998"/>
    <n v="7.5"/>
    <n v="-3"/>
    <n v="0.3"/>
  </r>
  <r>
    <n v="8.7100000000000009"/>
    <n v="1.2"/>
    <n v="3"/>
    <n v="-0.6"/>
    <n v="1"/>
    <n v="-1.7"/>
    <n v="0.4"/>
    <n v="-3.8"/>
    <n v="1"/>
    <n v="-2.6"/>
    <n v="-0.5"/>
    <n v="-4.5999999999999996"/>
    <n v="1"/>
    <x v="24"/>
    <m/>
    <n v="1.8"/>
    <n v="7"/>
    <n v="-3.5"/>
    <n v="5"/>
  </r>
  <r>
    <n v="8.31"/>
    <n v="0.7"/>
    <n v="4.7"/>
    <n v="-3.3"/>
    <n v="0.5"/>
    <n v="-2"/>
    <n v="1.2"/>
    <n v="-5.2"/>
    <n v="1"/>
    <n v="-2"/>
    <n v="0.3"/>
    <n v="-4.3"/>
    <n v="1.5"/>
    <x v="24"/>
    <m/>
    <n v="2.2999999999999998"/>
    <n v="7.5"/>
    <n v="-3"/>
    <n v="0"/>
  </r>
  <r>
    <n v="4.67"/>
    <n v="0.7"/>
    <n v="4.2"/>
    <n v="-2.8"/>
    <n v="8"/>
    <n v="-0.6"/>
    <n v="1.5"/>
    <n v="-2.7"/>
    <n v="6"/>
    <n v="-0.8"/>
    <n v="1.1000000000000001"/>
    <n v="-2.7"/>
    <n v="4.5"/>
    <x v="24"/>
    <m/>
    <n v="5.8"/>
    <n v="12"/>
    <n v="-0.5"/>
    <n v="8.6"/>
  </r>
  <r>
    <n v="3.67"/>
    <n v="3.8"/>
    <n v="6.9"/>
    <n v="0.6"/>
    <n v="0.5"/>
    <n v="2.5"/>
    <n v="5.3"/>
    <n v="-0.4"/>
    <n v="0.5"/>
    <n v="2.4"/>
    <n v="5.4"/>
    <n v="-0.6"/>
    <n v="0"/>
    <x v="24"/>
    <m/>
    <n v="9"/>
    <n v="12"/>
    <n v="6"/>
    <n v="0"/>
  </r>
  <r>
    <n v="4.8"/>
    <n v="4.8"/>
    <n v="7.5"/>
    <n v="2"/>
    <n v="3"/>
    <n v="4.5"/>
    <n v="5.5"/>
    <n v="3.5"/>
    <n v="1.5"/>
    <n v="4.7"/>
    <n v="5.0999999999999996"/>
    <n v="4.3"/>
    <n v="2"/>
    <x v="24"/>
    <m/>
    <n v="9.3000000000000007"/>
    <n v="12.5"/>
    <n v="6"/>
    <n v="0"/>
  </r>
  <r>
    <n v="8.9700000000000006"/>
    <n v="3.2"/>
    <n v="5.2"/>
    <n v="1.1000000000000001"/>
    <n v="0"/>
    <n v="0.3"/>
    <n v="1.7"/>
    <n v="-1.2"/>
    <n v="0"/>
    <n v="-0.3"/>
    <n v="0.8"/>
    <n v="-1.4"/>
    <n v="0.5"/>
    <x v="24"/>
    <m/>
    <n v="1.3"/>
    <n v="6"/>
    <n v="-3.5"/>
    <n v="3.1"/>
  </r>
  <r>
    <n v="5.51"/>
    <n v="1.9"/>
    <n v="5.6"/>
    <n v="-1.9"/>
    <n v="0.5"/>
    <n v="0.6"/>
    <n v="3.3"/>
    <n v="-2.2000000000000002"/>
    <n v="1.5"/>
    <n v="-0.2"/>
    <n v="1.8"/>
    <n v="-2.2000000000000002"/>
    <n v="3.5"/>
    <x v="24"/>
    <m/>
    <n v="1.3"/>
    <n v="5"/>
    <n v="-2.5"/>
    <n v="1"/>
  </r>
  <r>
    <n v="7.32"/>
    <n v="1.8"/>
    <n v="6.4"/>
    <n v="-2.8"/>
    <n v="0"/>
    <n v="1.9"/>
    <n v="5.2"/>
    <n v="-1.5"/>
    <n v="0.5"/>
    <n v="1.1000000000000001"/>
    <n v="4.4000000000000004"/>
    <n v="-2.2000000000000002"/>
    <n v="0"/>
    <x v="24"/>
    <m/>
    <n v="2.2999999999999998"/>
    <n v="7.5"/>
    <n v="-3"/>
    <n v="0"/>
  </r>
  <r>
    <n v="8.41"/>
    <n v="5"/>
    <n v="7.6"/>
    <n v="2.2999999999999998"/>
    <n v="1"/>
    <n v="3.7"/>
    <n v="5.5"/>
    <n v="1.9"/>
    <n v="1"/>
    <n v="1.9"/>
    <n v="4.5"/>
    <n v="-0.7"/>
    <n v="3.5"/>
    <x v="24"/>
    <m/>
    <n v="3.8"/>
    <n v="10"/>
    <n v="-2.5"/>
    <n v="3.9"/>
  </r>
  <r>
    <n v="4.2699999999999996"/>
    <n v="4.5999999999999996"/>
    <n v="8.9"/>
    <n v="0.3"/>
    <n v="0"/>
    <n v="3"/>
    <n v="5.5"/>
    <n v="0.4"/>
    <n v="0"/>
    <n v="1.5"/>
    <n v="3.9"/>
    <n v="-1"/>
    <n v="3.5"/>
    <x v="24"/>
    <m/>
    <n v="3.3"/>
    <n v="10"/>
    <n v="-3.5"/>
    <n v="1.4"/>
  </r>
  <r>
    <n v="2.48"/>
    <n v="3.5"/>
    <n v="6.4"/>
    <n v="0.6"/>
    <n v="8"/>
    <n v="0.9"/>
    <n v="3"/>
    <n v="-1.2"/>
    <n v="8"/>
    <n v="0.2"/>
    <n v="2.5"/>
    <n v="-2.1"/>
    <n v="7"/>
    <x v="24"/>
    <m/>
    <n v="1"/>
    <n v="2.5"/>
    <n v="-0.5"/>
    <n v="5"/>
  </r>
  <r>
    <n v="5.82"/>
    <n v="-0.1"/>
    <n v="1.2"/>
    <n v="-1.3"/>
    <n v="1"/>
    <n v="-1.9"/>
    <n v="-0.2"/>
    <n v="-3.6"/>
    <n v="1"/>
    <n v="-2.8"/>
    <n v="-1.5"/>
    <n v="-4"/>
    <n v="1"/>
    <x v="24"/>
    <m/>
    <n v="1.5"/>
    <n v="3"/>
    <n v="0"/>
    <n v="0"/>
  </r>
  <r>
    <n v="7.57"/>
    <n v="-0.2"/>
    <n v="1.8"/>
    <n v="-2.2000000000000002"/>
    <n v="0.5"/>
    <n v="-2.5"/>
    <n v="0.1"/>
    <n v="-5.0999999999999996"/>
    <n v="0"/>
    <n v="-3.5"/>
    <n v="-1.8"/>
    <n v="-5.0999999999999996"/>
    <n v="2"/>
    <x v="24"/>
    <m/>
    <n v="-0.3"/>
    <n v="2.5"/>
    <n v="-3"/>
    <n v="2.4"/>
  </r>
  <r>
    <n v="3.05"/>
    <n v="-0.8"/>
    <n v="0.6"/>
    <n v="-2.2000000000000002"/>
    <n v="7"/>
    <n v="-1.6"/>
    <n v="0.1"/>
    <n v="-3.3"/>
    <n v="6"/>
    <n v="-3"/>
    <n v="-0.5"/>
    <n v="-5.4"/>
    <n v="7"/>
    <x v="24"/>
    <m/>
    <n v="2"/>
    <n v="4"/>
    <n v="0"/>
    <n v="4"/>
  </r>
  <r>
    <n v="9.8800000000000008"/>
    <n v="-3.4"/>
    <n v="-0.1"/>
    <n v="-6.6"/>
    <n v="1"/>
    <n v="-3.3"/>
    <n v="-1.2"/>
    <n v="-5.3"/>
    <n v="1"/>
    <n v="-3"/>
    <n v="-1.9"/>
    <n v="-4.0999999999999996"/>
    <n v="5.5"/>
    <x v="24"/>
    <m/>
    <n v="0.5"/>
    <n v="4.5"/>
    <n v="-3.5"/>
    <n v="6.1"/>
  </r>
  <r>
    <n v="4.6399999999999997"/>
    <n v="-2.8"/>
    <n v="1.6"/>
    <n v="-7.1"/>
    <n v="3.5"/>
    <n v="-3.9"/>
    <n v="0.1"/>
    <n v="-7.9"/>
    <n v="1"/>
    <n v="-4.5"/>
    <n v="-1.4"/>
    <n v="-7.6"/>
    <n v="2.5"/>
    <x v="24"/>
    <m/>
    <n v="2.2999999999999998"/>
    <n v="4.5"/>
    <n v="0"/>
    <n v="0"/>
  </r>
  <r>
    <n v="6.18"/>
    <n v="4.2"/>
    <n v="9.6"/>
    <n v="-1.3"/>
    <n v="7.5"/>
    <n v="2.8"/>
    <n v="7.5"/>
    <n v="-2"/>
    <n v="11.5"/>
    <n v="1.7"/>
    <n v="6"/>
    <n v="-2.7"/>
    <n v="9"/>
    <x v="24"/>
    <m/>
    <n v="5.5"/>
    <n v="11"/>
    <n v="0"/>
    <n v="8"/>
  </r>
  <r>
    <n v="9.1199999999999992"/>
    <n v="-4.2"/>
    <n v="-0.7"/>
    <n v="-7.7"/>
    <n v="2"/>
    <n v="-4.0999999999999996"/>
    <n v="-2"/>
    <n v="-6.1"/>
    <n v="0"/>
    <n v="-5.0999999999999996"/>
    <n v="-4.3"/>
    <n v="-5.9"/>
    <n v="0"/>
    <x v="24"/>
    <m/>
    <n v="-0.8"/>
    <n v="2"/>
    <n v="-3.5"/>
    <n v="0"/>
  </r>
  <r>
    <n v="7.63"/>
    <n v="-3.6"/>
    <n v="1.2"/>
    <n v="-8.4"/>
    <n v="0"/>
    <n v="-4.4000000000000004"/>
    <n v="-0.7"/>
    <n v="-8.1"/>
    <n v="0"/>
    <n v="-5.3"/>
    <n v="-2.2999999999999998"/>
    <n v="-8.3000000000000007"/>
    <n v="1"/>
    <x v="24"/>
    <m/>
    <n v="-2"/>
    <n v="2"/>
    <n v="-6"/>
    <n v="0"/>
  </r>
  <r>
    <n v="6.03"/>
    <n v="-3.6"/>
    <n v="-0.1"/>
    <n v="-7"/>
    <n v="6"/>
    <n v="-3.8"/>
    <n v="-2"/>
    <n v="-5.5"/>
    <n v="4.5"/>
    <n v="-5.4"/>
    <n v="-3.4"/>
    <n v="-7.4"/>
    <n v="0"/>
    <x v="24"/>
    <m/>
    <n v="-0.3"/>
    <n v="2.5"/>
    <n v="-3"/>
    <n v="3.5"/>
  </r>
  <r>
    <n v="2.52"/>
    <n v="-6.4"/>
    <n v="-4.5"/>
    <n v="-8.1999999999999993"/>
    <n v="18"/>
    <n v="-6.6"/>
    <n v="-5.3"/>
    <n v="-7.9"/>
    <n v="15"/>
    <n v="-6.6"/>
    <n v="-5.7"/>
    <n v="-7.4"/>
    <n v="16"/>
    <x v="24"/>
    <m/>
    <n v="-2.8"/>
    <n v="1"/>
    <n v="-6.5"/>
    <n v="20"/>
  </r>
  <r>
    <n v="1.92"/>
    <n v="-2"/>
    <n v="0.5"/>
    <n v="-4.5"/>
    <n v="0.5"/>
    <n v="-3"/>
    <n v="0.1"/>
    <n v="-6"/>
    <n v="1"/>
    <n v="-2.9"/>
    <n v="1.1000000000000001"/>
    <n v="-6.8"/>
    <n v="8.5"/>
    <x v="25"/>
    <m/>
    <n v="-0.5"/>
    <n v="2.5"/>
    <n v="-3.5"/>
    <n v="1"/>
  </r>
  <r>
    <n v="1.9"/>
    <n v="-0.1"/>
    <n v="0.8"/>
    <n v="-0.9"/>
    <n v="5.5"/>
    <n v="0.1"/>
    <n v="0.7"/>
    <n v="-0.6"/>
    <n v="4"/>
    <n v="0.1"/>
    <n v="0.5"/>
    <n v="-0.3"/>
    <n v="7.5"/>
    <x v="25"/>
    <m/>
    <n v="0"/>
    <n v="3"/>
    <n v="-3"/>
    <n v="4"/>
  </r>
  <r>
    <n v="3.82"/>
    <n v="1.5"/>
    <n v="3.9"/>
    <n v="-0.9"/>
    <n v="0"/>
    <n v="0.2"/>
    <n v="0.9"/>
    <n v="-0.6"/>
    <n v="0"/>
    <n v="0.2"/>
    <n v="1.2"/>
    <n v="-0.8"/>
    <n v="0"/>
    <x v="25"/>
    <m/>
    <n v="0.5"/>
    <n v="4"/>
    <n v="-3"/>
    <n v="0"/>
  </r>
  <r>
    <n v="2.0299999999999998"/>
    <n v="-3.7"/>
    <n v="-0.9"/>
    <n v="-6.4"/>
    <n v="0.5"/>
    <n v="-4"/>
    <n v="-1.7"/>
    <n v="-6.3"/>
    <n v="1"/>
    <n v="-3.5"/>
    <n v="-1.5"/>
    <n v="-5.5"/>
    <n v="0"/>
    <x v="25"/>
    <m/>
    <n v="0.5"/>
    <n v="1"/>
    <n v="0"/>
    <n v="1"/>
  </r>
  <r>
    <n v="1.69"/>
    <n v="-6.2"/>
    <n v="-4.5"/>
    <n v="-7.8"/>
    <n v="3.5"/>
    <n v="-6.7"/>
    <n v="-5.5"/>
    <n v="-7.9"/>
    <n v="2.5"/>
    <n v="-5.8"/>
    <n v="-4.2"/>
    <n v="-7.4"/>
    <n v="2"/>
    <x v="25"/>
    <m/>
    <n v="-3.8"/>
    <n v="-1.5"/>
    <n v="-6"/>
    <n v="2.5"/>
  </r>
  <r>
    <n v="4.96"/>
    <n v="-4.5"/>
    <n v="-0.2"/>
    <n v="-8.8000000000000007"/>
    <n v="9"/>
    <n v="-4.4000000000000004"/>
    <n v="-1.7"/>
    <n v="-7.1"/>
    <n v="13.5"/>
    <n v="-4.0999999999999996"/>
    <n v="-2.7"/>
    <n v="-5.5"/>
    <n v="9"/>
    <x v="25"/>
    <m/>
    <n v="-4"/>
    <n v="3.5"/>
    <n v="-11.5"/>
    <n v="13.5"/>
  </r>
  <r>
    <n v="2.16"/>
    <n v="-4.0999999999999996"/>
    <n v="-3"/>
    <n v="-5.2"/>
    <n v="7"/>
    <n v="-5.3"/>
    <n v="-4.5"/>
    <n v="-6"/>
    <n v="5"/>
    <n v="-5.2"/>
    <n v="-4.9000000000000004"/>
    <n v="-5.4"/>
    <n v="4"/>
    <x v="25"/>
    <m/>
    <n v="-1.8"/>
    <n v="0"/>
    <n v="-3.5"/>
    <n v="5"/>
  </r>
  <r>
    <n v="3.28"/>
    <n v="-6.2"/>
    <n v="-2.7"/>
    <n v="-9.6999999999999993"/>
    <n v="2"/>
    <n v="-5.5"/>
    <n v="-2.5"/>
    <n v="-8.4"/>
    <n v="2"/>
    <n v="-6.8"/>
    <n v="-6.1"/>
    <n v="-7.5"/>
    <n v="3"/>
    <x v="25"/>
    <m/>
    <n v="-5.5"/>
    <n v="-2"/>
    <n v="-9"/>
    <n v="2"/>
  </r>
  <r>
    <n v="2.34"/>
    <n v="-8.6"/>
    <n v="-7.7"/>
    <n v="-9.4"/>
    <n v="2"/>
    <n v="-9.8000000000000007"/>
    <n v="-9.4"/>
    <n v="-10.199999999999999"/>
    <n v="0.5"/>
    <n v="-8.6999999999999993"/>
    <n v="-8.3000000000000007"/>
    <n v="-9.1"/>
    <n v="1"/>
    <x v="25"/>
    <m/>
    <n v="-7"/>
    <n v="-4"/>
    <n v="-10"/>
    <n v="0.5"/>
  </r>
  <r>
    <n v="7.43"/>
    <n v="-16.2"/>
    <n v="-12.4"/>
    <n v="-20"/>
    <n v="0"/>
    <n v="-13.3"/>
    <n v="-11.5"/>
    <n v="-15.1"/>
    <n v="0.5"/>
    <n v="-14.3"/>
    <n v="-13.9"/>
    <n v="-14.6"/>
    <n v="0"/>
    <x v="25"/>
    <m/>
    <n v="-7"/>
    <n v="-4"/>
    <n v="-10"/>
    <n v="0.5"/>
  </r>
  <r>
    <n v="2.86"/>
    <n v="-18.399999999999999"/>
    <n v="-14.9"/>
    <n v="-21.9"/>
    <n v="0"/>
    <n v="-17.2"/>
    <n v="-12.3"/>
    <n v="-22.1"/>
    <n v="0"/>
    <n v="-16.3"/>
    <n v="-13.100000000000001"/>
    <n v="-19.5"/>
    <n v="0"/>
    <x v="25"/>
    <m/>
    <n v="-13.8"/>
    <n v="-10.5"/>
    <n v="-17"/>
    <n v="0"/>
  </r>
  <r>
    <n v="7.34"/>
    <n v="-11.8"/>
    <n v="-2.4"/>
    <n v="-21.2"/>
    <n v="0"/>
    <n v="-9.8000000000000007"/>
    <n v="-1.9"/>
    <n v="-17.7"/>
    <n v="0"/>
    <n v="-8.1999999999999993"/>
    <n v="-2.2000000000000002"/>
    <n v="-14.1"/>
    <n v="0"/>
    <x v="25"/>
    <m/>
    <n v="-11.8"/>
    <n v="-6"/>
    <n v="-17.5"/>
    <n v="0"/>
  </r>
  <r>
    <n v="6.9"/>
    <n v="-7.7"/>
    <n v="-1.3"/>
    <n v="-14"/>
    <n v="0"/>
    <n v="-3.6"/>
    <n v="2"/>
    <n v="-9.1999999999999993"/>
    <n v="0"/>
    <n v="-4.5999999999999996"/>
    <n v="-2.2000000000000002"/>
    <n v="-7"/>
    <n v="0"/>
    <x v="25"/>
    <m/>
    <n v="-9.3000000000000007"/>
    <n v="-1"/>
    <n v="-17.5"/>
    <n v="0"/>
  </r>
  <r>
    <n v="6.13"/>
    <n v="-9.4"/>
    <n v="-3.7"/>
    <n v="-15.1"/>
    <n v="0.5"/>
    <n v="-3.9"/>
    <n v="-0.1"/>
    <n v="-7.6"/>
    <n v="0.5"/>
    <n v="-6.1"/>
    <n v="-0.9"/>
    <n v="-11.3"/>
    <n v="0"/>
    <x v="25"/>
    <m/>
    <n v="-5.5"/>
    <n v="-0.5"/>
    <n v="-10.5"/>
    <n v="0.5"/>
  </r>
  <r>
    <n v="2.2799999999999998"/>
    <n v="-6.8"/>
    <n v="-5.3"/>
    <n v="-8.1999999999999993"/>
    <n v="0"/>
    <n v="-5.3"/>
    <n v="-3.7"/>
    <n v="-6.8"/>
    <n v="0.5"/>
    <n v="-7.3"/>
    <n v="-5.5"/>
    <n v="-9.1"/>
    <n v="0"/>
    <x v="25"/>
    <m/>
    <n v="-6.3"/>
    <n v="-3.5"/>
    <n v="-9"/>
    <n v="0.5"/>
  </r>
  <r>
    <n v="3.6"/>
    <n v="-6.9"/>
    <n v="-6.2"/>
    <n v="-7.6"/>
    <n v="8.5"/>
    <n v="-7.5"/>
    <n v="-6.8"/>
    <n v="-8.1"/>
    <n v="8"/>
    <n v="-6.8"/>
    <n v="-5.3"/>
    <n v="-8.1999999999999993"/>
    <n v="7"/>
    <x v="25"/>
    <m/>
    <n v="-3.8"/>
    <n v="-2"/>
    <n v="-5.5"/>
    <n v="8"/>
  </r>
  <r>
    <n v="0.87"/>
    <n v="-9.8000000000000007"/>
    <n v="-8.4"/>
    <n v="-11.2"/>
    <n v="0"/>
    <n v="-10.6"/>
    <n v="-8.6"/>
    <n v="-12.6"/>
    <n v="1"/>
    <n v="-10.199999999999999"/>
    <n v="-9"/>
    <n v="-11.4"/>
    <n v="0"/>
    <x v="25"/>
    <m/>
    <n v="-5.5"/>
    <n v="-5"/>
    <n v="-6"/>
    <n v="1"/>
  </r>
  <r>
    <n v="6.26"/>
    <n v="-19.600000000000001"/>
    <n v="-13.7"/>
    <n v="-25.4"/>
    <n v="0"/>
    <n v="-18.399999999999999"/>
    <n v="-14.5"/>
    <n v="-22.3"/>
    <n v="0"/>
    <n v="-18.5"/>
    <n v="-16.7"/>
    <n v="-20.2"/>
    <n v="0"/>
    <x v="25"/>
    <m/>
    <n v="-14.3"/>
    <n v="-12.5"/>
    <n v="-16"/>
    <n v="0"/>
  </r>
  <r>
    <n v="3.32"/>
    <n v="-20.9"/>
    <n v="-13.1"/>
    <n v="-28.6"/>
    <n v="0"/>
    <n v="-17.2"/>
    <n v="-12.5"/>
    <n v="-21.8"/>
    <n v="0"/>
    <n v="-17.5"/>
    <n v="-14.8"/>
    <n v="-20.2"/>
    <n v="0"/>
    <x v="25"/>
    <m/>
    <n v="-19.8"/>
    <n v="-12.5"/>
    <n v="-27"/>
    <n v="0"/>
  </r>
  <r>
    <n v="5.32"/>
    <n v="-21.2"/>
    <n v="-18.600000000000001"/>
    <n v="-23.7"/>
    <n v="0"/>
    <n v="-19.5"/>
    <n v="-18.2"/>
    <n v="-20.8"/>
    <n v="1"/>
    <n v="-19.2"/>
    <n v="-17.7"/>
    <n v="-20.7"/>
    <n v="1"/>
    <x v="25"/>
    <m/>
    <n v="-18.3"/>
    <n v="-16.5"/>
    <n v="-20"/>
    <n v="1"/>
  </r>
  <r>
    <n v="3.75"/>
    <n v="-26"/>
    <n v="-20.9"/>
    <n v="-31"/>
    <n v="0"/>
    <n v="-24"/>
    <n v="-22"/>
    <n v="-26"/>
    <n v="0"/>
    <n v="-23.7"/>
    <n v="-21.9"/>
    <n v="-25.5"/>
    <n v="0"/>
    <x v="25"/>
    <m/>
    <n v="-21.5"/>
    <n v="-17"/>
    <n v="-26"/>
    <n v="0"/>
  </r>
  <r>
    <n v="5.99"/>
    <n v="-23.4"/>
    <n v="-21.5"/>
    <n v="-25.2"/>
    <n v="0"/>
    <n v="-25.3"/>
    <n v="-22.9"/>
    <n v="-27.7"/>
    <n v="0"/>
    <n v="-24.9"/>
    <n v="-22.9"/>
    <n v="-26.8"/>
    <n v="0"/>
    <x v="25"/>
    <m/>
    <n v="-24"/>
    <n v="-22"/>
    <n v="-26"/>
    <n v="0"/>
  </r>
  <r>
    <n v="4.99"/>
    <n v="-23.4"/>
    <n v="-15.2"/>
    <n v="-31.6"/>
    <n v="0.5"/>
    <n v="-20.399999999999999"/>
    <n v="-13.9"/>
    <n v="-26.9"/>
    <n v="0.5"/>
    <n v="-19.7"/>
    <n v="-15.6"/>
    <n v="-23.8"/>
    <n v="0"/>
    <x v="25"/>
    <m/>
    <n v="-23.5"/>
    <n v="-16"/>
    <n v="-31"/>
    <n v="0.5"/>
  </r>
  <r>
    <n v="3.4"/>
    <n v="-20.3"/>
    <n v="-17.2"/>
    <n v="-23.3"/>
    <n v="1"/>
    <n v="-18.600000000000001"/>
    <n v="-16.2"/>
    <n v="-21"/>
    <n v="1"/>
    <n v="-18"/>
    <n v="-16.399999999999999"/>
    <n v="-19.600000000000001"/>
    <n v="2"/>
    <x v="25"/>
    <m/>
    <n v="-20.5"/>
    <n v="-16"/>
    <n v="-25"/>
    <n v="1"/>
  </r>
  <r>
    <n v="2.95"/>
    <n v="-22.5"/>
    <n v="-20.6"/>
    <n v="-24.4"/>
    <n v="6.5"/>
    <n v="-23.6"/>
    <n v="-21.5"/>
    <n v="-25.6"/>
    <n v="6.5"/>
    <n v="-23.2"/>
    <n v="-21.5"/>
    <n v="-24.8"/>
    <n v="1"/>
    <x v="25"/>
    <m/>
    <n v="-19.3"/>
    <n v="-18.5"/>
    <n v="-20"/>
    <n v="6.5"/>
  </r>
  <r>
    <n v="3.35"/>
    <n v="-25.4"/>
    <n v="-22.6"/>
    <n v="-28.1"/>
    <n v="2"/>
    <n v="-26.8"/>
    <n v="-24.5"/>
    <n v="-29"/>
    <n v="2"/>
    <n v="-26.2"/>
    <n v="-23.4"/>
    <n v="-29"/>
    <n v="2"/>
    <x v="25"/>
    <m/>
    <n v="-23.8"/>
    <n v="-23"/>
    <n v="-24.5"/>
    <n v="2"/>
  </r>
  <r>
    <n v="5.4"/>
    <n v="-28.3"/>
    <n v="-23.5"/>
    <n v="-33"/>
    <n v="0"/>
    <n v="-27.6"/>
    <n v="-23.7"/>
    <n v="-31.5"/>
    <n v="0"/>
    <n v="-26.6"/>
    <n v="-23.1"/>
    <n v="-30"/>
    <n v="0"/>
    <x v="25"/>
    <m/>
    <n v="-28.5"/>
    <n v="-24"/>
    <n v="-33"/>
    <n v="0"/>
  </r>
  <r>
    <n v="4.4400000000000004"/>
    <n v="-28.4"/>
    <n v="-22.3"/>
    <n v="-34.5"/>
    <n v="0.5"/>
    <n v="-21.3"/>
    <n v="-14.6"/>
    <n v="-27.9"/>
    <n v="0.5"/>
    <n v="-22"/>
    <n v="-18"/>
    <n v="-26"/>
    <n v="0"/>
    <x v="25"/>
    <m/>
    <n v="-28.5"/>
    <n v="-23"/>
    <n v="-34"/>
    <n v="0.5"/>
  </r>
  <r>
    <n v="2.89"/>
    <n v="-28.1"/>
    <n v="-22.8"/>
    <n v="-33.299999999999997"/>
    <n v="0.5"/>
    <n v="-20.2"/>
    <n v="-16.399999999999999"/>
    <n v="-24"/>
    <n v="0.5"/>
    <n v="-20.100000000000001"/>
    <n v="-18.2"/>
    <n v="-22"/>
    <n v="1"/>
    <x v="25"/>
    <m/>
    <n v="-29.3"/>
    <n v="-25"/>
    <n v="-33.5"/>
    <n v="0.5"/>
  </r>
  <r>
    <n v="3.85"/>
    <n v="-21.5"/>
    <n v="-17.100000000000001"/>
    <n v="-25.8"/>
    <n v="1.5"/>
    <n v="-19"/>
    <n v="-17.8"/>
    <n v="-20.2"/>
    <n v="1.5"/>
    <n v="-20.9"/>
    <n v="-19.8"/>
    <n v="-22"/>
    <n v="0"/>
    <x v="25"/>
    <m/>
    <n v="-23.5"/>
    <n v="-19"/>
    <n v="-28"/>
    <n v="1.5"/>
  </r>
  <r>
    <n v="1.82"/>
    <n v="-21.6"/>
    <n v="-12.5"/>
    <n v="-30.6"/>
    <n v="0"/>
    <n v="-20.7"/>
    <n v="-15.1"/>
    <n v="-26.3"/>
    <n v="0"/>
    <n v="-19.3"/>
    <n v="-13.8"/>
    <n v="-24.7"/>
    <n v="0"/>
    <x v="26"/>
    <m/>
    <n v="-22.5"/>
    <n v="-12"/>
    <n v="-33"/>
    <n v="0"/>
  </r>
  <r>
    <n v="0.95"/>
    <n v="-15.9"/>
    <n v="-7"/>
    <n v="-24.8"/>
    <n v="0"/>
    <n v="-13.6"/>
    <n v="-6.9"/>
    <n v="-20.2"/>
    <n v="0"/>
    <n v="-14.7"/>
    <n v="-8.1"/>
    <n v="-21.2"/>
    <n v="1"/>
    <x v="26"/>
    <m/>
    <n v="-17"/>
    <n v="-5"/>
    <n v="-29"/>
    <n v="0"/>
  </r>
  <r>
    <n v="3.64"/>
    <n v="-5.4"/>
    <n v="-2"/>
    <n v="-8.6999999999999993"/>
    <n v="0"/>
    <n v="-7.3"/>
    <n v="-4.2"/>
    <n v="-10.4"/>
    <n v="0"/>
    <n v="-9.4"/>
    <n v="-6.5"/>
    <n v="-12.2"/>
    <n v="0.5"/>
    <x v="26"/>
    <m/>
    <n v="-6"/>
    <n v="-1"/>
    <n v="-11"/>
    <n v="0"/>
  </r>
  <r>
    <n v="1.25"/>
    <n v="-3.8"/>
    <n v="0"/>
    <n v="-7.5"/>
    <n v="0.5"/>
    <n v="-4.0999999999999996"/>
    <n v="-1.5"/>
    <n v="-6.6"/>
    <n v="0.5"/>
    <n v="-7.5"/>
    <n v="-5.3"/>
    <n v="-9.6999999999999993"/>
    <n v="0"/>
    <x v="26"/>
    <m/>
    <n v="-1.8"/>
    <n v="-1"/>
    <n v="-2.5"/>
    <n v="0.5"/>
  </r>
  <r>
    <n v="2.89"/>
    <n v="-1.3"/>
    <n v="-0.2"/>
    <n v="-2.2999999999999998"/>
    <n v="0.3"/>
    <n v="-2.9"/>
    <n v="-0.2"/>
    <n v="-5.5"/>
    <n v="0.3"/>
    <n v="-5.5"/>
    <n v="-4.8"/>
    <n v="-6.2"/>
    <n v="2"/>
    <x v="26"/>
    <m/>
    <n v="-2.5"/>
    <n v="0"/>
    <n v="-5"/>
    <n v="0.3"/>
  </r>
  <r>
    <n v="1.5"/>
    <n v="-4.3"/>
    <n v="-2"/>
    <n v="-6.6"/>
    <n v="0.2"/>
    <n v="-4.8"/>
    <n v="-2.8"/>
    <n v="-6.8"/>
    <n v="0.2"/>
    <n v="-5.2"/>
    <n v="-3.7"/>
    <n v="-6.7"/>
    <n v="4.5"/>
    <x v="26"/>
    <m/>
    <n v="-1"/>
    <n v="0"/>
    <n v="-2"/>
    <n v="0.2"/>
  </r>
  <r>
    <n v="0.46"/>
    <n v="-7.9"/>
    <n v="-2.9"/>
    <n v="-12.9"/>
    <n v="0"/>
    <n v="-7"/>
    <n v="-5"/>
    <n v="-8.9"/>
    <n v="0"/>
    <n v="-7.8"/>
    <n v="-5.9"/>
    <n v="-9.6999999999999993"/>
    <n v="5.5"/>
    <x v="26"/>
    <m/>
    <n v="-3"/>
    <n v="-2"/>
    <n v="-4"/>
    <n v="0"/>
  </r>
  <r>
    <n v="2.91"/>
    <n v="-6.8"/>
    <n v="-4"/>
    <n v="-9.5"/>
    <n v="3"/>
    <n v="-5.9"/>
    <n v="-5"/>
    <n v="-6.8"/>
    <n v="3"/>
    <n v="-8.6999999999999993"/>
    <n v="-6.4"/>
    <n v="-10.9"/>
    <n v="0"/>
    <x v="26"/>
    <m/>
    <n v="-3.3"/>
    <n v="-3"/>
    <n v="-3.5"/>
    <n v="3"/>
  </r>
  <r>
    <n v="2.85"/>
    <n v="-12.7"/>
    <n v="-6.8"/>
    <n v="-18.600000000000001"/>
    <n v="0"/>
    <n v="-11.2"/>
    <n v="-8.6"/>
    <n v="-13.7"/>
    <n v="0"/>
    <n v="-10.9"/>
    <n v="-8.6"/>
    <n v="-13.1"/>
    <n v="0"/>
    <x v="26"/>
    <m/>
    <n v="-6.5"/>
    <n v="-5"/>
    <n v="-8"/>
    <n v="0"/>
  </r>
  <r>
    <n v="3.34"/>
    <n v="-14.3"/>
    <n v="-7.1"/>
    <n v="-21.5"/>
    <n v="0"/>
    <n v="-10.6"/>
    <n v="-6.5"/>
    <n v="-14.7"/>
    <n v="0"/>
    <n v="-10.9"/>
    <n v="-7.6"/>
    <n v="-14.2"/>
    <n v="1"/>
    <x v="26"/>
    <m/>
    <n v="-11"/>
    <n v="-9"/>
    <n v="-13"/>
    <n v="0"/>
  </r>
  <r>
    <n v="1.2"/>
    <n v="-9"/>
    <n v="-5.6"/>
    <n v="-12.4"/>
    <n v="0"/>
    <n v="-8"/>
    <n v="-4.7"/>
    <n v="-11.3"/>
    <n v="0"/>
    <n v="-6.7"/>
    <n v="-4.5999999999999996"/>
    <n v="-8.8000000000000007"/>
    <n v="1"/>
    <x v="26"/>
    <m/>
    <n v="-9.8000000000000007"/>
    <n v="-6"/>
    <n v="-13.5"/>
    <n v="0"/>
  </r>
  <r>
    <n v="3.9"/>
    <n v="-3.9"/>
    <n v="1.5"/>
    <n v="-9.1999999999999993"/>
    <n v="0"/>
    <n v="-4.3"/>
    <n v="-0.4"/>
    <n v="-8.1"/>
    <n v="0"/>
    <n v="-4.2"/>
    <n v="-0.9"/>
    <n v="-7.4"/>
    <n v="0"/>
    <x v="26"/>
    <m/>
    <n v="-7"/>
    <n v="-2"/>
    <n v="-12"/>
    <n v="0"/>
  </r>
  <r>
    <n v="2.41"/>
    <n v="-6.4"/>
    <n v="0.4"/>
    <n v="-13.1"/>
    <n v="0"/>
    <n v="-3.7"/>
    <n v="0.4"/>
    <n v="-7.8"/>
    <n v="0"/>
    <n v="-3.6"/>
    <n v="-0.6"/>
    <n v="-6.6"/>
    <n v="0"/>
    <x v="26"/>
    <m/>
    <n v="-11"/>
    <n v="-8"/>
    <n v="-14"/>
    <n v="0"/>
  </r>
  <r>
    <n v="4.99"/>
    <n v="-6.4"/>
    <n v="0.4"/>
    <n v="-13.1"/>
    <n v="4"/>
    <n v="-5.7"/>
    <n v="-1.4"/>
    <n v="-9.9"/>
    <n v="4"/>
    <n v="-6.6"/>
    <n v="-4.5999999999999996"/>
    <n v="-8.5"/>
    <n v="4"/>
    <x v="26"/>
    <m/>
    <n v="-11.5"/>
    <n v="-3"/>
    <n v="-20"/>
    <n v="4"/>
  </r>
  <r>
    <n v="4.38"/>
    <n v="-4.3"/>
    <n v="2.2000000000000002"/>
    <n v="-10.8"/>
    <n v="0"/>
    <n v="-3.6"/>
    <n v="-0.6"/>
    <n v="-6.5"/>
    <n v="0"/>
    <n v="-4.8"/>
    <n v="-1.9"/>
    <n v="-7.6"/>
    <n v="0"/>
    <x v="26"/>
    <m/>
    <n v="-8"/>
    <n v="-1.5"/>
    <n v="-14.5"/>
    <n v="0"/>
  </r>
  <r>
    <n v="4.08"/>
    <n v="-4.5999999999999996"/>
    <n v="1.3"/>
    <n v="-10.5"/>
    <n v="0"/>
    <n v="-2.2000000000000002"/>
    <n v="0.5"/>
    <n v="-4.9000000000000004"/>
    <n v="0"/>
    <n v="-2.9"/>
    <n v="0.6"/>
    <n v="-6.3"/>
    <n v="0"/>
    <x v="26"/>
    <m/>
    <n v="-9.3000000000000007"/>
    <n v="-3"/>
    <n v="-15.5"/>
    <n v="0"/>
  </r>
  <r>
    <n v="3.73"/>
    <n v="-0.7"/>
    <n v="4.5"/>
    <n v="-5.9"/>
    <n v="0"/>
    <n v="-0.4"/>
    <n v="1.6"/>
    <n v="-2.4"/>
    <n v="0"/>
    <n v="0.5"/>
    <n v="2.5"/>
    <n v="-1.6"/>
    <n v="0"/>
    <x v="26"/>
    <m/>
    <n v="-4.3"/>
    <n v="2"/>
    <n v="-10.5"/>
    <n v="0"/>
  </r>
  <r>
    <n v="2.36"/>
    <n v="-2.5"/>
    <n v="2.9"/>
    <n v="-7.8"/>
    <n v="0"/>
    <n v="-1.9"/>
    <n v="0"/>
    <n v="-3.8"/>
    <n v="0"/>
    <n v="-0.7"/>
    <n v="0.9"/>
    <n v="-2.2999999999999998"/>
    <n v="0"/>
    <x v="26"/>
    <m/>
    <n v="-5.3"/>
    <n v="-1"/>
    <n v="-9.5"/>
    <n v="0"/>
  </r>
  <r>
    <n v="1.26"/>
    <n v="-2.9"/>
    <n v="1.6"/>
    <n v="-7.3"/>
    <n v="0"/>
    <n v="-2.4"/>
    <n v="-0.2"/>
    <n v="-4.5999999999999996"/>
    <n v="0"/>
    <n v="-1.3"/>
    <n v="0.7"/>
    <n v="-3.2"/>
    <n v="0"/>
    <x v="26"/>
    <m/>
    <n v="-5.5"/>
    <n v="-2.5"/>
    <n v="-8.5"/>
    <n v="0"/>
  </r>
  <r>
    <n v="1.17"/>
    <n v="-3.6"/>
    <n v="0.3"/>
    <n v="-7.5"/>
    <n v="0"/>
    <n v="-0.8"/>
    <n v="-0.8"/>
    <n v="-0.8"/>
    <n v="0"/>
    <n v="-1.5"/>
    <n v="0.1"/>
    <n v="-3"/>
    <n v="0"/>
    <x v="26"/>
    <m/>
    <n v="-7.5"/>
    <n v="-3"/>
    <n v="-12"/>
    <n v="0"/>
  </r>
  <r>
    <n v="1.87"/>
    <n v="-3.3"/>
    <n v="4.2"/>
    <n v="-10.8"/>
    <n v="0"/>
    <n v="1.6"/>
    <n v="4.8"/>
    <n v="-1.6"/>
    <n v="0"/>
    <n v="-1.9"/>
    <n v="3.1"/>
    <n v="-6.8"/>
    <n v="0"/>
    <x v="26"/>
    <m/>
    <n v="-9"/>
    <n v="-6.5"/>
    <n v="-11.5"/>
    <n v="0"/>
  </r>
  <r>
    <n v="1.93"/>
    <n v="-1.9"/>
    <n v="6.5"/>
    <n v="-10.3"/>
    <n v="0"/>
    <n v="2.2000000000000002"/>
    <n v="5.3"/>
    <n v="-1"/>
    <n v="0"/>
    <n v="1.1000000000000001"/>
    <n v="4.3"/>
    <n v="-2.2000000000000002"/>
    <n v="0"/>
    <x v="26"/>
    <m/>
    <n v="-9.5"/>
    <n v="-6"/>
    <n v="-13"/>
    <n v="0"/>
  </r>
  <r>
    <n v="1.43"/>
    <n v="-1.3"/>
    <n v="4.5"/>
    <n v="-7"/>
    <n v="0"/>
    <n v="0.6"/>
    <n v="3.7"/>
    <n v="-2.5"/>
    <n v="0"/>
    <n v="-0.8"/>
    <n v="0.2"/>
    <n v="-1.7"/>
    <n v="0"/>
    <x v="26"/>
    <m/>
    <n v="-7"/>
    <n v="1"/>
    <n v="-15"/>
    <n v="0"/>
  </r>
  <r>
    <n v="0.88"/>
    <n v="-1.2"/>
    <n v="5.9"/>
    <n v="-8.3000000000000007"/>
    <n v="0"/>
    <n v="2.2000000000000002"/>
    <n v="6.3"/>
    <n v="-1.9"/>
    <n v="0"/>
    <n v="1.1000000000000001"/>
    <n v="3.7"/>
    <n v="-1.6"/>
    <n v="0"/>
    <x v="26"/>
    <m/>
    <n v="-8.8000000000000007"/>
    <n v="-2"/>
    <n v="-15.5"/>
    <n v="0"/>
  </r>
  <r>
    <n v="0.78"/>
    <n v="-3.4"/>
    <n v="4.8"/>
    <n v="-11.6"/>
    <n v="0"/>
    <n v="1"/>
    <n v="3.5"/>
    <n v="-1.6"/>
    <n v="0"/>
    <n v="0.9"/>
    <n v="4.5"/>
    <n v="-2.7"/>
    <n v="0"/>
    <x v="26"/>
    <m/>
    <n v="-8"/>
    <n v="0"/>
    <n v="-16"/>
    <n v="0"/>
  </r>
  <r>
    <n v="2.0499999999999998"/>
    <n v="-4.4000000000000004"/>
    <n v="0.1"/>
    <n v="-8.8000000000000007"/>
    <n v="0"/>
    <n v="-1.2"/>
    <n v="1.5"/>
    <n v="-3.9"/>
    <n v="0"/>
    <n v="-0.7"/>
    <n v="1.4"/>
    <n v="-2.7"/>
    <n v="0"/>
    <x v="26"/>
    <m/>
    <n v="-12.5"/>
    <n v="-7"/>
    <n v="-18"/>
    <n v="0"/>
  </r>
  <r>
    <n v="0.85"/>
    <n v="-8.9"/>
    <n v="-2.9"/>
    <n v="-14.9"/>
    <n v="0"/>
    <n v="-3.4"/>
    <n v="-1.2"/>
    <n v="-5.5"/>
    <n v="0.5"/>
    <n v="-3.5"/>
    <n v="-0.3"/>
    <n v="-6.7"/>
    <n v="0.5"/>
    <x v="26"/>
    <m/>
    <n v="-12.3"/>
    <n v="-6"/>
    <n v="-18.5"/>
    <n v="0.5"/>
  </r>
  <r>
    <n v="2.17"/>
    <n v="-12.3"/>
    <n v="-8.5"/>
    <n v="-16"/>
    <n v="0"/>
    <n v="-4.4000000000000004"/>
    <n v="-3.7"/>
    <n v="-5"/>
    <n v="1"/>
    <n v="-3.6"/>
    <n v="-2.9"/>
    <n v="-4.3"/>
    <n v="1"/>
    <x v="26"/>
    <m/>
    <n v="-13"/>
    <n v="-9"/>
    <n v="-17"/>
    <n v="1"/>
  </r>
  <r>
    <n v="1.77"/>
    <n v="-9.9"/>
    <n v="-4.8"/>
    <n v="-14.9"/>
    <n v="2"/>
    <n v="-8.8000000000000007"/>
    <n v="-5.5"/>
    <n v="-12"/>
    <n v="2"/>
    <n v="-11"/>
    <n v="-6.9"/>
    <n v="-15"/>
    <n v="2"/>
    <x v="26"/>
    <m/>
    <n v="-10.3"/>
    <n v="-6.5"/>
    <n v="-14"/>
    <n v="2"/>
  </r>
  <r>
    <n v="3.77"/>
    <n v="-7.2"/>
    <n v="-3.6"/>
    <n v="-10.7"/>
    <n v="0"/>
    <n v="-5.5"/>
    <n v="-3.4"/>
    <n v="-7.6"/>
    <n v="0"/>
    <n v="-7.6"/>
    <n v="-6.4"/>
    <n v="-8.8000000000000007"/>
    <n v="0"/>
    <x v="26"/>
    <m/>
    <n v="-9.3000000000000007"/>
    <n v="-5"/>
    <n v="-13.5"/>
    <n v="0"/>
  </r>
  <r>
    <n v="1.24"/>
    <n v="-10.3"/>
    <n v="-7.3"/>
    <n v="-13.2"/>
    <n v="2"/>
    <n v="-6.7"/>
    <n v="-5.3"/>
    <n v="-8"/>
    <n v="2.5"/>
    <n v="-9.9"/>
    <n v="-8.3000000000000007"/>
    <n v="-11.4"/>
    <n v="2.5"/>
    <x v="26"/>
    <m/>
    <n v="-8.5"/>
    <n v="-6"/>
    <n v="-11"/>
    <n v="2.5"/>
  </r>
  <r>
    <n v="2.7"/>
    <n v="-6.6"/>
    <n v="-4.5"/>
    <n v="-8.6999999999999993"/>
    <n v="0"/>
    <n v="-7"/>
    <n v="-5.6"/>
    <n v="-8.3000000000000007"/>
    <n v="0"/>
    <n v="-9.6999999999999993"/>
    <n v="-6.6"/>
    <n v="-12.8"/>
    <n v="0"/>
    <x v="27"/>
    <m/>
    <n v="-5.8"/>
    <n v="-3.5"/>
    <n v="-8"/>
    <n v="0.3"/>
  </r>
  <r>
    <n v="2.33"/>
    <n v="-9.9"/>
    <n v="-5.3"/>
    <n v="-14.4"/>
    <n v="4"/>
    <n v="-8.1"/>
    <n v="-6.6"/>
    <n v="-9.6"/>
    <n v="2.5"/>
    <n v="-10.6"/>
    <n v="-8.5"/>
    <n v="-12.6"/>
    <n v="2.5"/>
    <x v="27"/>
    <m/>
    <n v="-10.3"/>
    <n v="-6"/>
    <n v="-14.5"/>
    <n v="7.3"/>
  </r>
  <r>
    <n v="4.1500000000000004"/>
    <n v="-9.4"/>
    <n v="-5.5"/>
    <n v="-13.2"/>
    <n v="0"/>
    <n v="-8.3000000000000007"/>
    <n v="-5.0999999999999996"/>
    <n v="-11.5"/>
    <n v="0.5"/>
    <n v="-10.8"/>
    <n v="-9.3000000000000007"/>
    <n v="-12.3"/>
    <n v="0.5"/>
    <x v="27"/>
    <m/>
    <n v="-7.5"/>
    <n v="-4"/>
    <n v="-11"/>
    <n v="0"/>
  </r>
  <r>
    <n v="2.04"/>
    <n v="-11.6"/>
    <n v="-4.7"/>
    <n v="-18.5"/>
    <n v="1"/>
    <n v="-9"/>
    <n v="-6.2"/>
    <n v="-11.7"/>
    <n v="1"/>
    <n v="-12.4"/>
    <n v="-10.1"/>
    <n v="-14.6"/>
    <n v="1"/>
    <x v="27"/>
    <m/>
    <n v="-12.8"/>
    <n v="-5.5"/>
    <n v="-20"/>
    <n v="9.5"/>
  </r>
  <r>
    <n v="1.25"/>
    <n v="-8.1"/>
    <n v="-4.7"/>
    <n v="-11.5"/>
    <n v="1"/>
    <n v="-6.9"/>
    <n v="-4.0999999999999996"/>
    <n v="-9.6999999999999993"/>
    <n v="3"/>
    <n v="-11.2"/>
    <n v="-8"/>
    <n v="-14.4"/>
    <n v="3"/>
    <x v="27"/>
    <m/>
    <n v="-6.5"/>
    <n v="-3"/>
    <n v="-10"/>
    <n v="11"/>
  </r>
  <r>
    <n v="3.95"/>
    <n v="-5.9"/>
    <n v="-1.3"/>
    <n v="-10.4"/>
    <n v="0"/>
    <n v="-5.7"/>
    <n v="-4.0999999999999996"/>
    <n v="-7.2"/>
    <n v="0"/>
    <n v="-7.5"/>
    <n v="-5.5"/>
    <n v="-9.5"/>
    <n v="0"/>
    <x v="27"/>
    <m/>
    <n v="-2.8"/>
    <n v="1"/>
    <n v="-6.5"/>
    <n v="0"/>
  </r>
  <r>
    <n v="4.08"/>
    <n v="-5.7"/>
    <n v="-0.2"/>
    <n v="-11.1"/>
    <n v="0"/>
    <n v="-3.8"/>
    <n v="-0.9"/>
    <n v="-6.7"/>
    <n v="0"/>
    <n v="-7.5"/>
    <n v="-6.8"/>
    <n v="-8.1999999999999993"/>
    <n v="0"/>
    <x v="27"/>
    <m/>
    <n v="-3.5"/>
    <n v="-2"/>
    <n v="-5"/>
    <n v="0"/>
  </r>
  <r>
    <n v="3.8"/>
    <n v="-3.3"/>
    <n v="-0.2"/>
    <n v="-6.4"/>
    <n v="2"/>
    <n v="-4.2"/>
    <n v="-1.7"/>
    <n v="-6.7"/>
    <n v="1"/>
    <n v="-6.8"/>
    <n v="-4.4000000000000004"/>
    <n v="-9.1999999999999993"/>
    <n v="1"/>
    <x v="27"/>
    <m/>
    <n v="-0.3"/>
    <n v="3.5"/>
    <n v="-4"/>
    <n v="0"/>
  </r>
  <r>
    <n v="1.57"/>
    <n v="-5.2"/>
    <n v="-0.2"/>
    <n v="-10.1"/>
    <n v="0"/>
    <n v="-3.8"/>
    <n v="-0.7"/>
    <n v="-6.8"/>
    <n v="0"/>
    <n v="-6.7"/>
    <n v="-4.9000000000000004"/>
    <n v="-8.4"/>
    <n v="0"/>
    <x v="27"/>
    <m/>
    <n v="0.3"/>
    <n v="3.5"/>
    <n v="-3"/>
    <n v="0"/>
  </r>
  <r>
    <n v="3.14"/>
    <n v="-0.4"/>
    <n v="3.3"/>
    <n v="-4.0999999999999996"/>
    <n v="0"/>
    <n v="-0.2"/>
    <n v="3.9"/>
    <n v="-4.2"/>
    <n v="0"/>
    <n v="-5.6"/>
    <n v="-2.2000000000000002"/>
    <n v="-9"/>
    <n v="0"/>
    <x v="27"/>
    <m/>
    <n v="0.3"/>
    <n v="2.5"/>
    <n v="-2"/>
    <n v="0"/>
  </r>
  <r>
    <n v="3.79"/>
    <n v="-1.3"/>
    <n v="4.7"/>
    <n v="-7.2"/>
    <n v="0"/>
    <n v="-1"/>
    <n v="2.7"/>
    <n v="-4.7"/>
    <n v="0"/>
    <n v="-3.6"/>
    <n v="-2.7"/>
    <n v="-4.4000000000000004"/>
    <n v="0"/>
    <x v="27"/>
    <m/>
    <n v="-2"/>
    <n v="3"/>
    <n v="-7"/>
    <n v="0"/>
  </r>
  <r>
    <n v="1.24"/>
    <n v="-3.9"/>
    <n v="1.6"/>
    <n v="-9.4"/>
    <n v="0"/>
    <n v="-0.3"/>
    <n v="4.9000000000000004"/>
    <n v="-5.5"/>
    <n v="0"/>
    <n v="-2"/>
    <n v="4.1000000000000005"/>
    <n v="-8.1"/>
    <n v="0"/>
    <x v="27"/>
    <m/>
    <n v="-0.5"/>
    <n v="2.5"/>
    <n v="-3.5"/>
    <n v="0"/>
  </r>
  <r>
    <n v="2.91"/>
    <n v="-0.5"/>
    <n v="6.5"/>
    <n v="-7.5"/>
    <n v="2"/>
    <n v="1.4"/>
    <n v="3.8"/>
    <n v="-1"/>
    <n v="0"/>
    <n v="-3.7"/>
    <n v="0.6"/>
    <n v="-7.9"/>
    <n v="0"/>
    <x v="27"/>
    <m/>
    <n v="0"/>
    <n v="4"/>
    <n v="-4"/>
    <n v="0"/>
  </r>
  <r>
    <n v="2.19"/>
    <n v="-4.2"/>
    <n v="1.9"/>
    <n v="-10.3"/>
    <n v="0"/>
    <n v="-1.9"/>
    <n v="0.6"/>
    <n v="-4.3"/>
    <n v="0"/>
    <n v="-3.6"/>
    <n v="-1.3"/>
    <n v="-5.9"/>
    <n v="0"/>
    <x v="27"/>
    <m/>
    <n v="-4.8"/>
    <n v="0"/>
    <n v="-9.5"/>
    <n v="0"/>
  </r>
  <r>
    <n v="2.02"/>
    <n v="-3.4"/>
    <n v="-1.6"/>
    <n v="-5.2"/>
    <n v="2"/>
    <n v="-2.5"/>
    <n v="-0.2"/>
    <n v="-4.8"/>
    <n v="1.5"/>
    <n v="-4.3"/>
    <n v="-1.3"/>
    <n v="-7.2"/>
    <n v="1.5"/>
    <x v="27"/>
    <m/>
    <n v="-3.3"/>
    <n v="0.5"/>
    <n v="-7"/>
    <n v="6.5"/>
  </r>
  <r>
    <n v="1.92"/>
    <n v="-5.3"/>
    <n v="-1.2"/>
    <n v="-9.4"/>
    <n v="0"/>
    <n v="-4.8"/>
    <n v="-3"/>
    <n v="-6.6"/>
    <n v="0.5"/>
    <n v="-6.6"/>
    <n v="-5.9"/>
    <n v="-7.2"/>
    <n v="0.5"/>
    <x v="27"/>
    <m/>
    <n v="-0.8"/>
    <n v="1.5"/>
    <n v="-3"/>
    <n v="6.6"/>
  </r>
  <r>
    <n v="3.44"/>
    <n v="-1.4"/>
    <n v="1.9"/>
    <n v="-4.5999999999999996"/>
    <n v="4"/>
    <n v="-3.7"/>
    <n v="-1.3"/>
    <n v="-6.1"/>
    <n v="2"/>
    <n v="-6.3"/>
    <n v="-4"/>
    <n v="-8.6"/>
    <n v="2"/>
    <x v="27"/>
    <m/>
    <n v="0.5"/>
    <n v="3"/>
    <n v="-2"/>
    <n v="13.1"/>
  </r>
  <r>
    <n v="1.58"/>
    <n v="-2.1"/>
    <n v="0.5"/>
    <n v="-4.5999999999999996"/>
    <n v="10.5"/>
    <n v="-3.8"/>
    <n v="-1.1000000000000001"/>
    <n v="-6.4"/>
    <n v="16.5"/>
    <n v="-5.2"/>
    <n v="-3.4"/>
    <n v="-6.9"/>
    <n v="16.5"/>
    <x v="27"/>
    <m/>
    <n v="-0.3"/>
    <n v="2"/>
    <n v="-2.5"/>
    <n v="2.4"/>
  </r>
  <r>
    <n v="2.98"/>
    <n v="-3.9"/>
    <n v="-0.6"/>
    <n v="-7.2"/>
    <n v="0"/>
    <n v="-2.7"/>
    <n v="0.5"/>
    <n v="-5.9"/>
    <n v="0"/>
    <n v="-4.4000000000000004"/>
    <n v="-1"/>
    <n v="-7.8"/>
    <n v="0"/>
    <x v="27"/>
    <m/>
    <n v="0.5"/>
    <n v="2.5"/>
    <n v="-1.5"/>
    <n v="0"/>
  </r>
  <r>
    <n v="4.0999999999999996"/>
    <n v="-4.8"/>
    <n v="-1.4"/>
    <n v="-8.1999999999999993"/>
    <n v="0"/>
    <n v="-6.7"/>
    <n v="-5.2"/>
    <n v="-8.1"/>
    <n v="0"/>
    <n v="-5.7"/>
    <n v="-3.4"/>
    <n v="-8"/>
    <n v="0"/>
    <x v="27"/>
    <m/>
    <n v="-3"/>
    <n v="0.5"/>
    <n v="-6.5"/>
    <n v="0"/>
  </r>
  <r>
    <n v="2.76"/>
    <n v="-10.7"/>
    <n v="-4.9000000000000004"/>
    <n v="-16.399999999999999"/>
    <n v="1.5"/>
    <n v="-5.7"/>
    <n v="-3.2"/>
    <n v="-8.1"/>
    <n v="1"/>
    <n v="-8.3000000000000007"/>
    <n v="-7.4"/>
    <n v="-9.1"/>
    <n v="1"/>
    <x v="27"/>
    <m/>
    <n v="-8.8000000000000007"/>
    <n v="-2.5"/>
    <n v="-15"/>
    <n v="0"/>
  </r>
  <r>
    <n v="1.46"/>
    <n v="-7.2"/>
    <n v="-5.4"/>
    <n v="-8.9"/>
    <n v="4"/>
    <n v="-6.3"/>
    <n v="-4.5"/>
    <n v="-8.1"/>
    <n v="3"/>
    <n v="-6.1"/>
    <n v="-3.7"/>
    <n v="-8.4"/>
    <n v="4"/>
    <x v="27"/>
    <m/>
    <n v="-4.5"/>
    <n v="-2"/>
    <n v="-7"/>
    <n v="13.2"/>
  </r>
  <r>
    <n v="2.4900000000000002"/>
    <n v="-5.8"/>
    <n v="-3"/>
    <n v="-8.6"/>
    <n v="0"/>
    <n v="-4.3"/>
    <n v="-2.6"/>
    <n v="-6"/>
    <n v="1"/>
    <n v="-4.8"/>
    <n v="-2.1"/>
    <n v="-7.4"/>
    <n v="0.5"/>
    <x v="27"/>
    <m/>
    <n v="-4"/>
    <n v="-2"/>
    <n v="-6"/>
    <n v="0"/>
  </r>
  <r>
    <n v="5.19"/>
    <n v="-9"/>
    <n v="-4"/>
    <n v="-14"/>
    <n v="0"/>
    <n v="-6.8"/>
    <n v="-4.2"/>
    <n v="-9.4"/>
    <n v="0"/>
    <n v="-6.9"/>
    <n v="-5.9"/>
    <n v="-7.9"/>
    <n v="0"/>
    <x v="27"/>
    <m/>
    <n v="-7"/>
    <n v="-0.5"/>
    <n v="-13.5"/>
    <n v="0"/>
  </r>
  <r>
    <n v="3.08"/>
    <n v="-9.5"/>
    <n v="-2.4"/>
    <n v="-16.5"/>
    <n v="0"/>
    <n v="-8.3000000000000007"/>
    <n v="-7.2"/>
    <n v="-9.3000000000000007"/>
    <n v="0"/>
    <n v="-8.1"/>
    <n v="-6.4"/>
    <n v="-9.8000000000000007"/>
    <n v="0"/>
    <x v="27"/>
    <m/>
    <n v="-9.5"/>
    <n v="-2"/>
    <n v="-17"/>
    <n v="0"/>
  </r>
  <r>
    <n v="3.14"/>
    <n v="-5.8"/>
    <n v="-1.6"/>
    <n v="-10"/>
    <n v="0"/>
    <n v="-5.4"/>
    <n v="-5.5"/>
    <n v="-5.2"/>
    <n v="0"/>
    <n v="-6.4"/>
    <n v="-4.7"/>
    <n v="-8.1"/>
    <n v="0"/>
    <x v="27"/>
    <m/>
    <n v="-4.3"/>
    <n v="-1.5"/>
    <n v="-7"/>
    <n v="0"/>
  </r>
  <r>
    <n v="5.64"/>
    <n v="-3.4"/>
    <n v="-0.7"/>
    <n v="-6.1"/>
    <n v="1"/>
    <n v="-1.5"/>
    <n v="0.5"/>
    <n v="-3.4"/>
    <n v="0.5"/>
    <n v="-4.9000000000000004"/>
    <n v="-2.8"/>
    <n v="-7"/>
    <n v="0"/>
    <x v="27"/>
    <m/>
    <n v="-2.5"/>
    <n v="-0.5"/>
    <n v="-4.5"/>
    <n v="1.2"/>
  </r>
  <r>
    <n v="5.71"/>
    <n v="-4.7"/>
    <n v="-0.7"/>
    <n v="-8.6"/>
    <n v="1"/>
    <n v="-2.6"/>
    <n v="0.5"/>
    <n v="-5.6"/>
    <n v="1"/>
    <n v="-4.3"/>
    <n v="-2.5"/>
    <n v="-6.1"/>
    <n v="0"/>
    <x v="27"/>
    <m/>
    <n v="-0.9"/>
    <n v="3.8"/>
    <n v="-5.5"/>
    <n v="7.1"/>
  </r>
  <r>
    <n v="1.66"/>
    <n v="-5.4"/>
    <n v="-2.1"/>
    <n v="-8.6"/>
    <n v="2.5"/>
    <n v="-2.8"/>
    <n v="-0.6"/>
    <n v="-5"/>
    <n v="2.5"/>
    <n v="-4.5"/>
    <n v="-2.5"/>
    <n v="-6.4"/>
    <n v="1.5"/>
    <x v="27"/>
    <m/>
    <n v="-5.3"/>
    <n v="0"/>
    <n v="-10.5"/>
    <n v="4.0999999999999996"/>
  </r>
  <r>
    <n v="1.1499999999999999"/>
    <n v="-2.4"/>
    <n v="-1.2"/>
    <n v="-3.5"/>
    <n v="3.5"/>
    <n v="-1.4"/>
    <n v="-0.1"/>
    <n v="-2.6"/>
    <n v="2"/>
    <n v="-3.2"/>
    <n v="-2"/>
    <n v="-4.4000000000000004"/>
    <n v="0.5"/>
    <x v="27"/>
    <m/>
    <n v="-1"/>
    <n v="1"/>
    <n v="-3"/>
    <n v="0"/>
  </r>
  <r>
    <n v="1.91"/>
    <n v="-2.8"/>
    <n v="1.6"/>
    <n v="-7.2"/>
    <n v="0"/>
    <n v="0.2"/>
    <n v="3"/>
    <n v="-2.7"/>
    <n v="2"/>
    <n v="-3.2"/>
    <n v="-0.5"/>
    <n v="-5.8"/>
    <n v="4"/>
    <x v="27"/>
    <m/>
    <n v="0.8"/>
    <n v="1.5"/>
    <n v="0"/>
    <n v="0"/>
  </r>
  <r>
    <n v="2.85"/>
    <n v="-2"/>
    <n v="-0.1"/>
    <n v="-3.8"/>
    <n v="2"/>
    <n v="-2.2999999999999998"/>
    <n v="1.1000000000000001"/>
    <n v="-5.6"/>
    <n v="0"/>
    <n v="-1.9"/>
    <n v="-0.6"/>
    <n v="-3.2"/>
    <n v="3"/>
    <x v="28"/>
    <m/>
    <n v="2"/>
    <n v="3"/>
    <n v="1"/>
    <n v="1.9"/>
  </r>
  <r>
    <n v="5.8"/>
    <n v="-6.6"/>
    <n v="0.2"/>
    <n v="-13.4"/>
    <n v="0"/>
    <n v="-3.5"/>
    <n v="-0.5"/>
    <n v="-6.5"/>
    <n v="1.5"/>
    <n v="-4.7"/>
    <n v="-1.3"/>
    <n v="-8"/>
    <n v="0"/>
    <x v="28"/>
    <m/>
    <n v="0"/>
    <n v="2.5"/>
    <n v="-2.5"/>
    <n v="0"/>
  </r>
  <r>
    <n v="2.69"/>
    <n v="-4.3"/>
    <n v="-1.8"/>
    <n v="-6.8"/>
    <n v="0"/>
    <n v="-4"/>
    <n v="-3.1"/>
    <n v="-4.9000000000000004"/>
    <n v="0"/>
    <n v="-4.4000000000000004"/>
    <n v="-2.2000000000000002"/>
    <n v="-6.5"/>
    <n v="0"/>
    <x v="28"/>
    <m/>
    <n v="-1.3"/>
    <n v="0.5"/>
    <n v="-3"/>
    <n v="0"/>
  </r>
  <r>
    <n v="1.99"/>
    <n v="-4.9000000000000004"/>
    <n v="-0.9"/>
    <n v="-8.9"/>
    <n v="3.5"/>
    <n v="-6.6"/>
    <n v="-5.4"/>
    <n v="-7.8"/>
    <n v="1.5"/>
    <n v="-6.2"/>
    <n v="-4.5999999999999996"/>
    <n v="-7.7"/>
    <n v="3"/>
    <x v="28"/>
    <m/>
    <n v="-3.5"/>
    <n v="-0.5"/>
    <n v="-6.5"/>
    <n v="6.6"/>
  </r>
  <r>
    <n v="3.41"/>
    <n v="-5.9"/>
    <n v="-4.4000000000000004"/>
    <n v="-7.4"/>
    <n v="0"/>
    <n v="-6.9"/>
    <n v="-6.5"/>
    <n v="-7.2"/>
    <n v="0"/>
    <n v="-6.1"/>
    <n v="-5.7"/>
    <n v="-6.5"/>
    <n v="0"/>
    <x v="28"/>
    <m/>
    <n v="-4"/>
    <n v="-1"/>
    <n v="-7"/>
    <n v="0"/>
  </r>
  <r>
    <n v="5.31"/>
    <n v="-8.1"/>
    <n v="-3.5"/>
    <n v="-12.6"/>
    <n v="0"/>
    <n v="-9.5"/>
    <n v="-7.6"/>
    <n v="-11.4"/>
    <n v="0"/>
    <n v="-9.1999999999999993"/>
    <n v="-6.8"/>
    <n v="-11.5"/>
    <n v="0"/>
    <x v="28"/>
    <m/>
    <n v="-4"/>
    <n v="-3"/>
    <n v="-5"/>
    <n v="0"/>
  </r>
  <r>
    <n v="8.34"/>
    <n v="-9.4"/>
    <n v="-6"/>
    <n v="-12.8"/>
    <n v="0.5"/>
    <n v="-10.1"/>
    <n v="-7.9"/>
    <n v="-12.3"/>
    <n v="0"/>
    <n v="-9.8000000000000007"/>
    <n v="-7.1"/>
    <n v="-12.4"/>
    <n v="0"/>
    <x v="28"/>
    <m/>
    <n v="-5.5"/>
    <n v="-4"/>
    <n v="-7"/>
    <n v="0"/>
  </r>
  <r>
    <n v="8.1"/>
    <n v="-9.6"/>
    <n v="-1.8"/>
    <n v="-17.3"/>
    <n v="0"/>
    <n v="-6.8"/>
    <n v="-3.2"/>
    <n v="-10.3"/>
    <n v="0"/>
    <n v="-6.3"/>
    <n v="-2.2999999999999998"/>
    <n v="-10.3"/>
    <n v="0"/>
    <x v="28"/>
    <m/>
    <n v="-8.8000000000000007"/>
    <n v="-2.5"/>
    <n v="-15"/>
    <n v="0"/>
  </r>
  <r>
    <n v="4.8600000000000003"/>
    <n v="-9"/>
    <n v="-2.1"/>
    <n v="-15.9"/>
    <n v="0"/>
    <n v="-7"/>
    <n v="-6.2"/>
    <n v="-7.7"/>
    <n v="0"/>
    <n v="-6.5"/>
    <n v="-5.4"/>
    <n v="-7.6"/>
    <n v="0"/>
    <x v="28"/>
    <m/>
    <n v="-10.5"/>
    <n v="-1.5"/>
    <n v="-19.5"/>
    <n v="0"/>
  </r>
  <r>
    <n v="3.64"/>
    <n v="-11.1"/>
    <n v="-7.2"/>
    <n v="-15"/>
    <n v="0.5"/>
    <n v="-10.5"/>
    <n v="-8.5"/>
    <n v="-12.5"/>
    <n v="1"/>
    <n v="-10.199999999999999"/>
    <n v="-7.8"/>
    <n v="-12.6"/>
    <n v="1.5"/>
    <x v="28"/>
    <m/>
    <n v="-8"/>
    <n v="-5"/>
    <n v="-11"/>
    <n v="5"/>
  </r>
  <r>
    <n v="3.88"/>
    <n v="-9.1"/>
    <n v="-7.2"/>
    <n v="-11"/>
    <n v="1.5"/>
    <n v="-9.9"/>
    <n v="-8.5"/>
    <n v="-11.2"/>
    <n v="0"/>
    <n v="-9.5"/>
    <n v="-7.8"/>
    <n v="-11.2"/>
    <n v="0.5"/>
    <x v="28"/>
    <m/>
    <n v="-5.8"/>
    <n v="-3"/>
    <n v="-8.5"/>
    <n v="0.6"/>
  </r>
  <r>
    <n v="8.35"/>
    <n v="-13.9"/>
    <n v="-8.8000000000000007"/>
    <n v="-19"/>
    <n v="0"/>
    <n v="-12.3"/>
    <n v="-11.3"/>
    <n v="-13.3"/>
    <n v="0"/>
    <n v="-12"/>
    <n v="-10.6"/>
    <n v="-13.4"/>
    <n v="0"/>
    <x v="28"/>
    <m/>
    <n v="-10.5"/>
    <n v="-6"/>
    <n v="-15"/>
    <n v="0.2"/>
  </r>
  <r>
    <n v="8.84"/>
    <n v="-12.1"/>
    <n v="-10"/>
    <n v="-14.2"/>
    <n v="0.5"/>
    <n v="-12.2"/>
    <n v="-11.3"/>
    <n v="-13"/>
    <n v="0"/>
    <n v="-11.9"/>
    <n v="-10.6"/>
    <n v="-13.1"/>
    <n v="1"/>
    <x v="28"/>
    <m/>
    <n v="-9.5"/>
    <n v="-7"/>
    <n v="-12"/>
    <n v="0"/>
  </r>
  <r>
    <n v="8.26"/>
    <n v="-15"/>
    <n v="-7.7"/>
    <n v="-22.3"/>
    <n v="8"/>
    <n v="-13.5"/>
    <n v="-10.7"/>
    <n v="-16.2"/>
    <n v="6"/>
    <n v="-13.3"/>
    <n v="-10"/>
    <n v="-16.5"/>
    <n v="5"/>
    <x v="28"/>
    <m/>
    <n v="-15.8"/>
    <n v="-6"/>
    <n v="-25.5"/>
    <n v="16.100000000000001"/>
  </r>
  <r>
    <n v="2.84"/>
    <n v="-11.7"/>
    <n v="-9.4"/>
    <n v="-14"/>
    <n v="1"/>
    <n v="-10.6"/>
    <n v="-8.5"/>
    <n v="-12.7"/>
    <n v="0.5"/>
    <n v="-10.3"/>
    <n v="-7.8"/>
    <n v="-12.8"/>
    <n v="0"/>
    <x v="28"/>
    <m/>
    <n v="-12.5"/>
    <n v="-5"/>
    <n v="-20"/>
    <n v="5.4"/>
  </r>
  <r>
    <n v="5.53"/>
    <n v="-9"/>
    <n v="-7.4"/>
    <n v="-10.5"/>
    <n v="0"/>
    <n v="-10.4"/>
    <n v="-9.1999999999999993"/>
    <n v="-11.5"/>
    <n v="0"/>
    <n v="-10.1"/>
    <n v="-8.5"/>
    <n v="-11.6"/>
    <n v="0"/>
    <x v="28"/>
    <m/>
    <n v="-7"/>
    <n v="-4"/>
    <n v="-10"/>
    <n v="1.8"/>
  </r>
  <r>
    <n v="7.06"/>
    <n v="-17.2"/>
    <n v="-11.9"/>
    <n v="-22.4"/>
    <n v="0.5"/>
    <n v="-14.7"/>
    <n v="-14.4"/>
    <n v="-15"/>
    <n v="1"/>
    <n v="-14.5"/>
    <n v="-13.8"/>
    <n v="-15.2"/>
    <n v="1"/>
    <x v="28"/>
    <m/>
    <n v="-18.5"/>
    <n v="-10"/>
    <n v="-27"/>
    <n v="2"/>
  </r>
  <r>
    <n v="7.53"/>
    <n v="-14.4"/>
    <n v="-12.6"/>
    <n v="-16.100000000000001"/>
    <n v="5"/>
    <n v="-15"/>
    <n v="-13.5"/>
    <n v="-16.5"/>
    <n v="0"/>
    <n v="-14.9"/>
    <n v="-12.9"/>
    <n v="-16.8"/>
    <n v="0"/>
    <x v="28"/>
    <m/>
    <n v="-14.5"/>
    <n v="-9"/>
    <n v="-20"/>
    <n v="0"/>
  </r>
  <r>
    <n v="8.09"/>
    <n v="-16.600000000000001"/>
    <n v="-8.3000000000000007"/>
    <n v="-24.8"/>
    <n v="1"/>
    <n v="-16.399999999999999"/>
    <n v="-9.3000000000000007"/>
    <n v="-23.5"/>
    <n v="0"/>
    <n v="-16.3"/>
    <n v="-10.6"/>
    <n v="-22"/>
    <n v="0"/>
    <x v="28"/>
    <m/>
    <n v="-21.8"/>
    <n v="-10"/>
    <n v="-33.5"/>
    <n v="0"/>
  </r>
  <r>
    <n v="9.98"/>
    <n v="-10.4"/>
    <n v="-5.0999999999999996"/>
    <n v="-15.6"/>
    <n v="0"/>
    <n v="-10.3"/>
    <n v="-6.2"/>
    <n v="-14.4"/>
    <n v="0"/>
    <n v="-11.2"/>
    <n v="-6"/>
    <n v="-16.399999999999999"/>
    <n v="1"/>
    <x v="28"/>
    <m/>
    <n v="-14.3"/>
    <n v="-4.5"/>
    <n v="-24"/>
    <n v="4.4000000000000004"/>
  </r>
  <r>
    <n v="9.5399999999999991"/>
    <n v="-11.6"/>
    <n v="-6.2"/>
    <n v="-17"/>
    <n v="2"/>
    <n v="-11.5"/>
    <n v="-7.3"/>
    <n v="-15.7"/>
    <n v="1"/>
    <n v="-10.6"/>
    <n v="-6.3"/>
    <n v="-14.8"/>
    <n v="1"/>
    <x v="28"/>
    <m/>
    <n v="-9.3000000000000007"/>
    <n v="-3"/>
    <n v="-15.5"/>
    <n v="5.6"/>
  </r>
  <r>
    <n v="5.35"/>
    <n v="-7.8"/>
    <n v="-2.5"/>
    <n v="-13"/>
    <n v="6"/>
    <n v="-7.7"/>
    <n v="-3.6"/>
    <n v="-11.8"/>
    <n v="3"/>
    <n v="-7.9"/>
    <n v="-4.3"/>
    <n v="-11.4"/>
    <n v="0"/>
    <x v="28"/>
    <m/>
    <n v="-6.3"/>
    <n v="-2"/>
    <n v="-10.5"/>
    <n v="7"/>
  </r>
  <r>
    <n v="3.26"/>
    <n v="-2.2000000000000002"/>
    <n v="3.4"/>
    <n v="-7.7"/>
    <n v="4"/>
    <n v="-2.2000000000000002"/>
    <n v="2.2000000000000002"/>
    <n v="-6.5"/>
    <n v="5.5"/>
    <n v="-2.2000000000000002"/>
    <n v="2.5"/>
    <n v="-6.9"/>
    <n v="9"/>
    <x v="28"/>
    <m/>
    <n v="-2.2999999999999998"/>
    <n v="3"/>
    <n v="-7.5"/>
    <n v="9"/>
  </r>
  <r>
    <n v="7.79"/>
    <n v="4.7"/>
    <n v="10.1"/>
    <n v="-0.7"/>
    <n v="0"/>
    <n v="4.0999999999999996"/>
    <n v="7.7"/>
    <n v="0.4"/>
    <n v="0"/>
    <n v="3.8"/>
    <n v="8.5"/>
    <n v="-0.9"/>
    <n v="0.5"/>
    <x v="28"/>
    <m/>
    <n v="3.8"/>
    <n v="10"/>
    <n v="-2.5"/>
    <n v="0"/>
  </r>
  <r>
    <n v="8.61"/>
    <n v="3.4"/>
    <n v="7.8"/>
    <n v="-1.1000000000000001"/>
    <n v="2"/>
    <n v="2.6"/>
    <n v="4.5"/>
    <n v="0.7"/>
    <n v="1.5"/>
    <n v="3.8"/>
    <n v="5.6"/>
    <n v="1.9"/>
    <n v="1"/>
    <x v="28"/>
    <m/>
    <n v="5.3"/>
    <n v="11"/>
    <n v="-0.5"/>
    <n v="0"/>
  </r>
  <r>
    <n v="10.16"/>
    <n v="0.5"/>
    <n v="6.3"/>
    <n v="-5.3"/>
    <n v="0"/>
    <n v="0"/>
    <n v="5.5"/>
    <n v="-5.4"/>
    <n v="0"/>
    <n v="-0.1"/>
    <n v="3.5"/>
    <n v="-3.6"/>
    <n v="0"/>
    <x v="28"/>
    <m/>
    <n v="0.8"/>
    <n v="8.5"/>
    <n v="-7"/>
    <n v="0"/>
  </r>
  <r>
    <n v="9.42"/>
    <n v="2.8"/>
    <n v="12"/>
    <n v="-6.4"/>
    <n v="0"/>
    <n v="4"/>
    <n v="9.5"/>
    <n v="-1.6"/>
    <n v="0"/>
    <n v="1.8"/>
    <n v="5.7"/>
    <n v="-2.2000000000000002"/>
    <n v="0.5"/>
    <x v="28"/>
    <m/>
    <n v="2.2999999999999998"/>
    <n v="9.5"/>
    <n v="-5"/>
    <n v="0"/>
  </r>
  <r>
    <n v="8.68"/>
    <n v="2.9"/>
    <n v="9.4"/>
    <n v="-3.7"/>
    <n v="0"/>
    <n v="4.3"/>
    <n v="7.6"/>
    <n v="0.9"/>
    <n v="0"/>
    <n v="2.9"/>
    <n v="6.5"/>
    <n v="-0.8"/>
    <n v="0.5"/>
    <x v="28"/>
    <m/>
    <n v="4.8"/>
    <n v="9"/>
    <n v="0.5"/>
    <n v="0"/>
  </r>
  <r>
    <n v="8.9"/>
    <n v="0.7"/>
    <n v="7.6"/>
    <n v="-6.2"/>
    <n v="0"/>
    <n v="2.4"/>
    <n v="7.3"/>
    <n v="-2.6"/>
    <n v="0"/>
    <n v="2.4"/>
    <n v="6.3"/>
    <n v="-1.5"/>
    <n v="0"/>
    <x v="29"/>
    <m/>
    <n v="0.8"/>
    <n v="9"/>
    <n v="-7.5"/>
    <n v="0"/>
  </r>
  <r>
    <n v="11.85"/>
    <n v="0.8"/>
    <n v="8.6999999999999993"/>
    <n v="-7.1"/>
    <n v="0"/>
    <n v="2.1"/>
    <n v="8.6"/>
    <n v="-4.5"/>
    <n v="0"/>
    <n v="1.5"/>
    <n v="5.8"/>
    <n v="-2.8"/>
    <n v="0"/>
    <x v="29"/>
    <m/>
    <n v="1"/>
    <n v="10"/>
    <n v="-8"/>
    <n v="0"/>
  </r>
  <r>
    <n v="7.03"/>
    <n v="0.4"/>
    <n v="6.5"/>
    <n v="-5.8"/>
    <n v="0"/>
    <n v="2.4"/>
    <n v="5.5"/>
    <n v="-0.8"/>
    <n v="0"/>
    <n v="-0.5"/>
    <n v="2.4"/>
    <n v="-3.3"/>
    <n v="0"/>
    <x v="29"/>
    <m/>
    <n v="2.2999999999999998"/>
    <n v="6"/>
    <n v="-1.5"/>
    <n v="0"/>
  </r>
  <r>
    <n v="12.94"/>
    <n v="3.5"/>
    <n v="7.9"/>
    <n v="-0.9"/>
    <n v="0"/>
    <n v="1.7"/>
    <n v="5.0999999999999996"/>
    <n v="-1.8"/>
    <n v="0"/>
    <n v="1.9"/>
    <n v="4.7"/>
    <n v="-1"/>
    <n v="0"/>
    <x v="29"/>
    <m/>
    <n v="3"/>
    <n v="8"/>
    <n v="-2"/>
    <n v="0"/>
  </r>
  <r>
    <n v="8.42"/>
    <n v="0.1"/>
    <n v="8.6999999999999993"/>
    <n v="-8.5"/>
    <n v="0"/>
    <n v="1.1000000000000001"/>
    <n v="6.5"/>
    <n v="-4.3"/>
    <n v="0"/>
    <n v="1.8"/>
    <n v="6.4"/>
    <n v="-2.8"/>
    <n v="0"/>
    <x v="29"/>
    <m/>
    <n v="-0.3"/>
    <n v="8"/>
    <n v="-8.5"/>
    <n v="0"/>
  </r>
  <r>
    <n v="5.8"/>
    <n v="2.8"/>
    <n v="7.3"/>
    <n v="-1.8"/>
    <n v="1.5"/>
    <n v="3.3"/>
    <n v="6"/>
    <n v="0.6"/>
    <n v="2"/>
    <n v="3.5"/>
    <n v="5.8"/>
    <n v="1.2"/>
    <n v="1.5"/>
    <x v="29"/>
    <m/>
    <n v="3"/>
    <n v="8"/>
    <n v="-2"/>
    <n v="3.1"/>
  </r>
  <r>
    <n v="5.8"/>
    <n v="2.2000000000000002"/>
    <n v="4.5"/>
    <n v="-0.1"/>
    <n v="6.5"/>
    <n v="0"/>
    <n v="2.7"/>
    <n v="-2.8"/>
    <n v="5"/>
    <n v="1.2"/>
    <n v="3.1"/>
    <n v="-0.8"/>
    <n v="7"/>
    <x v="29"/>
    <m/>
    <n v="4.5"/>
    <n v="7"/>
    <n v="2"/>
    <n v="3.2"/>
  </r>
  <r>
    <n v="11.51"/>
    <n v="0.8"/>
    <n v="5"/>
    <n v="-3.5"/>
    <n v="0"/>
    <n v="-1.2"/>
    <n v="2.1"/>
    <n v="-4.4000000000000004"/>
    <n v="0.5"/>
    <n v="-1.1000000000000001"/>
    <n v="1.7"/>
    <n v="-3.8"/>
    <n v="0"/>
    <x v="29"/>
    <m/>
    <n v="1"/>
    <n v="5.5"/>
    <n v="-3.5"/>
    <n v="0"/>
  </r>
  <r>
    <n v="10.14"/>
    <n v="-2.1"/>
    <n v="3.1"/>
    <n v="-7.2"/>
    <n v="2"/>
    <n v="-2.6"/>
    <n v="0.5"/>
    <n v="-5.7"/>
    <n v="1"/>
    <n v="-2.5"/>
    <n v="0"/>
    <n v="-5"/>
    <n v="1"/>
    <x v="29"/>
    <m/>
    <n v="-1.3"/>
    <n v="4"/>
    <n v="-6.5"/>
    <n v="6.1"/>
  </r>
  <r>
    <n v="6.02"/>
    <n v="-1.9"/>
    <n v="1.4"/>
    <n v="-5.0999999999999996"/>
    <n v="0"/>
    <n v="-2.6"/>
    <n v="-0.7"/>
    <n v="-4.4000000000000004"/>
    <n v="0.5"/>
    <n v="-2.2999999999999998"/>
    <n v="-0.7"/>
    <n v="-3.9"/>
    <n v="1"/>
    <x v="29"/>
    <m/>
    <n v="-1.3"/>
    <n v="4"/>
    <n v="-6.5"/>
    <n v="0"/>
  </r>
  <r>
    <n v="7.53"/>
    <n v="1.7"/>
    <n v="4.0999999999999996"/>
    <n v="-0.7"/>
    <n v="1.5"/>
    <n v="0.3"/>
    <n v="3.2"/>
    <n v="-2.7"/>
    <n v="1"/>
    <n v="-1.2"/>
    <n v="1.3"/>
    <n v="-3.6"/>
    <n v="2.5"/>
    <x v="29"/>
    <m/>
    <n v="3"/>
    <n v="6.5"/>
    <n v="-0.5"/>
    <n v="1.1000000000000001"/>
  </r>
  <r>
    <n v="4.4800000000000004"/>
    <n v="-1.8"/>
    <n v="-0.6"/>
    <n v="-2.9"/>
    <n v="8.5"/>
    <n v="-3.6"/>
    <n v="-1.6"/>
    <n v="-5.5"/>
    <n v="8"/>
    <n v="-2.8"/>
    <n v="-1.7"/>
    <n v="-3.8"/>
    <n v="7"/>
    <x v="29"/>
    <m/>
    <n v="3.3"/>
    <n v="6.5"/>
    <n v="0"/>
    <n v="2.2000000000000002"/>
  </r>
  <r>
    <n v="8.93"/>
    <n v="-3"/>
    <n v="0.3"/>
    <n v="-6.2"/>
    <n v="2"/>
    <n v="-3.6"/>
    <n v="-1.5"/>
    <n v="-5.6"/>
    <n v="2"/>
    <n v="-3.8"/>
    <n v="-1.5"/>
    <n v="-6"/>
    <n v="3"/>
    <x v="29"/>
    <m/>
    <n v="2.2999999999999998"/>
    <n v="6"/>
    <n v="-1.5"/>
    <n v="5.5"/>
  </r>
  <r>
    <n v="6.51"/>
    <n v="-0.6"/>
    <n v="2.2999999999999998"/>
    <n v="-3.4"/>
    <n v="4"/>
    <n v="-2.7"/>
    <n v="-0.3"/>
    <n v="-5"/>
    <n v="6.5"/>
    <n v="-3.1"/>
    <n v="-2.2999999999999998"/>
    <n v="-3.9"/>
    <n v="13"/>
    <x v="29"/>
    <m/>
    <n v="0.3"/>
    <n v="2.5"/>
    <n v="-2"/>
    <n v="10"/>
  </r>
  <r>
    <n v="11.05"/>
    <n v="-6.2"/>
    <n v="-0.5"/>
    <n v="-11.8"/>
    <n v="0"/>
    <n v="-5.9"/>
    <n v="-2.4"/>
    <n v="-9.3000000000000007"/>
    <n v="0"/>
    <n v="-5.9"/>
    <n v="-2.9"/>
    <n v="-8.9"/>
    <n v="0"/>
    <x v="29"/>
    <m/>
    <n v="-1.3"/>
    <n v="3.5"/>
    <n v="-6"/>
    <n v="0"/>
  </r>
  <r>
    <n v="12.81"/>
    <n v="-3.4"/>
    <n v="1.8"/>
    <n v="-8.5"/>
    <n v="0"/>
    <n v="-3.8"/>
    <n v="0.4"/>
    <n v="-8"/>
    <n v="0"/>
    <n v="-4"/>
    <n v="-0.6"/>
    <n v="-7.3"/>
    <n v="0"/>
    <x v="29"/>
    <m/>
    <n v="-1.5"/>
    <n v="4.5"/>
    <n v="-7.5"/>
    <n v="0"/>
  </r>
  <r>
    <n v="14.14"/>
    <n v="-4"/>
    <n v="4"/>
    <n v="-12"/>
    <n v="3"/>
    <n v="-3.6"/>
    <n v="0.6"/>
    <n v="-7.7"/>
    <n v="1"/>
    <n v="-3.4"/>
    <n v="0.3"/>
    <n v="-7"/>
    <n v="1.5"/>
    <x v="29"/>
    <m/>
    <n v="-2.2999999999999998"/>
    <n v="6"/>
    <n v="-10.5"/>
    <n v="2.6"/>
  </r>
  <r>
    <n v="4.58"/>
    <n v="-1.8"/>
    <n v="0.7"/>
    <n v="-4.2"/>
    <n v="4"/>
    <n v="-3.7"/>
    <n v="-1.5"/>
    <n v="-5.8"/>
    <n v="4.5"/>
    <n v="-3.1"/>
    <n v="-1"/>
    <n v="-5.0999999999999996"/>
    <n v="0"/>
    <x v="29"/>
    <m/>
    <n v="-2.5"/>
    <n v="1.5"/>
    <n v="-6.5"/>
    <n v="2.5"/>
  </r>
  <r>
    <n v="12.36"/>
    <n v="-0.4"/>
    <n v="6.8"/>
    <n v="-7.5"/>
    <n v="0"/>
    <n v="-0.7"/>
    <n v="3.6"/>
    <n v="-5"/>
    <n v="0"/>
    <n v="-0.1"/>
    <n v="3.1"/>
    <n v="-3.3"/>
    <n v="0"/>
    <x v="29"/>
    <m/>
    <n v="-0.5"/>
    <n v="8.5"/>
    <n v="-9.5"/>
    <n v="0"/>
  </r>
  <r>
    <n v="15.73"/>
    <n v="2.6"/>
    <n v="11.2"/>
    <n v="-6.1"/>
    <n v="2"/>
    <n v="3.3"/>
    <n v="8.1999999999999993"/>
    <n v="-1.6"/>
    <n v="3"/>
    <n v="2.2999999999999998"/>
    <n v="7.5"/>
    <n v="-2.9"/>
    <n v="6.5"/>
    <x v="29"/>
    <m/>
    <n v="3.5"/>
    <n v="11"/>
    <n v="-4"/>
    <n v="0.3"/>
  </r>
  <r>
    <n v="11.1"/>
    <n v="0.7"/>
    <n v="3.8"/>
    <n v="-2.5"/>
    <n v="3"/>
    <n v="-2.4"/>
    <n v="0.3"/>
    <n v="-5.0999999999999996"/>
    <n v="2"/>
    <n v="-1.1000000000000001"/>
    <n v="1"/>
    <n v="-3.2"/>
    <n v="2"/>
    <x v="29"/>
    <m/>
    <n v="3.5"/>
    <n v="6"/>
    <n v="1"/>
    <n v="0"/>
  </r>
  <r>
    <n v="14.27"/>
    <n v="-2.7"/>
    <n v="3.8"/>
    <n v="-9.1999999999999993"/>
    <n v="0"/>
    <n v="-4"/>
    <n v="1.2"/>
    <n v="-9.1999999999999993"/>
    <n v="0"/>
    <n v="-3.2"/>
    <n v="1.1000000000000001"/>
    <n v="-7.4"/>
    <n v="0"/>
    <x v="29"/>
    <m/>
    <n v="0"/>
    <n v="6"/>
    <n v="-6"/>
    <n v="0"/>
  </r>
  <r>
    <n v="6.83"/>
    <n v="-0.4"/>
    <n v="5.2"/>
    <n v="-5.9"/>
    <n v="8"/>
    <n v="-1"/>
    <n v="2.4"/>
    <n v="-4.4000000000000004"/>
    <n v="6"/>
    <n v="-1.6"/>
    <n v="2"/>
    <n v="-5.2"/>
    <n v="9.5"/>
    <x v="29"/>
    <m/>
    <n v="1.5"/>
    <n v="6.5"/>
    <n v="-3.5"/>
    <n v="5.3"/>
  </r>
  <r>
    <n v="7.96"/>
    <n v="-2.4"/>
    <n v="-1.7"/>
    <n v="-3"/>
    <n v="1"/>
    <n v="-2.7"/>
    <n v="0.7"/>
    <n v="-6"/>
    <n v="3"/>
    <n v="-1.3"/>
    <n v="1.6"/>
    <n v="-4.2"/>
    <n v="3"/>
    <x v="29"/>
    <m/>
    <n v="0.8"/>
    <n v="2.5"/>
    <n v="-1"/>
    <n v="0"/>
  </r>
  <r>
    <n v="10.97"/>
    <n v="-3.8"/>
    <n v="1.6"/>
    <n v="-9.1999999999999993"/>
    <n v="0.5"/>
    <n v="-4.5"/>
    <n v="-0.8"/>
    <n v="-8.1"/>
    <n v="0"/>
    <n v="-4"/>
    <n v="0.2"/>
    <n v="-8.1"/>
    <n v="1.5"/>
    <x v="29"/>
    <m/>
    <n v="-2"/>
    <n v="4"/>
    <n v="-8"/>
    <n v="4.4000000000000004"/>
  </r>
  <r>
    <n v="5.07"/>
    <n v="0.1"/>
    <n v="2"/>
    <n v="-1.9"/>
    <n v="1"/>
    <n v="-2.4"/>
    <n v="-0.8"/>
    <n v="-4"/>
    <n v="0"/>
    <n v="-2"/>
    <n v="0.1"/>
    <n v="-4"/>
    <n v="0.5"/>
    <x v="29"/>
    <m/>
    <n v="0.5"/>
    <n v="7"/>
    <n v="-6"/>
    <n v="0"/>
  </r>
  <r>
    <n v="14.27"/>
    <n v="5"/>
    <n v="11.7"/>
    <n v="-1.8"/>
    <n v="2"/>
    <n v="4.4000000000000004"/>
    <n v="8.4"/>
    <n v="0.3"/>
    <n v="1"/>
    <n v="3.3"/>
    <n v="8.6999999999999993"/>
    <n v="-2.2000000000000002"/>
    <n v="2.5"/>
    <x v="29"/>
    <m/>
    <n v="7.3"/>
    <n v="14"/>
    <n v="0.5"/>
    <n v="2.2000000000000002"/>
  </r>
  <r>
    <n v="5.92"/>
    <n v="3.6"/>
    <n v="5.9"/>
    <n v="1.3"/>
    <n v="0.5"/>
    <n v="1.7"/>
    <n v="3.4"/>
    <n v="-0.1"/>
    <n v="1.5"/>
    <n v="2"/>
    <n v="3.5"/>
    <n v="0.4"/>
    <n v="1"/>
    <x v="29"/>
    <m/>
    <n v="3.5"/>
    <n v="6"/>
    <n v="1"/>
    <n v="0"/>
  </r>
  <r>
    <n v="5.99"/>
    <n v="1.6"/>
    <n v="3.7"/>
    <n v="-0.5"/>
    <n v="0.5"/>
    <n v="-0.6"/>
    <n v="1.7"/>
    <n v="-2.8"/>
    <n v="1"/>
    <n v="-0.3"/>
    <n v="1.8"/>
    <n v="-2.4"/>
    <n v="0"/>
    <x v="29"/>
    <m/>
    <n v="1.8"/>
    <n v="4"/>
    <n v="-0.5"/>
    <n v="0"/>
  </r>
  <r>
    <n v="14.54"/>
    <n v="-0.6"/>
    <n v="1.7"/>
    <n v="-2.8"/>
    <n v="0.5"/>
    <n v="-3"/>
    <n v="0.1"/>
    <n v="-6"/>
    <n v="0.5"/>
    <n v="-3.1"/>
    <n v="-1"/>
    <n v="-5.2"/>
    <n v="0"/>
    <x v="29"/>
    <m/>
    <n v="-1"/>
    <n v="6"/>
    <n v="-8"/>
    <n v="0"/>
  </r>
  <r>
    <n v="13.2"/>
    <n v="-2.5"/>
    <n v="4.9000000000000004"/>
    <n v="-9.8000000000000007"/>
    <n v="1"/>
    <n v="-3.9"/>
    <n v="2.1"/>
    <n v="-9.9"/>
    <n v="0"/>
    <n v="-3.8"/>
    <n v="1.4"/>
    <n v="-9"/>
    <n v="0"/>
    <x v="29"/>
    <m/>
    <n v="0.8"/>
    <n v="6.5"/>
    <n v="-5"/>
    <n v="0"/>
  </r>
  <r>
    <n v="8.0399999999999991"/>
    <n v="-0.3"/>
    <n v="2.2999999999999998"/>
    <n v="-2.8"/>
    <n v="2.5"/>
    <n v="-2.6"/>
    <n v="-0.3"/>
    <n v="-4.9000000000000004"/>
    <n v="3"/>
    <n v="-2.9"/>
    <n v="-0.7"/>
    <n v="-5.0999999999999996"/>
    <n v="0"/>
    <x v="30"/>
    <m/>
    <n v="1.3"/>
    <n v="6.5"/>
    <n v="-4"/>
    <n v="0"/>
  </r>
  <r>
    <n v="18.25"/>
    <n v="-2.6"/>
    <n v="5.3"/>
    <n v="-10.5"/>
    <n v="0.5"/>
    <n v="-2.1"/>
    <n v="3.8"/>
    <n v="-8"/>
    <n v="0.5"/>
    <n v="-2.1"/>
    <n v="3"/>
    <n v="-7.2"/>
    <n v="0"/>
    <x v="30"/>
    <m/>
    <n v="1"/>
    <n v="8"/>
    <n v="-6"/>
    <n v="0"/>
  </r>
  <r>
    <n v="6.71"/>
    <n v="-0.7"/>
    <n v="4.8"/>
    <n v="-6.2"/>
    <n v="0"/>
    <n v="-0.3"/>
    <n v="3.1"/>
    <n v="-3.6"/>
    <n v="0"/>
    <n v="0.2"/>
    <n v="3.4"/>
    <n v="-3.1"/>
    <n v="1.5"/>
    <x v="30"/>
    <m/>
    <n v="2"/>
    <n v="8"/>
    <n v="-4"/>
    <n v="0"/>
  </r>
  <r>
    <n v="5.77"/>
    <n v="-1.2"/>
    <n v="0.8"/>
    <n v="-3.2"/>
    <n v="12"/>
    <n v="-1.6"/>
    <n v="0.3"/>
    <n v="-3.4"/>
    <n v="11.5"/>
    <n v="-1.9"/>
    <n v="-0.5"/>
    <n v="-3.3"/>
    <n v="18"/>
    <x v="30"/>
    <m/>
    <n v="2.5"/>
    <n v="5"/>
    <n v="0"/>
    <n v="11"/>
  </r>
  <r>
    <n v="18.16"/>
    <n v="0.1"/>
    <n v="4.8"/>
    <n v="-4.5999999999999996"/>
    <n v="0"/>
    <n v="-1.7"/>
    <n v="2.6"/>
    <n v="-5.9"/>
    <n v="0.5"/>
    <n v="-1.3"/>
    <n v="2.2000000000000002"/>
    <n v="-4.7"/>
    <n v="0"/>
    <x v="30"/>
    <m/>
    <n v="2.2999999999999998"/>
    <n v="8"/>
    <n v="-3.5"/>
    <n v="0"/>
  </r>
  <r>
    <n v="19.05"/>
    <n v="2.2000000000000002"/>
    <n v="11.2"/>
    <n v="-6.9"/>
    <n v="0"/>
    <n v="2.6"/>
    <n v="9.4"/>
    <n v="-4.3"/>
    <n v="0"/>
    <n v="2.1"/>
    <n v="8.1"/>
    <n v="-4"/>
    <n v="0"/>
    <x v="30"/>
    <m/>
    <n v="4.3"/>
    <n v="13.5"/>
    <n v="-5"/>
    <n v="0"/>
  </r>
  <r>
    <n v="19.690000000000001"/>
    <n v="4.4000000000000004"/>
    <n v="13.6"/>
    <n v="-4.8"/>
    <n v="0"/>
    <n v="5.9"/>
    <n v="13"/>
    <n v="-1.3"/>
    <n v="0"/>
    <n v="6.5"/>
    <n v="13"/>
    <n v="-0.1"/>
    <n v="0"/>
    <x v="30"/>
    <m/>
    <n v="5"/>
    <n v="15"/>
    <n v="-5"/>
    <n v="0"/>
  </r>
  <r>
    <n v="20.85"/>
    <n v="5.4"/>
    <n v="15"/>
    <n v="-4.2"/>
    <n v="0.5"/>
    <n v="7.8"/>
    <n v="12.3"/>
    <n v="3.3"/>
    <n v="0"/>
    <n v="7.4"/>
    <n v="11.8"/>
    <n v="2.9"/>
    <n v="0"/>
    <x v="30"/>
    <m/>
    <n v="6.3"/>
    <n v="16"/>
    <n v="-3.5"/>
    <n v="0"/>
  </r>
  <r>
    <n v="17.260000000000002"/>
    <n v="2.7"/>
    <n v="8.8000000000000007"/>
    <n v="-3.5"/>
    <n v="0.5"/>
    <n v="2.6"/>
    <n v="6.9"/>
    <n v="-1.8"/>
    <n v="0"/>
    <n v="2.9"/>
    <n v="6.5"/>
    <n v="-0.8"/>
    <n v="0"/>
    <x v="30"/>
    <m/>
    <n v="3.8"/>
    <n v="11"/>
    <n v="-3.5"/>
    <n v="0"/>
  </r>
  <r>
    <n v="16.86"/>
    <n v="-1.4"/>
    <n v="2.1"/>
    <n v="-4.9000000000000004"/>
    <n v="1"/>
    <n v="-3.1"/>
    <n v="0.4"/>
    <n v="-6.6"/>
    <n v="0"/>
    <n v="-3.3"/>
    <n v="-0.9"/>
    <n v="-5.7"/>
    <n v="1"/>
    <x v="30"/>
    <m/>
    <n v="1.5"/>
    <n v="5.5"/>
    <n v="-2.5"/>
    <n v="0.2"/>
  </r>
  <r>
    <n v="8.8000000000000007"/>
    <n v="-3.9"/>
    <n v="-1.7"/>
    <n v="-6.1"/>
    <n v="6"/>
    <n v="-4.3"/>
    <n v="-2.5"/>
    <n v="-6.1"/>
    <n v="7.5"/>
    <n v="-3.9"/>
    <n v="-2.2999999999999998"/>
    <n v="-5.5"/>
    <n v="8"/>
    <x v="30"/>
    <m/>
    <n v="-1"/>
    <n v="3.5"/>
    <n v="-5.5"/>
    <n v="4.2"/>
  </r>
  <r>
    <n v="6.13"/>
    <n v="-2.8"/>
    <n v="-1.4"/>
    <n v="-4.0999999999999996"/>
    <n v="13"/>
    <n v="-3.5"/>
    <n v="-1.9"/>
    <n v="-5"/>
    <n v="10"/>
    <n v="-3.8"/>
    <n v="-2.2000000000000002"/>
    <n v="-5.3"/>
    <n v="9"/>
    <x v="30"/>
    <m/>
    <n v="0.8"/>
    <n v="3"/>
    <n v="-1.5"/>
    <n v="17"/>
  </r>
  <r>
    <n v="11.82"/>
    <n v="-2"/>
    <n v="0.5"/>
    <n v="-4.4000000000000004"/>
    <n v="10"/>
    <n v="-3.3"/>
    <n v="-0.8"/>
    <n v="-5.8"/>
    <n v="12.5"/>
    <n v="-3.4"/>
    <n v="-2.1"/>
    <n v="-4.7"/>
    <n v="10"/>
    <x v="30"/>
    <m/>
    <n v="1.3"/>
    <n v="5"/>
    <n v="-2.5"/>
    <n v="4.2"/>
  </r>
  <r>
    <n v="10.58"/>
    <n v="-1"/>
    <n v="3.1"/>
    <n v="-5"/>
    <n v="1"/>
    <n v="-2.8"/>
    <n v="-0.7"/>
    <n v="-4.9000000000000004"/>
    <n v="1"/>
    <n v="-2.8"/>
    <n v="-0.7"/>
    <n v="-4.9000000000000004"/>
    <n v="4.5"/>
    <x v="30"/>
    <m/>
    <n v="1.3"/>
    <n v="4.5"/>
    <n v="-2"/>
    <n v="2.8"/>
  </r>
  <r>
    <n v="6.83"/>
    <n v="2.2999999999999998"/>
    <n v="4.2"/>
    <n v="0.3"/>
    <n v="8"/>
    <n v="-0.9"/>
    <n v="0.3"/>
    <n v="-2"/>
    <n v="7"/>
    <n v="-1.2"/>
    <n v="0.3"/>
    <n v="-2.6"/>
    <n v="6"/>
    <x v="30"/>
    <m/>
    <n v="2.8"/>
    <n v="5"/>
    <n v="0.5"/>
    <n v="8"/>
  </r>
  <r>
    <n v="16.829999999999998"/>
    <n v="1.4"/>
    <n v="3.4"/>
    <n v="-0.6"/>
    <n v="3.5"/>
    <n v="-1.9"/>
    <n v="0.2"/>
    <n v="-4"/>
    <n v="3.5"/>
    <n v="-1.3"/>
    <n v="1.1000000000000001"/>
    <n v="-3.6"/>
    <n v="4"/>
    <x v="30"/>
    <m/>
    <n v="4"/>
    <n v="7.5"/>
    <n v="0.5"/>
    <n v="1.2"/>
  </r>
  <r>
    <n v="6.41"/>
    <n v="1.4"/>
    <n v="5"/>
    <n v="-2.2000000000000002"/>
    <n v="0.5"/>
    <n v="-2.4"/>
    <n v="0.2"/>
    <n v="-4.9000000000000004"/>
    <n v="1"/>
    <n v="-1.8"/>
    <n v="0.3"/>
    <n v="-3.8"/>
    <n v="1.5"/>
    <x v="30"/>
    <m/>
    <n v="2"/>
    <n v="7.5"/>
    <n v="-3.5"/>
    <n v="0.4"/>
  </r>
  <r>
    <n v="15.02"/>
    <n v="2.2000000000000002"/>
    <n v="5.6"/>
    <n v="-1.3"/>
    <n v="10"/>
    <n v="-2"/>
    <n v="1"/>
    <n v="-4.9000000000000004"/>
    <n v="5.5"/>
    <n v="-1.8"/>
    <n v="0.6"/>
    <n v="-4.0999999999999996"/>
    <n v="8"/>
    <x v="30"/>
    <m/>
    <n v="3"/>
    <n v="8"/>
    <n v="-2"/>
    <n v="9.3000000000000007"/>
  </r>
  <r>
    <n v="6.52"/>
    <n v="1.3"/>
    <n v="4.2"/>
    <n v="-1.6"/>
    <n v="5"/>
    <n v="-0.9"/>
    <n v="2.2000000000000002"/>
    <n v="-3.9"/>
    <n v="5"/>
    <n v="0.4"/>
    <n v="3.4"/>
    <n v="-2.7"/>
    <n v="4"/>
    <x v="30"/>
    <m/>
    <n v="2.5"/>
    <n v="4.5"/>
    <n v="0.5"/>
    <n v="5.2"/>
  </r>
  <r>
    <n v="6.57"/>
    <n v="4.7"/>
    <n v="7.3"/>
    <n v="2"/>
    <n v="1"/>
    <n v="3.7"/>
    <n v="5.5"/>
    <n v="1.8"/>
    <n v="0.5"/>
    <n v="4.2"/>
    <n v="6.1"/>
    <n v="2.2000000000000002"/>
    <n v="1"/>
    <x v="30"/>
    <m/>
    <n v="4.8"/>
    <n v="9"/>
    <n v="0.5"/>
    <n v="0"/>
  </r>
  <r>
    <n v="6.62"/>
    <n v="4.9000000000000004"/>
    <n v="8.5"/>
    <n v="1.2"/>
    <n v="3"/>
    <n v="0.6"/>
    <n v="5.3"/>
    <n v="-4.0999999999999996"/>
    <n v="3"/>
    <n v="1.2"/>
    <n v="6.3"/>
    <n v="-3.9"/>
    <n v="3"/>
    <x v="30"/>
    <m/>
    <n v="2.8"/>
    <n v="8.5"/>
    <n v="-3"/>
    <n v="6.1"/>
  </r>
  <r>
    <n v="7.35"/>
    <n v="0.2"/>
    <n v="2.2000000000000002"/>
    <n v="-1.8"/>
    <n v="3"/>
    <n v="-2.4"/>
    <n v="-1.8"/>
    <n v="-3"/>
    <n v="1.5"/>
    <n v="-2"/>
    <n v="-1.7"/>
    <n v="-2.2000000000000002"/>
    <n v="1"/>
    <x v="30"/>
    <m/>
    <n v="2"/>
    <n v="4.5"/>
    <n v="-0.5"/>
    <n v="9"/>
  </r>
  <r>
    <n v="18.010000000000002"/>
    <n v="-1.7"/>
    <n v="1.4"/>
    <n v="-4.7"/>
    <n v="1"/>
    <n v="-5.2"/>
    <n v="-2.2999999999999998"/>
    <n v="-8"/>
    <n v="3.5"/>
    <n v="-5.2"/>
    <n v="-3.1"/>
    <n v="-7.3"/>
    <n v="0"/>
    <x v="30"/>
    <m/>
    <n v="0.5"/>
    <n v="4"/>
    <n v="-3"/>
    <n v="0"/>
  </r>
  <r>
    <n v="16.32"/>
    <n v="-5.0999999999999996"/>
    <n v="2.8"/>
    <n v="-13"/>
    <n v="5.5"/>
    <n v="-5.7"/>
    <n v="0.2"/>
    <n v="-11.5"/>
    <n v="4.5"/>
    <n v="-5.0999999999999996"/>
    <n v="0.3"/>
    <n v="-10.5"/>
    <n v="6"/>
    <x v="30"/>
    <m/>
    <n v="-1.5"/>
    <n v="5.5"/>
    <n v="-8.5"/>
    <n v="3"/>
  </r>
  <r>
    <n v="12.18"/>
    <n v="0.1"/>
    <n v="3.4"/>
    <n v="-3.2"/>
    <n v="2.5"/>
    <n v="-3.7"/>
    <n v="-0.7"/>
    <n v="-6.7"/>
    <n v="4"/>
    <n v="-3.6"/>
    <n v="-1"/>
    <n v="-6.1"/>
    <n v="1"/>
    <x v="30"/>
    <m/>
    <n v="1.3"/>
    <n v="4.5"/>
    <n v="-2"/>
    <n v="0.4"/>
  </r>
  <r>
    <n v="12.39"/>
    <n v="-3.6"/>
    <n v="4"/>
    <n v="-11.2"/>
    <n v="1.5"/>
    <n v="-4.7"/>
    <n v="0.2"/>
    <n v="-9.5"/>
    <n v="2"/>
    <n v="-3.5"/>
    <n v="1.1000000000000001"/>
    <n v="-8.1"/>
    <n v="6"/>
    <x v="30"/>
    <m/>
    <n v="0.8"/>
    <n v="6.5"/>
    <n v="-5"/>
    <n v="2.4"/>
  </r>
  <r>
    <n v="10.26"/>
    <n v="0.6"/>
    <n v="2.4"/>
    <n v="-1.2"/>
    <n v="7.5"/>
    <n v="-2.5"/>
    <n v="-0.7"/>
    <n v="-4.2"/>
    <n v="7"/>
    <n v="-2.1"/>
    <n v="0.1"/>
    <n v="-4.2"/>
    <n v="6"/>
    <x v="30"/>
    <m/>
    <n v="2.5"/>
    <n v="5.5"/>
    <n v="-0.5"/>
    <n v="6.8"/>
  </r>
  <r>
    <n v="16.02"/>
    <n v="-2.2999999999999998"/>
    <n v="2.2999999999999998"/>
    <n v="-6.8"/>
    <n v="0.5"/>
    <n v="-6.2"/>
    <n v="-2.2999999999999998"/>
    <n v="-10"/>
    <n v="0"/>
    <n v="-5.5"/>
    <n v="-2.6"/>
    <n v="-8.4"/>
    <n v="0"/>
    <x v="30"/>
    <m/>
    <n v="-0.5"/>
    <n v="4"/>
    <n v="-5"/>
    <n v="0"/>
  </r>
  <r>
    <n v="19.170000000000002"/>
    <n v="-4"/>
    <n v="2"/>
    <n v="-9.9"/>
    <n v="0.5"/>
    <n v="-5.0999999999999996"/>
    <n v="0.3"/>
    <n v="-10.4"/>
    <n v="2"/>
    <n v="-5.3"/>
    <n v="-1.1000000000000001"/>
    <n v="-9.4"/>
    <n v="0"/>
    <x v="30"/>
    <m/>
    <n v="-0.3"/>
    <n v="5.5"/>
    <n v="-6"/>
    <n v="0"/>
  </r>
  <r>
    <n v="21.08"/>
    <n v="-4"/>
    <n v="4.5999999999999996"/>
    <n v="-12.5"/>
    <n v="0"/>
    <n v="-4.5999999999999996"/>
    <n v="3.4"/>
    <n v="-12.5"/>
    <n v="0"/>
    <n v="-4.9000000000000004"/>
    <n v="2.5"/>
    <n v="-12.3"/>
    <n v="0"/>
    <x v="30"/>
    <m/>
    <n v="0.3"/>
    <n v="9"/>
    <n v="-8.5"/>
    <n v="0"/>
  </r>
  <r>
    <n v="11.65"/>
    <n v="2.7"/>
    <n v="9.1"/>
    <n v="-3.7"/>
    <n v="0.5"/>
    <n v="2.2999999999999998"/>
    <n v="7.4"/>
    <n v="-2.8"/>
    <n v="3"/>
    <n v="2.7"/>
    <n v="8.1"/>
    <n v="-2.7"/>
    <n v="3.5"/>
    <x v="31"/>
    <m/>
    <n v="5.3"/>
    <n v="13.5"/>
    <n v="-3"/>
    <n v="5"/>
  </r>
  <r>
    <n v="9.2200000000000006"/>
    <n v="2.4"/>
    <n v="4.5"/>
    <n v="0.2"/>
    <n v="10"/>
    <n v="2.4"/>
    <n v="3.6"/>
    <n v="1.1000000000000001"/>
    <n v="9"/>
    <n v="3.1"/>
    <n v="4.7"/>
    <n v="1.4"/>
    <n v="8.5"/>
    <x v="31"/>
    <m/>
    <n v="4.8"/>
    <n v="8.5"/>
    <n v="1"/>
    <n v="2.4"/>
  </r>
  <r>
    <n v="9.68"/>
    <n v="1.8"/>
    <n v="3.8"/>
    <n v="-0.2"/>
    <n v="1.5"/>
    <n v="1.1000000000000001"/>
    <n v="3.4"/>
    <n v="-1.2"/>
    <n v="1"/>
    <n v="1.8"/>
    <n v="3.8"/>
    <n v="-0.3"/>
    <n v="2"/>
    <x v="31"/>
    <m/>
    <n v="5"/>
    <n v="9"/>
    <n v="1"/>
    <n v="6.9"/>
  </r>
  <r>
    <n v="16.55"/>
    <n v="0.8"/>
    <n v="3.4"/>
    <n v="-1.9"/>
    <n v="2"/>
    <n v="-0.1"/>
    <n v="2.8"/>
    <n v="-2.9"/>
    <n v="1"/>
    <n v="0.6"/>
    <n v="2.8"/>
    <n v="-1.6"/>
    <n v="0.5"/>
    <x v="31"/>
    <m/>
    <n v="4.3"/>
    <n v="9"/>
    <n v="-0.5"/>
    <n v="0.5"/>
  </r>
  <r>
    <n v="25.41"/>
    <n v="-0.6"/>
    <n v="5.4"/>
    <n v="-6.6"/>
    <n v="0"/>
    <n v="-0.9"/>
    <n v="5.3"/>
    <n v="-7"/>
    <n v="0"/>
    <n v="0"/>
    <n v="4.7"/>
    <n v="-4.7"/>
    <n v="1.5"/>
    <x v="31"/>
    <m/>
    <n v="3"/>
    <n v="11"/>
    <n v="-5"/>
    <n v="0"/>
  </r>
  <r>
    <n v="24.82"/>
    <n v="1.8"/>
    <n v="8.3000000000000007"/>
    <n v="-4.8"/>
    <n v="0"/>
    <n v="2"/>
    <n v="7.5"/>
    <n v="-3.6"/>
    <n v="0"/>
    <n v="2.5"/>
    <n v="6.7"/>
    <n v="-1.7"/>
    <n v="0"/>
    <x v="31"/>
    <m/>
    <n v="5"/>
    <n v="14.5"/>
    <n v="-4.5"/>
    <n v="0"/>
  </r>
  <r>
    <n v="22.62"/>
    <n v="2.7"/>
    <n v="8.3000000000000007"/>
    <n v="-2.9"/>
    <n v="0"/>
    <n v="3"/>
    <n v="7.6"/>
    <n v="-1.7"/>
    <n v="0"/>
    <n v="3.3"/>
    <n v="6.7"/>
    <n v="-0.1"/>
    <n v="0"/>
    <x v="31"/>
    <m/>
    <n v="5"/>
    <n v="13"/>
    <n v="-3"/>
    <n v="0"/>
  </r>
  <r>
    <n v="19.37"/>
    <n v="2.8"/>
    <n v="8.1999999999999993"/>
    <n v="-2.6"/>
    <n v="0"/>
    <n v="2"/>
    <n v="6.5"/>
    <n v="-2.6"/>
    <n v="0"/>
    <n v="2.7"/>
    <n v="6.1"/>
    <n v="-0.7"/>
    <n v="0"/>
    <x v="31"/>
    <m/>
    <n v="5"/>
    <n v="12"/>
    <n v="-2"/>
    <n v="0"/>
  </r>
  <r>
    <n v="11.31"/>
    <n v="-0.1"/>
    <n v="3.5"/>
    <n v="-3.6"/>
    <n v="4"/>
    <n v="-1.6"/>
    <n v="1.7"/>
    <n v="-4.9000000000000004"/>
    <n v="4"/>
    <n v="-0.4"/>
    <n v="1.5"/>
    <n v="-2.2999999999999998"/>
    <n v="1.5"/>
    <x v="31"/>
    <m/>
    <n v="2"/>
    <n v="8"/>
    <n v="-4"/>
    <n v="3.4"/>
  </r>
  <r>
    <n v="17.95"/>
    <n v="-0.2"/>
    <n v="4.2"/>
    <n v="-4.5999999999999996"/>
    <n v="1"/>
    <n v="-1.4"/>
    <n v="2.1"/>
    <n v="-4.8"/>
    <n v="1.5"/>
    <n v="-0.6"/>
    <n v="2.1"/>
    <n v="-3.2"/>
    <n v="1.5"/>
    <x v="31"/>
    <m/>
    <n v="2"/>
    <n v="9"/>
    <n v="-5"/>
    <n v="0.7"/>
  </r>
  <r>
    <n v="12.81"/>
    <n v="-0.6"/>
    <n v="1.7"/>
    <n v="-2.8"/>
    <n v="1"/>
    <n v="-2.6"/>
    <n v="-0.4"/>
    <n v="-4.8"/>
    <n v="1.5"/>
    <n v="-1.9"/>
    <n v="0"/>
    <n v="-3.8"/>
    <n v="1"/>
    <x v="31"/>
    <m/>
    <n v="3.3"/>
    <n v="6.5"/>
    <n v="0"/>
    <n v="0"/>
  </r>
  <r>
    <n v="9.15"/>
    <n v="0.8"/>
    <n v="4"/>
    <n v="-2.5"/>
    <n v="3"/>
    <n v="-0.5"/>
    <n v="2.6"/>
    <n v="-3.6"/>
    <n v="4"/>
    <n v="0.4"/>
    <n v="3.5"/>
    <n v="-2.7"/>
    <n v="6"/>
    <x v="31"/>
    <m/>
    <n v="3.3"/>
    <n v="8.5"/>
    <n v="-2"/>
    <n v="3.3"/>
  </r>
  <r>
    <n v="10.57"/>
    <n v="-1.2"/>
    <n v="0.7"/>
    <n v="-3"/>
    <n v="3"/>
    <n v="-3.9"/>
    <n v="-1.8"/>
    <n v="-5.9"/>
    <n v="3"/>
    <n v="-3.5"/>
    <n v="-2.2000000000000002"/>
    <n v="-4.8"/>
    <n v="2"/>
    <x v="31"/>
    <m/>
    <n v="0.8"/>
    <n v="2"/>
    <n v="-0.5"/>
    <n v="2"/>
  </r>
  <r>
    <n v="21.32"/>
    <n v="-2.1"/>
    <n v="1.5"/>
    <n v="-5.6"/>
    <n v="0"/>
    <n v="-2.7"/>
    <n v="1"/>
    <n v="-6.3"/>
    <n v="0"/>
    <n v="-2.8"/>
    <n v="0.5"/>
    <n v="-6"/>
    <n v="0.5"/>
    <x v="31"/>
    <m/>
    <n v="2.5"/>
    <n v="7.5"/>
    <n v="-2.5"/>
    <n v="0"/>
  </r>
  <r>
    <n v="16.37"/>
    <n v="-1.2"/>
    <n v="4.3"/>
    <n v="-6.6"/>
    <n v="0"/>
    <n v="-1.5"/>
    <n v="4"/>
    <n v="-6.9"/>
    <n v="0"/>
    <n v="-0.5"/>
    <n v="3.3"/>
    <n v="-4.2"/>
    <n v="0"/>
    <x v="31"/>
    <m/>
    <n v="1.8"/>
    <n v="9.5"/>
    <n v="-6"/>
    <n v="0"/>
  </r>
  <r>
    <n v="15.82"/>
    <n v="0.9"/>
    <n v="8.1999999999999993"/>
    <n v="-6.5"/>
    <n v="3.5"/>
    <n v="0.4"/>
    <n v="6.2"/>
    <n v="-5.5"/>
    <n v="4.5"/>
    <n v="1.7"/>
    <n v="6.9"/>
    <n v="-3.5"/>
    <n v="6.5"/>
    <x v="31"/>
    <m/>
    <n v="4"/>
    <n v="13.5"/>
    <n v="-5.5"/>
    <n v="5.6"/>
  </r>
  <r>
    <n v="15.63"/>
    <n v="5.3"/>
    <n v="10.199999999999999"/>
    <n v="0.3"/>
    <n v="8.5"/>
    <n v="4.4000000000000004"/>
    <n v="9.1999999999999993"/>
    <n v="-0.5"/>
    <n v="6.5"/>
    <n v="5.3"/>
    <n v="10.3"/>
    <n v="0.3"/>
    <n v="7.5"/>
    <x v="31"/>
    <m/>
    <n v="8.8000000000000007"/>
    <n v="14"/>
    <n v="3.5"/>
    <n v="4.5999999999999996"/>
  </r>
  <r>
    <n v="13.76"/>
    <n v="5.5"/>
    <n v="9.5"/>
    <n v="1.4"/>
    <n v="4"/>
    <n v="5.6"/>
    <n v="8.4"/>
    <n v="2.8"/>
    <n v="4"/>
    <n v="6.2"/>
    <n v="9.1"/>
    <n v="3.3"/>
    <n v="5"/>
    <x v="31"/>
    <m/>
    <n v="9.8000000000000007"/>
    <n v="14.5"/>
    <n v="5"/>
    <n v="3.7"/>
  </r>
  <r>
    <n v="24.58"/>
    <n v="8.1"/>
    <n v="14.9"/>
    <n v="1.2"/>
    <n v="1.5"/>
    <n v="7.6"/>
    <n v="13"/>
    <n v="2.2000000000000002"/>
    <n v="3"/>
    <n v="7.1"/>
    <n v="12"/>
    <n v="2.2000000000000002"/>
    <n v="1.5"/>
    <x v="31"/>
    <m/>
    <n v="11.8"/>
    <n v="19"/>
    <n v="4.5"/>
    <n v="1.2"/>
  </r>
  <r>
    <n v="17.260000000000002"/>
    <n v="6.2"/>
    <n v="9.6"/>
    <n v="2.8"/>
    <n v="1"/>
    <n v="5.4"/>
    <n v="8.4"/>
    <n v="2.2999999999999998"/>
    <n v="1.5"/>
    <n v="6.5"/>
    <n v="9.6999999999999993"/>
    <n v="3.3"/>
    <n v="0.5"/>
    <x v="31"/>
    <m/>
    <n v="9.5"/>
    <n v="12.5"/>
    <n v="6.5"/>
    <n v="0"/>
  </r>
  <r>
    <n v="6.38"/>
    <n v="-0.3"/>
    <n v="0.4"/>
    <n v="-1"/>
    <n v="8.5"/>
    <n v="-1.9"/>
    <n v="-0.6"/>
    <n v="-3.2"/>
    <n v="7.5"/>
    <n v="-1.3"/>
    <n v="-0.6"/>
    <n v="-1.9"/>
    <n v="6"/>
    <x v="31"/>
    <m/>
    <n v="2.8"/>
    <n v="4.5"/>
    <n v="1"/>
    <n v="9.3000000000000007"/>
  </r>
  <r>
    <n v="17.649999999999999"/>
    <n v="1.1000000000000001"/>
    <n v="4.8"/>
    <n v="-2.7"/>
    <n v="0.5"/>
    <n v="0"/>
    <n v="4.2"/>
    <n v="-4.3"/>
    <n v="0"/>
    <n v="-0.1"/>
    <n v="3.6"/>
    <n v="-3.7"/>
    <n v="0"/>
    <x v="31"/>
    <m/>
    <n v="6"/>
    <n v="12.5"/>
    <n v="-0.5"/>
    <n v="0.4"/>
  </r>
  <r>
    <n v="19.43"/>
    <n v="1.8"/>
    <n v="8.1999999999999993"/>
    <n v="-4.5999999999999996"/>
    <n v="0"/>
    <n v="1.7"/>
    <n v="6.1"/>
    <n v="-2.7"/>
    <n v="0"/>
    <n v="1.8"/>
    <n v="6.3"/>
    <n v="-2.7"/>
    <n v="0"/>
    <x v="31"/>
    <m/>
    <n v="4.5"/>
    <n v="12"/>
    <n v="-3"/>
    <n v="0"/>
  </r>
  <r>
    <n v="9.86"/>
    <n v="6.7"/>
    <n v="12.7"/>
    <n v="0.7"/>
    <n v="0.5"/>
    <n v="6.9"/>
    <n v="10.8"/>
    <n v="2.9"/>
    <n v="0"/>
    <n v="6.2"/>
    <n v="10.3"/>
    <n v="2"/>
    <n v="0"/>
    <x v="31"/>
    <m/>
    <n v="12"/>
    <n v="17.5"/>
    <n v="6.5"/>
    <n v="0"/>
  </r>
  <r>
    <n v="15.34"/>
    <n v="12.3"/>
    <n v="20.3"/>
    <n v="4.3"/>
    <n v="0"/>
    <n v="13"/>
    <n v="18.3"/>
    <n v="7.7"/>
    <n v="0"/>
    <n v="12.5"/>
    <n v="18.5"/>
    <n v="6.4"/>
    <n v="0"/>
    <x v="31"/>
    <m/>
    <n v="16"/>
    <n v="24"/>
    <n v="8"/>
    <n v="0"/>
  </r>
  <r>
    <n v="22.56"/>
    <n v="13.8"/>
    <n v="24.3"/>
    <n v="3.2"/>
    <n v="0"/>
    <n v="15"/>
    <n v="21.1"/>
    <n v="8.8000000000000007"/>
    <n v="0"/>
    <n v="15.2"/>
    <n v="21.3"/>
    <n v="9.1"/>
    <n v="0"/>
    <x v="31"/>
    <m/>
    <n v="16.5"/>
    <n v="28.5"/>
    <n v="4.5"/>
    <n v="0"/>
  </r>
  <r>
    <n v="27.07"/>
    <n v="12.7"/>
    <n v="21.1"/>
    <n v="4.2"/>
    <n v="0"/>
    <n v="11.4"/>
    <n v="18"/>
    <n v="4.7"/>
    <n v="1"/>
    <n v="10.4"/>
    <n v="16.899999999999999"/>
    <n v="3.9"/>
    <n v="1"/>
    <x v="31"/>
    <m/>
    <n v="15.3"/>
    <n v="23.5"/>
    <n v="7"/>
    <n v="0"/>
  </r>
  <r>
    <n v="26.62"/>
    <n v="13.8"/>
    <n v="24.2"/>
    <n v="3.3"/>
    <n v="0"/>
    <n v="15.1"/>
    <n v="21.6"/>
    <n v="8.5"/>
    <n v="0"/>
    <n v="12.6"/>
    <n v="20"/>
    <n v="5.2"/>
    <n v="0"/>
    <x v="31"/>
    <m/>
    <n v="16.3"/>
    <n v="26"/>
    <n v="6.5"/>
    <n v="0"/>
  </r>
  <r>
    <n v="26.87"/>
    <n v="15.6"/>
    <n v="27"/>
    <n v="4.0999999999999996"/>
    <n v="0"/>
    <n v="16.2"/>
    <n v="24.8"/>
    <n v="7.6"/>
    <n v="0"/>
    <n v="14.1"/>
    <n v="21.8"/>
    <n v="6.4"/>
    <n v="0"/>
    <x v="31"/>
    <m/>
    <n v="16.3"/>
    <n v="28"/>
    <n v="4.5"/>
    <n v="0"/>
  </r>
  <r>
    <n v="27.14"/>
    <n v="16.2"/>
    <n v="27"/>
    <n v="5.3"/>
    <n v="0"/>
    <n v="17.3"/>
    <n v="25"/>
    <n v="9.6"/>
    <n v="0"/>
    <n v="15"/>
    <n v="22.9"/>
    <n v="7.1"/>
    <n v="0"/>
    <x v="31"/>
    <m/>
    <n v="17.8"/>
    <n v="29"/>
    <n v="6.5"/>
    <n v="0"/>
  </r>
  <r>
    <n v="27.17"/>
    <n v="16.8"/>
    <n v="28.5"/>
    <n v="5.0999999999999996"/>
    <n v="1"/>
    <n v="17.399999999999999"/>
    <n v="26"/>
    <n v="8.8000000000000007"/>
    <n v="1"/>
    <n v="16.399999999999999"/>
    <n v="24.5"/>
    <n v="8.3000000000000007"/>
    <n v="0"/>
    <x v="31"/>
    <m/>
    <n v="17"/>
    <n v="29.5"/>
    <n v="4.5"/>
    <n v="0.8"/>
  </r>
  <r>
    <n v="26.39"/>
    <n v="16.2"/>
    <n v="25.1"/>
    <n v="7.3"/>
    <n v="0"/>
    <n v="16.399999999999999"/>
    <n v="23"/>
    <n v="9.8000000000000007"/>
    <n v="0"/>
    <n v="14.5"/>
    <n v="21.6"/>
    <n v="7.4"/>
    <n v="0"/>
    <x v="32"/>
    <m/>
    <n v="16.5"/>
    <n v="27"/>
    <n v="6"/>
    <n v="0"/>
  </r>
  <r>
    <n v="28.74"/>
    <n v="12.1"/>
    <n v="19.8"/>
    <n v="4.3"/>
    <n v="0"/>
    <n v="12.8"/>
    <n v="18.3"/>
    <n v="7.3"/>
    <n v="0"/>
    <n v="12.5"/>
    <n v="16.899999999999999"/>
    <n v="8.1"/>
    <n v="1"/>
    <x v="32"/>
    <m/>
    <n v="13.3"/>
    <n v="22.5"/>
    <n v="4"/>
    <n v="0"/>
  </r>
  <r>
    <n v="22.85"/>
    <n v="13.2"/>
    <n v="21.3"/>
    <n v="5.0999999999999996"/>
    <n v="0"/>
    <n v="12.9"/>
    <n v="19.5"/>
    <n v="6.3"/>
    <n v="0"/>
    <n v="13.3"/>
    <n v="18.3"/>
    <n v="8.1999999999999993"/>
    <n v="0"/>
    <x v="32"/>
    <m/>
    <n v="11.8"/>
    <n v="22.5"/>
    <n v="1"/>
    <n v="0"/>
  </r>
  <r>
    <n v="16.690000000000001"/>
    <n v="12.8"/>
    <n v="19.399999999999999"/>
    <n v="6.2"/>
    <n v="12"/>
    <n v="11.9"/>
    <n v="16.5"/>
    <n v="7.3"/>
    <n v="8.5"/>
    <n v="11.6"/>
    <n v="15.7"/>
    <n v="7.4"/>
    <n v="5"/>
    <x v="32"/>
    <m/>
    <n v="13.3"/>
    <n v="21.5"/>
    <n v="5"/>
    <n v="8.6"/>
  </r>
  <r>
    <n v="20.71"/>
    <n v="11.1"/>
    <n v="17.100000000000001"/>
    <n v="5"/>
    <n v="2"/>
    <n v="9.8000000000000007"/>
    <n v="15.5"/>
    <n v="4"/>
    <n v="0"/>
    <n v="9.1"/>
    <n v="14.5"/>
    <n v="3.6"/>
    <n v="1"/>
    <x v="32"/>
    <m/>
    <n v="13.5"/>
    <n v="20"/>
    <n v="7"/>
    <n v="5.5"/>
  </r>
  <r>
    <n v="21.36"/>
    <n v="11.7"/>
    <n v="17.3"/>
    <n v="6.1"/>
    <n v="0"/>
    <n v="9.6999999999999993"/>
    <n v="15.4"/>
    <n v="4"/>
    <n v="0.5"/>
    <n v="9.5"/>
    <n v="14.6"/>
    <n v="4.4000000000000004"/>
    <n v="0"/>
    <x v="32"/>
    <m/>
    <n v="12.8"/>
    <n v="19.5"/>
    <n v="6"/>
    <n v="4.0999999999999996"/>
  </r>
  <r>
    <n v="14.62"/>
    <n v="7.8"/>
    <n v="11.7"/>
    <n v="3.8"/>
    <n v="0"/>
    <n v="6.4"/>
    <n v="8.8000000000000007"/>
    <n v="3.9"/>
    <n v="0.5"/>
    <n v="6.3"/>
    <n v="8.4"/>
    <n v="4.2"/>
    <n v="0"/>
    <x v="32"/>
    <m/>
    <n v="10"/>
    <n v="13"/>
    <n v="7"/>
    <n v="0.8"/>
  </r>
  <r>
    <n v="15.31"/>
    <n v="7.9"/>
    <n v="12.5"/>
    <n v="3.3"/>
    <n v="0"/>
    <n v="7"/>
    <n v="12"/>
    <n v="2"/>
    <n v="0"/>
    <n v="6.3"/>
    <n v="10.5"/>
    <n v="2.1"/>
    <n v="1.5"/>
    <x v="32"/>
    <m/>
    <n v="12.3"/>
    <n v="18.5"/>
    <n v="6"/>
    <n v="0"/>
  </r>
  <r>
    <n v="25.56"/>
    <n v="10.1"/>
    <n v="19.2"/>
    <n v="1"/>
    <n v="0"/>
    <n v="9.9"/>
    <n v="17.7"/>
    <n v="2.1"/>
    <n v="0"/>
    <n v="9.8000000000000007"/>
    <n v="16.399999999999999"/>
    <n v="3.2"/>
    <n v="0.5"/>
    <x v="32"/>
    <m/>
    <n v="11.3"/>
    <n v="22.5"/>
    <n v="0"/>
    <n v="0"/>
  </r>
  <r>
    <n v="24.83"/>
    <n v="13.1"/>
    <n v="22.2"/>
    <n v="3.9"/>
    <n v="0"/>
    <n v="12.4"/>
    <n v="19.899999999999999"/>
    <n v="4.9000000000000004"/>
    <n v="0"/>
    <n v="12.1"/>
    <n v="19.2"/>
    <n v="4.9000000000000004"/>
    <n v="0.5"/>
    <x v="32"/>
    <m/>
    <n v="13.8"/>
    <n v="25"/>
    <n v="2.5"/>
    <n v="0"/>
  </r>
  <r>
    <n v="28.5"/>
    <n v="12.3"/>
    <n v="16.600000000000001"/>
    <n v="8"/>
    <n v="0"/>
    <n v="11.4"/>
    <n v="15.6"/>
    <n v="7.2"/>
    <n v="0"/>
    <n v="10.8"/>
    <n v="14.1"/>
    <n v="7.4"/>
    <n v="0"/>
    <x v="32"/>
    <m/>
    <n v="12.3"/>
    <n v="20.5"/>
    <n v="4"/>
    <n v="0"/>
  </r>
  <r>
    <n v="27.9"/>
    <n v="10.7"/>
    <n v="19.5"/>
    <n v="1.9"/>
    <n v="0"/>
    <n v="11.7"/>
    <n v="18.600000000000001"/>
    <n v="4.7"/>
    <n v="0"/>
    <n v="10.3"/>
    <n v="17.8"/>
    <n v="2.7"/>
    <n v="0"/>
    <x v="32"/>
    <m/>
    <n v="11.8"/>
    <n v="21.5"/>
    <n v="2"/>
    <n v="0"/>
  </r>
  <r>
    <n v="22.07"/>
    <n v="14"/>
    <n v="24"/>
    <n v="4"/>
    <n v="0"/>
    <n v="14.1"/>
    <n v="22.5"/>
    <n v="5.7"/>
    <n v="1"/>
    <n v="13.7"/>
    <n v="21.5"/>
    <n v="5.9"/>
    <n v="0"/>
    <x v="32"/>
    <m/>
    <n v="12.5"/>
    <n v="26"/>
    <n v="-1"/>
    <n v="0"/>
  </r>
  <r>
    <n v="11.12"/>
    <n v="14.3"/>
    <n v="21.9"/>
    <n v="6.6"/>
    <n v="8"/>
    <n v="11.1"/>
    <n v="19.7"/>
    <n v="2.5"/>
    <n v="6"/>
    <n v="12.8"/>
    <n v="18.5"/>
    <n v="7.1"/>
    <n v="5.5"/>
    <x v="32"/>
    <m/>
    <n v="13.8"/>
    <n v="23.5"/>
    <n v="4"/>
    <n v="12.4"/>
  </r>
  <r>
    <n v="24.12"/>
    <n v="5.7"/>
    <n v="11.1"/>
    <n v="0.2"/>
    <n v="0"/>
    <n v="4.5999999999999996"/>
    <n v="9.8000000000000007"/>
    <n v="-0.6"/>
    <n v="0"/>
    <n v="4"/>
    <n v="9"/>
    <n v="-1"/>
    <n v="1"/>
    <x v="32"/>
    <m/>
    <n v="8"/>
    <n v="16"/>
    <n v="0"/>
    <n v="0"/>
  </r>
  <r>
    <n v="20.7"/>
    <n v="6.6"/>
    <n v="13.3"/>
    <n v="-0.1"/>
    <n v="0"/>
    <n v="6.9"/>
    <n v="11.2"/>
    <n v="2.5"/>
    <n v="0"/>
    <n v="6.7"/>
    <n v="11.3"/>
    <n v="2.1"/>
    <n v="0"/>
    <x v="32"/>
    <m/>
    <n v="8.8000000000000007"/>
    <n v="17.5"/>
    <n v="0"/>
    <n v="0"/>
  </r>
  <r>
    <n v="18.78"/>
    <n v="11.1"/>
    <n v="18.399999999999999"/>
    <n v="3.7"/>
    <n v="12"/>
    <n v="11.5"/>
    <n v="16.7"/>
    <n v="6.2"/>
    <n v="15.5"/>
    <n v="10.8"/>
    <n v="16.2"/>
    <n v="5.4"/>
    <n v="13.5"/>
    <x v="32"/>
    <m/>
    <n v="13.5"/>
    <n v="23.5"/>
    <n v="3.5"/>
    <n v="14.9"/>
  </r>
  <r>
    <n v="11.63"/>
    <n v="6.4"/>
    <n v="11.1"/>
    <n v="1.7"/>
    <n v="8"/>
    <n v="5.4"/>
    <n v="10.8"/>
    <n v="0"/>
    <n v="5"/>
    <n v="5.3"/>
    <n v="10.4"/>
    <n v="0.2"/>
    <n v="9"/>
    <x v="32"/>
    <m/>
    <n v="10"/>
    <n v="15.5"/>
    <n v="4.5"/>
    <n v="7.9"/>
  </r>
  <r>
    <n v="21.38"/>
    <n v="5.7"/>
    <n v="10.5"/>
    <n v="0.9"/>
    <n v="0"/>
    <n v="4.0999999999999996"/>
    <n v="8.6999999999999993"/>
    <n v="-0.6"/>
    <n v="0.5"/>
    <n v="3.8"/>
    <n v="8.6"/>
    <n v="-1"/>
    <n v="0"/>
    <x v="32"/>
    <m/>
    <n v="8"/>
    <n v="16"/>
    <n v="0"/>
    <n v="1.3"/>
  </r>
  <r>
    <n v="22.01"/>
    <n v="6.9"/>
    <n v="11.2"/>
    <n v="2.5"/>
    <n v="4"/>
    <n v="4.7"/>
    <n v="8.4"/>
    <n v="0.9"/>
    <n v="5"/>
    <n v="4.4000000000000004"/>
    <n v="8.1999999999999993"/>
    <n v="0.5"/>
    <n v="2.5"/>
    <x v="32"/>
    <m/>
    <n v="8.3000000000000007"/>
    <n v="13.5"/>
    <n v="3"/>
    <n v="2"/>
  </r>
  <r>
    <n v="25.51"/>
    <n v="6.6"/>
    <n v="14.7"/>
    <n v="-1.5"/>
    <n v="0"/>
    <n v="6.3"/>
    <n v="14"/>
    <n v="-1.5"/>
    <n v="0"/>
    <n v="6.5"/>
    <n v="13.8"/>
    <n v="-0.8"/>
    <n v="0"/>
    <x v="32"/>
    <m/>
    <n v="6.5"/>
    <n v="14"/>
    <n v="-1"/>
    <n v="2.6"/>
  </r>
  <r>
    <n v="16.32"/>
    <n v="10.8"/>
    <n v="17.100000000000001"/>
    <n v="4.5"/>
    <n v="0"/>
    <n v="11.4"/>
    <n v="16"/>
    <n v="6.8"/>
    <n v="0"/>
    <n v="11.2"/>
    <n v="14.8"/>
    <n v="7.5"/>
    <n v="0"/>
    <x v="32"/>
    <m/>
    <n v="10.8"/>
    <n v="19.5"/>
    <n v="2"/>
    <n v="0.4"/>
  </r>
  <r>
    <n v="22.31"/>
    <n v="13.7"/>
    <n v="22.2"/>
    <n v="5.2"/>
    <n v="0"/>
    <n v="13.6"/>
    <n v="21.1"/>
    <n v="6.1"/>
    <n v="0"/>
    <n v="13.8"/>
    <n v="21"/>
    <n v="6.5"/>
    <n v="0"/>
    <x v="32"/>
    <m/>
    <n v="15"/>
    <n v="25"/>
    <n v="5"/>
    <n v="0"/>
  </r>
  <r>
    <n v="22.84"/>
    <n v="15.1"/>
    <n v="19.899999999999999"/>
    <n v="10.199999999999999"/>
    <n v="0"/>
    <n v="14.1"/>
    <n v="18.600000000000001"/>
    <n v="9.6"/>
    <n v="0"/>
    <n v="13.6"/>
    <n v="17.8"/>
    <n v="9.3000000000000007"/>
    <n v="0.5"/>
    <x v="32"/>
    <m/>
    <n v="15.5"/>
    <n v="24"/>
    <n v="7"/>
    <n v="0"/>
  </r>
  <r>
    <n v="28.54"/>
    <n v="11.2"/>
    <n v="19"/>
    <n v="3.3"/>
    <n v="0.5"/>
    <n v="11.8"/>
    <n v="18.399999999999999"/>
    <n v="5.2"/>
    <n v="0.5"/>
    <n v="12"/>
    <n v="17.5"/>
    <n v="6.4"/>
    <n v="0"/>
    <x v="32"/>
    <m/>
    <n v="11.5"/>
    <n v="23.5"/>
    <n v="-0.5"/>
    <n v="0"/>
  </r>
  <r>
    <n v="19.59"/>
    <n v="11.5"/>
    <n v="19.5"/>
    <n v="3.5"/>
    <n v="0"/>
    <n v="12"/>
    <n v="18.5"/>
    <n v="5.5"/>
    <n v="0"/>
    <n v="12.4"/>
    <n v="18.3"/>
    <n v="6.5"/>
    <n v="0"/>
    <x v="32"/>
    <m/>
    <n v="12.8"/>
    <n v="22"/>
    <n v="3.5"/>
    <n v="0"/>
  </r>
  <r>
    <n v="25.47"/>
    <n v="12.7"/>
    <n v="21"/>
    <n v="4.4000000000000004"/>
    <n v="0"/>
    <n v="13.7"/>
    <n v="20.3"/>
    <n v="7"/>
    <n v="0.5"/>
    <n v="13.3"/>
    <n v="19.2"/>
    <n v="7.4"/>
    <n v="0"/>
    <x v="32"/>
    <m/>
    <n v="20.3"/>
    <n v="25.5"/>
    <n v="15"/>
    <n v="0"/>
  </r>
  <r>
    <n v="12.07"/>
    <n v="13.6"/>
    <n v="18.600000000000001"/>
    <n v="8.6"/>
    <n v="17.5"/>
    <n v="13.3"/>
    <n v="18.5"/>
    <n v="8.1"/>
    <n v="9"/>
    <n v="14.2"/>
    <n v="17.399999999999999"/>
    <n v="11"/>
    <n v="18.5"/>
    <x v="32"/>
    <m/>
    <n v="14.8"/>
    <n v="22"/>
    <n v="7.5"/>
    <n v="27.8"/>
  </r>
  <r>
    <n v="6.52"/>
    <n v="9.1"/>
    <n v="12.9"/>
    <n v="5.2"/>
    <n v="6.5"/>
    <n v="8.1"/>
    <n v="12.8"/>
    <n v="3.3"/>
    <n v="2"/>
    <n v="7.9"/>
    <n v="12"/>
    <n v="3.7"/>
    <n v="3.5"/>
    <x v="32"/>
    <m/>
    <n v="9.8000000000000007"/>
    <n v="10.5"/>
    <n v="9"/>
    <n v="4"/>
  </r>
  <r>
    <n v="24.33"/>
    <n v="9.6999999999999993"/>
    <n v="17.5"/>
    <n v="1.9"/>
    <n v="0"/>
    <n v="9.1"/>
    <n v="16.8"/>
    <n v="1.4"/>
    <n v="3"/>
    <n v="9.6999999999999993"/>
    <n v="17"/>
    <n v="2.2999999999999998"/>
    <n v="0"/>
    <x v="32"/>
    <m/>
    <n v="12.8"/>
    <n v="20"/>
    <n v="5.5"/>
    <n v="0"/>
  </r>
  <r>
    <n v="9.25"/>
    <n v="12.3"/>
    <n v="16.3"/>
    <n v="8.1999999999999993"/>
    <n v="1.5"/>
    <n v="13.2"/>
    <n v="15.7"/>
    <n v="10.6"/>
    <n v="2"/>
    <n v="12.5"/>
    <n v="15.7"/>
    <n v="9.3000000000000007"/>
    <n v="1.5"/>
    <x v="33"/>
    <m/>
    <n v="14.5"/>
    <n v="21"/>
    <n v="8"/>
    <n v="1.9"/>
  </r>
  <r>
    <n v="9.6999999999999993"/>
    <n v="9.1999999999999993"/>
    <n v="10.8"/>
    <n v="7.5"/>
    <n v="1.5"/>
    <n v="8.1"/>
    <n v="10"/>
    <n v="6.2"/>
    <n v="0.5"/>
    <n v="8.1999999999999993"/>
    <n v="9.8000000000000007"/>
    <n v="6.6"/>
    <n v="2.5"/>
    <x v="33"/>
    <m/>
    <n v="13.5"/>
    <n v="20.5"/>
    <n v="6.5"/>
    <n v="3.2"/>
  </r>
  <r>
    <n v="12.65"/>
    <n v="5.9"/>
    <n v="9.4"/>
    <n v="2.2999999999999998"/>
    <n v="3.5"/>
    <n v="4.9000000000000004"/>
    <n v="8.6999999999999993"/>
    <n v="1"/>
    <n v="0.5"/>
    <n v="3.8"/>
    <n v="6.6"/>
    <n v="1"/>
    <n v="2"/>
    <x v="33"/>
    <m/>
    <n v="8.5"/>
    <n v="13.5"/>
    <n v="3.5"/>
    <n v="10.1"/>
  </r>
  <r>
    <n v="14.77"/>
    <n v="4.8"/>
    <n v="8.3000000000000007"/>
    <n v="1.2"/>
    <n v="6.5"/>
    <n v="3.1"/>
    <n v="6.4"/>
    <n v="-0.3"/>
    <n v="0"/>
    <n v="2"/>
    <n v="4.8"/>
    <n v="-0.8"/>
    <n v="6"/>
    <x v="33"/>
    <m/>
    <n v="7.5"/>
    <n v="12.5"/>
    <n v="2.5"/>
    <n v="1.8"/>
  </r>
  <r>
    <n v="8.4700000000000006"/>
    <n v="5.5"/>
    <n v="7.5"/>
    <n v="3.4"/>
    <n v="2"/>
    <n v="4.5999999999999996"/>
    <n v="7.2"/>
    <n v="2"/>
    <n v="0"/>
    <n v="4.5"/>
    <n v="7.6"/>
    <n v="1.3"/>
    <n v="0"/>
    <x v="33"/>
    <m/>
    <n v="9.5"/>
    <n v="15"/>
    <n v="4"/>
    <n v="0.2"/>
  </r>
  <r>
    <n v="27.66"/>
    <n v="9.1999999999999993"/>
    <n v="17.3"/>
    <n v="1.1000000000000001"/>
    <n v="0.5"/>
    <n v="9.1"/>
    <n v="16.2"/>
    <n v="1.9"/>
    <n v="2.5"/>
    <n v="9.1999999999999993"/>
    <n v="16.100000000000001"/>
    <n v="2.2999999999999998"/>
    <n v="2"/>
    <x v="33"/>
    <m/>
    <n v="12.3"/>
    <n v="21.5"/>
    <n v="3"/>
    <n v="0"/>
  </r>
  <r>
    <n v="22.27"/>
    <n v="12.4"/>
    <n v="20.9"/>
    <n v="3.9"/>
    <n v="0"/>
    <n v="12.9"/>
    <n v="19.600000000000001"/>
    <n v="6.2"/>
    <n v="1"/>
    <n v="12.3"/>
    <n v="18.7"/>
    <n v="5.9"/>
    <n v="0"/>
    <x v="33"/>
    <m/>
    <n v="12.5"/>
    <n v="22.5"/>
    <n v="2.5"/>
    <n v="0"/>
  </r>
  <r>
    <n v="10.63"/>
    <n v="10.3"/>
    <n v="14.7"/>
    <n v="5.8"/>
    <n v="0"/>
    <n v="11.3"/>
    <n v="13.8"/>
    <n v="8.8000000000000007"/>
    <n v="0.5"/>
    <n v="10.9"/>
    <n v="13"/>
    <n v="8.6999999999999993"/>
    <n v="0"/>
    <x v="33"/>
    <m/>
    <n v="14"/>
    <n v="21"/>
    <n v="7"/>
    <n v="0"/>
  </r>
  <r>
    <n v="23.07"/>
    <n v="10.5"/>
    <n v="17.7"/>
    <n v="3.3"/>
    <n v="0.5"/>
    <n v="10.9"/>
    <n v="17.100000000000001"/>
    <n v="4.5999999999999996"/>
    <n v="1"/>
    <n v="10.6"/>
    <n v="15.9"/>
    <n v="5.2"/>
    <n v="0.5"/>
    <x v="33"/>
    <m/>
    <n v="14.3"/>
    <n v="20.5"/>
    <n v="8"/>
    <n v="0"/>
  </r>
  <r>
    <n v="10.32"/>
    <n v="7.4"/>
    <n v="10.3"/>
    <n v="4.4000000000000004"/>
    <n v="10"/>
    <n v="7.1"/>
    <n v="10.199999999999999"/>
    <n v="4"/>
    <n v="8.5"/>
    <n v="7.9"/>
    <n v="11.3"/>
    <n v="4.5"/>
    <n v="6.5"/>
    <x v="33"/>
    <m/>
    <n v="8.8000000000000007"/>
    <n v="13.5"/>
    <n v="4"/>
    <n v="9.1999999999999993"/>
  </r>
  <r>
    <n v="18.09"/>
    <n v="9.8000000000000007"/>
    <n v="13.7"/>
    <n v="5.8"/>
    <n v="0"/>
    <n v="8.5"/>
    <n v="11.7"/>
    <n v="5.3"/>
    <n v="0"/>
    <n v="9"/>
    <n v="11.8"/>
    <n v="6.1"/>
    <n v="0"/>
    <x v="33"/>
    <m/>
    <n v="13"/>
    <n v="18"/>
    <n v="8"/>
    <n v="0"/>
  </r>
  <r>
    <n v="11.67"/>
    <n v="7.3"/>
    <n v="10.8"/>
    <n v="3.8"/>
    <n v="0"/>
    <n v="5.9"/>
    <n v="9.6"/>
    <n v="2.2000000000000002"/>
    <n v="1"/>
    <n v="6.7"/>
    <n v="9.4"/>
    <n v="3.9"/>
    <n v="1"/>
    <x v="33"/>
    <m/>
    <n v="10.8"/>
    <n v="15"/>
    <n v="6.5"/>
    <n v="0"/>
  </r>
  <r>
    <n v="23.85"/>
    <n v="8.5"/>
    <n v="17.399999999999999"/>
    <n v="-0.4"/>
    <n v="0"/>
    <n v="7.7"/>
    <n v="15"/>
    <n v="0.4"/>
    <n v="0"/>
    <n v="8.9"/>
    <n v="15.1"/>
    <n v="2.6"/>
    <n v="0"/>
    <x v="33"/>
    <m/>
    <n v="11"/>
    <n v="20"/>
    <n v="2"/>
    <n v="0.2"/>
  </r>
  <r>
    <n v="24.99"/>
    <n v="8.9"/>
    <n v="16.399999999999999"/>
    <n v="1.4"/>
    <n v="0"/>
    <n v="8.5"/>
    <n v="14.5"/>
    <n v="2.5"/>
    <n v="0.5"/>
    <n v="9.3000000000000007"/>
    <n v="14.5"/>
    <n v="4"/>
    <n v="0"/>
    <x v="33"/>
    <m/>
    <n v="11"/>
    <n v="18"/>
    <n v="4"/>
    <n v="2.9"/>
  </r>
  <r>
    <n v="15.03"/>
    <n v="5.7"/>
    <n v="10.4"/>
    <n v="0.9"/>
    <n v="5"/>
    <n v="4.4000000000000004"/>
    <n v="7.9"/>
    <n v="0.9"/>
    <n v="4.5"/>
    <n v="5.9"/>
    <n v="8.8000000000000007"/>
    <n v="2.9"/>
    <n v="6"/>
    <x v="33"/>
    <m/>
    <n v="8"/>
    <n v="14.5"/>
    <n v="1.5"/>
    <n v="8.8000000000000007"/>
  </r>
  <r>
    <n v="16.329999999999998"/>
    <n v="4.5999999999999996"/>
    <n v="7.2"/>
    <n v="2"/>
    <n v="13.5"/>
    <n v="4.4000000000000004"/>
    <n v="7.4"/>
    <n v="1.4"/>
    <n v="7.5"/>
    <n v="4.4000000000000004"/>
    <n v="6.9"/>
    <n v="1.9"/>
    <n v="7"/>
    <x v="33"/>
    <m/>
    <n v="9"/>
    <n v="13.5"/>
    <n v="4.5"/>
    <n v="4.8"/>
  </r>
  <r>
    <n v="14.04"/>
    <n v="5.2"/>
    <n v="8.8000000000000007"/>
    <n v="1.5"/>
    <n v="0"/>
    <n v="4.0999999999999996"/>
    <n v="7.3"/>
    <n v="0.9"/>
    <n v="0"/>
    <n v="4.7"/>
    <n v="7.9"/>
    <n v="1.5"/>
    <n v="1"/>
    <x v="33"/>
    <m/>
    <n v="9.3000000000000007"/>
    <n v="14.5"/>
    <n v="4"/>
    <n v="0"/>
  </r>
  <r>
    <n v="27.28"/>
    <n v="9"/>
    <n v="18.5"/>
    <n v="-0.5"/>
    <n v="0"/>
    <n v="7.3"/>
    <n v="14.5"/>
    <n v="0"/>
    <n v="0"/>
    <n v="8.1999999999999993"/>
    <n v="14.8"/>
    <n v="1.6"/>
    <n v="1"/>
    <x v="33"/>
    <m/>
    <n v="10"/>
    <n v="20"/>
    <n v="0"/>
    <n v="0"/>
  </r>
  <r>
    <n v="25.28"/>
    <n v="13.1"/>
    <n v="22.2"/>
    <n v="3.9"/>
    <n v="0"/>
    <n v="12.2"/>
    <n v="19.899999999999999"/>
    <n v="4.5"/>
    <n v="0"/>
    <n v="12.4"/>
    <n v="18.600000000000001"/>
    <n v="6.2"/>
    <n v="0"/>
    <x v="33"/>
    <m/>
    <n v="13.3"/>
    <n v="23.5"/>
    <n v="3"/>
    <n v="0"/>
  </r>
  <r>
    <n v="25.87"/>
    <n v="14.5"/>
    <n v="23.5"/>
    <n v="5.4"/>
    <n v="0"/>
    <n v="13.5"/>
    <n v="20.399999999999999"/>
    <n v="6.6"/>
    <n v="0"/>
    <n v="14.1"/>
    <n v="19.599999999999998"/>
    <n v="8.5"/>
    <n v="0"/>
    <x v="33"/>
    <m/>
    <n v="14.5"/>
    <n v="25"/>
    <n v="4"/>
    <n v="0"/>
  </r>
  <r>
    <n v="19.78"/>
    <n v="14.9"/>
    <n v="24"/>
    <n v="5.7"/>
    <n v="8"/>
    <n v="13.7"/>
    <n v="21"/>
    <n v="6.3"/>
    <n v="5.5"/>
    <n v="15.2"/>
    <n v="20.2"/>
    <n v="10.199999999999999"/>
    <n v="7"/>
    <x v="33"/>
    <m/>
    <n v="14.5"/>
    <n v="24"/>
    <n v="5"/>
    <n v="5.2"/>
  </r>
  <r>
    <n v="23.95"/>
    <n v="14.2"/>
    <n v="20.7"/>
    <n v="7.6"/>
    <n v="0.5"/>
    <n v="12.8"/>
    <n v="19.100000000000001"/>
    <n v="6.5"/>
    <n v="0.5"/>
    <n v="12"/>
    <n v="16.7"/>
    <n v="7.2"/>
    <n v="0.5"/>
    <x v="33"/>
    <m/>
    <n v="13.5"/>
    <n v="23"/>
    <n v="4"/>
    <n v="0"/>
  </r>
  <r>
    <n v="21.46"/>
    <n v="11.7"/>
    <n v="18.100000000000001"/>
    <n v="5.2"/>
    <n v="0"/>
    <n v="11.3"/>
    <n v="16.8"/>
    <n v="5.8"/>
    <n v="0"/>
    <n v="11.8"/>
    <n v="16"/>
    <n v="7.5"/>
    <n v="0.5"/>
    <x v="33"/>
    <m/>
    <n v="14"/>
    <n v="24.5"/>
    <n v="3.5"/>
    <n v="0"/>
  </r>
  <r>
    <n v="21.11"/>
    <n v="12.6"/>
    <n v="21"/>
    <n v="4.2"/>
    <n v="0"/>
    <n v="12.4"/>
    <n v="19.600000000000001"/>
    <n v="5.2"/>
    <n v="0"/>
    <n v="12.8"/>
    <n v="18.8"/>
    <n v="6.8"/>
    <n v="0"/>
    <x v="33"/>
    <m/>
    <n v="13.3"/>
    <n v="23.5"/>
    <n v="3"/>
    <n v="0"/>
  </r>
  <r>
    <n v="20.51"/>
    <n v="11.6"/>
    <n v="17.600000000000001"/>
    <n v="5.5"/>
    <n v="7"/>
    <n v="11.7"/>
    <n v="16.8"/>
    <n v="6.5"/>
    <n v="6"/>
    <n v="11.6"/>
    <n v="15.4"/>
    <n v="7.7"/>
    <n v="1"/>
    <x v="33"/>
    <m/>
    <n v="12"/>
    <n v="20"/>
    <n v="4"/>
    <n v="0"/>
  </r>
  <r>
    <n v="13.41"/>
    <n v="9.1"/>
    <n v="12.3"/>
    <n v="5.8"/>
    <n v="5"/>
    <n v="8.9"/>
    <n v="12.2"/>
    <n v="5.5"/>
    <n v="0"/>
    <n v="7.8"/>
    <n v="10.199999999999999"/>
    <n v="5.4"/>
    <n v="3"/>
    <x v="33"/>
    <m/>
    <n v="12"/>
    <n v="16"/>
    <n v="8"/>
    <n v="1.9"/>
  </r>
  <r>
    <n v="24.14"/>
    <n v="7.7"/>
    <n v="15"/>
    <n v="0.3"/>
    <n v="0"/>
    <n v="7.5"/>
    <n v="13.9"/>
    <n v="1.1000000000000001"/>
    <n v="0"/>
    <n v="7.9"/>
    <n v="13.1"/>
    <n v="2.7"/>
    <n v="0"/>
    <x v="33"/>
    <m/>
    <n v="10"/>
    <n v="19"/>
    <n v="1"/>
    <n v="0"/>
  </r>
  <r>
    <n v="21.57"/>
    <n v="9.5"/>
    <n v="15"/>
    <n v="4"/>
    <n v="0"/>
    <n v="9.1"/>
    <n v="13.7"/>
    <n v="4.4000000000000004"/>
    <n v="0"/>
    <n v="9.1"/>
    <n v="12.899999999999999"/>
    <n v="5.2"/>
    <n v="0"/>
    <x v="33"/>
    <m/>
    <n v="10.8"/>
    <n v="18.5"/>
    <n v="3"/>
    <n v="2"/>
  </r>
  <r>
    <n v="21.7"/>
    <n v="9"/>
    <n v="13.7"/>
    <n v="4.3"/>
    <n v="0"/>
    <n v="7.3"/>
    <n v="13"/>
    <n v="1.6"/>
    <n v="0"/>
    <n v="7.2"/>
    <n v="12.2"/>
    <n v="2.1"/>
    <n v="0"/>
    <x v="33"/>
    <m/>
    <n v="9"/>
    <n v="16"/>
    <n v="2"/>
    <n v="0.2"/>
  </r>
  <r>
    <n v="25.23"/>
    <n v="8.4"/>
    <n v="16.100000000000001"/>
    <n v="0.6"/>
    <n v="0"/>
    <n v="7.4"/>
    <n v="14.1"/>
    <n v="0.6"/>
    <n v="0"/>
    <n v="8.5"/>
    <n v="14.1"/>
    <n v="2.8"/>
    <n v="0"/>
    <x v="33"/>
    <m/>
    <n v="10"/>
    <n v="18"/>
    <n v="2"/>
    <n v="0"/>
  </r>
  <r>
    <n v="24.46"/>
    <n v="10.7"/>
    <n v="19.600000000000001"/>
    <n v="1.7"/>
    <n v="0"/>
    <n v="10.6"/>
    <n v="18.2"/>
    <n v="3"/>
    <n v="0"/>
    <n v="10.7"/>
    <n v="16.899999999999999"/>
    <n v="4.5"/>
    <n v="0"/>
    <x v="33"/>
    <m/>
    <n v="11"/>
    <n v="22"/>
    <n v="0"/>
    <n v="0"/>
  </r>
  <r>
    <n v="25.22"/>
    <n v="13.7"/>
    <n v="23.3"/>
    <n v="4.0999999999999996"/>
    <n v="0"/>
    <n v="14"/>
    <n v="21.9"/>
    <n v="6.1"/>
    <n v="0"/>
    <n v="14.5"/>
    <n v="21.4"/>
    <n v="7.6"/>
    <n v="0"/>
    <x v="34"/>
    <m/>
    <n v="14.5"/>
    <n v="26"/>
    <n v="3"/>
    <n v="0"/>
  </r>
  <r>
    <n v="19.37"/>
    <n v="16.7"/>
    <n v="26.2"/>
    <n v="7.2"/>
    <n v="0"/>
    <n v="17"/>
    <n v="24.2"/>
    <n v="9.6999999999999993"/>
    <n v="0"/>
    <n v="17.7"/>
    <n v="23.7"/>
    <n v="11.6"/>
    <n v="0"/>
    <x v="34"/>
    <m/>
    <n v="16.3"/>
    <n v="27.5"/>
    <n v="5"/>
    <n v="0"/>
  </r>
  <r>
    <n v="23.76"/>
    <n v="16"/>
    <n v="24.2"/>
    <n v="7.7"/>
    <n v="0"/>
    <n v="15.9"/>
    <n v="21.9"/>
    <n v="9.9"/>
    <n v="0"/>
    <n v="16.8"/>
    <n v="22.1"/>
    <n v="11.4"/>
    <n v="0"/>
    <x v="34"/>
    <m/>
    <n v="15.3"/>
    <n v="25"/>
    <n v="5.5"/>
    <n v="0"/>
  </r>
  <r>
    <n v="23.39"/>
    <n v="14.1"/>
    <n v="22.1"/>
    <n v="6"/>
    <n v="0"/>
    <n v="14.2"/>
    <n v="20.5"/>
    <n v="7.9"/>
    <n v="0"/>
    <n v="15.2"/>
    <n v="20.6"/>
    <n v="9.6999999999999993"/>
    <n v="0"/>
    <x v="34"/>
    <m/>
    <n v="16"/>
    <n v="26.5"/>
    <n v="5.5"/>
    <n v="0"/>
  </r>
  <r>
    <n v="23.09"/>
    <n v="12.6"/>
    <n v="16.2"/>
    <n v="9"/>
    <n v="0"/>
    <n v="12.4"/>
    <n v="15.8"/>
    <n v="8.9"/>
    <n v="0"/>
    <n v="11.7"/>
    <n v="14"/>
    <n v="9.3000000000000007"/>
    <n v="0"/>
    <x v="34"/>
    <m/>
    <n v="15.5"/>
    <n v="20"/>
    <n v="11"/>
    <n v="0"/>
  </r>
  <r>
    <n v="25.12"/>
    <n v="12.1"/>
    <n v="20.3"/>
    <n v="3.8"/>
    <n v="0"/>
    <n v="12.5"/>
    <n v="19.2"/>
    <n v="5.8"/>
    <n v="0"/>
    <n v="12.8"/>
    <n v="19.2"/>
    <n v="6.3"/>
    <n v="0"/>
    <x v="34"/>
    <m/>
    <n v="13.5"/>
    <n v="25.5"/>
    <n v="1.5"/>
    <n v="0"/>
  </r>
  <r>
    <n v="24.47"/>
    <n v="14.7"/>
    <n v="23.4"/>
    <n v="5.9"/>
    <n v="0"/>
    <n v="16.600000000000001"/>
    <n v="22.4"/>
    <n v="10.7"/>
    <n v="0"/>
    <n v="16.7"/>
    <n v="22.1"/>
    <n v="11.2"/>
    <n v="0"/>
    <x v="34"/>
    <m/>
    <n v="16"/>
    <n v="28"/>
    <n v="4"/>
    <n v="0"/>
  </r>
  <r>
    <n v="24.11"/>
    <n v="16"/>
    <n v="25"/>
    <n v="6.9"/>
    <n v="0"/>
    <n v="16.7"/>
    <n v="23.5"/>
    <n v="9.9"/>
    <n v="0"/>
    <n v="16.8"/>
    <n v="22.6"/>
    <n v="11"/>
    <n v="0"/>
    <x v="34"/>
    <m/>
    <n v="16"/>
    <n v="28"/>
    <n v="4"/>
    <n v="0"/>
  </r>
  <r>
    <n v="23.78"/>
    <n v="16.2"/>
    <n v="26"/>
    <n v="6.4"/>
    <n v="0"/>
    <n v="17.8"/>
    <n v="24.3"/>
    <n v="11.3"/>
    <n v="0"/>
    <n v="17.600000000000001"/>
    <n v="24.3"/>
    <n v="10.8"/>
    <n v="0"/>
    <x v="34"/>
    <m/>
    <n v="16.8"/>
    <n v="28.5"/>
    <n v="5"/>
    <n v="0"/>
  </r>
  <r>
    <n v="18.14"/>
    <n v="18"/>
    <n v="27.2"/>
    <n v="8.6999999999999993"/>
    <n v="0"/>
    <n v="19.2"/>
    <n v="24.8"/>
    <n v="13.6"/>
    <n v="0"/>
    <n v="19.5"/>
    <n v="25"/>
    <n v="13.9"/>
    <n v="0"/>
    <x v="34"/>
    <m/>
    <n v="18.8"/>
    <n v="29.5"/>
    <n v="8"/>
    <n v="0"/>
  </r>
  <r>
    <n v="16.97"/>
    <n v="12.5"/>
    <n v="18.899999999999999"/>
    <n v="6"/>
    <n v="0"/>
    <n v="13.4"/>
    <n v="18.2"/>
    <n v="8.6"/>
    <n v="0"/>
    <n v="13.5"/>
    <n v="18.100000000000001"/>
    <n v="8.8000000000000007"/>
    <n v="0"/>
    <x v="34"/>
    <m/>
    <n v="15.8"/>
    <n v="22.5"/>
    <n v="9"/>
    <n v="0"/>
  </r>
  <r>
    <n v="20.11"/>
    <n v="12.7"/>
    <n v="20.3"/>
    <n v="5.0999999999999996"/>
    <n v="0"/>
    <n v="13.2"/>
    <n v="20.100000000000001"/>
    <n v="6.2"/>
    <n v="0"/>
    <n v="13.3"/>
    <n v="18.7"/>
    <n v="7.8"/>
    <n v="0"/>
    <x v="34"/>
    <m/>
    <n v="14.3"/>
    <n v="23.5"/>
    <n v="5"/>
    <n v="0"/>
  </r>
  <r>
    <n v="22.37"/>
    <n v="13.8"/>
    <n v="21"/>
    <n v="6.5"/>
    <n v="0"/>
    <n v="14.4"/>
    <n v="20.2"/>
    <n v="8.5"/>
    <n v="0"/>
    <n v="14.6"/>
    <n v="19.3"/>
    <n v="9.9"/>
    <n v="0"/>
    <x v="34"/>
    <m/>
    <n v="15.8"/>
    <n v="25"/>
    <n v="6.5"/>
    <n v="0"/>
  </r>
  <r>
    <n v="23.01"/>
    <n v="14.2"/>
    <n v="22.2"/>
    <n v="6.1"/>
    <n v="0"/>
    <n v="15.1"/>
    <n v="21"/>
    <n v="9.1"/>
    <n v="0"/>
    <n v="15.1"/>
    <n v="20.5"/>
    <n v="9.6999999999999993"/>
    <n v="0"/>
    <x v="34"/>
    <m/>
    <n v="15"/>
    <n v="25"/>
    <n v="5"/>
    <n v="0"/>
  </r>
  <r>
    <n v="23.84"/>
    <n v="11.4"/>
    <n v="18.600000000000001"/>
    <n v="4.0999999999999996"/>
    <n v="0"/>
    <n v="11.8"/>
    <n v="17.5"/>
    <n v="6.1"/>
    <n v="0"/>
    <n v="11.7"/>
    <n v="17"/>
    <n v="6.4"/>
    <n v="0"/>
    <x v="34"/>
    <m/>
    <n v="13.3"/>
    <n v="21.5"/>
    <n v="5"/>
    <n v="0"/>
  </r>
  <r>
    <n v="23.58"/>
    <n v="11.2"/>
    <n v="20.3"/>
    <n v="2.1"/>
    <n v="0"/>
    <n v="12.1"/>
    <n v="19.3"/>
    <n v="4.9000000000000004"/>
    <n v="0"/>
    <n v="12"/>
    <n v="18.2"/>
    <n v="5.7"/>
    <n v="0"/>
    <x v="34"/>
    <m/>
    <n v="11"/>
    <n v="22.5"/>
    <n v="-0.5"/>
    <n v="0"/>
  </r>
  <r>
    <n v="19.059999999999999"/>
    <n v="13.4"/>
    <n v="24.2"/>
    <n v="2.5"/>
    <n v="0"/>
    <n v="15.4"/>
    <n v="22.8"/>
    <n v="8"/>
    <n v="0"/>
    <n v="15.3"/>
    <n v="22"/>
    <n v="8.6"/>
    <n v="0"/>
    <x v="34"/>
    <m/>
    <n v="12.8"/>
    <n v="26"/>
    <n v="-0.5"/>
    <n v="0"/>
  </r>
  <r>
    <n v="21.54"/>
    <n v="13.9"/>
    <n v="24.7"/>
    <n v="3"/>
    <n v="0"/>
    <n v="15"/>
    <n v="22.8"/>
    <n v="7.1"/>
    <n v="0"/>
    <n v="14.7"/>
    <n v="22"/>
    <n v="7.3"/>
    <n v="0"/>
    <x v="34"/>
    <m/>
    <n v="13.5"/>
    <n v="27"/>
    <n v="0"/>
    <n v="0"/>
  </r>
  <r>
    <n v="23.49"/>
    <n v="11.1"/>
    <n v="17.2"/>
    <n v="5"/>
    <n v="0"/>
    <n v="11.1"/>
    <n v="16.100000000000001"/>
    <n v="6.1"/>
    <n v="0"/>
    <n v="10.9"/>
    <n v="15.3"/>
    <n v="6.4"/>
    <n v="0"/>
    <x v="34"/>
    <m/>
    <n v="13.5"/>
    <n v="22"/>
    <n v="5"/>
    <n v="0"/>
  </r>
  <r>
    <n v="23.36"/>
    <n v="10.9"/>
    <n v="21.7"/>
    <n v="0"/>
    <n v="0"/>
    <n v="12.5"/>
    <n v="20.2"/>
    <n v="4.8"/>
    <n v="0"/>
    <n v="12.2"/>
    <n v="19.399999999999999"/>
    <n v="5"/>
    <n v="0"/>
    <x v="34"/>
    <m/>
    <n v="10.3"/>
    <n v="23"/>
    <n v="-2.5"/>
    <n v="0"/>
  </r>
  <r>
    <n v="21.94"/>
    <n v="12.7"/>
    <n v="23.3"/>
    <n v="2.1"/>
    <n v="0"/>
    <n v="13.9"/>
    <n v="21.8"/>
    <n v="6"/>
    <n v="0"/>
    <n v="13.6"/>
    <n v="21"/>
    <n v="6.2"/>
    <n v="0"/>
    <x v="34"/>
    <m/>
    <n v="11.8"/>
    <n v="26"/>
    <n v="-2.5"/>
    <n v="0"/>
  </r>
  <r>
    <n v="20.67"/>
    <n v="13.8"/>
    <n v="24.5"/>
    <n v="3"/>
    <n v="0"/>
    <n v="14.8"/>
    <n v="22.4"/>
    <n v="7.2"/>
    <n v="0"/>
    <n v="15.2"/>
    <n v="21.599999999999998"/>
    <n v="8.6999999999999993"/>
    <n v="0"/>
    <x v="34"/>
    <m/>
    <n v="13.8"/>
    <n v="26.5"/>
    <n v="1"/>
    <n v="0"/>
  </r>
  <r>
    <n v="13.08"/>
    <n v="13.3"/>
    <n v="21.1"/>
    <n v="5.5"/>
    <n v="0"/>
    <n v="14.9"/>
    <n v="20"/>
    <n v="9.6999999999999993"/>
    <n v="0"/>
    <n v="14.6"/>
    <n v="19.2"/>
    <n v="9.8999999999999986"/>
    <n v="0"/>
    <x v="34"/>
    <m/>
    <n v="13.8"/>
    <n v="23.5"/>
    <n v="4"/>
    <n v="0"/>
  </r>
  <r>
    <n v="13.01"/>
    <n v="12.2"/>
    <n v="17.5"/>
    <n v="6.8"/>
    <n v="0"/>
    <n v="12.5"/>
    <n v="16.3"/>
    <n v="8.6999999999999993"/>
    <n v="0"/>
    <n v="12.3"/>
    <n v="15.2"/>
    <n v="9.3000000000000007"/>
    <n v="0"/>
    <x v="34"/>
    <m/>
    <n v="13.5"/>
    <n v="21"/>
    <n v="6"/>
    <n v="0"/>
  </r>
  <r>
    <n v="21.33"/>
    <n v="11.8"/>
    <n v="21.2"/>
    <n v="2.4"/>
    <n v="0"/>
    <n v="12.6"/>
    <n v="20.100000000000001"/>
    <n v="5"/>
    <n v="0"/>
    <n v="12.8"/>
    <n v="19"/>
    <n v="6.5"/>
    <n v="0"/>
    <x v="34"/>
    <m/>
    <n v="12.3"/>
    <n v="23.5"/>
    <n v="1"/>
    <n v="0"/>
  </r>
  <r>
    <n v="20.87"/>
    <n v="14.9"/>
    <n v="25.2"/>
    <n v="4.5999999999999996"/>
    <n v="0"/>
    <n v="15.3"/>
    <n v="22.9"/>
    <n v="7.7"/>
    <n v="0"/>
    <n v="15.6"/>
    <n v="22.5"/>
    <n v="8.6999999999999993"/>
    <n v="0"/>
    <x v="34"/>
    <m/>
    <n v="14.8"/>
    <n v="27"/>
    <n v="2.5"/>
    <n v="0"/>
  </r>
  <r>
    <n v="22.6"/>
    <n v="18.100000000000001"/>
    <n v="29"/>
    <n v="7.2"/>
    <n v="0"/>
    <n v="18.899999999999999"/>
    <n v="27"/>
    <n v="10.7"/>
    <n v="0"/>
    <n v="19.2"/>
    <n v="26.5"/>
    <n v="11.8"/>
    <n v="0"/>
    <x v="34"/>
    <m/>
    <n v="17.5"/>
    <n v="30.5"/>
    <n v="4.5"/>
    <n v="0"/>
  </r>
  <r>
    <n v="10.82"/>
    <n v="19.100000000000001"/>
    <n v="28.2"/>
    <n v="10"/>
    <n v="1"/>
    <n v="19.5"/>
    <n v="25.5"/>
    <n v="13.5"/>
    <n v="0"/>
    <n v="19.899999999999999"/>
    <n v="25"/>
    <n v="14.7"/>
    <n v="0"/>
    <x v="34"/>
    <m/>
    <n v="19.5"/>
    <n v="32"/>
    <n v="7"/>
    <n v="0"/>
  </r>
  <r>
    <n v="12.45"/>
    <n v="16.399999999999999"/>
    <n v="21.4"/>
    <n v="11.3"/>
    <n v="9.5"/>
    <n v="15.2"/>
    <n v="20.100000000000001"/>
    <n v="10.3"/>
    <n v="8"/>
    <n v="13.6"/>
    <n v="18.7"/>
    <n v="8.4"/>
    <n v="20"/>
    <x v="34"/>
    <m/>
    <n v="17.3"/>
    <n v="28"/>
    <n v="6.5"/>
    <n v="6.2"/>
  </r>
  <r>
    <n v="10.51"/>
    <n v="11.5"/>
    <n v="14.2"/>
    <n v="8.8000000000000007"/>
    <n v="1"/>
    <n v="10.199999999999999"/>
    <n v="12.6"/>
    <n v="7.7"/>
    <n v="1"/>
    <n v="10.1"/>
    <n v="11.9"/>
    <n v="8.3000000000000007"/>
    <n v="0"/>
    <x v="34"/>
    <m/>
    <n v="14"/>
    <n v="18.5"/>
    <n v="9.5"/>
    <n v="0"/>
  </r>
  <r>
    <n v="18.07"/>
    <n v="12.3"/>
    <n v="18.2"/>
    <n v="6.4"/>
    <n v="0.5"/>
    <n v="11.5"/>
    <n v="17.2"/>
    <n v="5.7"/>
    <n v="0.5"/>
    <n v="11.7"/>
    <n v="16.3"/>
    <n v="7"/>
    <n v="0"/>
    <x v="34"/>
    <m/>
    <n v="12"/>
    <n v="20"/>
    <n v="4"/>
    <n v="0"/>
  </r>
  <r>
    <n v="8.6199999999999992"/>
    <n v="10.1"/>
    <n v="13.8"/>
    <n v="6.3"/>
    <n v="0"/>
    <n v="9.9"/>
    <n v="13.3"/>
    <n v="6.4"/>
    <n v="0"/>
    <n v="9.6999999999999993"/>
    <n v="12"/>
    <n v="7.4"/>
    <n v="0"/>
    <x v="35"/>
    <m/>
    <n v="13.3"/>
    <n v="18.5"/>
    <n v="8"/>
    <n v="5.8"/>
  </r>
  <r>
    <n v="15.04"/>
    <n v="10.7"/>
    <n v="17.600000000000001"/>
    <n v="3.8"/>
    <n v="0"/>
    <n v="11.1"/>
    <n v="17.2"/>
    <n v="4.9000000000000004"/>
    <n v="0"/>
    <n v="10.4"/>
    <n v="14.4"/>
    <n v="6.4"/>
    <n v="0"/>
    <x v="35"/>
    <m/>
    <n v="12.3"/>
    <n v="20.5"/>
    <n v="4"/>
    <n v="0.2"/>
  </r>
  <r>
    <n v="18.87"/>
    <n v="10.8"/>
    <n v="16.100000000000001"/>
    <n v="5.5"/>
    <n v="0"/>
    <n v="11.1"/>
    <n v="15.5"/>
    <n v="6.6"/>
    <n v="0"/>
    <n v="11"/>
    <n v="14.4"/>
    <n v="7.6"/>
    <n v="0"/>
    <x v="35"/>
    <m/>
    <n v="12.8"/>
    <n v="20.5"/>
    <n v="5"/>
    <n v="0"/>
  </r>
  <r>
    <n v="18.11"/>
    <n v="10.4"/>
    <n v="17.899999999999999"/>
    <n v="2.8"/>
    <n v="0"/>
    <n v="10.8"/>
    <n v="16.3"/>
    <n v="5.3"/>
    <n v="0"/>
    <n v="10.9"/>
    <n v="15.4"/>
    <n v="6.4"/>
    <n v="0"/>
    <x v="35"/>
    <m/>
    <n v="11.3"/>
    <n v="21"/>
    <n v="1.5"/>
    <n v="0.8"/>
  </r>
  <r>
    <n v="19.78"/>
    <n v="10.199999999999999"/>
    <n v="14.9"/>
    <n v="5.4"/>
    <n v="0"/>
    <n v="8.6"/>
    <n v="13.5"/>
    <n v="3.7"/>
    <n v="0"/>
    <n v="8.6999999999999993"/>
    <n v="12.8"/>
    <n v="4.5"/>
    <n v="0"/>
    <x v="35"/>
    <m/>
    <n v="10.3"/>
    <n v="18"/>
    <n v="2.5"/>
    <n v="0"/>
  </r>
  <r>
    <n v="17.079999999999998"/>
    <n v="6.6"/>
    <n v="14"/>
    <n v="-0.9"/>
    <n v="0"/>
    <n v="7.6"/>
    <n v="12.3"/>
    <n v="2.8"/>
    <n v="0"/>
    <n v="6.1"/>
    <n v="11.5"/>
    <n v="0.7"/>
    <n v="0"/>
    <x v="35"/>
    <m/>
    <n v="8"/>
    <n v="17"/>
    <n v="-1"/>
    <n v="0"/>
  </r>
  <r>
    <n v="14.03"/>
    <n v="8.1999999999999993"/>
    <n v="15.6"/>
    <n v="0.7"/>
    <n v="0"/>
    <n v="9.1999999999999993"/>
    <n v="14.3"/>
    <n v="4"/>
    <n v="0"/>
    <n v="8.4"/>
    <n v="13.3"/>
    <n v="3.5"/>
    <n v="0"/>
    <x v="35"/>
    <m/>
    <n v="8.8000000000000007"/>
    <n v="18.5"/>
    <n v="-1"/>
    <n v="0"/>
  </r>
  <r>
    <n v="13.2"/>
    <n v="7.2"/>
    <n v="12.9"/>
    <n v="1.5"/>
    <n v="5.5"/>
    <n v="7.7"/>
    <n v="13.4"/>
    <n v="2"/>
    <n v="5.5"/>
    <n v="7.3"/>
    <n v="11.4"/>
    <n v="3.2"/>
    <n v="2"/>
    <x v="35"/>
    <m/>
    <n v="8.8000000000000007"/>
    <n v="17.5"/>
    <n v="0"/>
    <n v="14.4"/>
  </r>
  <r>
    <n v="16.36"/>
    <n v="7.9"/>
    <n v="15.4"/>
    <n v="0.3"/>
    <n v="3.5"/>
    <n v="8.1"/>
    <n v="14.3"/>
    <n v="1.9"/>
    <n v="4"/>
    <n v="7.6"/>
    <n v="12.7"/>
    <n v="2.5"/>
    <n v="4"/>
    <x v="35"/>
    <m/>
    <n v="8.8000000000000007"/>
    <n v="17"/>
    <n v="0.5"/>
    <n v="2.4"/>
  </r>
  <r>
    <n v="12.37"/>
    <n v="7"/>
    <n v="10.3"/>
    <n v="3.6"/>
    <n v="1"/>
    <n v="4.9000000000000004"/>
    <n v="8.8000000000000007"/>
    <n v="1"/>
    <n v="0.5"/>
    <n v="4.9000000000000004"/>
    <n v="7.6"/>
    <n v="2.1"/>
    <n v="0.5"/>
    <x v="35"/>
    <m/>
    <n v="9.8000000000000007"/>
    <n v="18.5"/>
    <n v="1"/>
    <n v="2"/>
  </r>
  <r>
    <n v="13.35"/>
    <n v="0.5"/>
    <n v="7.2"/>
    <n v="-6.3"/>
    <n v="0"/>
    <n v="1.5"/>
    <n v="5.8"/>
    <n v="-2.9"/>
    <n v="0"/>
    <n v="1.9"/>
    <n v="5"/>
    <n v="-1.3"/>
    <n v="0"/>
    <x v="35"/>
    <m/>
    <n v="4.8"/>
    <n v="11.5"/>
    <n v="-2"/>
    <n v="0"/>
  </r>
  <r>
    <n v="17.28"/>
    <n v="3"/>
    <n v="10"/>
    <n v="-4"/>
    <n v="0"/>
    <n v="3.7"/>
    <n v="8.6999999999999993"/>
    <n v="-1.4"/>
    <n v="0"/>
    <n v="3.2"/>
    <n v="7.9"/>
    <n v="-1.5"/>
    <n v="0"/>
    <x v="35"/>
    <m/>
    <n v="3"/>
    <n v="12"/>
    <n v="-6"/>
    <n v="0"/>
  </r>
  <r>
    <n v="9.16"/>
    <n v="3.5"/>
    <n v="9.6999999999999993"/>
    <n v="-2.7"/>
    <n v="6"/>
    <n v="3.4"/>
    <n v="8.6999999999999993"/>
    <n v="-1.9"/>
    <n v="7.5"/>
    <n v="3"/>
    <n v="6.8"/>
    <n v="-0.8"/>
    <n v="7.5"/>
    <x v="35"/>
    <m/>
    <n v="4.5"/>
    <n v="13"/>
    <n v="-4"/>
    <n v="4"/>
  </r>
  <r>
    <n v="14.31"/>
    <n v="4.5999999999999996"/>
    <n v="9.8000000000000007"/>
    <n v="-0.7"/>
    <n v="0"/>
    <n v="4.2"/>
    <n v="8.6999999999999993"/>
    <n v="-0.3"/>
    <n v="0"/>
    <n v="4"/>
    <n v="8.4"/>
    <n v="-0.4"/>
    <n v="0"/>
    <x v="35"/>
    <m/>
    <n v="8"/>
    <n v="13"/>
    <n v="3"/>
    <n v="0.4"/>
  </r>
  <r>
    <n v="14.59"/>
    <n v="3"/>
    <n v="7.9"/>
    <n v="-2"/>
    <n v="10"/>
    <n v="4"/>
    <n v="7.9"/>
    <n v="0.1"/>
    <n v="8"/>
    <n v="3.7"/>
    <n v="7.2"/>
    <n v="0.2"/>
    <n v="8"/>
    <x v="35"/>
    <m/>
    <n v="5.3"/>
    <n v="12"/>
    <n v="-1.5"/>
    <n v="2.6"/>
  </r>
  <r>
    <n v="6.09"/>
    <n v="1.9"/>
    <n v="3.8"/>
    <n v="-0.1"/>
    <n v="4.5"/>
    <n v="1.7"/>
    <n v="2.9"/>
    <n v="0.5"/>
    <n v="3"/>
    <n v="1.5"/>
    <n v="2.4"/>
    <n v="0.5"/>
    <n v="3"/>
    <x v="35"/>
    <m/>
    <n v="4.3"/>
    <n v="7.5"/>
    <n v="1"/>
    <n v="3.4"/>
  </r>
  <r>
    <n v="12.44"/>
    <n v="2.5"/>
    <n v="7"/>
    <n v="-2"/>
    <n v="0"/>
    <n v="2.5"/>
    <n v="5.9"/>
    <n v="-0.9"/>
    <n v="0"/>
    <n v="2.5"/>
    <n v="5.6"/>
    <n v="-0.7"/>
    <n v="0"/>
    <x v="35"/>
    <m/>
    <n v="6"/>
    <n v="11"/>
    <n v="1"/>
    <n v="2.6"/>
  </r>
  <r>
    <n v="7.7"/>
    <n v="3.4"/>
    <n v="5.6"/>
    <n v="1.1000000000000001"/>
    <n v="0"/>
    <n v="2.6"/>
    <n v="5.0999999999999996"/>
    <n v="0.1"/>
    <n v="0.5"/>
    <n v="2.5"/>
    <n v="4.5"/>
    <n v="0.4"/>
    <n v="0.5"/>
    <x v="35"/>
    <m/>
    <n v="4.5"/>
    <n v="10"/>
    <n v="-1"/>
    <n v="0.6"/>
  </r>
  <r>
    <n v="8.1"/>
    <n v="3.3"/>
    <n v="7.4"/>
    <n v="-0.9"/>
    <n v="0.5"/>
    <n v="2.9"/>
    <n v="6.7"/>
    <n v="-0.9"/>
    <n v="0"/>
    <n v="3"/>
    <n v="5.4"/>
    <n v="0.5"/>
    <n v="0"/>
    <x v="35"/>
    <m/>
    <n v="7.3"/>
    <n v="11"/>
    <n v="3.5"/>
    <n v="0"/>
  </r>
  <r>
    <n v="10.42"/>
    <n v="3.5"/>
    <n v="7.8"/>
    <n v="-0.9"/>
    <n v="0"/>
    <n v="3"/>
    <n v="7"/>
    <n v="-1"/>
    <n v="1"/>
    <n v="3.2"/>
    <n v="5.7"/>
    <n v="0.6"/>
    <n v="1"/>
    <x v="35"/>
    <m/>
    <n v="6"/>
    <n v="10.5"/>
    <n v="1.5"/>
    <n v="3.1"/>
  </r>
  <r>
    <n v="14.55"/>
    <n v="4.5"/>
    <n v="11.1"/>
    <n v="-2.2000000000000002"/>
    <n v="0"/>
    <n v="4.3"/>
    <n v="10.4"/>
    <n v="-1.9"/>
    <n v="0"/>
    <n v="4.2"/>
    <n v="8.6999999999999993"/>
    <n v="-0.4"/>
    <n v="0"/>
    <x v="35"/>
    <m/>
    <n v="7"/>
    <n v="14"/>
    <n v="0"/>
    <n v="0"/>
  </r>
  <r>
    <n v="10.86"/>
    <n v="4.5999999999999996"/>
    <n v="11"/>
    <n v="-1.8"/>
    <n v="6"/>
    <n v="5.7"/>
    <n v="11.5"/>
    <n v="-0.2"/>
    <n v="5"/>
    <n v="5.5"/>
    <n v="10.5"/>
    <n v="0.4"/>
    <n v="5"/>
    <x v="35"/>
    <m/>
    <n v="6.5"/>
    <n v="15"/>
    <n v="-2"/>
    <n v="7.8"/>
  </r>
  <r>
    <n v="3.14"/>
    <n v="2.9"/>
    <n v="3"/>
    <n v="2.8"/>
    <n v="13.5"/>
    <n v="2.2999999999999998"/>
    <n v="3"/>
    <n v="1.5"/>
    <n v="16.5"/>
    <n v="1.3"/>
    <n v="1.8"/>
    <n v="0.8"/>
    <n v="16.5"/>
    <x v="35"/>
    <m/>
    <n v="5"/>
    <n v="5.5"/>
    <n v="4.5"/>
    <n v="11.1"/>
  </r>
  <r>
    <n v="8.98"/>
    <n v="1.9"/>
    <n v="3.7"/>
    <n v="0"/>
    <n v="6"/>
    <n v="0.9"/>
    <n v="2.8"/>
    <n v="-1.1000000000000001"/>
    <n v="3"/>
    <n v="1.5"/>
    <n v="3.1"/>
    <n v="-0.1"/>
    <n v="3"/>
    <x v="35"/>
    <m/>
    <n v="6.5"/>
    <n v="11"/>
    <n v="2"/>
    <n v="13.1"/>
  </r>
  <r>
    <n v="13.39"/>
    <n v="1"/>
    <n v="5"/>
    <n v="-3"/>
    <n v="0.5"/>
    <n v="0.9"/>
    <n v="4.8"/>
    <n v="-3"/>
    <n v="0"/>
    <n v="0.3"/>
    <n v="3"/>
    <n v="-2.5"/>
    <n v="0"/>
    <x v="35"/>
    <m/>
    <n v="4"/>
    <n v="8.5"/>
    <n v="-0.5"/>
    <n v="1.1000000000000001"/>
  </r>
  <r>
    <n v="3.9"/>
    <n v="0.7"/>
    <n v="2.4"/>
    <n v="-1.1000000000000001"/>
    <n v="22"/>
    <n v="-0.6"/>
    <n v="-0.1"/>
    <n v="-1.1000000000000001"/>
    <n v="18"/>
    <n v="0.4"/>
    <n v="1.1000000000000001"/>
    <n v="-0.4"/>
    <n v="18"/>
    <x v="35"/>
    <m/>
    <n v="2.8"/>
    <n v="5"/>
    <n v="0.5"/>
    <n v="0"/>
  </r>
  <r>
    <n v="3.38"/>
    <n v="-0.2"/>
    <n v="0.5"/>
    <n v="-0.9"/>
    <n v="6.5"/>
    <n v="-0.3"/>
    <n v="0.6"/>
    <n v="-1.2"/>
    <n v="2"/>
    <n v="0"/>
    <n v="0.4"/>
    <n v="-0.4"/>
    <n v="2"/>
    <x v="35"/>
    <m/>
    <n v="2.8"/>
    <n v="4"/>
    <n v="1.5"/>
    <n v="3.8"/>
  </r>
  <r>
    <n v="4.18"/>
    <n v="0.3"/>
    <n v="1.5"/>
    <n v="-1"/>
    <n v="6.5"/>
    <n v="-0.9"/>
    <n v="0.2"/>
    <n v="-2"/>
    <n v="6"/>
    <n v="0.9"/>
    <n v="2.5"/>
    <n v="-0.8"/>
    <n v="6"/>
    <x v="35"/>
    <m/>
    <n v="2.8"/>
    <n v="5.5"/>
    <n v="0"/>
    <n v="7.3"/>
  </r>
  <r>
    <n v="5.96"/>
    <n v="2.2999999999999998"/>
    <n v="4.3"/>
    <n v="0.3"/>
    <n v="13"/>
    <n v="1.7"/>
    <n v="3.6"/>
    <n v="-0.2"/>
    <n v="10"/>
    <n v="2.7"/>
    <n v="4.2"/>
    <n v="1.2"/>
    <n v="10"/>
    <x v="35"/>
    <m/>
    <n v="6.5"/>
    <n v="11"/>
    <n v="2"/>
    <n v="11"/>
  </r>
  <r>
    <n v="10.74"/>
    <n v="2.5"/>
    <n v="4.0999999999999996"/>
    <n v="0.8"/>
    <n v="2.5"/>
    <n v="1.6"/>
    <n v="3.6"/>
    <n v="-0.4"/>
    <n v="2.5"/>
    <n v="2.2000000000000002"/>
    <n v="3.4"/>
    <n v="1"/>
    <n v="2.5"/>
    <x v="35"/>
    <m/>
    <n v="5"/>
    <n v="8"/>
    <n v="2"/>
    <n v="1.3"/>
  </r>
  <r>
    <n v="6.32"/>
    <n v="-0.6"/>
    <n v="2.1"/>
    <n v="-3.2"/>
    <n v="0.5"/>
    <n v="-0.3"/>
    <n v="1.6"/>
    <n v="-2.1"/>
    <n v="1"/>
    <n v="-0.1"/>
    <n v="0.9"/>
    <n v="-1"/>
    <n v="1"/>
    <x v="36"/>
    <m/>
    <n v="4"/>
    <n v="6"/>
    <n v="2"/>
    <n v="0"/>
  </r>
  <r>
    <n v="4.1399999999999997"/>
    <n v="-0.6"/>
    <n v="2.7"/>
    <n v="-3.9"/>
    <n v="0.5"/>
    <n v="-1.2"/>
    <n v="1.7"/>
    <n v="-4"/>
    <n v="0.5"/>
    <n v="0.9"/>
    <n v="3.7"/>
    <n v="-1.9"/>
    <n v="0.5"/>
    <x v="36"/>
    <m/>
    <n v="2.2999999999999998"/>
    <n v="9.5"/>
    <n v="-5"/>
    <n v="0.6"/>
  </r>
  <r>
    <n v="5.96"/>
    <n v="6.2"/>
    <n v="12"/>
    <n v="0.3"/>
    <n v="0.5"/>
    <n v="4.9000000000000004"/>
    <n v="9.9"/>
    <n v="-0.2"/>
    <n v="0"/>
    <n v="5.0999999999999996"/>
    <n v="9.6999999999999993"/>
    <n v="0.4"/>
    <n v="0"/>
    <x v="36"/>
    <m/>
    <n v="7"/>
    <n v="12"/>
    <n v="2"/>
    <n v="0"/>
  </r>
  <r>
    <n v="14.7"/>
    <n v="6.4"/>
    <n v="13"/>
    <n v="-0.3"/>
    <n v="0"/>
    <n v="6.9"/>
    <n v="12.4"/>
    <n v="1.3"/>
    <n v="0"/>
    <n v="7.8"/>
    <n v="11.4"/>
    <n v="4.2"/>
    <n v="0"/>
    <x v="36"/>
    <m/>
    <n v="8"/>
    <n v="16"/>
    <n v="0"/>
    <n v="0"/>
  </r>
  <r>
    <n v="13.63"/>
    <n v="9.3000000000000007"/>
    <n v="18.3"/>
    <n v="0.3"/>
    <n v="0"/>
    <n v="10"/>
    <n v="17.2"/>
    <n v="2.8"/>
    <n v="0"/>
    <n v="11"/>
    <n v="17"/>
    <n v="4.9000000000000004"/>
    <n v="0"/>
    <x v="36"/>
    <m/>
    <n v="10"/>
    <n v="21"/>
    <n v="-1"/>
    <n v="0"/>
  </r>
  <r>
    <n v="12.78"/>
    <n v="9.6"/>
    <n v="19"/>
    <n v="0.1"/>
    <n v="0"/>
    <n v="10.5"/>
    <n v="17.5"/>
    <n v="3.5"/>
    <n v="0"/>
    <n v="11.3"/>
    <n v="16.8"/>
    <n v="5.8"/>
    <n v="0"/>
    <x v="36"/>
    <m/>
    <n v="11"/>
    <n v="20.5"/>
    <n v="1.5"/>
    <n v="0"/>
  </r>
  <r>
    <n v="9.31"/>
    <n v="6.4"/>
    <n v="12.8"/>
    <n v="-0.1"/>
    <n v="1"/>
    <n v="7.6"/>
    <n v="12.5"/>
    <n v="2.7"/>
    <n v="1"/>
    <n v="8.3000000000000007"/>
    <n v="11.3"/>
    <n v="5.2"/>
    <n v="1"/>
    <x v="36"/>
    <m/>
    <n v="6.5"/>
    <n v="15"/>
    <n v="-2"/>
    <n v="0"/>
  </r>
  <r>
    <n v="12.41"/>
    <n v="5.8"/>
    <n v="13.5"/>
    <n v="-1.9"/>
    <n v="1"/>
    <n v="5.9"/>
    <n v="12.4"/>
    <n v="-0.6"/>
    <n v="1"/>
    <n v="6.9"/>
    <n v="12.4"/>
    <n v="1.4"/>
    <n v="1"/>
    <x v="36"/>
    <m/>
    <n v="5.5"/>
    <n v="14"/>
    <n v="-3"/>
    <n v="0"/>
  </r>
  <r>
    <n v="9.6999999999999993"/>
    <n v="3.6"/>
    <n v="8.5"/>
    <n v="-1.4"/>
    <n v="0"/>
    <n v="5.8"/>
    <n v="9.6999999999999993"/>
    <n v="1.8"/>
    <n v="0"/>
    <n v="6"/>
    <n v="8.1999999999999993"/>
    <n v="3.7"/>
    <n v="0"/>
    <x v="36"/>
    <m/>
    <n v="4.8"/>
    <n v="12.5"/>
    <n v="-3"/>
    <n v="0"/>
  </r>
  <r>
    <n v="11.75"/>
    <n v="2.6"/>
    <n v="8.3000000000000007"/>
    <n v="-3.1"/>
    <n v="1"/>
    <n v="3.3"/>
    <n v="7.7"/>
    <n v="-1.2"/>
    <n v="1"/>
    <n v="3.4"/>
    <n v="6.6"/>
    <n v="0.1"/>
    <n v="1"/>
    <x v="36"/>
    <m/>
    <n v="3.3"/>
    <n v="12"/>
    <n v="-5.5"/>
    <n v="0"/>
  </r>
  <r>
    <n v="11.72"/>
    <n v="1"/>
    <n v="7.5"/>
    <n v="-5.5"/>
    <n v="0.5"/>
    <n v="2.8"/>
    <n v="8.6"/>
    <n v="-3"/>
    <n v="0.5"/>
    <n v="3.6"/>
    <n v="7.8"/>
    <n v="-0.7"/>
    <n v="0.5"/>
    <x v="36"/>
    <m/>
    <n v="0.8"/>
    <n v="9"/>
    <n v="-7.5"/>
    <n v="0"/>
  </r>
  <r>
    <n v="11.2"/>
    <n v="2.9"/>
    <n v="10.7"/>
    <n v="-5"/>
    <n v="0"/>
    <n v="5.2"/>
    <n v="12.4"/>
    <n v="-2"/>
    <n v="0"/>
    <n v="6.2"/>
    <n v="11.6"/>
    <n v="0.8"/>
    <n v="0"/>
    <x v="36"/>
    <m/>
    <n v="3.8"/>
    <n v="14.5"/>
    <n v="-7"/>
    <n v="0"/>
  </r>
  <r>
    <n v="9.92"/>
    <n v="3.6"/>
    <n v="11.1"/>
    <n v="-4"/>
    <n v="0.5"/>
    <n v="7.6"/>
    <n v="14.2"/>
    <n v="0.9"/>
    <n v="0.5"/>
    <n v="7.3"/>
    <n v="13.399999999999999"/>
    <n v="1.1000000000000001"/>
    <n v="0.5"/>
    <x v="36"/>
    <m/>
    <n v="4.3"/>
    <n v="15"/>
    <n v="-6.5"/>
    <n v="0"/>
  </r>
  <r>
    <n v="10.38"/>
    <n v="5.8"/>
    <n v="14.6"/>
    <n v="-3"/>
    <n v="1.5"/>
    <n v="8.1"/>
    <n v="15.1"/>
    <n v="1"/>
    <n v="1.5"/>
    <n v="7.8"/>
    <n v="14.299999999999999"/>
    <n v="1.2"/>
    <n v="1.5"/>
    <x v="36"/>
    <m/>
    <n v="5.8"/>
    <n v="17"/>
    <n v="-5.5"/>
    <n v="0"/>
  </r>
  <r>
    <n v="11.47"/>
    <n v="6.7"/>
    <n v="15.7"/>
    <n v="-2.2999999999999998"/>
    <n v="1"/>
    <n v="9.9"/>
    <n v="16.5"/>
    <n v="3.2"/>
    <n v="1"/>
    <n v="9.6"/>
    <n v="15.7"/>
    <n v="3.4000000000000004"/>
    <n v="1"/>
    <x v="36"/>
    <m/>
    <n v="6.8"/>
    <n v="17.5"/>
    <n v="-4"/>
    <n v="0"/>
  </r>
  <r>
    <n v="10.51"/>
    <n v="6"/>
    <n v="14"/>
    <n v="-2"/>
    <n v="0.5"/>
    <n v="9.3000000000000007"/>
    <n v="14.3"/>
    <n v="4.2"/>
    <n v="0.5"/>
    <n v="9"/>
    <n v="13.5"/>
    <n v="4.4000000000000004"/>
    <n v="0.5"/>
    <x v="36"/>
    <m/>
    <n v="6.8"/>
    <n v="17"/>
    <n v="-3.5"/>
    <n v="0"/>
  </r>
  <r>
    <n v="9.6300000000000008"/>
    <n v="6.3"/>
    <n v="14.5"/>
    <n v="-2"/>
    <n v="1"/>
    <n v="7.7"/>
    <n v="14.1"/>
    <n v="1.3"/>
    <n v="1"/>
    <n v="7.4"/>
    <n v="13.299999999999999"/>
    <n v="1.5"/>
    <n v="1"/>
    <x v="36"/>
    <m/>
    <n v="5.3"/>
    <n v="15"/>
    <n v="-4.5"/>
    <n v="0"/>
  </r>
  <r>
    <n v="9.06"/>
    <n v="6.3"/>
    <n v="14.7"/>
    <n v="-2.1"/>
    <n v="0"/>
    <n v="7.6"/>
    <n v="14.3"/>
    <n v="0.9"/>
    <n v="0"/>
    <n v="7.3"/>
    <n v="13.5"/>
    <n v="1.1000000000000001"/>
    <n v="0"/>
    <x v="36"/>
    <m/>
    <n v="5.3"/>
    <n v="15.5"/>
    <n v="-5"/>
    <n v="0"/>
  </r>
  <r>
    <n v="8.5500000000000007"/>
    <n v="7.2"/>
    <n v="16.3"/>
    <n v="-1.9"/>
    <n v="0"/>
    <n v="9.1999999999999993"/>
    <n v="15.5"/>
    <n v="2.8"/>
    <n v="0"/>
    <n v="8.9"/>
    <n v="14.7"/>
    <n v="3"/>
    <n v="0"/>
    <x v="36"/>
    <m/>
    <n v="7.3"/>
    <n v="18.5"/>
    <n v="-4"/>
    <n v="0"/>
  </r>
  <r>
    <n v="8.4600000000000009"/>
    <n v="6.5"/>
    <n v="14.9"/>
    <n v="-1.9"/>
    <n v="1.5"/>
    <n v="8.9"/>
    <n v="15"/>
    <n v="2.8"/>
    <n v="1.5"/>
    <n v="8.6"/>
    <n v="14.2"/>
    <n v="3"/>
    <n v="1.5"/>
    <x v="36"/>
    <m/>
    <n v="6.3"/>
    <n v="17"/>
    <n v="-4.5"/>
    <n v="0"/>
  </r>
  <r>
    <n v="9.59"/>
    <n v="6.5"/>
    <n v="15.1"/>
    <n v="-2.2000000000000002"/>
    <n v="0.5"/>
    <n v="8.3000000000000007"/>
    <n v="14.6"/>
    <n v="2"/>
    <n v="0.5"/>
    <n v="8"/>
    <n v="13.799999999999999"/>
    <n v="2.2000000000000002"/>
    <n v="0.5"/>
    <x v="36"/>
    <m/>
    <n v="6.5"/>
    <n v="17.5"/>
    <n v="-4.5"/>
    <n v="0"/>
  </r>
  <r>
    <n v="9.65"/>
    <n v="6.4"/>
    <n v="14.7"/>
    <n v="-2"/>
    <n v="1"/>
    <n v="10.7"/>
    <n v="16"/>
    <n v="5.4"/>
    <n v="1"/>
    <n v="10.4"/>
    <n v="15.2"/>
    <n v="5.6000000000000005"/>
    <n v="1"/>
    <x v="36"/>
    <m/>
    <n v="6.3"/>
    <n v="17"/>
    <n v="-4.5"/>
    <n v="0"/>
  </r>
  <r>
    <n v="8.8000000000000007"/>
    <n v="6.4"/>
    <n v="14.6"/>
    <n v="-1.8"/>
    <n v="0"/>
    <n v="9.3000000000000007"/>
    <n v="14.1"/>
    <n v="4.5"/>
    <n v="0"/>
    <n v="9"/>
    <n v="13.299999999999999"/>
    <n v="4.7"/>
    <n v="0"/>
    <x v="36"/>
    <m/>
    <n v="5.3"/>
    <n v="16"/>
    <n v="-5.5"/>
    <n v="0"/>
  </r>
  <r>
    <n v="6.64"/>
    <n v="5.8"/>
    <n v="12.7"/>
    <n v="-1.2"/>
    <n v="3"/>
    <n v="8.6999999999999993"/>
    <n v="12.8"/>
    <n v="4.5999999999999996"/>
    <n v="2.5"/>
    <n v="8.4"/>
    <n v="12"/>
    <n v="4.8"/>
    <n v="2.5"/>
    <x v="36"/>
    <m/>
    <n v="6.5"/>
    <n v="16.5"/>
    <n v="-3.5"/>
    <n v="1.6"/>
  </r>
  <r>
    <n v="4.6900000000000004"/>
    <n v="5.4"/>
    <n v="9.8000000000000007"/>
    <n v="0.9"/>
    <n v="5"/>
    <n v="6.9"/>
    <n v="9.1999999999999993"/>
    <n v="4.5999999999999996"/>
    <n v="4.5"/>
    <n v="6.2"/>
    <n v="8.1"/>
    <n v="4.2"/>
    <n v="4.5"/>
    <x v="36"/>
    <m/>
    <n v="7"/>
    <n v="15"/>
    <n v="-1"/>
    <n v="2.6"/>
  </r>
  <r>
    <n v="3.06"/>
    <n v="5.4"/>
    <n v="8.5"/>
    <n v="2.2999999999999998"/>
    <n v="10.5"/>
    <n v="7"/>
    <n v="8.4"/>
    <n v="5.6"/>
    <n v="13"/>
    <n v="7.3"/>
    <n v="9.4"/>
    <n v="5.2"/>
    <n v="13"/>
    <x v="36"/>
    <m/>
    <n v="6.8"/>
    <n v="11"/>
    <n v="2.5"/>
    <n v="6.4"/>
  </r>
  <r>
    <n v="4.45"/>
    <n v="5.3"/>
    <n v="8.5"/>
    <n v="2.1"/>
    <n v="0.5"/>
    <n v="3.2"/>
    <n v="4.7"/>
    <n v="1.7"/>
    <n v="0"/>
    <n v="3.9"/>
    <n v="4.9000000000000004"/>
    <n v="2.8"/>
    <n v="0"/>
    <x v="36"/>
    <m/>
    <n v="6.5"/>
    <n v="10"/>
    <n v="3"/>
    <n v="0.2"/>
  </r>
  <r>
    <n v="8.01"/>
    <n v="5"/>
    <n v="8.9"/>
    <n v="1"/>
    <n v="0"/>
    <n v="3.7"/>
    <n v="7.8"/>
    <n v="-0.4"/>
    <n v="0"/>
    <n v="2.8"/>
    <n v="5.9"/>
    <n v="-0.4"/>
    <n v="0"/>
    <x v="36"/>
    <m/>
    <n v="4"/>
    <n v="10"/>
    <n v="-2"/>
    <n v="0"/>
  </r>
  <r>
    <n v="6.44"/>
    <n v="3.4"/>
    <n v="8.1999999999999993"/>
    <n v="-1.5"/>
    <n v="6"/>
    <n v="3.1"/>
    <n v="5.5"/>
    <n v="0.6"/>
    <n v="6"/>
    <n v="1.7"/>
    <n v="3.6"/>
    <n v="-0.3"/>
    <n v="6"/>
    <x v="36"/>
    <m/>
    <n v="3.3"/>
    <n v="9"/>
    <n v="-2.5"/>
    <n v="4.9000000000000004"/>
  </r>
  <r>
    <n v="4.53"/>
    <n v="2.1"/>
    <n v="3.8"/>
    <n v="0.3"/>
    <n v="1.5"/>
    <n v="1"/>
    <n v="2.2999999999999998"/>
    <n v="-0.3"/>
    <n v="1.5"/>
    <n v="1.2"/>
    <n v="2.7"/>
    <n v="-0.3"/>
    <n v="1.5"/>
    <x v="36"/>
    <m/>
    <n v="3.5"/>
    <n v="6"/>
    <n v="1"/>
    <n v="2.8"/>
  </r>
  <r>
    <n v="8.74"/>
    <n v="-0.6"/>
    <n v="2.4"/>
    <n v="-3.5"/>
    <n v="0"/>
    <n v="-2.5"/>
    <n v="1.1000000000000001"/>
    <n v="-6.1"/>
    <n v="0"/>
    <n v="-3.6"/>
    <n v="-2.2000000000000002"/>
    <n v="-4.9000000000000004"/>
    <n v="0"/>
    <x v="36"/>
    <m/>
    <n v="1.5"/>
    <n v="3.5"/>
    <n v="-0.5"/>
    <n v="0"/>
  </r>
  <r>
    <n v="7.53"/>
    <n v="0.6"/>
    <n v="7"/>
    <n v="-5.9"/>
    <n v="0"/>
    <n v="-0.6"/>
    <n v="6.3"/>
    <n v="-7.4"/>
    <n v="0"/>
    <n v="-0.8"/>
    <n v="4.4000000000000004"/>
    <n v="-6"/>
    <n v="0"/>
    <x v="37"/>
    <m/>
    <n v="-0.5"/>
    <n v="8"/>
    <n v="-9"/>
    <n v="0"/>
  </r>
  <r>
    <n v="3.1"/>
    <n v="1.1000000000000001"/>
    <n v="5.0999999999999996"/>
    <n v="-2.9"/>
    <n v="0"/>
    <n v="3.6"/>
    <n v="8.3000000000000007"/>
    <n v="-1.1000000000000001"/>
    <n v="0"/>
    <n v="3.1"/>
    <n v="6.8"/>
    <n v="-0.7"/>
    <n v="0"/>
    <x v="37"/>
    <m/>
    <n v="-1.3"/>
    <n v="3.5"/>
    <n v="-6"/>
    <n v="0"/>
  </r>
  <r>
    <n v="2.5"/>
    <n v="4.2"/>
    <n v="10"/>
    <n v="-1.6"/>
    <n v="0"/>
    <n v="4.8"/>
    <n v="9.5"/>
    <n v="0"/>
    <n v="0"/>
    <n v="4.4000000000000004"/>
    <n v="8"/>
    <n v="0.7"/>
    <n v="0"/>
    <x v="37"/>
    <m/>
    <n v="4.3"/>
    <n v="10"/>
    <n v="-1.5"/>
    <n v="0"/>
  </r>
  <r>
    <n v="3.31"/>
    <n v="3.1"/>
    <n v="7.6"/>
    <n v="-1.5"/>
    <n v="7.5"/>
    <n v="3.6"/>
    <n v="6.8"/>
    <n v="0.3"/>
    <n v="7.5"/>
    <n v="4"/>
    <n v="5.4"/>
    <n v="2.5"/>
    <n v="7.5"/>
    <x v="37"/>
    <m/>
    <n v="1.5"/>
    <n v="5.5"/>
    <n v="-2.5"/>
    <n v="4"/>
  </r>
  <r>
    <n v="3.89"/>
    <n v="-1"/>
    <n v="-0.2"/>
    <n v="-1.8"/>
    <n v="0"/>
    <n v="-2.7"/>
    <n v="-1.2"/>
    <n v="-4.0999999999999996"/>
    <n v="0"/>
    <n v="-2.2000000000000002"/>
    <n v="-1.3"/>
    <n v="-3.1"/>
    <n v="0"/>
    <x v="37"/>
    <m/>
    <n v="1.5"/>
    <n v="3"/>
    <n v="0"/>
    <n v="0"/>
  </r>
  <r>
    <n v="6.43"/>
    <n v="-2.7"/>
    <n v="0"/>
    <n v="-5.3"/>
    <n v="9"/>
    <n v="-3.6"/>
    <n v="-0.8"/>
    <n v="-6.3"/>
    <n v="9"/>
    <n v="-3.9"/>
    <n v="-2.2000000000000002"/>
    <n v="-5.6"/>
    <n v="9"/>
    <x v="37"/>
    <m/>
    <n v="1"/>
    <n v="4"/>
    <n v="-2"/>
    <n v="0"/>
  </r>
  <r>
    <n v="5.38"/>
    <n v="-5.6"/>
    <n v="-4.3"/>
    <n v="-6.8"/>
    <n v="0"/>
    <n v="-7.4"/>
    <n v="-3.7"/>
    <n v="-11"/>
    <n v="0"/>
    <n v="-7.7"/>
    <n v="-6.4"/>
    <n v="-8.9"/>
    <n v="0"/>
    <x v="37"/>
    <m/>
    <n v="-2.5"/>
    <n v="-1"/>
    <n v="-4"/>
    <n v="0"/>
  </r>
  <r>
    <n v="7.39"/>
    <n v="-18.100000000000001"/>
    <n v="-14.8"/>
    <n v="-21.3"/>
    <n v="0"/>
    <n v="-17.8"/>
    <n v="-13.9"/>
    <n v="-21.7"/>
    <n v="0"/>
    <n v="-18.3"/>
    <n v="-16.899999999999999"/>
    <n v="-19.600000000000001"/>
    <n v="0"/>
    <x v="37"/>
    <m/>
    <n v="-13.5"/>
    <n v="-12"/>
    <n v="-15"/>
    <n v="0"/>
  </r>
  <r>
    <n v="7.5"/>
    <n v="-19.399999999999999"/>
    <n v="-14.8"/>
    <n v="-23.9"/>
    <n v="0"/>
    <n v="-18.100000000000001"/>
    <n v="-14.2"/>
    <n v="-22"/>
    <n v="0"/>
    <n v="-18.2"/>
    <n v="-14.8"/>
    <n v="-21.5"/>
    <n v="0"/>
    <x v="37"/>
    <m/>
    <n v="-17.3"/>
    <n v="-12.5"/>
    <n v="-22"/>
    <n v="0"/>
  </r>
  <r>
    <n v="4.25"/>
    <n v="-17.899999999999999"/>
    <n v="-11.7"/>
    <n v="-24"/>
    <n v="4"/>
    <n v="-13.7"/>
    <n v="-6"/>
    <n v="-21.4"/>
    <n v="4"/>
    <n v="-13"/>
    <n v="-6.2"/>
    <n v="-19.8"/>
    <n v="4"/>
    <x v="37"/>
    <m/>
    <n v="-15.5"/>
    <n v="-8.5"/>
    <n v="-22.5"/>
    <n v="7"/>
  </r>
  <r>
    <n v="2.98"/>
    <n v="-9"/>
    <n v="-4.8"/>
    <n v="-13.2"/>
    <n v="0"/>
    <n v="-10.1"/>
    <n v="-5.9"/>
    <n v="-14.3"/>
    <n v="0"/>
    <n v="-9.9"/>
    <n v="-5.9"/>
    <n v="-13.8"/>
    <n v="0"/>
    <x v="37"/>
    <m/>
    <n v="-9.3000000000000007"/>
    <n v="-6"/>
    <n v="-12.5"/>
    <n v="0"/>
  </r>
  <r>
    <n v="3.16"/>
    <n v="-12"/>
    <n v="-6.6"/>
    <n v="-17.3"/>
    <n v="2"/>
    <n v="-10.6"/>
    <n v="-6.3"/>
    <n v="-14.9"/>
    <n v="2"/>
    <n v="-10.7"/>
    <n v="-7.5"/>
    <n v="-13.8"/>
    <n v="2"/>
    <x v="37"/>
    <m/>
    <n v="-12.5"/>
    <n v="-5"/>
    <n v="-20"/>
    <n v="2"/>
  </r>
  <r>
    <n v="1.62"/>
    <n v="-7.4"/>
    <n v="-5.6"/>
    <n v="-9.1"/>
    <n v="4.5"/>
    <n v="-7.3"/>
    <n v="-5.5"/>
    <n v="-9"/>
    <n v="4.5"/>
    <n v="-9.1"/>
    <n v="-7.3"/>
    <n v="-10.8"/>
    <n v="4.5"/>
    <x v="37"/>
    <m/>
    <n v="-9.5"/>
    <n v="-5"/>
    <n v="-14"/>
    <n v="8"/>
  </r>
  <r>
    <n v="2.1"/>
    <n v="-8.1"/>
    <n v="-6.6"/>
    <n v="-9.6"/>
    <n v="1"/>
    <n v="-9.1999999999999993"/>
    <n v="-7.1"/>
    <n v="-11.3"/>
    <n v="1"/>
    <n v="-9.1"/>
    <n v="-6.3"/>
    <n v="-11.8"/>
    <n v="1"/>
    <x v="37"/>
    <m/>
    <n v="-7.3"/>
    <n v="-3.5"/>
    <n v="-11"/>
    <n v="2.2000000000000002"/>
  </r>
  <r>
    <n v="4.41"/>
    <n v="-7.6"/>
    <n v="-2.5"/>
    <n v="-12.7"/>
    <n v="2.5"/>
    <n v="-7.4"/>
    <n v="-3.4"/>
    <n v="-11.4"/>
    <n v="2.5"/>
    <n v="-7.8"/>
    <n v="-3.6"/>
    <n v="-11.9"/>
    <n v="2.5"/>
    <x v="37"/>
    <m/>
    <n v="-4.3"/>
    <n v="1.5"/>
    <n v="-10"/>
    <n v="0"/>
  </r>
  <r>
    <n v="1.84"/>
    <n v="-3.9"/>
    <n v="-3.1"/>
    <n v="-4.5999999999999996"/>
    <n v="7.5"/>
    <n v="-4.8"/>
    <n v="-3.8"/>
    <n v="-5.7"/>
    <n v="7.5"/>
    <n v="-4.9000000000000004"/>
    <n v="-4.0999999999999996"/>
    <n v="-5.6"/>
    <n v="7.5"/>
    <x v="37"/>
    <m/>
    <n v="-6"/>
    <n v="-2"/>
    <n v="-10"/>
    <n v="20"/>
  </r>
  <r>
    <n v="5.35"/>
    <n v="-8"/>
    <n v="-3.5"/>
    <n v="-12.4"/>
    <n v="0"/>
    <n v="-7.4"/>
    <n v="-4.5"/>
    <n v="-10.3"/>
    <n v="0"/>
    <n v="-7.5"/>
    <n v="-5.5"/>
    <n v="-9.4"/>
    <n v="0"/>
    <x v="37"/>
    <m/>
    <n v="-6.5"/>
    <n v="0"/>
    <n v="-13"/>
    <n v="8"/>
  </r>
  <r>
    <n v="4.71"/>
    <n v="-5.0999999999999996"/>
    <n v="-1.4"/>
    <n v="-8.8000000000000007"/>
    <n v="0"/>
    <n v="-4.2"/>
    <n v="-1.1000000000000001"/>
    <n v="-7.2"/>
    <n v="0"/>
    <n v="-4.7"/>
    <n v="-1.6"/>
    <n v="-7.8"/>
    <n v="0"/>
    <x v="37"/>
    <m/>
    <n v="-4.8"/>
    <n v="1"/>
    <n v="-10.5"/>
    <n v="0"/>
  </r>
  <r>
    <n v="2.61"/>
    <n v="-1.8"/>
    <n v="-0.2"/>
    <n v="-3.4"/>
    <n v="0"/>
    <n v="-2.4"/>
    <n v="0.3"/>
    <n v="-5.0999999999999996"/>
    <n v="0"/>
    <n v="-2.6"/>
    <n v="0.6"/>
    <n v="-5.8"/>
    <n v="0"/>
    <x v="37"/>
    <m/>
    <n v="0.5"/>
    <n v="3"/>
    <n v="-2"/>
    <n v="0"/>
  </r>
  <r>
    <n v="3.58"/>
    <n v="0.3"/>
    <n v="2.2000000000000002"/>
    <n v="-1.7"/>
    <n v="0"/>
    <n v="-0.2"/>
    <n v="1.6"/>
    <n v="-2"/>
    <n v="0"/>
    <n v="-1.4"/>
    <n v="0.9"/>
    <n v="-3.6"/>
    <n v="0"/>
    <x v="37"/>
    <m/>
    <n v="1.8"/>
    <n v="5"/>
    <n v="-1.5"/>
    <n v="0"/>
  </r>
  <r>
    <n v="4.45"/>
    <n v="-2.2000000000000002"/>
    <n v="1.2"/>
    <n v="-5.6"/>
    <n v="0"/>
    <n v="-2.9"/>
    <n v="-0.5"/>
    <n v="-5.3"/>
    <n v="0"/>
    <n v="-4.4000000000000004"/>
    <n v="-2.4"/>
    <n v="-6.4"/>
    <n v="0"/>
    <x v="37"/>
    <m/>
    <n v="-1"/>
    <n v="4"/>
    <n v="-6"/>
    <n v="2"/>
  </r>
  <r>
    <n v="4.07"/>
    <n v="-3"/>
    <n v="-1.3"/>
    <n v="-4.7"/>
    <n v="0"/>
    <n v="-3.9"/>
    <n v="-2.6"/>
    <n v="-5.0999999999999996"/>
    <n v="0"/>
    <n v="-2.5"/>
    <n v="0.8"/>
    <n v="-5.7"/>
    <n v="0"/>
    <x v="37"/>
    <m/>
    <n v="-1.5"/>
    <n v="3"/>
    <n v="-6"/>
    <n v="6"/>
  </r>
  <r>
    <n v="2.85"/>
    <n v="0.2"/>
    <n v="4"/>
    <n v="-3.7"/>
    <n v="0"/>
    <n v="-0.5"/>
    <n v="3.2"/>
    <n v="-4.0999999999999996"/>
    <n v="0"/>
    <n v="-1.2"/>
    <n v="2.8"/>
    <n v="-5.2"/>
    <n v="0"/>
    <x v="37"/>
    <m/>
    <n v="2.2999999999999998"/>
    <n v="7"/>
    <n v="-2.5"/>
    <n v="0"/>
  </r>
  <r>
    <n v="4.62"/>
    <n v="-6.3"/>
    <n v="-0.2"/>
    <n v="-12.4"/>
    <n v="0"/>
    <n v="-4.7"/>
    <n v="-1.8"/>
    <n v="-7.5"/>
    <n v="0"/>
    <n v="-4.8"/>
    <n v="-2.2999999999999998"/>
    <n v="-7.2"/>
    <n v="0"/>
    <x v="37"/>
    <m/>
    <n v="0.5"/>
    <n v="3"/>
    <n v="-2"/>
    <n v="0"/>
  </r>
  <r>
    <n v="3.98"/>
    <n v="-6.1"/>
    <n v="0"/>
    <n v="-12.2"/>
    <n v="0"/>
    <n v="-4.9000000000000004"/>
    <n v="-0.8"/>
    <n v="-9"/>
    <n v="0"/>
    <n v="-6.3"/>
    <n v="-4.5"/>
    <n v="-8.1"/>
    <n v="0"/>
    <x v="37"/>
    <m/>
    <n v="-6.5"/>
    <n v="-0.5"/>
    <n v="-12.5"/>
    <n v="4"/>
  </r>
  <r>
    <n v="5.87"/>
    <n v="-3.5"/>
    <n v="0.6"/>
    <n v="-7.5"/>
    <n v="0"/>
    <n v="-3.7"/>
    <n v="-0.9"/>
    <n v="-6.4"/>
    <n v="0"/>
    <n v="-5.5"/>
    <n v="-4.0999999999999996"/>
    <n v="-6.8"/>
    <n v="0"/>
    <x v="37"/>
    <m/>
    <n v="-1.3"/>
    <n v="2"/>
    <n v="-4.5"/>
    <n v="4"/>
  </r>
  <r>
    <n v="4.1500000000000004"/>
    <n v="-5.4"/>
    <n v="-1"/>
    <n v="-9.6999999999999993"/>
    <n v="22.5"/>
    <n v="-6.3"/>
    <n v="-4"/>
    <n v="-8.6"/>
    <n v="22.5"/>
    <n v="-5.0999999999999996"/>
    <n v="-3.5"/>
    <n v="-6.7"/>
    <n v="22.5"/>
    <x v="37"/>
    <m/>
    <n v="-1"/>
    <n v="2.5"/>
    <n v="-4.5"/>
    <n v="0"/>
  </r>
  <r>
    <n v="4.2699999999999996"/>
    <n v="-6.8"/>
    <n v="-1"/>
    <n v="-12.6"/>
    <n v="0"/>
    <n v="-6.5"/>
    <n v="-2"/>
    <n v="-11"/>
    <n v="0"/>
    <n v="-7.8"/>
    <n v="-5.7"/>
    <n v="-9.9"/>
    <n v="0"/>
    <x v="37"/>
    <m/>
    <n v="-6.8"/>
    <n v="-0.5"/>
    <n v="-13"/>
    <n v="0"/>
  </r>
  <r>
    <n v="2.91"/>
    <n v="-8.6"/>
    <n v="0.1"/>
    <n v="-17.2"/>
    <n v="0"/>
    <n v="-8.1"/>
    <n v="-3.6"/>
    <n v="-12.5"/>
    <n v="0"/>
    <n v="-7.6"/>
    <n v="-4.5"/>
    <n v="-10.7"/>
    <n v="0"/>
    <x v="37"/>
    <m/>
    <n v="-11"/>
    <n v="-1"/>
    <n v="-21"/>
    <n v="0"/>
  </r>
  <r>
    <n v="1.25"/>
    <n v="-7.4"/>
    <n v="-4.3"/>
    <n v="-10.5"/>
    <n v="0.5"/>
    <n v="-5.5"/>
    <n v="-3.4"/>
    <n v="-7.5"/>
    <n v="1"/>
    <n v="-8"/>
    <n v="-5.5"/>
    <n v="-10.5"/>
    <n v="1"/>
    <x v="37"/>
    <m/>
    <n v="-6.3"/>
    <n v="-0.5"/>
    <n v="-12"/>
    <n v="0"/>
  </r>
  <r>
    <n v="2.41"/>
    <n v="-8.9"/>
    <n v="-3.9"/>
    <n v="-13.9"/>
    <n v="2.5"/>
    <n v="-9.5"/>
    <n v="-6.2"/>
    <n v="-12.8"/>
    <n v="1"/>
    <n v="-8.1"/>
    <n v="-5.6"/>
    <n v="-10.6"/>
    <n v="1"/>
    <x v="38"/>
    <m/>
    <n v="-3.3"/>
    <n v="-0.5"/>
    <n v="-6"/>
    <n v="4"/>
  </r>
  <r>
    <n v="4.91"/>
    <n v="-12.7"/>
    <n v="-5.5"/>
    <n v="-19.899999999999999"/>
    <n v="1"/>
    <n v="-10.6"/>
    <n v="-7"/>
    <n v="-14.1"/>
    <n v="0"/>
    <n v="-11.4"/>
    <n v="-9.6999999999999993"/>
    <n v="-13"/>
    <n v="0"/>
    <x v="38"/>
    <m/>
    <n v="-14.3"/>
    <n v="-6.5"/>
    <n v="-22"/>
    <n v="0"/>
  </r>
  <r>
    <n v="4.1900000000000004"/>
    <n v="-13.5"/>
    <n v="-5.7"/>
    <n v="-21.2"/>
    <n v="0"/>
    <n v="-9.9"/>
    <n v="-4"/>
    <n v="-15.7"/>
    <n v="0"/>
    <n v="-10.9"/>
    <n v="-8.3000000000000007"/>
    <n v="-13.5"/>
    <n v="0"/>
    <x v="38"/>
    <m/>
    <n v="-13.5"/>
    <n v="-5"/>
    <n v="-22"/>
    <n v="0"/>
  </r>
  <r>
    <n v="2.41"/>
    <n v="-10.7"/>
    <n v="-6.2"/>
    <n v="-15.1"/>
    <n v="1.5"/>
    <n v="-6.9"/>
    <n v="-3.6"/>
    <n v="-10.1"/>
    <n v="2"/>
    <n v="-8.5"/>
    <n v="-5.0999999999999996"/>
    <n v="-11.9"/>
    <n v="2"/>
    <x v="38"/>
    <m/>
    <n v="-9.8000000000000007"/>
    <n v="-4.5"/>
    <n v="-15"/>
    <n v="1.2"/>
  </r>
  <r>
    <n v="1.87"/>
    <n v="-9.1"/>
    <n v="-7.4"/>
    <n v="-10.7"/>
    <n v="1.5"/>
    <n v="-6.4"/>
    <n v="-4.8"/>
    <n v="-8"/>
    <n v="0.5"/>
    <n v="-4.5999999999999996"/>
    <n v="-1.3"/>
    <n v="-7.9"/>
    <n v="0.5"/>
    <x v="38"/>
    <m/>
    <n v="-8"/>
    <n v="-6.5"/>
    <n v="-9.5"/>
    <n v="0"/>
  </r>
  <r>
    <n v="4.62"/>
    <n v="-9.4"/>
    <n v="-2.7"/>
    <n v="-16.100000000000001"/>
    <n v="0.5"/>
    <n v="-4.4000000000000004"/>
    <n v="1.4"/>
    <n v="-10.1"/>
    <n v="0"/>
    <n v="-3"/>
    <n v="2"/>
    <n v="-7.9"/>
    <n v="0"/>
    <x v="38"/>
    <m/>
    <n v="-8.8000000000000007"/>
    <n v="-5"/>
    <n v="-12.5"/>
    <n v="0"/>
  </r>
  <r>
    <n v="1.04"/>
    <n v="-8.3000000000000007"/>
    <n v="-4.2"/>
    <n v="-12.4"/>
    <n v="0"/>
    <n v="-7.5"/>
    <n v="-4.0999999999999996"/>
    <n v="-10.8"/>
    <n v="0"/>
    <n v="-6.5"/>
    <n v="-4.8999999999999995"/>
    <n v="-8"/>
    <n v="0"/>
    <x v="38"/>
    <m/>
    <n v="-9.5"/>
    <n v="-3.5"/>
    <n v="-15.5"/>
    <n v="0"/>
  </r>
  <r>
    <n v="4.47"/>
    <n v="-11.6"/>
    <n v="-7.2"/>
    <n v="-15.9"/>
    <n v="0"/>
    <n v="-9.9"/>
    <n v="-7.5"/>
    <n v="-12.2"/>
    <n v="0"/>
    <n v="-10.1"/>
    <n v="-8.3000000000000007"/>
    <n v="-11.8"/>
    <n v="0"/>
    <x v="38"/>
    <m/>
    <n v="-12.3"/>
    <n v="-6.5"/>
    <n v="-18"/>
    <n v="0"/>
  </r>
  <r>
    <n v="2.64"/>
    <n v="-8.6"/>
    <n v="-1"/>
    <n v="-16.100000000000001"/>
    <n v="0"/>
    <n v="-6"/>
    <n v="-1.1000000000000001"/>
    <n v="-10.8"/>
    <n v="0"/>
    <n v="-6.3"/>
    <n v="-1.9000000000000001"/>
    <n v="-10.600000000000001"/>
    <n v="0"/>
    <x v="38"/>
    <m/>
    <n v="-13"/>
    <n v="-6"/>
    <n v="-20"/>
    <n v="0"/>
  </r>
  <r>
    <n v="1.04"/>
    <n v="-8.4"/>
    <n v="3.1"/>
    <n v="-19.899999999999999"/>
    <n v="0"/>
    <n v="-8.1999999999999993"/>
    <n v="1.9"/>
    <n v="-18.2"/>
    <n v="0"/>
    <n v="-8.5"/>
    <n v="1.0999999999999999"/>
    <n v="-18"/>
    <n v="0"/>
    <x v="38"/>
    <m/>
    <n v="-12.8"/>
    <n v="-4.5"/>
    <n v="-21"/>
    <n v="0"/>
  </r>
  <r>
    <n v="1.81"/>
    <n v="-14.3"/>
    <n v="-7.4"/>
    <n v="-21.2"/>
    <n v="2"/>
    <n v="-13.8"/>
    <n v="-8.1999999999999993"/>
    <n v="-19.399999999999999"/>
    <n v="4"/>
    <n v="-14.1"/>
    <n v="-9"/>
    <n v="-19.2"/>
    <n v="4"/>
    <x v="38"/>
    <m/>
    <n v="-13.3"/>
    <n v="-6.5"/>
    <n v="-20"/>
    <n v="0"/>
  </r>
  <r>
    <n v="2.85"/>
    <n v="-9.1999999999999993"/>
    <n v="-5.0999999999999996"/>
    <n v="-13.2"/>
    <n v="1"/>
    <n v="-7.3"/>
    <n v="-4.5999999999999996"/>
    <n v="-10"/>
    <n v="0.5"/>
    <n v="-7.6"/>
    <n v="-5.0999999999999996"/>
    <n v="-10"/>
    <n v="0.5"/>
    <x v="38"/>
    <m/>
    <n v="-9.5"/>
    <n v="-6"/>
    <n v="-13"/>
    <n v="7.1"/>
  </r>
  <r>
    <n v="1.01"/>
    <n v="-9.9"/>
    <n v="-4.8"/>
    <n v="-15"/>
    <n v="1.5"/>
    <n v="-7.5"/>
    <n v="-4.9000000000000004"/>
    <n v="-10"/>
    <n v="1.5"/>
    <n v="-8.1999999999999993"/>
    <n v="-7.4"/>
    <n v="-9"/>
    <n v="1.5"/>
    <x v="38"/>
    <m/>
    <n v="-7.5"/>
    <n v="-3.5"/>
    <n v="-11.5"/>
    <n v="6.1"/>
  </r>
  <r>
    <n v="0.86"/>
    <n v="-7.4"/>
    <n v="-4.0999999999999996"/>
    <n v="-10.7"/>
    <n v="1.5"/>
    <n v="-6.7"/>
    <n v="-4"/>
    <n v="-9.3000000000000007"/>
    <n v="0.5"/>
    <n v="-6.8"/>
    <n v="-4.9000000000000004"/>
    <n v="-8.6999999999999993"/>
    <n v="0.5"/>
    <x v="38"/>
    <m/>
    <n v="-5"/>
    <n v="-2"/>
    <n v="-8"/>
    <n v="4.2"/>
  </r>
  <r>
    <n v="2.4700000000000002"/>
    <n v="-5.8"/>
    <n v="-2"/>
    <n v="-9.5"/>
    <n v="0"/>
    <n v="-3.7"/>
    <n v="-1"/>
    <n v="-6.4"/>
    <n v="0"/>
    <n v="-5.7"/>
    <n v="-3.7"/>
    <n v="-7.6"/>
    <n v="0"/>
    <x v="38"/>
    <m/>
    <n v="-3"/>
    <n v="-1"/>
    <n v="-5"/>
    <n v="0"/>
  </r>
  <r>
    <n v="0.86"/>
    <n v="-9.5"/>
    <n v="-3.1"/>
    <n v="-15.9"/>
    <n v="0"/>
    <n v="-7.1"/>
    <n v="-4"/>
    <n v="-10.1"/>
    <n v="0.5"/>
    <n v="-9"/>
    <n v="-5.9"/>
    <n v="-12"/>
    <n v="0.5"/>
    <x v="38"/>
    <m/>
    <n v="-3.8"/>
    <n v="-3.5"/>
    <n v="-4"/>
    <n v="0"/>
  </r>
  <r>
    <n v="1.5"/>
    <n v="-10"/>
    <n v="-6.2"/>
    <n v="-13.8"/>
    <n v="0"/>
    <n v="-8.1999999999999993"/>
    <n v="-7"/>
    <n v="-9.4"/>
    <n v="0"/>
    <n v="-9.8000000000000007"/>
    <n v="-8.6999999999999993"/>
    <n v="-10.9"/>
    <n v="0"/>
    <x v="38"/>
    <m/>
    <n v="-5"/>
    <n v="-4.5"/>
    <n v="-5.5"/>
    <n v="0"/>
  </r>
  <r>
    <n v="3.06"/>
    <n v="-8.1999999999999993"/>
    <n v="-1.6"/>
    <n v="-14.7"/>
    <n v="0"/>
    <n v="-4.9000000000000004"/>
    <n v="-2.6"/>
    <n v="-7.1"/>
    <n v="0.5"/>
    <n v="-8.6999999999999993"/>
    <n v="-7.5"/>
    <n v="-9.9"/>
    <n v="0.5"/>
    <x v="38"/>
    <m/>
    <n v="-7"/>
    <n v="-4"/>
    <n v="-10"/>
    <n v="0"/>
  </r>
  <r>
    <n v="1.7"/>
    <n v="-7.7"/>
    <n v="-3.7"/>
    <n v="-11.6"/>
    <n v="0"/>
    <n v="-6.5"/>
    <n v="-5"/>
    <n v="-8"/>
    <n v="0"/>
    <n v="-7.3"/>
    <n v="-5.8"/>
    <n v="-8.8000000000000007"/>
    <n v="0"/>
    <x v="38"/>
    <m/>
    <n v="-8.3000000000000007"/>
    <n v="-2"/>
    <n v="-14.5"/>
    <n v="0"/>
  </r>
  <r>
    <n v="0.82"/>
    <n v="-7.4"/>
    <n v="-3"/>
    <n v="-11.7"/>
    <n v="2.5"/>
    <n v="-5.6"/>
    <n v="-2.6"/>
    <n v="-8.5"/>
    <n v="1.5"/>
    <n v="-6.9"/>
    <n v="-5.3"/>
    <n v="-8.5"/>
    <n v="1.5"/>
    <x v="38"/>
    <m/>
    <n v="-5.8"/>
    <n v="-1.5"/>
    <n v="-10"/>
    <n v="3.3"/>
  </r>
  <r>
    <n v="1.43"/>
    <n v="-2.7"/>
    <n v="-1"/>
    <n v="-4.4000000000000004"/>
    <n v="1"/>
    <n v="-3.2"/>
    <n v="-1"/>
    <n v="-5.4"/>
    <n v="0.5"/>
    <n v="-5"/>
    <n v="-3.6"/>
    <n v="-6.3"/>
    <n v="0.5"/>
    <x v="38"/>
    <m/>
    <n v="-2.5"/>
    <n v="0"/>
    <n v="-5"/>
    <n v="14"/>
  </r>
  <r>
    <n v="1.47"/>
    <n v="-2.2999999999999998"/>
    <n v="-0.5"/>
    <n v="-4.0999999999999996"/>
    <n v="0"/>
    <n v="-3.4"/>
    <n v="-1.8"/>
    <n v="-5"/>
    <n v="0.5"/>
    <n v="-4.0999999999999996"/>
    <n v="-2.5"/>
    <n v="-5.6"/>
    <n v="0.5"/>
    <x v="38"/>
    <m/>
    <n v="-2.8"/>
    <n v="-0.5"/>
    <n v="-5"/>
    <n v="0"/>
  </r>
  <r>
    <n v="2.98"/>
    <n v="-3"/>
    <n v="0.5"/>
    <n v="-6.4"/>
    <n v="1"/>
    <n v="-3.4"/>
    <n v="-1.8"/>
    <n v="-5"/>
    <n v="1"/>
    <n v="-3.5"/>
    <n v="-2.5"/>
    <n v="-4.5"/>
    <n v="1"/>
    <x v="38"/>
    <m/>
    <n v="-1.3"/>
    <n v="2.5"/>
    <n v="-5"/>
    <n v="0"/>
  </r>
  <r>
    <n v="2.5499999999999998"/>
    <n v="-4.8"/>
    <n v="-1.2"/>
    <n v="-8.4"/>
    <n v="0"/>
    <n v="-6.1"/>
    <n v="-4"/>
    <n v="-8.1999999999999993"/>
    <n v="0.5"/>
    <n v="-4.7"/>
    <n v="-3.6"/>
    <n v="-5.7"/>
    <n v="0.5"/>
    <x v="38"/>
    <m/>
    <n v="-0.5"/>
    <n v="1"/>
    <n v="-2"/>
    <n v="0"/>
  </r>
  <r>
    <n v="1.43"/>
    <n v="-7.7"/>
    <n v="-3.7"/>
    <n v="-11.6"/>
    <n v="0"/>
    <n v="-6.4"/>
    <n v="-4.5"/>
    <n v="-8.3000000000000007"/>
    <n v="0.5"/>
    <n v="-7.1"/>
    <n v="-5.6"/>
    <n v="-8.6"/>
    <n v="0.5"/>
    <x v="38"/>
    <m/>
    <n v="-5.8"/>
    <n v="-1.5"/>
    <n v="-10"/>
    <n v="0"/>
  </r>
  <r>
    <n v="2.6"/>
    <n v="-5.6"/>
    <n v="-1.4"/>
    <n v="-9.8000000000000007"/>
    <n v="0"/>
    <n v="-4.5999999999999996"/>
    <n v="-2.4"/>
    <n v="-6.7"/>
    <n v="0"/>
    <n v="-5.7"/>
    <n v="-3.8"/>
    <n v="-7.6"/>
    <n v="0"/>
    <x v="38"/>
    <m/>
    <n v="-2.2999999999999998"/>
    <n v="-1.5"/>
    <n v="-3"/>
    <n v="0"/>
  </r>
  <r>
    <n v="1.62"/>
    <n v="-7.3"/>
    <n v="-4.9000000000000004"/>
    <n v="-9.6999999999999993"/>
    <n v="0.5"/>
    <n v="-4.5"/>
    <n v="-1.9"/>
    <n v="-7"/>
    <n v="0"/>
    <n v="-6.6"/>
    <n v="-5.0999999999999996"/>
    <n v="-8"/>
    <n v="0"/>
    <x v="38"/>
    <m/>
    <n v="-2.5"/>
    <n v="0"/>
    <n v="-5"/>
    <n v="0"/>
  </r>
  <r>
    <n v="1.54"/>
    <n v="-4.0999999999999996"/>
    <n v="0.3"/>
    <n v="-8.5"/>
    <n v="3.5"/>
    <n v="-3.5"/>
    <n v="-0.8"/>
    <n v="-6.2"/>
    <n v="2"/>
    <n v="-6.2"/>
    <n v="-5.9"/>
    <n v="-6.5"/>
    <n v="2"/>
    <x v="38"/>
    <m/>
    <n v="-1.8"/>
    <n v="0"/>
    <n v="-3.5"/>
    <n v="6.8"/>
  </r>
  <r>
    <n v="1.06"/>
    <n v="-6.2"/>
    <n v="-4.5"/>
    <n v="-7.9"/>
    <n v="2"/>
    <n v="-5.5"/>
    <n v="-4.9000000000000004"/>
    <n v="-6.1"/>
    <n v="3"/>
    <n v="-5"/>
    <n v="-4.0999999999999996"/>
    <n v="-5.9"/>
    <n v="3"/>
    <x v="38"/>
    <m/>
    <n v="-2"/>
    <n v="-1"/>
    <n v="-3"/>
    <n v="0"/>
  </r>
  <r>
    <n v="4.09"/>
    <n v="-4.8"/>
    <n v="0.4"/>
    <n v="-10"/>
    <n v="0"/>
    <n v="-5.8"/>
    <n v="-1.7"/>
    <n v="-9.9"/>
    <n v="0"/>
    <n v="-5.9"/>
    <n v="-5.5"/>
    <n v="-6.3"/>
    <n v="0"/>
    <x v="38"/>
    <m/>
    <n v="-2.2999999999999998"/>
    <n v="1.5"/>
    <n v="-6"/>
    <n v="0"/>
  </r>
  <r>
    <n v="1.69"/>
    <n v="-8.6999999999999993"/>
    <n v="-1.6"/>
    <n v="-15.7"/>
    <n v="0"/>
    <n v="-8.4"/>
    <n v="-5.6"/>
    <n v="-11.1"/>
    <n v="0"/>
    <n v="-8.8000000000000007"/>
    <n v="-7.6"/>
    <n v="-9.9"/>
    <n v="0"/>
    <x v="38"/>
    <m/>
    <n v="-9.8000000000000007"/>
    <n v="-2.5"/>
    <n v="-17"/>
    <n v="8.6999999999999993"/>
  </r>
  <r>
    <n v="2.64"/>
    <n v="-6.4"/>
    <n v="-3.3"/>
    <n v="-9.5"/>
    <n v="0"/>
    <n v="-7.5"/>
    <n v="-5.2"/>
    <n v="-9.6999999999999993"/>
    <n v="0"/>
    <n v="-7.7"/>
    <n v="-5.8"/>
    <n v="-9.6"/>
    <n v="0"/>
    <x v="39"/>
    <m/>
    <n v="-5"/>
    <n v="-2.5"/>
    <n v="-7.5"/>
    <n v="7.3"/>
  </r>
  <r>
    <n v="1.54"/>
    <n v="-5.9"/>
    <n v="-0.4"/>
    <n v="-11.3"/>
    <n v="1.5"/>
    <n v="-6.6"/>
    <n v="-4.8"/>
    <n v="-8.3000000000000007"/>
    <n v="0.5"/>
    <n v="-7.3"/>
    <n v="-5.6"/>
    <n v="-8.9"/>
    <n v="0.5"/>
    <x v="39"/>
    <m/>
    <n v="-3.3"/>
    <n v="0"/>
    <n v="-6.5"/>
    <n v="13"/>
  </r>
  <r>
    <n v="2.19"/>
    <n v="-1.9"/>
    <n v="-0.5"/>
    <n v="-3.3"/>
    <n v="1"/>
    <n v="-4.5"/>
    <n v="-1.9"/>
    <n v="-7.1"/>
    <n v="1.5"/>
    <n v="-4.5"/>
    <n v="-2.5"/>
    <n v="-6.4"/>
    <n v="1.5"/>
    <x v="39"/>
    <m/>
    <n v="-2.5"/>
    <n v="-1"/>
    <n v="-4"/>
    <n v="4"/>
  </r>
  <r>
    <n v="3.54"/>
    <n v="-4.7"/>
    <n v="-0.6"/>
    <n v="-8.8000000000000007"/>
    <n v="1.5"/>
    <n v="-5"/>
    <n v="-2"/>
    <n v="-7.9"/>
    <n v="0"/>
    <n v="-6"/>
    <n v="-4.2"/>
    <n v="-7.7"/>
    <n v="0"/>
    <x v="39"/>
    <m/>
    <n v="-4.8"/>
    <n v="-3"/>
    <n v="-6.5"/>
    <n v="0"/>
  </r>
  <r>
    <n v="1.66"/>
    <n v="-7"/>
    <n v="-3.4"/>
    <n v="-10.5"/>
    <n v="0"/>
    <n v="-8.6999999999999993"/>
    <n v="-4.0999999999999996"/>
    <n v="-13.3"/>
    <n v="0"/>
    <n v="-8.6999999999999993"/>
    <n v="-4.8999999999999995"/>
    <n v="-12.4"/>
    <n v="0"/>
    <x v="39"/>
    <m/>
    <n v="-6.5"/>
    <n v="-5"/>
    <n v="-8"/>
    <n v="0"/>
  </r>
  <r>
    <n v="1.51"/>
    <n v="-12.2"/>
    <n v="-5.0999999999999996"/>
    <n v="-19.2"/>
    <n v="0"/>
    <n v="-10"/>
    <n v="-5.8"/>
    <n v="-14.2"/>
    <n v="0"/>
    <n v="-9.5"/>
    <n v="-6.6"/>
    <n v="-12.3"/>
    <n v="0"/>
    <x v="39"/>
    <m/>
    <n v="-7.3"/>
    <n v="-5.5"/>
    <n v="-9"/>
    <n v="0"/>
  </r>
  <r>
    <n v="1.37"/>
    <n v="-15.2"/>
    <n v="-9.8000000000000007"/>
    <n v="-20.5"/>
    <n v="0"/>
    <n v="-12.5"/>
    <n v="-8.3000000000000007"/>
    <n v="-16.7"/>
    <n v="0"/>
    <n v="-13.1"/>
    <n v="-9.1000000000000014"/>
    <n v="-17"/>
    <n v="0"/>
    <x v="39"/>
    <m/>
    <n v="-10"/>
    <n v="-7"/>
    <n v="-13"/>
    <n v="0.6"/>
  </r>
  <r>
    <n v="3.41"/>
    <n v="-13.7"/>
    <n v="-8.1"/>
    <n v="-19.2"/>
    <n v="0"/>
    <n v="-12"/>
    <n v="-8.1"/>
    <n v="-15.9"/>
    <n v="0"/>
    <n v="-11.6"/>
    <n v="-8.9"/>
    <n v="-14.3"/>
    <n v="0"/>
    <x v="39"/>
    <m/>
    <n v="-8.3000000000000007"/>
    <n v="-6.5"/>
    <n v="-10"/>
    <n v="0.7"/>
  </r>
  <r>
    <n v="3.21"/>
    <n v="-13.8"/>
    <n v="-9.9"/>
    <n v="-17.7"/>
    <n v="0"/>
    <n v="-9.1"/>
    <n v="-4.0999999999999996"/>
    <n v="-14"/>
    <n v="0"/>
    <n v="-9.9"/>
    <n v="-4.8999999999999995"/>
    <n v="-14.9"/>
    <n v="0"/>
    <x v="39"/>
    <m/>
    <n v="-8.5"/>
    <n v="-7.5"/>
    <n v="-9.5"/>
    <n v="0"/>
  </r>
  <r>
    <n v="0.91"/>
    <n v="-9.9"/>
    <n v="-8.1999999999999993"/>
    <n v="-11.6"/>
    <n v="0"/>
    <n v="-7.6"/>
    <n v="-3.9"/>
    <n v="-11.2"/>
    <n v="0"/>
    <n v="-9.1"/>
    <n v="-4.7"/>
    <n v="-13.5"/>
    <n v="0"/>
    <x v="39"/>
    <m/>
    <n v="-7"/>
    <n v="-5"/>
    <n v="-9"/>
    <n v="0"/>
  </r>
  <r>
    <n v="4.3899999999999997"/>
    <n v="-3.6"/>
    <n v="1.3"/>
    <n v="-8.5"/>
    <n v="1.5"/>
    <n v="-3.2"/>
    <n v="1.9"/>
    <n v="-8.1999999999999993"/>
    <n v="0"/>
    <n v="-3.5"/>
    <n v="1.0999999999999999"/>
    <n v="-7.9999999999999991"/>
    <n v="0"/>
    <x v="39"/>
    <m/>
    <n v="-6.5"/>
    <n v="-3.5"/>
    <n v="-9.5"/>
    <n v="6.5"/>
  </r>
  <r>
    <n v="2.23"/>
    <n v="-6.8"/>
    <n v="-2.9"/>
    <n v="-10.7"/>
    <n v="0"/>
    <n v="-6.1"/>
    <n v="-5.0999999999999996"/>
    <n v="-7"/>
    <n v="2"/>
    <n v="-6.4"/>
    <n v="-5.8999999999999995"/>
    <n v="-6.8"/>
    <n v="2"/>
    <x v="39"/>
    <m/>
    <n v="-3.5"/>
    <n v="-2.5"/>
    <n v="-4.5"/>
    <n v="0"/>
  </r>
  <r>
    <n v="3.87"/>
    <n v="-9.5"/>
    <n v="-5"/>
    <n v="-14"/>
    <n v="0.5"/>
    <n v="-9.6"/>
    <n v="-8.1999999999999993"/>
    <n v="-11"/>
    <n v="0"/>
    <n v="-9.9"/>
    <n v="-9"/>
    <n v="-10.8"/>
    <n v="0"/>
    <x v="39"/>
    <m/>
    <n v="-6"/>
    <n v="-3"/>
    <n v="-9"/>
    <n v="0"/>
  </r>
  <r>
    <n v="1.76"/>
    <n v="-14.1"/>
    <n v="-11"/>
    <n v="-17.100000000000001"/>
    <n v="0"/>
    <n v="-14.2"/>
    <n v="-12.8"/>
    <n v="-15.6"/>
    <n v="0.5"/>
    <n v="-14.5"/>
    <n v="-13.600000000000001"/>
    <n v="-15.4"/>
    <n v="0.5"/>
    <x v="39"/>
    <m/>
    <n v="-12.5"/>
    <n v="-8.5"/>
    <n v="-16.5"/>
    <n v="0"/>
  </r>
  <r>
    <n v="5.05"/>
    <n v="-14.7"/>
    <n v="-5.3"/>
    <n v="-24"/>
    <n v="0"/>
    <n v="-12"/>
    <n v="-6"/>
    <n v="-18"/>
    <n v="0"/>
    <n v="-12.3"/>
    <n v="-6.8"/>
    <n v="-17.8"/>
    <n v="0"/>
    <x v="39"/>
    <m/>
    <n v="-15.8"/>
    <n v="-5.5"/>
    <n v="-26"/>
    <n v="0"/>
  </r>
  <r>
    <n v="1.81"/>
    <n v="-7.1"/>
    <n v="-1.6"/>
    <n v="-12.5"/>
    <n v="0"/>
    <n v="-7.4"/>
    <n v="-4.3"/>
    <n v="-10.5"/>
    <n v="0"/>
    <n v="-7.7"/>
    <n v="-5.0999999999999996"/>
    <n v="-10.3"/>
    <n v="0"/>
    <x v="39"/>
    <m/>
    <n v="-12"/>
    <n v="-4"/>
    <n v="-20"/>
    <n v="0"/>
  </r>
  <r>
    <n v="4.0599999999999996"/>
    <n v="-4"/>
    <n v="0.5"/>
    <n v="-8.4"/>
    <n v="0.5"/>
    <n v="-2.8"/>
    <n v="0.9"/>
    <n v="-6.4"/>
    <n v="0"/>
    <n v="-3.1"/>
    <n v="9.9999999999999978E-2"/>
    <n v="-6.2"/>
    <n v="0"/>
    <x v="39"/>
    <m/>
    <n v="-7"/>
    <n v="-3"/>
    <n v="-11"/>
    <n v="0"/>
  </r>
  <r>
    <n v="5.5"/>
    <n v="-8.6"/>
    <n v="-4.4000000000000004"/>
    <n v="-12.7"/>
    <n v="0.5"/>
    <n v="-8.5"/>
    <n v="-6.6"/>
    <n v="-10.4"/>
    <n v="0"/>
    <n v="-8.8000000000000007"/>
    <n v="-7.3999999999999995"/>
    <n v="-10.200000000000001"/>
    <n v="0"/>
    <x v="39"/>
    <m/>
    <n v="-9.5"/>
    <n v="-3"/>
    <n v="-16"/>
    <n v="0"/>
  </r>
  <r>
    <n v="5.73"/>
    <n v="-11.3"/>
    <n v="-4.5"/>
    <n v="-18.100000000000001"/>
    <n v="0"/>
    <n v="-9.6"/>
    <n v="-5.9"/>
    <n v="-13.2"/>
    <n v="0"/>
    <n v="-9.9"/>
    <n v="-6.7"/>
    <n v="-13"/>
    <n v="0"/>
    <x v="39"/>
    <m/>
    <n v="-12.3"/>
    <n v="-4.5"/>
    <n v="-20"/>
    <n v="0"/>
  </r>
  <r>
    <n v="4.63"/>
    <n v="-5.5"/>
    <n v="2.7"/>
    <n v="-13.7"/>
    <n v="0"/>
    <n v="-5.0999999999999996"/>
    <n v="-0.2"/>
    <n v="-10"/>
    <n v="0"/>
    <n v="-5.4"/>
    <n v="-1"/>
    <n v="-9.8000000000000007"/>
    <n v="0"/>
    <x v="39"/>
    <m/>
    <n v="-9.3000000000000007"/>
    <n v="-3"/>
    <n v="-15.5"/>
    <n v="0"/>
  </r>
  <r>
    <n v="1.28"/>
    <n v="-3.4"/>
    <n v="4"/>
    <n v="-10.7"/>
    <n v="0"/>
    <n v="-2.8"/>
    <n v="1.6"/>
    <n v="-7.2"/>
    <n v="0"/>
    <n v="-3.1"/>
    <n v="0.8"/>
    <n v="-7"/>
    <n v="0"/>
    <x v="39"/>
    <m/>
    <n v="-9.8000000000000007"/>
    <n v="-2.5"/>
    <n v="-17"/>
    <n v="0"/>
  </r>
  <r>
    <n v="4.46"/>
    <n v="-5.6"/>
    <n v="-0.7"/>
    <n v="-10.4"/>
    <n v="0"/>
    <n v="-3.3"/>
    <n v="0.2"/>
    <n v="-6.8"/>
    <n v="0"/>
    <n v="-3.6"/>
    <n v="-0.60000000000000009"/>
    <n v="-6.6"/>
    <n v="0"/>
    <x v="39"/>
    <m/>
    <n v="-7.5"/>
    <n v="0"/>
    <n v="-15"/>
    <n v="0"/>
  </r>
  <r>
    <n v="1.99"/>
    <n v="-7.9"/>
    <n v="-4.2"/>
    <n v="-11.6"/>
    <n v="0.5"/>
    <n v="-5.2"/>
    <n v="-3.4"/>
    <n v="-7"/>
    <n v="1.5"/>
    <n v="-5.5"/>
    <n v="-4.2"/>
    <n v="-6.8"/>
    <n v="1.5"/>
    <x v="39"/>
    <m/>
    <n v="-8.3000000000000007"/>
    <n v="-2.5"/>
    <n v="-14"/>
    <n v="0"/>
  </r>
  <r>
    <n v="1.84"/>
    <n v="-6.5"/>
    <n v="-3.9"/>
    <n v="-9.1"/>
    <n v="3.5"/>
    <n v="-7.2"/>
    <n v="-5.9"/>
    <n v="-8.4"/>
    <n v="4"/>
    <n v="-7.5"/>
    <n v="-6.7"/>
    <n v="-8.2000000000000011"/>
    <n v="4"/>
    <x v="39"/>
    <m/>
    <n v="-5.8"/>
    <n v="-2.5"/>
    <n v="-9"/>
    <n v="8.6999999999999993"/>
  </r>
  <r>
    <n v="2.75"/>
    <n v="-8.9"/>
    <n v="-3.1"/>
    <n v="-14.7"/>
    <n v="1.5"/>
    <n v="-8.9"/>
    <n v="-5.9"/>
    <n v="-11.9"/>
    <n v="0"/>
    <n v="-9.1999999999999993"/>
    <n v="-6.7"/>
    <n v="-11.700000000000001"/>
    <n v="0"/>
    <x v="39"/>
    <m/>
    <n v="-6.3"/>
    <n v="-3.5"/>
    <n v="-9"/>
    <n v="4.2"/>
  </r>
  <r>
    <n v="1.86"/>
    <n v="-9.6"/>
    <n v="-5.2"/>
    <n v="-14"/>
    <n v="3"/>
    <n v="-8.6"/>
    <n v="-6.1"/>
    <n v="-11.1"/>
    <n v="2"/>
    <n v="-8.9"/>
    <n v="-6.8999999999999995"/>
    <n v="-10.9"/>
    <n v="2"/>
    <x v="39"/>
    <m/>
    <n v="-9"/>
    <n v="-3"/>
    <n v="-15"/>
    <n v="8"/>
  </r>
  <r>
    <n v="2.12"/>
    <n v="-6.3"/>
    <n v="-1.6"/>
    <n v="-10.9"/>
    <n v="3"/>
    <n v="-6.1"/>
    <n v="-2.9"/>
    <n v="-9.3000000000000007"/>
    <n v="2"/>
    <n v="-6.4"/>
    <n v="-3.7"/>
    <n v="-9.1000000000000014"/>
    <n v="2"/>
    <x v="39"/>
    <m/>
    <n v="-6.3"/>
    <n v="-0.5"/>
    <n v="-12"/>
    <n v="15"/>
  </r>
  <r>
    <n v="4.79"/>
    <n v="-3.2"/>
    <n v="-0.8"/>
    <n v="-5.5"/>
    <n v="0.5"/>
    <n v="-5.0999999999999996"/>
    <n v="-4"/>
    <n v="-6.2"/>
    <n v="0"/>
    <n v="-5.4"/>
    <n v="-4.8"/>
    <n v="-6"/>
    <n v="0"/>
    <x v="39"/>
    <m/>
    <n v="-4.3"/>
    <n v="0"/>
    <n v="-8.5"/>
    <n v="5"/>
  </r>
  <r>
    <n v="3.18"/>
    <n v="-4.7"/>
    <n v="-1.5"/>
    <n v="-7.8"/>
    <n v="0"/>
    <n v="-5.3"/>
    <n v="-3.9"/>
    <n v="-6.7"/>
    <n v="0"/>
    <n v="-5.6"/>
    <n v="-4.7"/>
    <n v="-6.5"/>
    <n v="0"/>
    <x v="39"/>
    <m/>
    <n v="-2.8"/>
    <n v="-0.5"/>
    <n v="-5"/>
    <n v="0"/>
  </r>
  <r>
    <n v="2.86"/>
    <n v="-4.5"/>
    <n v="-1.7"/>
    <n v="-7.3"/>
    <n v="2"/>
    <n v="-5"/>
    <n v="-3.9"/>
    <n v="-6.1"/>
    <n v="2"/>
    <n v="-5.3"/>
    <n v="-4.7"/>
    <n v="-5.8999999999999995"/>
    <n v="2"/>
    <x v="39"/>
    <m/>
    <n v="-1.5"/>
    <n v="0.5"/>
    <n v="-3.5"/>
    <n v="10"/>
  </r>
  <r>
    <n v="2.25"/>
    <n v="-5.6"/>
    <n v="-0.9"/>
    <n v="-10.3"/>
    <n v="8.5"/>
    <n v="-5.6"/>
    <n v="-2.1"/>
    <n v="-9.1"/>
    <n v="4"/>
    <n v="-4"/>
    <n v="-3"/>
    <n v="-4.9000000000000004"/>
    <n v="4"/>
    <x v="39"/>
    <m/>
    <n v="-3"/>
    <n v="0.5"/>
    <n v="-6.5"/>
    <n v="6"/>
  </r>
  <r>
    <n v="7.51"/>
    <n v="-2.5"/>
    <n v="-0.8"/>
    <n v="-4.0999999999999996"/>
    <n v="1"/>
    <n v="-3.1"/>
    <n v="-1.8"/>
    <n v="-4.3"/>
    <n v="2"/>
    <n v="-2.5"/>
    <n v="-2.5"/>
    <n v="-2.5"/>
    <n v="2"/>
    <x v="40"/>
    <m/>
    <n v="-4.3"/>
    <n v="1"/>
    <n v="-9.5"/>
    <n v="0"/>
  </r>
  <r>
    <n v="7.06"/>
    <n v="-7.4"/>
    <n v="2.4"/>
    <n v="-17.100000000000001"/>
    <n v="0"/>
    <n v="-7.3"/>
    <n v="1.3"/>
    <n v="-15.8"/>
    <n v="0"/>
    <n v="-6.8"/>
    <n v="0.6"/>
    <n v="-14.1"/>
    <n v="0"/>
    <x v="40"/>
    <m/>
    <n v="-10.5"/>
    <n v="0"/>
    <n v="-21"/>
    <n v="0"/>
  </r>
  <r>
    <n v="6.37"/>
    <n v="-5.4"/>
    <n v="1.2"/>
    <n v="-12"/>
    <n v="0"/>
    <n v="-5.6"/>
    <n v="0.1"/>
    <n v="-11.3"/>
    <n v="0"/>
    <n v="-5.0999999999999996"/>
    <n v="-0.6"/>
    <n v="-9.5"/>
    <n v="0"/>
    <x v="40"/>
    <m/>
    <n v="-5.3"/>
    <n v="1.5"/>
    <n v="-12"/>
    <n v="0"/>
  </r>
  <r>
    <n v="2.17"/>
    <n v="-3.8"/>
    <n v="-0.9"/>
    <n v="-6.7"/>
    <n v="0"/>
    <n v="-4.3"/>
    <n v="-1.9"/>
    <n v="-6.6"/>
    <n v="0"/>
    <n v="-3.7"/>
    <n v="-2.6"/>
    <n v="-4.8"/>
    <n v="0"/>
    <x v="40"/>
    <m/>
    <n v="-4.3"/>
    <n v="5"/>
    <n v="-13.5"/>
    <n v="0"/>
  </r>
  <r>
    <n v="5.68"/>
    <n v="0.9"/>
    <n v="5.5"/>
    <n v="-3.8"/>
    <n v="0"/>
    <n v="0.1"/>
    <n v="4.2"/>
    <n v="-4.0999999999999996"/>
    <n v="0"/>
    <n v="0.7"/>
    <n v="3.5"/>
    <n v="-2.2000000000000002"/>
    <n v="0"/>
    <x v="40"/>
    <m/>
    <n v="-1"/>
    <n v="3"/>
    <n v="-5"/>
    <n v="0"/>
  </r>
  <r>
    <n v="7.37"/>
    <n v="1"/>
    <n v="8.3000000000000007"/>
    <n v="-6.3"/>
    <n v="0"/>
    <n v="0.3"/>
    <n v="6.9"/>
    <n v="-6.3"/>
    <n v="0"/>
    <n v="0.9"/>
    <n v="6.2"/>
    <n v="-4.5"/>
    <n v="0"/>
    <x v="40"/>
    <m/>
    <n v="-0.5"/>
    <n v="4"/>
    <n v="-5"/>
    <n v="0"/>
  </r>
  <r>
    <n v="6.98"/>
    <n v="-2"/>
    <n v="7"/>
    <n v="-10.9"/>
    <n v="0"/>
    <n v="-2.2999999999999998"/>
    <n v="5.7"/>
    <n v="-10.3"/>
    <n v="0"/>
    <n v="-1.8"/>
    <n v="5"/>
    <n v="-8.6"/>
    <n v="0"/>
    <x v="40"/>
    <m/>
    <n v="-3.3"/>
    <n v="5.5"/>
    <n v="-12"/>
    <n v="0"/>
  </r>
  <r>
    <n v="5.92"/>
    <n v="0.4"/>
    <n v="8"/>
    <n v="-7.3"/>
    <n v="1.5"/>
    <n v="-0.3"/>
    <n v="6.6"/>
    <n v="-7.1"/>
    <n v="0"/>
    <n v="0.3"/>
    <n v="5.9"/>
    <n v="-5.4"/>
    <n v="0"/>
    <x v="40"/>
    <m/>
    <n v="-0.3"/>
    <n v="7.5"/>
    <n v="-8"/>
    <n v="0"/>
  </r>
  <r>
    <n v="5.35"/>
    <n v="2.4"/>
    <n v="9"/>
    <n v="-4.3"/>
    <n v="0"/>
    <n v="1.6"/>
    <n v="7.6"/>
    <n v="-4.5"/>
    <n v="0"/>
    <n v="2.1"/>
    <n v="6.9"/>
    <n v="-2.7"/>
    <n v="0"/>
    <x v="40"/>
    <m/>
    <n v="1.5"/>
    <n v="8"/>
    <n v="-5"/>
    <n v="0"/>
  </r>
  <r>
    <n v="4.2"/>
    <n v="1.4"/>
    <n v="5.4"/>
    <n v="-2.7"/>
    <n v="0"/>
    <n v="0.5"/>
    <n v="4.0999999999999996"/>
    <n v="-3.1"/>
    <n v="0"/>
    <n v="1.1000000000000001"/>
    <n v="3.4"/>
    <n v="-1.3"/>
    <n v="0"/>
    <x v="40"/>
    <m/>
    <n v="1.5"/>
    <n v="5"/>
    <n v="-2"/>
    <n v="0"/>
  </r>
  <r>
    <n v="1.87"/>
    <n v="0.1"/>
    <n v="7.7"/>
    <n v="-7.5"/>
    <n v="2.5"/>
    <n v="-0.5"/>
    <n v="6.3"/>
    <n v="-7.3"/>
    <n v="2"/>
    <n v="0"/>
    <n v="5.6"/>
    <n v="-5.5"/>
    <n v="2"/>
    <x v="40"/>
    <m/>
    <n v="2.2999999999999998"/>
    <n v="6.5"/>
    <n v="-2"/>
    <n v="2.9"/>
  </r>
  <r>
    <n v="4.95"/>
    <n v="-3.2"/>
    <n v="2.2999999999999998"/>
    <n v="-8.6999999999999993"/>
    <n v="2.5"/>
    <n v="-3.6"/>
    <n v="1.2"/>
    <n v="-8.4"/>
    <n v="1"/>
    <n v="-3.1"/>
    <n v="0.5"/>
    <n v="-6.6"/>
    <n v="1"/>
    <x v="40"/>
    <m/>
    <n v="0.8"/>
    <n v="2.5"/>
    <n v="-1"/>
    <n v="0"/>
  </r>
  <r>
    <n v="2.46"/>
    <n v="-2.7"/>
    <n v="1.2"/>
    <n v="-6.6"/>
    <n v="0"/>
    <n v="-3.2"/>
    <n v="0.1"/>
    <n v="-6.5"/>
    <n v="0"/>
    <n v="-2.7"/>
    <n v="-0.6"/>
    <n v="-4.7"/>
    <n v="0"/>
    <x v="40"/>
    <m/>
    <n v="0.8"/>
    <n v="2.5"/>
    <n v="-1"/>
    <n v="4.8"/>
  </r>
  <r>
    <n v="8.18"/>
    <n v="-2"/>
    <n v="2.7"/>
    <n v="-6.6"/>
    <n v="1"/>
    <n v="-2.5"/>
    <n v="1.5"/>
    <n v="-6.5"/>
    <n v="0"/>
    <n v="-2"/>
    <n v="0.8"/>
    <n v="-4.7"/>
    <n v="0"/>
    <x v="40"/>
    <m/>
    <n v="1.5"/>
    <n v="4.5"/>
    <n v="-1.5"/>
    <n v="0"/>
  </r>
  <r>
    <n v="2.84"/>
    <n v="-2.2999999999999998"/>
    <n v="-1.1000000000000001"/>
    <n v="-3.4"/>
    <n v="1"/>
    <n v="-2.9"/>
    <n v="-2.1"/>
    <n v="-3.7"/>
    <n v="0.5"/>
    <n v="-2.4"/>
    <n v="-2.8"/>
    <n v="-1.9"/>
    <n v="0.5"/>
    <x v="40"/>
    <m/>
    <n v="-1"/>
    <n v="1"/>
    <n v="-3"/>
    <n v="3.4"/>
  </r>
  <r>
    <n v="2.89"/>
    <n v="-3.3"/>
    <n v="1.1000000000000001"/>
    <n v="-7.6"/>
    <n v="0"/>
    <n v="-3.7"/>
    <n v="0"/>
    <n v="-7.4"/>
    <n v="0.5"/>
    <n v="-3.2"/>
    <n v="-0.7"/>
    <n v="-5.6"/>
    <n v="0.5"/>
    <x v="40"/>
    <m/>
    <n v="-0.5"/>
    <n v="1"/>
    <n v="-2"/>
    <n v="2.6"/>
  </r>
  <r>
    <n v="5.77"/>
    <n v="-6.2"/>
    <n v="-2.8"/>
    <n v="-9.5"/>
    <n v="0"/>
    <n v="-6.4"/>
    <n v="-3.7"/>
    <n v="-9.1"/>
    <n v="0"/>
    <n v="-5.9"/>
    <n v="-4.4000000000000004"/>
    <n v="-7.3"/>
    <n v="0"/>
    <x v="40"/>
    <m/>
    <n v="-4.5"/>
    <n v="0"/>
    <n v="-9"/>
    <n v="0"/>
  </r>
  <r>
    <n v="6.7"/>
    <n v="-9.6"/>
    <n v="-2.1"/>
    <n v="-17"/>
    <n v="0"/>
    <n v="-9.4"/>
    <n v="-3.1"/>
    <n v="-15.7"/>
    <n v="0"/>
    <n v="-8.9"/>
    <n v="-3.8"/>
    <n v="-14"/>
    <n v="0"/>
    <x v="40"/>
    <m/>
    <n v="-7.8"/>
    <n v="0.5"/>
    <n v="-16"/>
    <n v="4.4000000000000004"/>
  </r>
  <r>
    <n v="6.75"/>
    <n v="-2.2999999999999998"/>
    <n v="0"/>
    <n v="-4.5"/>
    <n v="0"/>
    <n v="-2.9"/>
    <n v="-1.1000000000000001"/>
    <n v="-4.7"/>
    <n v="0.5"/>
    <n v="-2.4"/>
    <n v="-1.8"/>
    <n v="-2.9"/>
    <n v="0.5"/>
    <x v="40"/>
    <m/>
    <n v="-4"/>
    <n v="2.5"/>
    <n v="-10.5"/>
    <n v="0"/>
  </r>
  <r>
    <n v="10.09"/>
    <n v="-2.6"/>
    <n v="4.5999999999999996"/>
    <n v="-9.8000000000000007"/>
    <n v="0"/>
    <n v="-3"/>
    <n v="3.4"/>
    <n v="-9.3000000000000007"/>
    <n v="0"/>
    <n v="-2.5"/>
    <n v="2.7"/>
    <n v="-7.6"/>
    <n v="0"/>
    <x v="40"/>
    <m/>
    <n v="-1.8"/>
    <n v="6"/>
    <n v="-9.5"/>
    <n v="0"/>
  </r>
  <r>
    <n v="4.07"/>
    <n v="-5.9"/>
    <n v="-2.8"/>
    <n v="-8.9"/>
    <n v="1"/>
    <n v="-6.1"/>
    <n v="-3.7"/>
    <n v="-8.5"/>
    <n v="1"/>
    <n v="-5.6"/>
    <n v="-4.4000000000000004"/>
    <n v="-6.8"/>
    <n v="1"/>
    <x v="40"/>
    <m/>
    <n v="-3.8"/>
    <n v="0"/>
    <n v="-7.5"/>
    <n v="2.6"/>
  </r>
  <r>
    <n v="3.46"/>
    <n v="-6.9"/>
    <n v="-3.9"/>
    <n v="-9.8000000000000007"/>
    <n v="6.5"/>
    <n v="-7.1"/>
    <n v="-4.8"/>
    <n v="-9.3000000000000007"/>
    <n v="8.5"/>
    <n v="-6.6"/>
    <n v="-5.5"/>
    <n v="-7.6"/>
    <n v="8.5"/>
    <x v="40"/>
    <m/>
    <n v="-7.3"/>
    <n v="-2"/>
    <n v="-12.5"/>
    <n v="0"/>
  </r>
  <r>
    <n v="10.88"/>
    <n v="-6.9"/>
    <n v="-3.4"/>
    <n v="-10.4"/>
    <n v="0"/>
    <n v="-7.1"/>
    <n v="-4.3"/>
    <n v="-9.9"/>
    <n v="0"/>
    <n v="-6.6"/>
    <n v="-5"/>
    <n v="-8.1"/>
    <n v="0"/>
    <x v="40"/>
    <m/>
    <n v="-3.8"/>
    <n v="-1"/>
    <n v="-6.5"/>
    <n v="0"/>
  </r>
  <r>
    <n v="11.85"/>
    <n v="-11.5"/>
    <n v="-5.5"/>
    <n v="-17.5"/>
    <n v="0"/>
    <n v="-11.2"/>
    <n v="-6.3"/>
    <n v="-16.100000000000001"/>
    <n v="0"/>
    <n v="-10.7"/>
    <n v="-7"/>
    <n v="-14.4"/>
    <n v="0"/>
    <x v="40"/>
    <m/>
    <n v="-11.8"/>
    <n v="-2.5"/>
    <n v="-21"/>
    <n v="0"/>
  </r>
  <r>
    <n v="11.8"/>
    <n v="-12.3"/>
    <n v="-4.0999999999999996"/>
    <n v="-20.5"/>
    <n v="0"/>
    <n v="-11.9"/>
    <n v="-5"/>
    <n v="-18.8"/>
    <n v="0"/>
    <n v="-11.4"/>
    <n v="-5.7"/>
    <n v="-17.100000000000001"/>
    <n v="0"/>
    <x v="40"/>
    <m/>
    <n v="-13.5"/>
    <n v="-3.5"/>
    <n v="-23.5"/>
    <n v="0"/>
  </r>
  <r>
    <n v="8.6"/>
    <n v="-10.7"/>
    <n v="-2.8"/>
    <n v="-18.600000000000001"/>
    <n v="0"/>
    <n v="-10.4"/>
    <n v="-3.7"/>
    <n v="-17.100000000000001"/>
    <n v="0"/>
    <n v="-9.9"/>
    <n v="-4.4000000000000004"/>
    <n v="-15.4"/>
    <n v="0"/>
    <x v="40"/>
    <m/>
    <n v="-10.5"/>
    <n v="-2.5"/>
    <n v="-18.5"/>
    <n v="0"/>
  </r>
  <r>
    <n v="5.5"/>
    <n v="-9.6999999999999993"/>
    <n v="-6.3"/>
    <n v="-13.1"/>
    <n v="0.5"/>
    <n v="-9.6999999999999993"/>
    <n v="-7.1"/>
    <n v="-12.2"/>
    <n v="1.5"/>
    <n v="-9.1999999999999993"/>
    <n v="-7.8"/>
    <n v="-10.5"/>
    <n v="1.5"/>
    <x v="40"/>
    <m/>
    <n v="-5.5"/>
    <n v="-1"/>
    <n v="-10"/>
    <n v="0"/>
  </r>
  <r>
    <n v="8.86"/>
    <n v="-10"/>
    <n v="-3.6"/>
    <n v="-16.3"/>
    <n v="1.5"/>
    <n v="-9.8000000000000007"/>
    <n v="-4.5"/>
    <n v="-15.1"/>
    <n v="0.5"/>
    <n v="-9.3000000000000007"/>
    <n v="-5.2"/>
    <n v="-13.4"/>
    <n v="0.5"/>
    <x v="40"/>
    <m/>
    <n v="-8.3000000000000007"/>
    <n v="-2"/>
    <n v="-14.5"/>
    <n v="0.2"/>
  </r>
  <r>
    <n v="8.06"/>
    <n v="-7.9"/>
    <n v="-1.4"/>
    <n v="-14.3"/>
    <n v="0"/>
    <n v="-7.9"/>
    <n v="-2.4"/>
    <n v="-13.3"/>
    <n v="0"/>
    <n v="-7.4"/>
    <n v="-3.1"/>
    <n v="-11.6"/>
    <n v="0"/>
    <x v="41"/>
    <m/>
    <n v="-7.8"/>
    <n v="-0.5"/>
    <n v="-15"/>
    <n v="1"/>
  </r>
  <r>
    <n v="6.57"/>
    <n v="-5.3"/>
    <n v="2.7"/>
    <n v="-13.3"/>
    <n v="1"/>
    <n v="-5.5"/>
    <n v="1.5"/>
    <n v="-12.4"/>
    <n v="1.5"/>
    <n v="-5"/>
    <n v="0.8"/>
    <n v="-10.7"/>
    <n v="1.5"/>
    <x v="41"/>
    <m/>
    <n v="-3.5"/>
    <n v="4"/>
    <n v="-11"/>
    <n v="5.4"/>
  </r>
  <r>
    <n v="4.78"/>
    <n v="3.3"/>
    <n v="5.6"/>
    <n v="0.9"/>
    <n v="1.5"/>
    <n v="2.2000000000000002"/>
    <n v="4.3"/>
    <n v="0.1"/>
    <n v="1.5"/>
    <n v="2.8"/>
    <n v="3.6"/>
    <n v="1.9"/>
    <n v="1.5"/>
    <x v="41"/>
    <m/>
    <n v="1.8"/>
    <n v="6.5"/>
    <n v="-3"/>
    <n v="2.7"/>
  </r>
  <r>
    <n v="3.93"/>
    <n v="6.2"/>
    <n v="9"/>
    <n v="3.3"/>
    <n v="0.5"/>
    <n v="4.9000000000000004"/>
    <n v="7.6"/>
    <n v="2.2000000000000002"/>
    <n v="0"/>
    <n v="5.5"/>
    <n v="6.9"/>
    <n v="4.0999999999999996"/>
    <n v="0"/>
    <x v="41"/>
    <m/>
    <n v="6.8"/>
    <n v="9.5"/>
    <n v="4"/>
    <n v="0.9"/>
  </r>
  <r>
    <n v="5.81"/>
    <n v="4.2"/>
    <n v="5.9"/>
    <n v="2.5"/>
    <n v="4.5"/>
    <n v="3.1"/>
    <n v="4.5999999999999996"/>
    <n v="1.5"/>
    <n v="5"/>
    <n v="3.7"/>
    <n v="3.9"/>
    <n v="3.4"/>
    <n v="5"/>
    <x v="41"/>
    <m/>
    <n v="5"/>
    <n v="7.5"/>
    <n v="2.5"/>
    <n v="5"/>
  </r>
  <r>
    <n v="10.16"/>
    <n v="0.2"/>
    <n v="3.4"/>
    <n v="-3"/>
    <n v="1"/>
    <n v="-0.6"/>
    <n v="2.2000000000000002"/>
    <n v="-3.4"/>
    <n v="1.5"/>
    <n v="0"/>
    <n v="1.5"/>
    <n v="-1.5"/>
    <n v="1.5"/>
    <x v="41"/>
    <m/>
    <n v="1.3"/>
    <n v="5.5"/>
    <n v="-3"/>
    <n v="0"/>
  </r>
  <r>
    <n v="12.62"/>
    <n v="-1.7"/>
    <n v="4.9000000000000004"/>
    <n v="-8.3000000000000007"/>
    <n v="0"/>
    <n v="-2.2000000000000002"/>
    <n v="3.7"/>
    <n v="-8"/>
    <n v="0.5"/>
    <n v="-1.6"/>
    <n v="3"/>
    <n v="-6.2"/>
    <n v="0.5"/>
    <x v="41"/>
    <m/>
    <n v="-1.8"/>
    <n v="5.5"/>
    <n v="-9"/>
    <n v="0"/>
  </r>
  <r>
    <n v="11.03"/>
    <n v="-2.2999999999999998"/>
    <n v="3.6"/>
    <n v="-8.1999999999999993"/>
    <n v="1"/>
    <n v="-2.8"/>
    <n v="2.4"/>
    <n v="-7.9"/>
    <n v="0"/>
    <n v="-2.2999999999999998"/>
    <n v="1.7"/>
    <n v="-6.2"/>
    <n v="0"/>
    <x v="41"/>
    <m/>
    <n v="-1.5"/>
    <n v="7"/>
    <n v="-10"/>
    <n v="0"/>
  </r>
  <r>
    <n v="5.2"/>
    <n v="-2.1"/>
    <n v="0.2"/>
    <n v="-4.3"/>
    <n v="0.5"/>
    <n v="-2.7"/>
    <n v="-0.9"/>
    <n v="-4.5"/>
    <n v="2"/>
    <n v="-2.2000000000000002"/>
    <n v="-1.6"/>
    <n v="-2.7"/>
    <n v="2"/>
    <x v="41"/>
    <m/>
    <n v="-1.3"/>
    <n v="3"/>
    <n v="-5.5"/>
    <n v="3"/>
  </r>
  <r>
    <n v="2.4500000000000002"/>
    <n v="-1.1000000000000001"/>
    <n v="0.1"/>
    <n v="-2.2000000000000002"/>
    <n v="2.5"/>
    <n v="-1.8"/>
    <n v="-1"/>
    <n v="-2.6"/>
    <n v="3"/>
    <n v="-1.3"/>
    <n v="-1.7"/>
    <n v="-0.8"/>
    <n v="3"/>
    <x v="41"/>
    <m/>
    <n v="0.5"/>
    <n v="2"/>
    <n v="-1"/>
    <n v="2"/>
  </r>
  <r>
    <n v="5.33"/>
    <n v="-0.7"/>
    <n v="0.7"/>
    <n v="-2"/>
    <n v="1"/>
    <n v="-1.5"/>
    <n v="-0.4"/>
    <n v="-2.5"/>
    <n v="0.5"/>
    <n v="-0.9"/>
    <n v="-1.1000000000000001"/>
    <n v="-0.6"/>
    <n v="0.5"/>
    <x v="41"/>
    <m/>
    <n v="2.5"/>
    <n v="4.5"/>
    <n v="0.5"/>
    <n v="1.8"/>
  </r>
  <r>
    <n v="4.2300000000000004"/>
    <n v="0.2"/>
    <n v="1.5"/>
    <n v="-1.1000000000000001"/>
    <n v="6"/>
    <n v="-0.7"/>
    <n v="0.4"/>
    <n v="-1.7"/>
    <n v="6"/>
    <n v="-0.1"/>
    <n v="-0.3"/>
    <n v="0.2"/>
    <n v="6"/>
    <x v="41"/>
    <m/>
    <n v="2.2999999999999998"/>
    <n v="3.5"/>
    <n v="1"/>
    <n v="4"/>
  </r>
  <r>
    <n v="7.23"/>
    <n v="0.4"/>
    <n v="2.1"/>
    <n v="-1.4"/>
    <n v="2"/>
    <n v="-0.5"/>
    <n v="1"/>
    <n v="-1.9"/>
    <n v="2"/>
    <n v="0.1"/>
    <n v="0.3"/>
    <n v="-0.1"/>
    <n v="2"/>
    <x v="41"/>
    <m/>
    <n v="2.2999999999999998"/>
    <n v="5"/>
    <n v="-0.5"/>
    <n v="1.1000000000000001"/>
  </r>
  <r>
    <n v="14.28"/>
    <n v="-2.2999999999999998"/>
    <n v="1.5"/>
    <n v="-6"/>
    <n v="0.5"/>
    <n v="-2.8"/>
    <n v="0.4"/>
    <n v="-6"/>
    <n v="0.5"/>
    <n v="-2.2999999999999998"/>
    <n v="-0.3"/>
    <n v="-4.2"/>
    <n v="0.5"/>
    <x v="41"/>
    <m/>
    <n v="2"/>
    <n v="5"/>
    <n v="-1"/>
    <n v="0"/>
  </r>
  <r>
    <n v="12.63"/>
    <n v="-3"/>
    <n v="3.5"/>
    <n v="-9.4"/>
    <n v="0"/>
    <n v="-3.4"/>
    <n v="2.2999999999999998"/>
    <n v="-9"/>
    <n v="0"/>
    <n v="-2.8"/>
    <n v="1.6"/>
    <n v="-7.2"/>
    <n v="0"/>
    <x v="41"/>
    <m/>
    <n v="-0.8"/>
    <n v="6"/>
    <n v="-7.5"/>
    <n v="0"/>
  </r>
  <r>
    <n v="10.73"/>
    <n v="-1.5"/>
    <n v="3.2"/>
    <n v="-6.2"/>
    <n v="4.2"/>
    <n v="-2.1"/>
    <n v="2"/>
    <n v="-6.2"/>
    <n v="4.2"/>
    <n v="-1.6"/>
    <n v="1.3"/>
    <n v="-4.4000000000000004"/>
    <n v="4.2"/>
    <x v="41"/>
    <m/>
    <n v="0.8"/>
    <n v="5"/>
    <n v="-3.5"/>
    <n v="4.2"/>
  </r>
  <r>
    <n v="6.46"/>
    <n v="-3.2"/>
    <n v="-0.3"/>
    <n v="-6.1"/>
    <n v="2"/>
    <n v="-3.7"/>
    <n v="-1.3"/>
    <n v="-6.1"/>
    <n v="2"/>
    <n v="-3.2"/>
    <n v="-2"/>
    <n v="-4.3"/>
    <n v="2"/>
    <x v="41"/>
    <m/>
    <n v="0.8"/>
    <n v="2.5"/>
    <n v="-1"/>
    <n v="2"/>
  </r>
  <r>
    <n v="12.21"/>
    <n v="-6.7"/>
    <n v="-0.6"/>
    <n v="-12.8"/>
    <n v="2.2000000000000002"/>
    <n v="-6.8"/>
    <n v="-1.6"/>
    <n v="-12"/>
    <n v="2.2000000000000002"/>
    <n v="-6.3"/>
    <n v="-2.2999999999999998"/>
    <n v="-10.3"/>
    <n v="2.2000000000000002"/>
    <x v="41"/>
    <m/>
    <n v="-4"/>
    <n v="3"/>
    <n v="-11"/>
    <n v="2.2000000000000002"/>
  </r>
  <r>
    <n v="8.9"/>
    <n v="-2.4"/>
    <n v="-0.4"/>
    <n v="-4.3"/>
    <n v="0"/>
    <n v="-3"/>
    <n v="-1.4"/>
    <n v="-4.5"/>
    <n v="0"/>
    <n v="-2.4"/>
    <n v="-2.1"/>
    <n v="-2.7"/>
    <n v="0"/>
    <x v="41"/>
    <m/>
    <n v="-0.3"/>
    <n v="2.5"/>
    <n v="-3"/>
    <n v="0"/>
  </r>
  <r>
    <n v="14.08"/>
    <n v="-4"/>
    <n v="1.7"/>
    <n v="-9.6999999999999993"/>
    <n v="0"/>
    <n v="-4.3"/>
    <n v="0.6"/>
    <n v="-9.1999999999999993"/>
    <n v="0"/>
    <n v="-3.8"/>
    <n v="-0.1"/>
    <n v="-7.5"/>
    <n v="0"/>
    <x v="41"/>
    <m/>
    <n v="-1.8"/>
    <n v="3.5"/>
    <n v="-7"/>
    <n v="0"/>
  </r>
  <r>
    <n v="13.86"/>
    <n v="-4.7"/>
    <n v="2.1"/>
    <n v="-11.5"/>
    <n v="0"/>
    <n v="-4.9000000000000004"/>
    <n v="1"/>
    <n v="-10.8"/>
    <n v="0"/>
    <n v="-4.4000000000000004"/>
    <n v="0.3"/>
    <n v="-9.1"/>
    <n v="0"/>
    <x v="41"/>
    <m/>
    <n v="-2.5"/>
    <n v="3.5"/>
    <n v="-8.5"/>
    <n v="0"/>
  </r>
  <r>
    <n v="12.31"/>
    <n v="-4.4000000000000004"/>
    <n v="4.0999999999999996"/>
    <n v="-12.9"/>
    <n v="0"/>
    <n v="-4.5999999999999996"/>
    <n v="2.9"/>
    <n v="-12.1"/>
    <n v="0"/>
    <n v="-4.0999999999999996"/>
    <n v="2.2000000000000002"/>
    <n v="-10.3"/>
    <n v="0"/>
    <x v="41"/>
    <m/>
    <n v="-1.3"/>
    <n v="7"/>
    <n v="-9.5"/>
    <n v="0"/>
  </r>
  <r>
    <n v="15.49"/>
    <n v="-1.5"/>
    <n v="2.2999999999999998"/>
    <n v="-5.2"/>
    <n v="0"/>
    <n v="-2.1"/>
    <n v="1.2"/>
    <n v="-5.3"/>
    <n v="0"/>
    <n v="-1.5"/>
    <n v="0.5"/>
    <n v="-3.5"/>
    <n v="0"/>
    <x v="41"/>
    <m/>
    <n v="3"/>
    <n v="8"/>
    <n v="-2"/>
    <n v="0"/>
  </r>
  <r>
    <n v="13.71"/>
    <n v="-2.2999999999999998"/>
    <n v="4.2"/>
    <n v="-8.6999999999999993"/>
    <n v="0"/>
    <n v="-2.7"/>
    <n v="3"/>
    <n v="-8.4"/>
    <n v="0"/>
    <n v="-2.2000000000000002"/>
    <n v="2.2999999999999998"/>
    <n v="-6.6"/>
    <n v="0"/>
    <x v="41"/>
    <m/>
    <n v="1"/>
    <n v="8"/>
    <n v="-6"/>
    <n v="0"/>
  </r>
  <r>
    <n v="5.44"/>
    <n v="-3.5"/>
    <n v="2.2000000000000002"/>
    <n v="-9.1999999999999993"/>
    <n v="2.8"/>
    <n v="-3.9"/>
    <n v="1.1000000000000001"/>
    <n v="-8.8000000000000007"/>
    <n v="2.8"/>
    <n v="-3.3"/>
    <n v="0.4"/>
    <n v="-7"/>
    <n v="2.8"/>
    <x v="41"/>
    <m/>
    <n v="-0.5"/>
    <n v="5.5"/>
    <n v="-6.5"/>
    <n v="2.8"/>
  </r>
  <r>
    <n v="12.75"/>
    <n v="-5"/>
    <n v="-2.9"/>
    <n v="-7.1"/>
    <n v="1.5"/>
    <n v="-5.4"/>
    <n v="-3.8"/>
    <n v="-7"/>
    <n v="1.5"/>
    <n v="-4.9000000000000004"/>
    <n v="-4.5"/>
    <n v="-5.2"/>
    <n v="1.5"/>
    <x v="41"/>
    <m/>
    <n v="-0.8"/>
    <n v="1.5"/>
    <n v="-3"/>
    <n v="1.5"/>
  </r>
  <r>
    <n v="11.81"/>
    <n v="-6.1"/>
    <n v="-2.9"/>
    <n v="-9.3000000000000007"/>
    <n v="0"/>
    <n v="-6.4"/>
    <n v="-3.8"/>
    <n v="-8.9"/>
    <n v="0"/>
    <n v="-5.8"/>
    <n v="-4.5"/>
    <n v="-7.1"/>
    <n v="0"/>
    <x v="41"/>
    <m/>
    <n v="-1.3"/>
    <n v="1"/>
    <n v="-3.5"/>
    <n v="0"/>
  </r>
  <r>
    <n v="18.670000000000002"/>
    <n v="-9.9"/>
    <n v="-0.3"/>
    <n v="-19.5"/>
    <n v="0"/>
    <n v="-9.6"/>
    <n v="-1.3"/>
    <n v="-17.899999999999999"/>
    <n v="0"/>
    <n v="-9.1"/>
    <n v="-2"/>
    <n v="-16.2"/>
    <n v="0"/>
    <x v="41"/>
    <m/>
    <n v="-4.3"/>
    <n v="2.5"/>
    <n v="-11"/>
    <n v="0"/>
  </r>
  <r>
    <n v="18.5"/>
    <n v="-5.8"/>
    <n v="3.4"/>
    <n v="-15"/>
    <n v="0"/>
    <n v="-5.9"/>
    <n v="2.2000000000000002"/>
    <n v="-13.9"/>
    <n v="0"/>
    <n v="-5.4"/>
    <n v="1.5"/>
    <n v="-12.2"/>
    <n v="0"/>
    <x v="41"/>
    <m/>
    <n v="-1.3"/>
    <n v="8.5"/>
    <n v="-11"/>
    <n v="0"/>
  </r>
  <r>
    <n v="13.92"/>
    <n v="-2.1"/>
    <n v="6.2"/>
    <n v="-10.3"/>
    <n v="0"/>
    <n v="-2"/>
    <n v="5.8"/>
    <n v="-9.8000000000000007"/>
    <n v="0"/>
    <n v="-1.9"/>
    <n v="4.2"/>
    <n v="-8"/>
    <n v="0"/>
    <x v="41"/>
    <m/>
    <n v="3"/>
    <n v="10"/>
    <n v="-4"/>
    <n v="0"/>
  </r>
  <r>
    <n v="17.670000000000002"/>
    <n v="3.6"/>
    <n v="12.1"/>
    <n v="-5"/>
    <n v="1"/>
    <n v="4.0999999999999996"/>
    <n v="8.8000000000000007"/>
    <n v="-0.7"/>
    <n v="0"/>
    <n v="3.8"/>
    <n v="8"/>
    <n v="-0.49999999999999994"/>
    <n v="0"/>
    <x v="41"/>
    <m/>
    <n v="5.5"/>
    <n v="14.5"/>
    <n v="-3.5"/>
    <n v="0"/>
  </r>
  <r>
    <n v="18.579999999999998"/>
    <n v="4"/>
    <n v="12.7"/>
    <n v="-4.8"/>
    <n v="1"/>
    <n v="4"/>
    <n v="10"/>
    <n v="-2"/>
    <n v="0.5"/>
    <n v="3.7"/>
    <n v="9.1999999999999993"/>
    <n v="-1.8"/>
    <n v="0.5"/>
    <x v="42"/>
    <m/>
    <n v="5"/>
    <n v="15"/>
    <n v="-5"/>
    <n v="0"/>
  </r>
  <r>
    <n v="17.63"/>
    <n v="5.4"/>
    <n v="14.2"/>
    <n v="-3.4"/>
    <n v="0"/>
    <n v="7.6"/>
    <n v="12.8"/>
    <n v="2.2999999999999998"/>
    <n v="0.5"/>
    <n v="7.3"/>
    <n v="12"/>
    <n v="2.5"/>
    <n v="0.5"/>
    <x v="42"/>
    <m/>
    <n v="7.3"/>
    <n v="18"/>
    <n v="-3.5"/>
    <n v="0"/>
  </r>
  <r>
    <n v="16.97"/>
    <n v="6.3"/>
    <n v="14.9"/>
    <n v="-2.2999999999999998"/>
    <n v="0"/>
    <n v="7"/>
    <n v="12.4"/>
    <n v="1.6"/>
    <n v="1"/>
    <n v="6.7"/>
    <n v="11.6"/>
    <n v="1.8"/>
    <n v="1"/>
    <x v="42"/>
    <m/>
    <n v="6.8"/>
    <n v="17"/>
    <n v="-3.5"/>
    <n v="0"/>
  </r>
  <r>
    <n v="9.9"/>
    <n v="3.4"/>
    <n v="6.9"/>
    <n v="-0.2"/>
    <n v="2"/>
    <n v="2.1"/>
    <n v="5.3"/>
    <n v="-1.2"/>
    <n v="0"/>
    <n v="1.8"/>
    <n v="4.5"/>
    <n v="-1"/>
    <n v="0"/>
    <x v="42"/>
    <m/>
    <n v="6"/>
    <n v="11"/>
    <n v="1"/>
    <n v="3.5"/>
  </r>
  <r>
    <n v="13.2"/>
    <n v="2.8"/>
    <n v="5.5"/>
    <n v="0"/>
    <n v="0"/>
    <n v="2.2999999999999998"/>
    <n v="3.8"/>
    <n v="0.8"/>
    <n v="4"/>
    <n v="2"/>
    <n v="3"/>
    <n v="1"/>
    <n v="4"/>
    <x v="42"/>
    <m/>
    <n v="6.8"/>
    <n v="10"/>
    <n v="3.5"/>
    <n v="2"/>
  </r>
  <r>
    <n v="16.059999999999999"/>
    <n v="2.7"/>
    <n v="7.3"/>
    <n v="-2"/>
    <n v="0"/>
    <n v="0.5"/>
    <n v="3.8"/>
    <n v="-2.9"/>
    <n v="0"/>
    <n v="0.2"/>
    <n v="3"/>
    <n v="-2.6999999999999997"/>
    <n v="0"/>
    <x v="42"/>
    <m/>
    <n v="5"/>
    <n v="10"/>
    <n v="0"/>
    <n v="0.3"/>
  </r>
  <r>
    <n v="15.96"/>
    <n v="3"/>
    <n v="7"/>
    <n v="-1"/>
    <n v="1"/>
    <n v="0.8"/>
    <n v="4.2"/>
    <n v="-2.7"/>
    <n v="3"/>
    <n v="0.5"/>
    <n v="3.4000000000000004"/>
    <n v="-2.5"/>
    <n v="3"/>
    <x v="42"/>
    <m/>
    <n v="7.3"/>
    <n v="11.5"/>
    <n v="3"/>
    <n v="1.9"/>
  </r>
  <r>
    <n v="9.2899999999999991"/>
    <n v="-0.5"/>
    <n v="2.1"/>
    <n v="-3"/>
    <n v="0.5"/>
    <n v="-2.8"/>
    <n v="-0.5"/>
    <n v="-5"/>
    <n v="1"/>
    <n v="-3.1"/>
    <n v="-1.3"/>
    <n v="-4.8"/>
    <n v="1"/>
    <x v="42"/>
    <m/>
    <n v="1.5"/>
    <n v="5"/>
    <n v="-2"/>
    <n v="0.2"/>
  </r>
  <r>
    <n v="18.86"/>
    <n v="-0.9"/>
    <n v="4.7"/>
    <n v="-6.4"/>
    <n v="0.5"/>
    <n v="-2.1"/>
    <n v="2.9"/>
    <n v="-7"/>
    <n v="0"/>
    <n v="-2.4"/>
    <n v="2.0999999999999996"/>
    <n v="-6.8"/>
    <n v="0"/>
    <x v="42"/>
    <m/>
    <n v="1"/>
    <n v="9"/>
    <n v="-7"/>
    <n v="0"/>
  </r>
  <r>
    <n v="8.1999999999999993"/>
    <n v="1.4"/>
    <n v="5.5"/>
    <n v="-2.8"/>
    <n v="8"/>
    <n v="-1.7"/>
    <n v="2.9"/>
    <n v="-6.3"/>
    <n v="8"/>
    <n v="-2"/>
    <n v="2.0999999999999996"/>
    <n v="-6.1"/>
    <n v="8"/>
    <x v="42"/>
    <m/>
    <n v="3.5"/>
    <n v="8.5"/>
    <n v="-1.5"/>
    <n v="1"/>
  </r>
  <r>
    <n v="9.4"/>
    <n v="-2.4"/>
    <n v="1.3"/>
    <n v="-6.1"/>
    <n v="0"/>
    <n v="-4"/>
    <n v="-0.3"/>
    <n v="-7.6"/>
    <n v="0"/>
    <n v="-4.3"/>
    <n v="-1.1000000000000001"/>
    <n v="-7.3999999999999995"/>
    <n v="0"/>
    <x v="42"/>
    <m/>
    <n v="0.5"/>
    <n v="6"/>
    <n v="-5"/>
    <n v="1.9"/>
  </r>
  <r>
    <n v="16"/>
    <n v="-1.5"/>
    <n v="3.1"/>
    <n v="-6.1"/>
    <n v="0"/>
    <n v="-2.9"/>
    <n v="1.1000000000000001"/>
    <n v="-6.9"/>
    <n v="0"/>
    <n v="-3.2"/>
    <n v="0.30000000000000004"/>
    <n v="-6.7"/>
    <n v="0"/>
    <x v="42"/>
    <m/>
    <n v="1.3"/>
    <n v="7"/>
    <n v="-4.5"/>
    <n v="0"/>
  </r>
  <r>
    <n v="10.64"/>
    <n v="1.6"/>
    <n v="7.1"/>
    <n v="-4"/>
    <n v="0"/>
    <n v="0.4"/>
    <n v="4.8"/>
    <n v="-4"/>
    <n v="0"/>
    <n v="0.1"/>
    <n v="4"/>
    <n v="-3.8"/>
    <n v="0"/>
    <x v="42"/>
    <m/>
    <n v="3.5"/>
    <n v="10"/>
    <n v="-3"/>
    <n v="0"/>
  </r>
  <r>
    <n v="14.92"/>
    <n v="5"/>
    <n v="10.4"/>
    <n v="-0.5"/>
    <n v="0"/>
    <n v="3.1"/>
    <n v="6.8"/>
    <n v="-0.7"/>
    <n v="0"/>
    <n v="2.8"/>
    <n v="6"/>
    <n v="-0.49999999999999994"/>
    <n v="0"/>
    <x v="42"/>
    <m/>
    <n v="8.3000000000000007"/>
    <n v="15.5"/>
    <n v="1"/>
    <n v="0"/>
  </r>
  <r>
    <n v="6.32"/>
    <n v="3.6"/>
    <n v="5.3"/>
    <n v="1.8"/>
    <n v="0"/>
    <n v="2"/>
    <n v="3"/>
    <n v="0.9"/>
    <n v="0"/>
    <n v="1.7"/>
    <n v="2.2000000000000002"/>
    <n v="1.1000000000000001"/>
    <n v="0"/>
    <x v="42"/>
    <m/>
    <n v="5.8"/>
    <n v="8.5"/>
    <n v="3"/>
    <n v="0"/>
  </r>
  <r>
    <n v="17.02"/>
    <n v="6.1"/>
    <n v="10.1"/>
    <n v="2"/>
    <n v="0"/>
    <n v="3.3"/>
    <n v="6.5"/>
    <n v="0"/>
    <n v="1"/>
    <n v="3"/>
    <n v="5.7"/>
    <n v="0.2"/>
    <n v="1"/>
    <x v="42"/>
    <m/>
    <n v="9"/>
    <n v="14"/>
    <n v="4"/>
    <n v="0"/>
  </r>
  <r>
    <n v="15.88"/>
    <n v="-0.7"/>
    <n v="2.2000000000000002"/>
    <n v="-3.6"/>
    <n v="4"/>
    <n v="-2.7"/>
    <n v="0.5"/>
    <n v="-5.9"/>
    <n v="2"/>
    <n v="-3"/>
    <n v="-0.30000000000000004"/>
    <n v="-5.7"/>
    <n v="2"/>
    <x v="42"/>
    <m/>
    <n v="1"/>
    <n v="6"/>
    <n v="-4"/>
    <n v="2"/>
  </r>
  <r>
    <n v="14.24"/>
    <n v="-2.1"/>
    <n v="0.4"/>
    <n v="-4.5999999999999996"/>
    <n v="0"/>
    <n v="-4.2"/>
    <n v="-2"/>
    <n v="-6.4"/>
    <n v="0"/>
    <n v="-4.5"/>
    <n v="-2.8"/>
    <n v="-6.2"/>
    <n v="0"/>
    <x v="42"/>
    <m/>
    <n v="0.3"/>
    <n v="5"/>
    <n v="-4.5"/>
    <n v="0"/>
  </r>
  <r>
    <n v="19.98"/>
    <n v="-2.9"/>
    <n v="3.2"/>
    <n v="-9"/>
    <n v="0"/>
    <n v="-3.6"/>
    <n v="1.9"/>
    <n v="-9"/>
    <n v="0"/>
    <n v="-3.9"/>
    <n v="1.0999999999999999"/>
    <n v="-8.8000000000000007"/>
    <n v="0"/>
    <x v="42"/>
    <m/>
    <n v="1"/>
    <n v="7"/>
    <n v="-5"/>
    <n v="0"/>
  </r>
  <r>
    <n v="16.12"/>
    <n v="-0.7"/>
    <n v="6.2"/>
    <n v="-7.5"/>
    <n v="0"/>
    <n v="-1.2"/>
    <n v="3.9"/>
    <n v="-6.2"/>
    <n v="0"/>
    <n v="-1.5"/>
    <n v="3.0999999999999996"/>
    <n v="-6"/>
    <n v="0"/>
    <x v="42"/>
    <m/>
    <n v="2"/>
    <n v="11"/>
    <n v="-7"/>
    <n v="0"/>
  </r>
  <r>
    <n v="9.4499999999999993"/>
    <n v="3"/>
    <n v="7"/>
    <n v="-1.1000000000000001"/>
    <n v="0"/>
    <n v="3"/>
    <n v="5.3"/>
    <n v="0.6"/>
    <n v="1.5"/>
    <n v="2.7"/>
    <n v="4.5"/>
    <n v="0.8"/>
    <n v="1.5"/>
    <x v="42"/>
    <m/>
    <n v="4.5"/>
    <n v="10.5"/>
    <n v="-1.5"/>
    <n v="0"/>
  </r>
  <r>
    <n v="23.06"/>
    <n v="1.6"/>
    <n v="6.1"/>
    <n v="-3"/>
    <n v="0"/>
    <n v="1.4"/>
    <n v="5.7"/>
    <n v="-3"/>
    <n v="0"/>
    <n v="1.1000000000000001"/>
    <n v="4.9000000000000004"/>
    <n v="-2.8"/>
    <n v="0"/>
    <x v="42"/>
    <m/>
    <n v="3.5"/>
    <n v="10"/>
    <n v="-3"/>
    <n v="0"/>
  </r>
  <r>
    <n v="12.26"/>
    <n v="3.7"/>
    <n v="8.6999999999999993"/>
    <n v="-1.3"/>
    <n v="0"/>
    <n v="3.3"/>
    <n v="6.8"/>
    <n v="-0.3"/>
    <n v="0"/>
    <n v="3"/>
    <n v="6"/>
    <n v="-9.9999999999999978E-2"/>
    <n v="0"/>
    <x v="42"/>
    <m/>
    <n v="4.5"/>
    <n v="11"/>
    <n v="-2"/>
    <n v="1.4"/>
  </r>
  <r>
    <n v="16.239999999999998"/>
    <n v="4.2"/>
    <n v="11"/>
    <n v="-2.7"/>
    <n v="0"/>
    <n v="3.3"/>
    <n v="8.6999999999999993"/>
    <n v="-2.1"/>
    <n v="1"/>
    <n v="3"/>
    <n v="7.8999999999999995"/>
    <n v="-1.9000000000000001"/>
    <n v="1"/>
    <x v="42"/>
    <m/>
    <n v="5.3"/>
    <n v="14"/>
    <n v="-3.5"/>
    <n v="0"/>
  </r>
  <r>
    <n v="21.82"/>
    <n v="3.9"/>
    <n v="11.1"/>
    <n v="-3.3"/>
    <n v="0"/>
    <n v="3.1"/>
    <n v="8.6999999999999993"/>
    <n v="-2.6"/>
    <n v="0"/>
    <n v="2.8"/>
    <n v="7.8999999999999995"/>
    <n v="-2.4"/>
    <n v="0"/>
    <x v="42"/>
    <m/>
    <n v="5.5"/>
    <n v="14"/>
    <n v="-3"/>
    <n v="0"/>
  </r>
  <r>
    <n v="22.52"/>
    <n v="6.5"/>
    <n v="17.2"/>
    <n v="-4.3"/>
    <n v="0"/>
    <n v="6.7"/>
    <n v="14.6"/>
    <n v="-1.3"/>
    <n v="0"/>
    <n v="6.4"/>
    <n v="13.799999999999999"/>
    <n v="-1.1000000000000001"/>
    <n v="0"/>
    <x v="42"/>
    <m/>
    <n v="7.3"/>
    <n v="21"/>
    <n v="-6.5"/>
    <n v="0"/>
  </r>
  <r>
    <n v="23.2"/>
    <n v="11.3"/>
    <n v="23.5"/>
    <n v="-0.9"/>
    <n v="0"/>
    <n v="9.5"/>
    <n v="20.5"/>
    <n v="-1.5"/>
    <n v="0"/>
    <n v="9.1999999999999993"/>
    <n v="19.7"/>
    <n v="-1.3"/>
    <n v="0"/>
    <x v="42"/>
    <m/>
    <n v="12.8"/>
    <n v="26.5"/>
    <n v="-1"/>
    <n v="0"/>
  </r>
  <r>
    <n v="15.17"/>
    <n v="12.4"/>
    <n v="22.4"/>
    <n v="2.4"/>
    <n v="2"/>
    <n v="10.199999999999999"/>
    <n v="19"/>
    <n v="1.4"/>
    <n v="3"/>
    <n v="9.9"/>
    <n v="18.2"/>
    <n v="1.5999999999999999"/>
    <n v="3"/>
    <x v="42"/>
    <m/>
    <n v="13"/>
    <n v="24"/>
    <n v="2"/>
    <n v="1.9"/>
  </r>
  <r>
    <n v="17.739999999999998"/>
    <n v="11.5"/>
    <n v="16.2"/>
    <n v="6.8"/>
    <n v="5.5"/>
    <n v="9.3000000000000007"/>
    <n v="14.2"/>
    <n v="4.3"/>
    <n v="4.5"/>
    <n v="9"/>
    <n v="13.399999999999999"/>
    <n v="4.5"/>
    <n v="5.5"/>
    <x v="42"/>
    <m/>
    <n v="12"/>
    <n v="18"/>
    <n v="6"/>
    <n v="12"/>
  </r>
  <r>
    <n v="6.3"/>
    <n v="7.1"/>
    <n v="10.1"/>
    <n v="4.0999999999999996"/>
    <n v="35.5"/>
    <n v="7.5"/>
    <n v="9.1999999999999993"/>
    <n v="5.7"/>
    <n v="33"/>
    <n v="7.2"/>
    <n v="8.3999999999999986"/>
    <n v="5.9"/>
    <n v="42"/>
    <x v="42"/>
    <m/>
    <n v="8.8000000000000007"/>
    <n v="12.5"/>
    <n v="5"/>
    <n v="22.7"/>
  </r>
  <r>
    <n v="9.91"/>
    <n v="3.7"/>
    <n v="6.3"/>
    <n v="1.1000000000000001"/>
    <n v="5.5"/>
    <n v="1.8"/>
    <n v="4.5"/>
    <n v="-1"/>
    <n v="5"/>
    <n v="1.5"/>
    <n v="3.7"/>
    <n v="-0.8"/>
    <n v="7"/>
    <x v="43"/>
    <m/>
    <n v="6.3"/>
    <n v="8.5"/>
    <n v="4"/>
    <n v="2.4"/>
  </r>
  <r>
    <n v="18.010000000000002"/>
    <n v="0.4"/>
    <n v="3.3"/>
    <n v="-2.5"/>
    <n v="1"/>
    <n v="-1.4"/>
    <n v="1"/>
    <n v="-3.7"/>
    <n v="1.5"/>
    <n v="-1.7"/>
    <n v="0.19999999999999996"/>
    <n v="-3.5"/>
    <n v="1.5"/>
    <x v="43"/>
    <m/>
    <n v="3.3"/>
    <n v="7"/>
    <n v="-0.5"/>
    <n v="3"/>
  </r>
  <r>
    <n v="18.04"/>
    <n v="2.4"/>
    <n v="7.3"/>
    <n v="-2.6"/>
    <n v="0"/>
    <n v="0.6"/>
    <n v="5.3"/>
    <n v="-4.2"/>
    <n v="0"/>
    <n v="0.3"/>
    <n v="4.5"/>
    <n v="-4"/>
    <n v="0"/>
    <x v="43"/>
    <m/>
    <n v="2.5"/>
    <n v="10"/>
    <n v="-5"/>
    <n v="0"/>
  </r>
  <r>
    <n v="21.1"/>
    <n v="6.7"/>
    <n v="13"/>
    <n v="0.3"/>
    <n v="0"/>
    <n v="6.1"/>
    <n v="10.9"/>
    <n v="1.2"/>
    <n v="0"/>
    <n v="5.8"/>
    <n v="10.1"/>
    <n v="1.4"/>
    <n v="0"/>
    <x v="43"/>
    <m/>
    <n v="10"/>
    <n v="18"/>
    <n v="2"/>
    <n v="0"/>
  </r>
  <r>
    <n v="24.73"/>
    <n v="8.6"/>
    <n v="18.3"/>
    <n v="-1.1000000000000001"/>
    <n v="0"/>
    <n v="8.6999999999999993"/>
    <n v="17.100000000000001"/>
    <n v="0.3"/>
    <n v="0"/>
    <n v="8.4"/>
    <n v="16.3"/>
    <n v="0.5"/>
    <n v="0"/>
    <x v="43"/>
    <m/>
    <n v="9.5"/>
    <n v="21"/>
    <n v="-2"/>
    <n v="0"/>
  </r>
  <r>
    <n v="25.01"/>
    <n v="11.8"/>
    <n v="22.3"/>
    <n v="1.3"/>
    <n v="0"/>
    <n v="12.1"/>
    <n v="20.7"/>
    <n v="3.4"/>
    <n v="0.5"/>
    <n v="11.8"/>
    <n v="19.899999999999999"/>
    <n v="3.6"/>
    <n v="0"/>
    <x v="43"/>
    <m/>
    <n v="11.3"/>
    <n v="23"/>
    <n v="-0.5"/>
    <n v="0"/>
  </r>
  <r>
    <n v="23.57"/>
    <n v="13.7"/>
    <n v="24.4"/>
    <n v="3"/>
    <n v="0"/>
    <n v="15.4"/>
    <n v="22.5"/>
    <n v="8.3000000000000007"/>
    <n v="2"/>
    <n v="15.1"/>
    <n v="21.7"/>
    <n v="8.5"/>
    <n v="0.5"/>
    <x v="43"/>
    <m/>
    <n v="13.5"/>
    <n v="26"/>
    <n v="1"/>
    <n v="0"/>
  </r>
  <r>
    <n v="25.4"/>
    <n v="14.6"/>
    <n v="24.5"/>
    <n v="4.5999999999999996"/>
    <n v="0"/>
    <n v="14.2"/>
    <n v="22"/>
    <n v="6.3"/>
    <n v="0.5"/>
    <n v="13.5"/>
    <n v="20.5"/>
    <n v="6.5"/>
    <n v="0"/>
    <x v="43"/>
    <m/>
    <n v="15"/>
    <n v="26"/>
    <n v="4"/>
    <n v="0"/>
  </r>
  <r>
    <n v="26.49"/>
    <n v="12.1"/>
    <n v="21.8"/>
    <n v="2.4"/>
    <n v="0"/>
    <n v="14.1"/>
    <n v="19.399999999999999"/>
    <n v="8.6999999999999993"/>
    <n v="0"/>
    <n v="14.4"/>
    <n v="18.2"/>
    <n v="10.6"/>
    <n v="0"/>
    <x v="43"/>
    <m/>
    <n v="11.8"/>
    <n v="23"/>
    <n v="0.5"/>
    <n v="0"/>
  </r>
  <r>
    <n v="20.100000000000001"/>
    <n v="10.9"/>
    <n v="18.100000000000001"/>
    <n v="3.7"/>
    <n v="0"/>
    <n v="11.6"/>
    <n v="16.2"/>
    <n v="7"/>
    <n v="0"/>
    <n v="11.6"/>
    <n v="15.3"/>
    <n v="7.9"/>
    <n v="0"/>
    <x v="43"/>
    <m/>
    <n v="9.8000000000000007"/>
    <n v="20"/>
    <n v="-0.5"/>
    <n v="0"/>
  </r>
  <r>
    <n v="15.88"/>
    <n v="10.6"/>
    <n v="18.399999999999999"/>
    <n v="2.8"/>
    <n v="4"/>
    <n v="11.4"/>
    <n v="16.399999999999999"/>
    <n v="6.4"/>
    <n v="3.5"/>
    <n v="10.3"/>
    <n v="15.1"/>
    <n v="5.4"/>
    <n v="6"/>
    <x v="43"/>
    <m/>
    <n v="11.5"/>
    <n v="21.5"/>
    <n v="1.5"/>
    <n v="1.5"/>
  </r>
  <r>
    <n v="17.37"/>
    <n v="7.7"/>
    <n v="10.9"/>
    <n v="4.5"/>
    <n v="0"/>
    <n v="4.8"/>
    <n v="8.9"/>
    <n v="0.7"/>
    <n v="0.5"/>
    <n v="4.3"/>
    <n v="8.1"/>
    <n v="0.5"/>
    <n v="0"/>
    <x v="43"/>
    <m/>
    <n v="9.5"/>
    <n v="12.5"/>
    <n v="6.5"/>
    <n v="0"/>
  </r>
  <r>
    <n v="22.61"/>
    <n v="3.9"/>
    <n v="12.3"/>
    <n v="-4.5"/>
    <n v="0"/>
    <n v="2.5"/>
    <n v="10.4"/>
    <n v="-5.5"/>
    <n v="0"/>
    <n v="3.3"/>
    <n v="10.3"/>
    <n v="-3.8"/>
    <n v="0"/>
    <x v="43"/>
    <m/>
    <n v="5"/>
    <n v="15"/>
    <n v="-5"/>
    <n v="0"/>
  </r>
  <r>
    <n v="16.3"/>
    <n v="10.8"/>
    <n v="15.6"/>
    <n v="5.9"/>
    <n v="0"/>
    <n v="9.4"/>
    <n v="13.5"/>
    <n v="5.2"/>
    <n v="0.5"/>
    <n v="8.1999999999999993"/>
    <n v="13"/>
    <n v="3.3"/>
    <n v="0.5"/>
    <x v="43"/>
    <m/>
    <n v="12.5"/>
    <n v="19"/>
    <n v="6"/>
    <n v="0.4"/>
  </r>
  <r>
    <n v="26"/>
    <n v="7.1"/>
    <n v="15.6"/>
    <n v="-1.4"/>
    <n v="0"/>
    <n v="6.8"/>
    <n v="14.2"/>
    <n v="-0.6"/>
    <n v="0"/>
    <n v="7"/>
    <n v="12.9"/>
    <n v="1.1000000000000001"/>
    <n v="0.5"/>
    <x v="43"/>
    <m/>
    <n v="7"/>
    <n v="16.5"/>
    <n v="-2.5"/>
    <n v="0"/>
  </r>
  <r>
    <n v="26.2"/>
    <n v="5.2"/>
    <n v="12.1"/>
    <n v="-1.8"/>
    <n v="0"/>
    <n v="4.7"/>
    <n v="11"/>
    <n v="-1.6"/>
    <n v="0"/>
    <n v="4.4000000000000004"/>
    <n v="10.199999999999999"/>
    <n v="-1.4000000000000001"/>
    <n v="0"/>
    <x v="43"/>
    <m/>
    <n v="6"/>
    <n v="15"/>
    <n v="-3"/>
    <n v="0"/>
  </r>
  <r>
    <n v="24.99"/>
    <n v="7"/>
    <n v="16.2"/>
    <n v="-2.2999999999999998"/>
    <n v="0"/>
    <n v="6.6"/>
    <n v="14.7"/>
    <n v="-1.6"/>
    <n v="0"/>
    <n v="6.3"/>
    <n v="13.899999999999999"/>
    <n v="-1.4000000000000001"/>
    <n v="0"/>
    <x v="43"/>
    <m/>
    <n v="6.8"/>
    <n v="18"/>
    <n v="-4.5"/>
    <n v="0"/>
  </r>
  <r>
    <n v="16.09"/>
    <n v="1.8"/>
    <n v="5"/>
    <n v="-1.5"/>
    <n v="11.5"/>
    <n v="0.3"/>
    <n v="3.5"/>
    <n v="-2.9"/>
    <n v="11.5"/>
    <n v="0"/>
    <n v="2.7"/>
    <n v="-2.6999999999999997"/>
    <n v="10.5"/>
    <x v="43"/>
    <m/>
    <n v="6.3"/>
    <n v="9"/>
    <n v="3.5"/>
    <n v="9"/>
  </r>
  <r>
    <n v="18.329999999999998"/>
    <n v="0.2"/>
    <n v="3"/>
    <n v="-2.6"/>
    <n v="0"/>
    <n v="-0.6"/>
    <n v="3.2"/>
    <n v="-4.4000000000000004"/>
    <n v="3"/>
    <n v="-1.4"/>
    <n v="1.2"/>
    <n v="-4"/>
    <n v="3"/>
    <x v="43"/>
    <m/>
    <n v="3.3"/>
    <n v="7.5"/>
    <n v="-1"/>
    <n v="6"/>
  </r>
  <r>
    <n v="22.76"/>
    <n v="1.8"/>
    <n v="7.3"/>
    <n v="-3.8"/>
    <n v="0"/>
    <n v="1"/>
    <n v="5.4"/>
    <n v="-3.5"/>
    <n v="0.5"/>
    <n v="0.5"/>
    <n v="3.7"/>
    <n v="-2.8"/>
    <n v="1.5"/>
    <x v="43"/>
    <m/>
    <n v="3.5"/>
    <n v="11"/>
    <n v="-4"/>
    <n v="0.4"/>
  </r>
  <r>
    <n v="20.43"/>
    <n v="2.6"/>
    <n v="6.6"/>
    <n v="-1.4"/>
    <n v="0"/>
    <n v="1.4"/>
    <n v="5.2"/>
    <n v="-2.4"/>
    <n v="5"/>
    <n v="0.3"/>
    <n v="2.6"/>
    <n v="-2.1"/>
    <n v="4.5"/>
    <x v="43"/>
    <m/>
    <n v="5.3"/>
    <n v="12"/>
    <n v="-1.5"/>
    <n v="0"/>
  </r>
  <r>
    <n v="17.3"/>
    <n v="3.4"/>
    <n v="9.4"/>
    <n v="-2.6"/>
    <n v="0"/>
    <n v="2.7"/>
    <n v="7.8"/>
    <n v="-2.4"/>
    <n v="1.5"/>
    <n v="2.5"/>
    <n v="7"/>
    <n v="-2"/>
    <n v="1.5"/>
    <x v="43"/>
    <m/>
    <n v="5.3"/>
    <n v="11.5"/>
    <n v="-1"/>
    <n v="1.8"/>
  </r>
  <r>
    <n v="23.57"/>
    <n v="5.2"/>
    <n v="12.7"/>
    <n v="-2.2999999999999998"/>
    <n v="5"/>
    <n v="4.5"/>
    <n v="11.3"/>
    <n v="-2.4"/>
    <n v="0.5"/>
    <n v="4.2"/>
    <n v="9.8000000000000007"/>
    <n v="-1.5"/>
    <n v="2"/>
    <x v="43"/>
    <m/>
    <n v="7"/>
    <n v="16"/>
    <n v="-2"/>
    <n v="0"/>
  </r>
  <r>
    <n v="26.9"/>
    <n v="7.3"/>
    <n v="13"/>
    <n v="1.5"/>
    <n v="0"/>
    <n v="5.8"/>
    <n v="11.2"/>
    <n v="0.4"/>
    <n v="1.5"/>
    <n v="5.0999999999999996"/>
    <n v="10"/>
    <n v="0.2"/>
    <n v="0"/>
    <x v="43"/>
    <m/>
    <n v="9.5"/>
    <n v="16"/>
    <n v="3"/>
    <n v="0"/>
  </r>
  <r>
    <n v="26.21"/>
    <n v="8.5"/>
    <n v="16.399999999999999"/>
    <n v="0.6"/>
    <n v="0"/>
    <n v="9.1999999999999993"/>
    <n v="15.1"/>
    <n v="3.2"/>
    <n v="0"/>
    <n v="8.6999999999999993"/>
    <n v="14"/>
    <n v="3.4"/>
    <n v="0"/>
    <x v="43"/>
    <m/>
    <n v="8"/>
    <n v="18.5"/>
    <n v="-2.5"/>
    <n v="0"/>
  </r>
  <r>
    <n v="21.25"/>
    <n v="11.8"/>
    <n v="18.600000000000001"/>
    <n v="5"/>
    <n v="1"/>
    <n v="11.2"/>
    <n v="16.899999999999999"/>
    <n v="5.4"/>
    <n v="0"/>
    <n v="9.3000000000000007"/>
    <n v="13"/>
    <n v="5.6000000000000005"/>
    <n v="0.5"/>
    <x v="43"/>
    <m/>
    <n v="13"/>
    <n v="20"/>
    <n v="6"/>
    <n v="0"/>
  </r>
  <r>
    <n v="18.18"/>
    <n v="10.4"/>
    <n v="17"/>
    <n v="3.7"/>
    <n v="11"/>
    <n v="9.1"/>
    <n v="14.5"/>
    <n v="3.6"/>
    <n v="6.5"/>
    <n v="8.8000000000000007"/>
    <n v="13.7"/>
    <n v="3.8000000000000003"/>
    <n v="5.5"/>
    <x v="43"/>
    <m/>
    <n v="9.5"/>
    <n v="18"/>
    <n v="1"/>
    <n v="8.4"/>
  </r>
  <r>
    <n v="17.52"/>
    <n v="6"/>
    <n v="8.3000000000000007"/>
    <n v="3.6"/>
    <n v="1"/>
    <n v="3.6"/>
    <n v="6.9"/>
    <n v="0.2"/>
    <n v="1.5"/>
    <n v="3.3"/>
    <n v="6.1000000000000005"/>
    <n v="0.4"/>
    <n v="2.5"/>
    <x v="43"/>
    <m/>
    <n v="9.3000000000000007"/>
    <n v="14.5"/>
    <n v="4"/>
    <n v="2.2000000000000002"/>
  </r>
  <r>
    <n v="19.97"/>
    <n v="5.8"/>
    <n v="12.3"/>
    <n v="-0.7"/>
    <n v="1"/>
    <n v="4.5"/>
    <n v="10.1"/>
    <n v="-1.1000000000000001"/>
    <n v="2"/>
    <n v="4.2"/>
    <n v="9.2999999999999989"/>
    <n v="-0.90000000000000013"/>
    <n v="5.5"/>
    <x v="43"/>
    <m/>
    <n v="7.3"/>
    <n v="15"/>
    <n v="-0.5"/>
    <n v="3.2"/>
  </r>
  <r>
    <n v="14.25"/>
    <n v="5.9"/>
    <n v="7.1"/>
    <n v="4.5999999999999996"/>
    <n v="7.5"/>
    <n v="3.9"/>
    <n v="5.7"/>
    <n v="2.1"/>
    <n v="7"/>
    <n v="3.6"/>
    <n v="4.9000000000000004"/>
    <n v="2.3000000000000003"/>
    <n v="9"/>
    <x v="43"/>
    <m/>
    <n v="9"/>
    <n v="12"/>
    <n v="6"/>
    <n v="13.6"/>
  </r>
  <r>
    <n v="18.55"/>
    <n v="3.5"/>
    <n v="6"/>
    <n v="1"/>
    <n v="3.5"/>
    <n v="2.2999999999999998"/>
    <n v="5.0999999999999996"/>
    <n v="-0.6"/>
    <n v="3"/>
    <n v="2"/>
    <n v="4.3"/>
    <n v="-0.39999999999999997"/>
    <n v="2.5"/>
    <x v="43"/>
    <m/>
    <n v="6.5"/>
    <n v="11"/>
    <n v="2"/>
    <n v="3.2"/>
  </r>
  <r>
    <n v="21.71"/>
    <n v="3.7"/>
    <n v="7.9"/>
    <n v="-0.5"/>
    <n v="0.5"/>
    <n v="1.9"/>
    <n v="6.2"/>
    <n v="-2.5"/>
    <n v="0"/>
    <n v="1.6"/>
    <n v="5.4"/>
    <n v="-2.2999999999999998"/>
    <n v="0"/>
    <x v="44"/>
    <m/>
    <n v="6.5"/>
    <n v="11.5"/>
    <n v="1.5"/>
    <n v="0"/>
  </r>
  <r>
    <n v="27.44"/>
    <n v="5.4"/>
    <n v="12.9"/>
    <n v="-2.2000000000000002"/>
    <n v="1"/>
    <n v="5.2"/>
    <n v="11.2"/>
    <n v="-0.9"/>
    <n v="0"/>
    <n v="4.9000000000000004"/>
    <n v="10.399999999999999"/>
    <n v="-0.7"/>
    <n v="0"/>
    <x v="44"/>
    <m/>
    <n v="5"/>
    <n v="12"/>
    <n v="-2"/>
    <n v="0"/>
  </r>
  <r>
    <n v="26.62"/>
    <n v="9.3000000000000007"/>
    <n v="18.899999999999999"/>
    <n v="-0.3"/>
    <n v="0.5"/>
    <n v="9.6999999999999993"/>
    <n v="17.399999999999999"/>
    <n v="2"/>
    <n v="0"/>
    <n v="9.4"/>
    <n v="16.599999999999998"/>
    <n v="2.2000000000000002"/>
    <n v="0"/>
    <x v="44"/>
    <m/>
    <n v="10"/>
    <n v="21"/>
    <n v="-1"/>
    <n v="0"/>
  </r>
  <r>
    <n v="21.95"/>
    <n v="13.1"/>
    <n v="22.8"/>
    <n v="3.4"/>
    <n v="0"/>
    <n v="14.4"/>
    <n v="20.5"/>
    <n v="8.3000000000000007"/>
    <n v="0"/>
    <n v="14.1"/>
    <n v="19.7"/>
    <n v="8.5"/>
    <n v="0"/>
    <x v="44"/>
    <m/>
    <n v="13.5"/>
    <n v="25"/>
    <n v="2"/>
    <n v="0"/>
  </r>
  <r>
    <n v="12.03"/>
    <n v="14.1"/>
    <n v="19.399999999999999"/>
    <n v="8.6999999999999993"/>
    <n v="1"/>
    <n v="11.2"/>
    <n v="17.2"/>
    <n v="5.2"/>
    <n v="0"/>
    <n v="10.9"/>
    <n v="16.399999999999999"/>
    <n v="5.4"/>
    <n v="0"/>
    <x v="44"/>
    <m/>
    <n v="14.5"/>
    <n v="22"/>
    <n v="7"/>
    <n v="1.1000000000000001"/>
  </r>
  <r>
    <n v="28.29"/>
    <n v="8.9"/>
    <n v="16.2"/>
    <n v="1.6"/>
    <n v="0"/>
    <n v="8.6"/>
    <n v="15"/>
    <n v="2.2000000000000002"/>
    <n v="0"/>
    <n v="8.3000000000000007"/>
    <n v="14.2"/>
    <n v="2.4000000000000004"/>
    <n v="0"/>
    <x v="44"/>
    <m/>
    <n v="10.8"/>
    <n v="18.5"/>
    <n v="3"/>
    <n v="0"/>
  </r>
  <r>
    <n v="27.77"/>
    <n v="12.2"/>
    <n v="22.4"/>
    <n v="2"/>
    <n v="0"/>
    <n v="12.5"/>
    <n v="20.9"/>
    <n v="4"/>
    <n v="1"/>
    <n v="12.2"/>
    <n v="20.099999999999998"/>
    <n v="4.2"/>
    <n v="0"/>
    <x v="44"/>
    <m/>
    <n v="11.8"/>
    <n v="23"/>
    <n v="0.5"/>
    <n v="0"/>
  </r>
  <r>
    <n v="6.62"/>
    <n v="10.8"/>
    <n v="14.4"/>
    <n v="7.2"/>
    <n v="16"/>
    <n v="11.8"/>
    <n v="15.1"/>
    <n v="8.5"/>
    <n v="17.5"/>
    <n v="11.5"/>
    <n v="14.299999999999999"/>
    <n v="8.6999999999999993"/>
    <n v="19"/>
    <x v="44"/>
    <m/>
    <n v="11"/>
    <n v="17"/>
    <n v="5"/>
    <n v="4.9000000000000004"/>
  </r>
  <r>
    <n v="21.19"/>
    <n v="11.5"/>
    <n v="16.399999999999999"/>
    <n v="6.5"/>
    <n v="1.5"/>
    <n v="9.3000000000000007"/>
    <n v="13.5"/>
    <n v="5"/>
    <n v="1"/>
    <n v="9"/>
    <n v="12.7"/>
    <n v="5.2"/>
    <n v="0"/>
    <x v="44"/>
    <m/>
    <n v="14"/>
    <n v="19"/>
    <n v="9"/>
    <n v="0.6"/>
  </r>
  <r>
    <n v="23.08"/>
    <n v="8.5"/>
    <n v="14.2"/>
    <n v="2.8"/>
    <n v="0.5"/>
    <n v="6.9"/>
    <n v="12.7"/>
    <n v="1.1000000000000001"/>
    <n v="0"/>
    <n v="6.6"/>
    <n v="11.899999999999999"/>
    <n v="1.3"/>
    <n v="0"/>
    <x v="44"/>
    <m/>
    <n v="12.5"/>
    <n v="19"/>
    <n v="6"/>
    <n v="0"/>
  </r>
  <r>
    <n v="22.85"/>
    <n v="10.4"/>
    <n v="19"/>
    <n v="1.8"/>
    <n v="0"/>
    <n v="10.3"/>
    <n v="16.7"/>
    <n v="3.8"/>
    <n v="0"/>
    <n v="10"/>
    <n v="15.899999999999999"/>
    <n v="4"/>
    <n v="0"/>
    <x v="44"/>
    <m/>
    <n v="11.3"/>
    <n v="22"/>
    <n v="0.5"/>
    <n v="0"/>
  </r>
  <r>
    <n v="20.83"/>
    <n v="14.1"/>
    <n v="19.399999999999999"/>
    <n v="8.8000000000000007"/>
    <n v="0"/>
    <n v="13.4"/>
    <n v="17.2"/>
    <n v="9.6"/>
    <n v="0"/>
    <n v="13.1"/>
    <n v="16.399999999999999"/>
    <n v="9.7999999999999989"/>
    <n v="0"/>
    <x v="44"/>
    <m/>
    <n v="15.3"/>
    <n v="21.5"/>
    <n v="9"/>
    <n v="0"/>
  </r>
  <r>
    <n v="23.72"/>
    <n v="13.7"/>
    <n v="22.6"/>
    <n v="4.7"/>
    <n v="0"/>
    <n v="13.1"/>
    <n v="20.3"/>
    <n v="5.9"/>
    <n v="0"/>
    <n v="12.8"/>
    <n v="19.5"/>
    <n v="6.1000000000000005"/>
    <n v="0"/>
    <x v="44"/>
    <m/>
    <n v="15"/>
    <n v="25"/>
    <n v="5"/>
    <n v="0"/>
  </r>
  <r>
    <n v="24.93"/>
    <n v="15"/>
    <n v="25"/>
    <n v="5"/>
    <n v="0.5"/>
    <n v="15.7"/>
    <n v="22.5"/>
    <n v="8.9"/>
    <n v="5"/>
    <n v="15.4"/>
    <n v="21.7"/>
    <n v="9.1"/>
    <n v="4"/>
    <x v="44"/>
    <m/>
    <n v="14.5"/>
    <n v="25.5"/>
    <n v="3.5"/>
    <n v="2.2000000000000002"/>
  </r>
  <r>
    <n v="17.45"/>
    <n v="13.7"/>
    <n v="16.8"/>
    <n v="10.6"/>
    <n v="2.5"/>
    <n v="12.2"/>
    <n v="15.9"/>
    <n v="8.5"/>
    <n v="2.5"/>
    <n v="11.9"/>
    <n v="15.1"/>
    <n v="8.6999999999999993"/>
    <n v="4"/>
    <x v="44"/>
    <m/>
    <n v="16.3"/>
    <n v="20.5"/>
    <n v="12"/>
    <n v="2.8"/>
  </r>
  <r>
    <n v="8.48"/>
    <n v="4.5999999999999996"/>
    <n v="6"/>
    <n v="3.2"/>
    <n v="1.5"/>
    <n v="3.6"/>
    <n v="5.9"/>
    <n v="1.3"/>
    <n v="1"/>
    <n v="3.3"/>
    <n v="5.1000000000000005"/>
    <n v="1.5"/>
    <n v="0.5"/>
    <x v="44"/>
    <m/>
    <n v="8"/>
    <n v="10"/>
    <n v="6"/>
    <n v="1"/>
  </r>
  <r>
    <n v="16.72"/>
    <n v="8.3000000000000007"/>
    <n v="13.6"/>
    <n v="2.9"/>
    <n v="0.5"/>
    <n v="7.6"/>
    <n v="12.5"/>
    <n v="2.7"/>
    <n v="0"/>
    <n v="7.3"/>
    <n v="11.7"/>
    <n v="2.9000000000000004"/>
    <n v="0.5"/>
    <x v="44"/>
    <m/>
    <n v="11.5"/>
    <n v="18"/>
    <n v="5"/>
    <n v="0"/>
  </r>
  <r>
    <n v="27.06"/>
    <n v="10.7"/>
    <n v="19.399999999999999"/>
    <n v="1.9"/>
    <n v="0"/>
    <n v="10.6"/>
    <n v="18.100000000000001"/>
    <n v="3.1"/>
    <n v="0"/>
    <n v="10.3"/>
    <n v="17.3"/>
    <n v="3.3000000000000003"/>
    <n v="0"/>
    <x v="44"/>
    <m/>
    <n v="12.5"/>
    <n v="23.5"/>
    <n v="1.5"/>
    <n v="0"/>
  </r>
  <r>
    <n v="19.579999999999998"/>
    <n v="13.5"/>
    <n v="21.5"/>
    <n v="5.5"/>
    <n v="0"/>
    <n v="12.9"/>
    <n v="18.8"/>
    <n v="6.9"/>
    <n v="0"/>
    <n v="12.6"/>
    <n v="18"/>
    <n v="7.1000000000000005"/>
    <n v="0"/>
    <x v="44"/>
    <m/>
    <n v="14"/>
    <n v="24.5"/>
    <n v="3.5"/>
    <n v="0"/>
  </r>
  <r>
    <n v="16.59"/>
    <n v="12.9"/>
    <n v="19.399999999999999"/>
    <n v="6.3"/>
    <n v="3.5"/>
    <n v="12.1"/>
    <n v="17.3"/>
    <n v="6.8"/>
    <n v="7.5"/>
    <n v="11.8"/>
    <n v="16.5"/>
    <n v="7"/>
    <n v="8"/>
    <x v="44"/>
    <m/>
    <n v="14"/>
    <n v="21.5"/>
    <n v="6.5"/>
    <n v="10.7"/>
  </r>
  <r>
    <n v="12.24"/>
    <n v="6.4"/>
    <n v="9.1"/>
    <n v="3.7"/>
    <n v="2.5"/>
    <n v="5.3"/>
    <n v="8.6"/>
    <n v="1.9"/>
    <n v="3"/>
    <n v="5"/>
    <n v="7.8"/>
    <n v="2.1"/>
    <n v="5"/>
    <x v="44"/>
    <m/>
    <n v="9.3000000000000007"/>
    <n v="13"/>
    <n v="5.5"/>
    <n v="1.7"/>
  </r>
  <r>
    <n v="23.47"/>
    <n v="4.4000000000000004"/>
    <n v="10.1"/>
    <n v="-1.3"/>
    <n v="1"/>
    <n v="4.7"/>
    <n v="9.6999999999999993"/>
    <n v="-0.3"/>
    <n v="0.5"/>
    <n v="4.4000000000000004"/>
    <n v="8.8999999999999986"/>
    <n v="-9.9999999999999978E-2"/>
    <n v="0"/>
    <x v="44"/>
    <m/>
    <n v="6.3"/>
    <n v="13.5"/>
    <n v="-1"/>
    <n v="0.4"/>
  </r>
  <r>
    <n v="27.51"/>
    <n v="5.6"/>
    <n v="13.7"/>
    <n v="-2.5"/>
    <n v="0"/>
    <n v="5.8"/>
    <n v="13.1"/>
    <n v="-1.6"/>
    <n v="0"/>
    <n v="5.5"/>
    <n v="12.299999999999999"/>
    <n v="-1.4000000000000001"/>
    <n v="0"/>
    <x v="44"/>
    <m/>
    <n v="7.3"/>
    <n v="17"/>
    <n v="-2.5"/>
    <n v="0"/>
  </r>
  <r>
    <n v="27.81"/>
    <n v="11"/>
    <n v="20.7"/>
    <n v="1.2"/>
    <n v="0"/>
    <n v="10.4"/>
    <n v="18.899999999999999"/>
    <n v="1.8"/>
    <n v="0"/>
    <n v="10.1"/>
    <n v="18.099999999999998"/>
    <n v="2"/>
    <n v="0"/>
    <x v="44"/>
    <m/>
    <n v="10.8"/>
    <n v="22.5"/>
    <n v="-1"/>
    <n v="0"/>
  </r>
  <r>
    <n v="28.35"/>
    <n v="14.2"/>
    <n v="24.4"/>
    <n v="3.9"/>
    <n v="0"/>
    <n v="14.9"/>
    <n v="23.4"/>
    <n v="6.4"/>
    <n v="0"/>
    <n v="14.7"/>
    <n v="22.8"/>
    <n v="6.6000000000000005"/>
    <n v="0"/>
    <x v="44"/>
    <m/>
    <n v="13.8"/>
    <n v="25"/>
    <n v="2.5"/>
    <n v="0"/>
  </r>
  <r>
    <n v="28.1"/>
    <n v="16.5"/>
    <n v="26.4"/>
    <n v="6.6"/>
    <n v="0"/>
    <n v="17"/>
    <n v="24.7"/>
    <n v="9.3000000000000007"/>
    <n v="0"/>
    <n v="16.899999999999999"/>
    <n v="23.8"/>
    <n v="10"/>
    <n v="0"/>
    <x v="44"/>
    <m/>
    <n v="16.5"/>
    <n v="28.5"/>
    <n v="4.5"/>
    <n v="0"/>
  </r>
  <r>
    <n v="26.88"/>
    <n v="15.5"/>
    <n v="24.5"/>
    <n v="6.4"/>
    <n v="0"/>
    <n v="16.399999999999999"/>
    <n v="23.5"/>
    <n v="9.1999999999999993"/>
    <n v="0"/>
    <n v="16.5"/>
    <n v="22.8"/>
    <n v="10.199999999999999"/>
    <n v="0"/>
    <x v="44"/>
    <m/>
    <n v="18.3"/>
    <n v="30.5"/>
    <n v="6"/>
    <n v="0"/>
  </r>
  <r>
    <n v="28.34"/>
    <n v="15.6"/>
    <n v="24.2"/>
    <n v="7"/>
    <n v="0"/>
    <n v="16.399999999999999"/>
    <n v="23.2"/>
    <n v="9.6"/>
    <n v="0"/>
    <n v="15.7"/>
    <n v="22"/>
    <n v="9.4"/>
    <n v="0"/>
    <x v="44"/>
    <m/>
    <n v="17.3"/>
    <n v="27.5"/>
    <n v="7"/>
    <n v="0"/>
  </r>
  <r>
    <n v="27.88"/>
    <n v="17.5"/>
    <n v="26.6"/>
    <n v="8.4"/>
    <n v="0"/>
    <n v="17.5"/>
    <n v="25.1"/>
    <n v="9.8000000000000007"/>
    <n v="0"/>
    <n v="17.7"/>
    <n v="24.2"/>
    <n v="11.2"/>
    <n v="0"/>
    <x v="44"/>
    <m/>
    <n v="17.3"/>
    <n v="29.5"/>
    <n v="5"/>
    <n v="0"/>
  </r>
  <r>
    <n v="25.5"/>
    <n v="18.7"/>
    <n v="28.4"/>
    <n v="8.9"/>
    <n v="0"/>
    <n v="19.899999999999999"/>
    <n v="26.5"/>
    <n v="13.3"/>
    <n v="0"/>
    <n v="19.7"/>
    <n v="25.3"/>
    <n v="14.1"/>
    <n v="0"/>
    <x v="44"/>
    <m/>
    <n v="18.3"/>
    <n v="30"/>
    <n v="6.5"/>
    <n v="0"/>
  </r>
  <r>
    <n v="26.7"/>
    <n v="19.8"/>
    <n v="28.5"/>
    <n v="11"/>
    <n v="0"/>
    <n v="18.3"/>
    <n v="26"/>
    <n v="10.5"/>
    <n v="0"/>
    <n v="18.2"/>
    <n v="25.5"/>
    <n v="10.9"/>
    <n v="0"/>
    <x v="45"/>
    <m/>
    <n v="18.5"/>
    <n v="30.5"/>
    <n v="6.5"/>
    <n v="0"/>
  </r>
  <r>
    <n v="19.14"/>
    <n v="17.5"/>
    <n v="24.6"/>
    <n v="10.4"/>
    <n v="4"/>
    <n v="16.399999999999999"/>
    <n v="22.3"/>
    <n v="10.5"/>
    <n v="4.5"/>
    <n v="16.3"/>
    <n v="21.5"/>
    <n v="11"/>
    <n v="3.5"/>
    <x v="45"/>
    <m/>
    <n v="15.5"/>
    <n v="25"/>
    <n v="6"/>
    <n v="5.6"/>
  </r>
  <r>
    <n v="5.73"/>
    <n v="9.5"/>
    <n v="10.199999999999999"/>
    <n v="8.8000000000000007"/>
    <n v="5.5"/>
    <n v="8.6"/>
    <n v="9.3000000000000007"/>
    <n v="7.8"/>
    <n v="5.5"/>
    <n v="8.4"/>
    <n v="8.9"/>
    <n v="7.8"/>
    <n v="7.5"/>
    <x v="45"/>
    <m/>
    <n v="13.5"/>
    <n v="15.5"/>
    <n v="11.5"/>
    <n v="9.9"/>
  </r>
  <r>
    <n v="20.89"/>
    <n v="12.2"/>
    <n v="18.2"/>
    <n v="6.1"/>
    <n v="5"/>
    <n v="10.1"/>
    <n v="15.6"/>
    <n v="4.5"/>
    <n v="4"/>
    <n v="10.3"/>
    <n v="14.9"/>
    <n v="5.6"/>
    <n v="7.5"/>
    <x v="45"/>
    <m/>
    <n v="15"/>
    <n v="21.5"/>
    <n v="8.5"/>
    <n v="6.2"/>
  </r>
  <r>
    <n v="6.11"/>
    <n v="4.2"/>
    <n v="6.8"/>
    <n v="1.5"/>
    <n v="5"/>
    <n v="4.2"/>
    <n v="6.4"/>
    <n v="2"/>
    <n v="4"/>
    <n v="4.2"/>
    <n v="6.3"/>
    <n v="2"/>
    <n v="2.5"/>
    <x v="45"/>
    <m/>
    <n v="8.5"/>
    <n v="12"/>
    <n v="5"/>
    <n v="1"/>
  </r>
  <r>
    <n v="16.190000000000001"/>
    <n v="8.6"/>
    <n v="13.1"/>
    <n v="4"/>
    <n v="1.5"/>
    <n v="6.9"/>
    <n v="10.7"/>
    <n v="3"/>
    <n v="1"/>
    <n v="6.5"/>
    <n v="10"/>
    <n v="2.9"/>
    <n v="1.5"/>
    <x v="45"/>
    <m/>
    <n v="11.5"/>
    <n v="16.5"/>
    <n v="6.5"/>
    <n v="4"/>
  </r>
  <r>
    <n v="17.579999999999998"/>
    <n v="10.4"/>
    <n v="14.4"/>
    <n v="6.4"/>
    <n v="2"/>
    <n v="9.1"/>
    <n v="13.5"/>
    <n v="4.5999999999999996"/>
    <n v="2.5"/>
    <n v="9"/>
    <n v="13.8"/>
    <n v="4.2"/>
    <n v="1.5"/>
    <x v="45"/>
    <m/>
    <n v="12"/>
    <n v="16"/>
    <n v="8"/>
    <n v="4.8"/>
  </r>
  <r>
    <n v="19.18"/>
    <n v="7.9"/>
    <n v="12.8"/>
    <n v="3"/>
    <n v="0"/>
    <n v="7.6"/>
    <n v="11.1"/>
    <n v="4"/>
    <n v="0.5"/>
    <n v="7.6"/>
    <n v="11.1"/>
    <n v="4.0999999999999996"/>
    <n v="0"/>
    <x v="45"/>
    <m/>
    <n v="10.5"/>
    <n v="16"/>
    <n v="5"/>
    <n v="0"/>
  </r>
  <r>
    <n v="24.51"/>
    <n v="7"/>
    <n v="13.5"/>
    <n v="0.5"/>
    <n v="4"/>
    <n v="5.7"/>
    <n v="10.8"/>
    <n v="0.5"/>
    <n v="6"/>
    <n v="6.6"/>
    <n v="11.4"/>
    <n v="1.8"/>
    <n v="6"/>
    <x v="45"/>
    <m/>
    <n v="12.3"/>
    <n v="21"/>
    <n v="3.5"/>
    <n v="4.5999999999999996"/>
  </r>
  <r>
    <n v="23.48"/>
    <n v="8.5"/>
    <n v="14.6"/>
    <n v="2.2999999999999998"/>
    <n v="0"/>
    <n v="8.8000000000000007"/>
    <n v="14.5"/>
    <n v="3.1"/>
    <n v="0.5"/>
    <n v="7.9"/>
    <n v="13.3"/>
    <n v="2.4"/>
    <n v="0.5"/>
    <x v="45"/>
    <m/>
    <n v="12"/>
    <n v="21.5"/>
    <n v="2.5"/>
    <n v="0"/>
  </r>
  <r>
    <n v="20.03"/>
    <n v="10.5"/>
    <n v="18.399999999999999"/>
    <n v="2.5"/>
    <n v="0"/>
    <n v="10.6"/>
    <n v="16.2"/>
    <n v="4.9000000000000004"/>
    <n v="0.5"/>
    <n v="10.1"/>
    <n v="15.4"/>
    <n v="4.8"/>
    <n v="0"/>
    <x v="45"/>
    <m/>
    <n v="13"/>
    <n v="21"/>
    <n v="5"/>
    <n v="0.2"/>
  </r>
  <r>
    <n v="25.59"/>
    <n v="12.9"/>
    <n v="21.9"/>
    <n v="3.9"/>
    <n v="0"/>
    <n v="12.6"/>
    <n v="20"/>
    <n v="5.2"/>
    <n v="0"/>
    <n v="13.3"/>
    <n v="20.3"/>
    <n v="6.2"/>
    <n v="0"/>
    <x v="45"/>
    <m/>
    <n v="14.5"/>
    <n v="25"/>
    <n v="4"/>
    <n v="0"/>
  </r>
  <r>
    <n v="27.21"/>
    <n v="15.4"/>
    <n v="24.7"/>
    <n v="6"/>
    <n v="0"/>
    <n v="15.5"/>
    <n v="23.5"/>
    <n v="7.4"/>
    <n v="0"/>
    <n v="15.9"/>
    <n v="23.5"/>
    <n v="8.3000000000000007"/>
    <n v="0"/>
    <x v="45"/>
    <m/>
    <n v="15"/>
    <n v="25"/>
    <n v="5"/>
    <n v="0"/>
  </r>
  <r>
    <n v="27.9"/>
    <n v="16.2"/>
    <n v="25.3"/>
    <n v="7"/>
    <n v="0"/>
    <n v="16.8"/>
    <n v="23.5"/>
    <n v="10"/>
    <n v="0.5"/>
    <n v="17.399999999999999"/>
    <n v="23.3"/>
    <n v="11.5"/>
    <n v="0"/>
    <x v="45"/>
    <m/>
    <n v="16.3"/>
    <n v="27.5"/>
    <n v="5"/>
    <n v="0"/>
  </r>
  <r>
    <n v="27.08"/>
    <n v="9.1999999999999993"/>
    <n v="15.7"/>
    <n v="2.6"/>
    <n v="0"/>
    <n v="10.5"/>
    <n v="15.3"/>
    <n v="5.7"/>
    <n v="0.5"/>
    <n v="10"/>
    <n v="14.2"/>
    <n v="5.8"/>
    <n v="0"/>
    <x v="45"/>
    <m/>
    <n v="11.8"/>
    <n v="20.5"/>
    <n v="3"/>
    <n v="0"/>
  </r>
  <r>
    <n v="24.66"/>
    <n v="6.6"/>
    <n v="13.7"/>
    <n v="-0.5"/>
    <n v="0"/>
    <n v="7.9"/>
    <n v="13.6"/>
    <n v="2.1"/>
    <n v="0"/>
    <n v="7.8"/>
    <n v="12.5"/>
    <n v="3"/>
    <n v="0"/>
    <x v="45"/>
    <m/>
    <n v="10"/>
    <n v="18"/>
    <n v="2"/>
    <n v="0"/>
  </r>
  <r>
    <n v="17.510000000000002"/>
    <n v="8.9"/>
    <n v="13.7"/>
    <n v="4"/>
    <n v="0"/>
    <n v="9.6"/>
    <n v="14.4"/>
    <n v="4.8"/>
    <n v="1"/>
    <n v="9.1999999999999993"/>
    <n v="13.1"/>
    <n v="5.3"/>
    <n v="0.5"/>
    <x v="45"/>
    <m/>
    <n v="9.8000000000000007"/>
    <n v="18.5"/>
    <n v="1"/>
    <n v="0"/>
  </r>
  <r>
    <n v="13.06"/>
    <n v="9.4"/>
    <n v="12.4"/>
    <n v="6.4"/>
    <n v="2"/>
    <n v="9.5"/>
    <n v="12.6"/>
    <n v="6.3"/>
    <n v="2.5"/>
    <n v="8.6999999999999993"/>
    <n v="11.3"/>
    <n v="6"/>
    <n v="3.5"/>
    <x v="45"/>
    <m/>
    <n v="12.5"/>
    <n v="16.5"/>
    <n v="8.5"/>
    <n v="1.6"/>
  </r>
  <r>
    <n v="13.76"/>
    <n v="7.5"/>
    <n v="11.5"/>
    <n v="3.5"/>
    <n v="0"/>
    <n v="6.7"/>
    <n v="10.5"/>
    <n v="2.8"/>
    <n v="0"/>
    <n v="6.3"/>
    <n v="9.6"/>
    <n v="2.9"/>
    <n v="2.5"/>
    <x v="45"/>
    <m/>
    <n v="11.5"/>
    <n v="15.5"/>
    <n v="7.5"/>
    <n v="3.1"/>
  </r>
  <r>
    <n v="16.149999999999999"/>
    <n v="9.1"/>
    <n v="13.5"/>
    <n v="4.7"/>
    <n v="2"/>
    <n v="9"/>
    <n v="12.8"/>
    <n v="5.0999999999999996"/>
    <n v="1.5"/>
    <n v="8.4"/>
    <n v="12.1"/>
    <n v="4.5999999999999996"/>
    <n v="5"/>
    <x v="45"/>
    <m/>
    <n v="13"/>
    <n v="17.5"/>
    <n v="8.5"/>
    <n v="3.4"/>
  </r>
  <r>
    <n v="27.03"/>
    <n v="11.3"/>
    <n v="20.100000000000001"/>
    <n v="2.4"/>
    <n v="0"/>
    <n v="12"/>
    <n v="19.8"/>
    <n v="4.2"/>
    <n v="0"/>
    <n v="11.8"/>
    <n v="18.3"/>
    <n v="5.2"/>
    <n v="0"/>
    <x v="45"/>
    <m/>
    <n v="13"/>
    <n v="24"/>
    <n v="2"/>
    <n v="0.2"/>
  </r>
  <r>
    <n v="23.74"/>
    <n v="12.6"/>
    <n v="20.2"/>
    <n v="5"/>
    <n v="0"/>
    <n v="15.5"/>
    <n v="20.5"/>
    <n v="10.4"/>
    <n v="0"/>
    <n v="13"/>
    <n v="18.3"/>
    <n v="7.7"/>
    <n v="0"/>
    <x v="45"/>
    <m/>
    <n v="14.3"/>
    <n v="24"/>
    <n v="4.5"/>
    <n v="0"/>
  </r>
  <r>
    <n v="20.9"/>
    <n v="11.8"/>
    <n v="18.3"/>
    <n v="5.2"/>
    <n v="0"/>
    <n v="12.5"/>
    <n v="18.399999999999999"/>
    <n v="6.6"/>
    <n v="0"/>
    <n v="12.3"/>
    <n v="17.5"/>
    <n v="7.1"/>
    <n v="0"/>
    <x v="45"/>
    <m/>
    <n v="15"/>
    <n v="24.5"/>
    <n v="5.5"/>
    <n v="0"/>
  </r>
  <r>
    <n v="21.38"/>
    <n v="15.2"/>
    <n v="24"/>
    <n v="6.4"/>
    <n v="0"/>
    <n v="14.2"/>
    <n v="21.2"/>
    <n v="7.1"/>
    <n v="0"/>
    <n v="14.5"/>
    <n v="20.8"/>
    <n v="8.1"/>
    <n v="0"/>
    <x v="45"/>
    <m/>
    <n v="15.5"/>
    <n v="25"/>
    <n v="6"/>
    <n v="3.7"/>
  </r>
  <r>
    <n v="8.84"/>
    <n v="10.1"/>
    <n v="13"/>
    <n v="7.2"/>
    <n v="4"/>
    <n v="11.5"/>
    <n v="14.7"/>
    <n v="8.1999999999999993"/>
    <n v="6"/>
    <n v="11"/>
    <n v="13.3"/>
    <n v="8.6999999999999993"/>
    <n v="5.5"/>
    <x v="45"/>
    <m/>
    <n v="15.5"/>
    <n v="24"/>
    <n v="7"/>
    <n v="1"/>
  </r>
  <r>
    <n v="25.31"/>
    <n v="14.2"/>
    <n v="23.1"/>
    <n v="5.3"/>
    <n v="0"/>
    <n v="13.5"/>
    <n v="20.100000000000001"/>
    <n v="6.9"/>
    <n v="0"/>
    <n v="13.6"/>
    <n v="20"/>
    <n v="7.2"/>
    <n v="0.5"/>
    <x v="45"/>
    <m/>
    <n v="17.3"/>
    <n v="28"/>
    <n v="6.5"/>
    <n v="0"/>
  </r>
  <r>
    <n v="26.02"/>
    <n v="16.7"/>
    <n v="24.1"/>
    <n v="9.1999999999999993"/>
    <n v="0"/>
    <n v="15.9"/>
    <n v="21.7"/>
    <n v="10.1"/>
    <n v="0"/>
    <n v="15.5"/>
    <n v="19.3"/>
    <n v="11.7"/>
    <n v="0"/>
    <x v="45"/>
    <m/>
    <n v="17"/>
    <n v="28"/>
    <n v="6"/>
    <n v="0"/>
  </r>
  <r>
    <n v="25.18"/>
    <n v="16.8"/>
    <n v="26.1"/>
    <n v="7.4"/>
    <n v="0"/>
    <n v="16.5"/>
    <n v="22.9"/>
    <n v="10.1"/>
    <n v="0"/>
    <n v="15.7"/>
    <n v="20.100000000000001"/>
    <n v="11.2"/>
    <n v="0"/>
    <x v="45"/>
    <m/>
    <n v="17.3"/>
    <n v="28.5"/>
    <n v="6"/>
    <n v="0"/>
  </r>
  <r>
    <n v="19.27"/>
    <n v="15.8"/>
    <n v="24.3"/>
    <n v="7.3"/>
    <n v="0"/>
    <n v="16.399999999999999"/>
    <n v="21.8"/>
    <n v="11"/>
    <n v="0"/>
    <n v="15.8"/>
    <n v="19.7"/>
    <n v="11.9"/>
    <n v="0.5"/>
    <x v="45"/>
    <m/>
    <n v="16"/>
    <n v="26"/>
    <n v="6"/>
    <n v="0.8"/>
  </r>
  <r>
    <n v="22.14"/>
    <n v="15.3"/>
    <n v="22.9"/>
    <n v="7.6"/>
    <n v="3.5"/>
    <n v="15"/>
    <n v="19.600000000000001"/>
    <n v="10.4"/>
    <n v="3"/>
    <n v="14.7"/>
    <n v="18.2"/>
    <n v="11.1"/>
    <n v="6.5"/>
    <x v="45"/>
    <m/>
    <n v="14.8"/>
    <n v="24"/>
    <n v="5.5"/>
    <n v="4.0999999999999996"/>
  </r>
  <r>
    <n v="7.86"/>
    <n v="7"/>
    <n v="8.8000000000000007"/>
    <n v="5.2"/>
    <n v="1.5"/>
    <n v="5.6"/>
    <n v="8.3000000000000007"/>
    <n v="2.9"/>
    <n v="4"/>
    <n v="5.4"/>
    <n v="7.8"/>
    <n v="3"/>
    <n v="2"/>
    <x v="45"/>
    <m/>
    <n v="10.5"/>
    <n v="14"/>
    <n v="7"/>
    <n v="4.8"/>
  </r>
  <r>
    <n v="24.65"/>
    <n v="8.1"/>
    <n v="15.3"/>
    <n v="0.9"/>
    <n v="1"/>
    <n v="7.4"/>
    <n v="13.2"/>
    <n v="1.6"/>
    <n v="0"/>
    <n v="7.3"/>
    <n v="12.5"/>
    <n v="2.1"/>
    <n v="0"/>
    <x v="46"/>
    <m/>
    <n v="10.3"/>
    <n v="18.5"/>
    <n v="2"/>
    <n v="0"/>
  </r>
  <r>
    <n v="15.38"/>
    <n v="7.5"/>
    <n v="13.7"/>
    <n v="1.3"/>
    <n v="0"/>
    <n v="8.3000000000000007"/>
    <n v="13"/>
    <n v="3.5"/>
    <n v="0"/>
    <n v="7.8"/>
    <n v="11.3"/>
    <n v="4.2"/>
    <n v="0"/>
    <x v="46"/>
    <m/>
    <n v="10.3"/>
    <n v="17"/>
    <n v="3.5"/>
    <n v="0"/>
  </r>
  <r>
    <n v="25.95"/>
    <n v="12"/>
    <n v="21.5"/>
    <n v="2.5"/>
    <n v="0"/>
    <n v="11.9"/>
    <n v="19.5"/>
    <n v="4.2"/>
    <n v="0"/>
    <n v="11.7"/>
    <n v="19.3"/>
    <n v="4.0999999999999996"/>
    <n v="0"/>
    <x v="46"/>
    <m/>
    <n v="12.5"/>
    <n v="24"/>
    <n v="1"/>
    <n v="0"/>
  </r>
  <r>
    <n v="20.13"/>
    <n v="13.6"/>
    <n v="21.4"/>
    <n v="5.7"/>
    <n v="0"/>
    <n v="13.9"/>
    <n v="18.5"/>
    <n v="9.1999999999999993"/>
    <n v="1.5"/>
    <n v="12.3"/>
    <n v="15"/>
    <n v="9.5"/>
    <n v="0.5"/>
    <x v="46"/>
    <m/>
    <n v="14.3"/>
    <n v="23.5"/>
    <n v="5"/>
    <n v="1.6"/>
  </r>
  <r>
    <n v="15.28"/>
    <n v="11.1"/>
    <n v="15.9"/>
    <n v="6.2"/>
    <n v="0"/>
    <n v="9.6"/>
    <n v="13.9"/>
    <n v="5.2"/>
    <n v="0"/>
    <n v="9.6"/>
    <n v="13.1"/>
    <n v="6.1"/>
    <n v="0.5"/>
    <x v="46"/>
    <m/>
    <n v="14.5"/>
    <n v="20"/>
    <n v="9"/>
    <n v="0"/>
  </r>
  <r>
    <n v="24.91"/>
    <n v="11.9"/>
    <n v="20"/>
    <n v="3.7"/>
    <n v="0"/>
    <n v="11.5"/>
    <n v="18"/>
    <n v="4.9000000000000004"/>
    <n v="0"/>
    <n v="11.7"/>
    <n v="17.3"/>
    <n v="6.1"/>
    <n v="0"/>
    <x v="46"/>
    <m/>
    <n v="12.5"/>
    <n v="24"/>
    <n v="1"/>
    <n v="0"/>
  </r>
  <r>
    <n v="23.8"/>
    <n v="14.9"/>
    <n v="24.8"/>
    <n v="5"/>
    <n v="0"/>
    <n v="15.6"/>
    <n v="22.7"/>
    <n v="8.4"/>
    <n v="0"/>
    <n v="15.7"/>
    <n v="22.2"/>
    <n v="9.1999999999999993"/>
    <n v="0"/>
    <x v="46"/>
    <m/>
    <n v="16"/>
    <n v="29.5"/>
    <n v="2.5"/>
    <n v="0"/>
  </r>
  <r>
    <n v="24.23"/>
    <n v="17.7"/>
    <n v="27.2"/>
    <n v="8.1"/>
    <n v="0"/>
    <n v="17.7"/>
    <n v="25.5"/>
    <n v="9.8000000000000007"/>
    <n v="0"/>
    <n v="18.100000000000001"/>
    <n v="25"/>
    <n v="11.2"/>
    <n v="0"/>
    <x v="46"/>
    <m/>
    <n v="17.5"/>
    <n v="30"/>
    <n v="5"/>
    <n v="0"/>
  </r>
  <r>
    <n v="21.73"/>
    <n v="18.399999999999999"/>
    <n v="28.5"/>
    <n v="8.3000000000000007"/>
    <n v="0"/>
    <n v="18.7"/>
    <n v="25.3"/>
    <n v="12.1"/>
    <n v="0.5"/>
    <n v="17.3"/>
    <n v="22.7"/>
    <n v="11.8"/>
    <n v="0"/>
    <x v="46"/>
    <m/>
    <n v="17.5"/>
    <n v="29"/>
    <n v="6"/>
    <n v="0"/>
  </r>
  <r>
    <n v="19.100000000000001"/>
    <n v="11.3"/>
    <n v="15"/>
    <n v="7.6"/>
    <n v="0"/>
    <n v="10.3"/>
    <n v="14.1"/>
    <n v="6.4"/>
    <n v="0.5"/>
    <n v="9.8000000000000007"/>
    <n v="12.1"/>
    <n v="7.5"/>
    <n v="0"/>
    <x v="46"/>
    <m/>
    <n v="11.3"/>
    <n v="18"/>
    <n v="4.5"/>
    <n v="0"/>
  </r>
  <r>
    <n v="23.81"/>
    <n v="8.1"/>
    <n v="15.8"/>
    <n v="0.4"/>
    <n v="0"/>
    <n v="8.5"/>
    <n v="15.3"/>
    <n v="1.6"/>
    <n v="0"/>
    <n v="7.3"/>
    <n v="11.1"/>
    <n v="3.4"/>
    <n v="0"/>
    <x v="46"/>
    <m/>
    <n v="10"/>
    <n v="20"/>
    <n v="0"/>
    <n v="0"/>
  </r>
  <r>
    <n v="11.32"/>
    <n v="8.4"/>
    <n v="15.2"/>
    <n v="1.5"/>
    <n v="0"/>
    <n v="8.4"/>
    <n v="13.3"/>
    <n v="3.5"/>
    <n v="0"/>
    <n v="8.6999999999999993"/>
    <n v="12.3"/>
    <n v="5.0999999999999996"/>
    <n v="0"/>
    <x v="46"/>
    <m/>
    <n v="9.3000000000000007"/>
    <n v="18.5"/>
    <n v="0"/>
    <n v="0"/>
  </r>
  <r>
    <n v="8.1999999999999993"/>
    <n v="9.5"/>
    <n v="12.9"/>
    <n v="6"/>
    <n v="11"/>
    <n v="8.4"/>
    <n v="11.3"/>
    <n v="5.4"/>
    <n v="7.5"/>
    <n v="8"/>
    <n v="10.199999999999999"/>
    <n v="5.7"/>
    <n v="5.5"/>
    <x v="46"/>
    <m/>
    <n v="11"/>
    <n v="16"/>
    <n v="6"/>
    <n v="29.6"/>
  </r>
  <r>
    <n v="16.27"/>
    <n v="9.4"/>
    <n v="12.5"/>
    <n v="6.2"/>
    <n v="1"/>
    <n v="8.4"/>
    <n v="12.1"/>
    <n v="4.5999999999999996"/>
    <n v="2"/>
    <n v="8.1"/>
    <n v="11.2"/>
    <n v="4.9000000000000004"/>
    <n v="1"/>
    <x v="46"/>
    <m/>
    <n v="12.8"/>
    <n v="18.5"/>
    <n v="7"/>
    <n v="2.8"/>
  </r>
  <r>
    <n v="23.1"/>
    <n v="9"/>
    <n v="15.8"/>
    <n v="2.1"/>
    <n v="7"/>
    <n v="8.1"/>
    <n v="13.1"/>
    <n v="3"/>
    <n v="3"/>
    <n v="8"/>
    <n v="11.9"/>
    <n v="4.0999999999999996"/>
    <n v="2"/>
    <x v="46"/>
    <m/>
    <n v="9.5"/>
    <n v="17.5"/>
    <n v="1.5"/>
    <n v="11.9"/>
  </r>
  <r>
    <n v="12.24"/>
    <n v="7.3"/>
    <n v="10.4"/>
    <n v="4.2"/>
    <n v="0"/>
    <n v="6"/>
    <n v="9.4"/>
    <n v="2.5"/>
    <n v="1"/>
    <n v="5.0999999999999996"/>
    <n v="7.7"/>
    <n v="2.4"/>
    <n v="2.5"/>
    <x v="46"/>
    <m/>
    <n v="9.5"/>
    <n v="13"/>
    <n v="6"/>
    <n v="1.7"/>
  </r>
  <r>
    <n v="21.58"/>
    <n v="6.8"/>
    <n v="14.5"/>
    <n v="-1"/>
    <n v="0"/>
    <n v="6.6"/>
    <n v="12.7"/>
    <n v="0.5"/>
    <n v="0"/>
    <n v="7"/>
    <n v="12.4"/>
    <n v="1.5"/>
    <n v="0.5"/>
    <x v="46"/>
    <m/>
    <n v="8.3000000000000007"/>
    <n v="18"/>
    <n v="-1.5"/>
    <n v="0.2"/>
  </r>
  <r>
    <n v="19.989999999999998"/>
    <n v="9.1"/>
    <n v="17.100000000000001"/>
    <n v="1"/>
    <n v="0"/>
    <n v="8.1"/>
    <n v="15.4"/>
    <n v="0.7"/>
    <n v="0"/>
    <n v="8.1"/>
    <n v="14.5"/>
    <n v="1.7"/>
    <n v="0"/>
    <x v="46"/>
    <m/>
    <n v="9"/>
    <n v="19"/>
    <n v="-1"/>
    <n v="0"/>
  </r>
  <r>
    <n v="20.05"/>
    <n v="10.5"/>
    <n v="18.899999999999999"/>
    <n v="2"/>
    <n v="0"/>
    <n v="9.6999999999999993"/>
    <n v="16.7"/>
    <n v="2.6"/>
    <n v="0"/>
    <n v="9.6999999999999993"/>
    <n v="16.3"/>
    <n v="3.1"/>
    <n v="0.5"/>
    <x v="46"/>
    <m/>
    <n v="9.8000000000000007"/>
    <n v="19.5"/>
    <n v="0"/>
    <n v="0"/>
  </r>
  <r>
    <n v="17.13"/>
    <n v="9.4"/>
    <n v="13.6"/>
    <n v="5.2"/>
    <n v="0"/>
    <n v="7"/>
    <n v="11.9"/>
    <n v="2.1"/>
    <n v="0"/>
    <n v="7.2"/>
    <n v="11.1"/>
    <n v="3.2"/>
    <n v="0"/>
    <x v="46"/>
    <m/>
    <n v="10.5"/>
    <n v="20"/>
    <n v="1"/>
    <n v="0"/>
  </r>
  <r>
    <n v="22.7"/>
    <n v="9"/>
    <n v="17.8"/>
    <n v="0.1"/>
    <n v="0"/>
    <n v="7.2"/>
    <n v="15.5"/>
    <n v="-1.1000000000000001"/>
    <n v="0"/>
    <n v="8"/>
    <n v="15.1"/>
    <n v="0.9"/>
    <n v="0"/>
    <x v="46"/>
    <m/>
    <n v="10"/>
    <n v="18.5"/>
    <n v="1.5"/>
    <n v="0"/>
  </r>
  <r>
    <n v="21.87"/>
    <n v="11.1"/>
    <n v="20.100000000000001"/>
    <n v="2"/>
    <n v="0"/>
    <n v="10.7"/>
    <n v="18.3"/>
    <n v="3"/>
    <n v="0"/>
    <n v="11.5"/>
    <n v="17.7"/>
    <n v="5.2"/>
    <n v="0"/>
    <x v="46"/>
    <m/>
    <n v="10"/>
    <n v="22"/>
    <n v="-2"/>
    <n v="0"/>
  </r>
  <r>
    <n v="19.309999999999999"/>
    <n v="12.7"/>
    <n v="20.2"/>
    <n v="5.2"/>
    <n v="0"/>
    <n v="14.2"/>
    <n v="18.600000000000001"/>
    <n v="9.6999999999999993"/>
    <n v="0"/>
    <n v="12.9"/>
    <n v="18"/>
    <n v="7.7"/>
    <n v="0"/>
    <x v="46"/>
    <m/>
    <n v="11.5"/>
    <n v="22.5"/>
    <n v="0.5"/>
    <n v="0"/>
  </r>
  <r>
    <n v="21.11"/>
    <n v="12.3"/>
    <n v="19.899999999999999"/>
    <n v="4.7"/>
    <n v="0"/>
    <n v="12.9"/>
    <n v="17.8"/>
    <n v="8"/>
    <n v="0"/>
    <n v="13.2"/>
    <n v="17.3"/>
    <n v="9.1"/>
    <n v="0"/>
    <x v="46"/>
    <m/>
    <n v="11.8"/>
    <n v="22.5"/>
    <n v="1"/>
    <n v="0.3"/>
  </r>
  <r>
    <n v="21.48"/>
    <n v="12.1"/>
    <n v="21.3"/>
    <n v="2.9"/>
    <n v="0"/>
    <n v="11.2"/>
    <n v="18.8"/>
    <n v="3.5"/>
    <n v="0"/>
    <n v="11.2"/>
    <n v="17.5"/>
    <n v="4.8"/>
    <n v="0"/>
    <x v="46"/>
    <m/>
    <n v="12.3"/>
    <n v="23"/>
    <n v="1.5"/>
    <n v="0"/>
  </r>
  <r>
    <n v="14.03"/>
    <n v="12.6"/>
    <n v="21.3"/>
    <n v="3.9"/>
    <n v="1.5"/>
    <n v="12.2"/>
    <n v="18.899999999999999"/>
    <n v="5.4"/>
    <n v="1.5"/>
    <n v="11.8"/>
    <n v="18.2"/>
    <n v="5.3"/>
    <n v="0"/>
    <x v="46"/>
    <m/>
    <n v="11.8"/>
    <n v="22"/>
    <n v="1.5"/>
    <n v="0"/>
  </r>
  <r>
    <n v="21"/>
    <n v="13.4"/>
    <n v="22"/>
    <n v="4.7"/>
    <n v="0"/>
    <n v="12.4"/>
    <n v="20"/>
    <n v="4.8"/>
    <n v="0"/>
    <n v="13.3"/>
    <n v="19.8"/>
    <n v="6.7"/>
    <n v="0"/>
    <x v="46"/>
    <m/>
    <n v="13.8"/>
    <n v="24.5"/>
    <n v="3"/>
    <n v="0"/>
  </r>
  <r>
    <n v="7.68"/>
    <n v="12.2"/>
    <n v="17.600000000000001"/>
    <n v="6.7"/>
    <n v="0"/>
    <n v="11.3"/>
    <n v="15.8"/>
    <n v="6.7"/>
    <n v="0"/>
    <n v="11.6"/>
    <n v="15.5"/>
    <n v="7.7"/>
    <n v="0"/>
    <x v="46"/>
    <m/>
    <n v="13.5"/>
    <n v="22"/>
    <n v="5"/>
    <n v="0"/>
  </r>
  <r>
    <n v="16.68"/>
    <n v="11.2"/>
    <n v="18.2"/>
    <n v="4.0999999999999996"/>
    <n v="0"/>
    <n v="10.3"/>
    <n v="16.600000000000001"/>
    <n v="4"/>
    <n v="0"/>
    <n v="10.7"/>
    <n v="16.2"/>
    <n v="5.2"/>
    <n v="0"/>
    <x v="46"/>
    <m/>
    <n v="11.5"/>
    <n v="21"/>
    <n v="2"/>
    <n v="0"/>
  </r>
  <r>
    <n v="20.34"/>
    <n v="13.9"/>
    <n v="23.9"/>
    <n v="3.9"/>
    <n v="0"/>
    <n v="13.6"/>
    <n v="22.2"/>
    <n v="5"/>
    <n v="0"/>
    <n v="14"/>
    <n v="21.6"/>
    <n v="6.4"/>
    <n v="0"/>
    <x v="46"/>
    <m/>
    <n v="14.5"/>
    <n v="26.5"/>
    <n v="2.5"/>
    <n v="0"/>
  </r>
  <r>
    <n v="20.56"/>
    <n v="16.7"/>
    <n v="27.7"/>
    <n v="5.6"/>
    <n v="0"/>
    <n v="15.9"/>
    <n v="24.7"/>
    <n v="7"/>
    <n v="0"/>
    <n v="16.8"/>
    <n v="24.5"/>
    <n v="9"/>
    <n v="0.5"/>
    <x v="46"/>
    <m/>
    <n v="15"/>
    <n v="29"/>
    <n v="1"/>
    <n v="0"/>
  </r>
  <r>
    <n v="17.100000000000001"/>
    <n v="19"/>
    <n v="29"/>
    <n v="8.9"/>
    <n v="0"/>
    <n v="19.899999999999999"/>
    <n v="26.4"/>
    <n v="13.4"/>
    <n v="2"/>
    <n v="19.899999999999999"/>
    <n v="26"/>
    <n v="13.7"/>
    <n v="1.5"/>
    <x v="47"/>
    <m/>
    <n v="18.5"/>
    <n v="30.5"/>
    <n v="6.5"/>
    <n v="0"/>
  </r>
  <r>
    <n v="6.34"/>
    <n v="10.199999999999999"/>
    <n v="16.899999999999999"/>
    <n v="3.4"/>
    <n v="7"/>
    <n v="5.7"/>
    <n v="9.1"/>
    <n v="2.2000000000000002"/>
    <n v="1.5"/>
    <n v="6.7"/>
    <n v="10.1"/>
    <n v="3.3"/>
    <n v="1.5"/>
    <x v="47"/>
    <m/>
    <n v="12"/>
    <n v="14.5"/>
    <n v="9.5"/>
    <n v="4"/>
  </r>
  <r>
    <n v="18.03"/>
    <n v="8"/>
    <n v="13.9"/>
    <n v="2"/>
    <n v="0"/>
    <n v="7.3"/>
    <n v="13.4"/>
    <n v="1.2"/>
    <n v="0"/>
    <n v="7.2"/>
    <n v="12.2"/>
    <n v="2.2000000000000002"/>
    <n v="0"/>
    <x v="47"/>
    <m/>
    <n v="10.3"/>
    <n v="17.5"/>
    <n v="3"/>
    <n v="0.2"/>
  </r>
  <r>
    <n v="19.100000000000001"/>
    <n v="10.6"/>
    <n v="16.600000000000001"/>
    <n v="4.5999999999999996"/>
    <n v="0"/>
    <n v="10.4"/>
    <n v="15.8"/>
    <n v="5"/>
    <n v="0"/>
    <n v="10.9"/>
    <n v="14.8"/>
    <n v="6.9"/>
    <n v="0"/>
    <x v="47"/>
    <m/>
    <n v="12.5"/>
    <n v="20"/>
    <n v="5"/>
    <n v="0"/>
  </r>
  <r>
    <n v="19.12"/>
    <n v="12.4"/>
    <n v="20.3"/>
    <n v="4.4000000000000004"/>
    <n v="0"/>
    <n v="13"/>
    <n v="19.100000000000001"/>
    <n v="6.8"/>
    <n v="0"/>
    <n v="12.5"/>
    <n v="17.899999999999999"/>
    <n v="7"/>
    <n v="0"/>
    <x v="47"/>
    <m/>
    <n v="12.3"/>
    <n v="23"/>
    <n v="1.5"/>
    <n v="0"/>
  </r>
  <r>
    <n v="20.010000000000002"/>
    <n v="11.5"/>
    <n v="18.3"/>
    <n v="4.7"/>
    <n v="0"/>
    <n v="12.1"/>
    <n v="17.3"/>
    <n v="6.9"/>
    <n v="0"/>
    <n v="12"/>
    <n v="15.2"/>
    <n v="8.6999999999999993"/>
    <n v="0"/>
    <x v="47"/>
    <m/>
    <n v="11.5"/>
    <n v="21.5"/>
    <n v="1.5"/>
    <n v="0"/>
  </r>
  <r>
    <n v="19.32"/>
    <n v="12"/>
    <n v="22.6"/>
    <n v="1.4"/>
    <n v="0"/>
    <n v="11.8"/>
    <n v="20.5"/>
    <n v="3.1"/>
    <n v="0"/>
    <n v="12.1"/>
    <n v="19.7"/>
    <n v="4.5"/>
    <n v="0"/>
    <x v="47"/>
    <m/>
    <n v="11"/>
    <n v="23"/>
    <n v="-1"/>
    <n v="0"/>
  </r>
  <r>
    <n v="18.190000000000001"/>
    <n v="11.9"/>
    <n v="20.3"/>
    <n v="3.5"/>
    <n v="0"/>
    <n v="13.5"/>
    <n v="19.899999999999999"/>
    <n v="7"/>
    <n v="0"/>
    <n v="13.2"/>
    <n v="19.099999999999998"/>
    <n v="7.2"/>
    <n v="0"/>
    <x v="47"/>
    <m/>
    <n v="11"/>
    <n v="23"/>
    <n v="-1"/>
    <n v="0"/>
  </r>
  <r>
    <n v="18.03"/>
    <n v="13.4"/>
    <n v="22.4"/>
    <n v="4.3"/>
    <n v="0"/>
    <n v="14.9"/>
    <n v="21.8"/>
    <n v="8"/>
    <n v="0"/>
    <n v="14.6"/>
    <n v="21"/>
    <n v="8.1999999999999993"/>
    <n v="0"/>
    <x v="47"/>
    <m/>
    <n v="12.8"/>
    <n v="24.5"/>
    <n v="1"/>
    <n v="0"/>
  </r>
  <r>
    <n v="17.75"/>
    <n v="15"/>
    <n v="24.2"/>
    <n v="5.8"/>
    <n v="0"/>
    <n v="16.2"/>
    <n v="22.7"/>
    <n v="9.6"/>
    <n v="0"/>
    <n v="15.9"/>
    <n v="21.9"/>
    <n v="9.7999999999999989"/>
    <n v="0"/>
    <x v="47"/>
    <m/>
    <n v="14"/>
    <n v="26"/>
    <n v="2"/>
    <n v="0"/>
  </r>
  <r>
    <n v="18.09"/>
    <n v="15.8"/>
    <n v="26.5"/>
    <n v="5"/>
    <n v="0"/>
    <n v="16.7"/>
    <n v="24.9"/>
    <n v="8.5"/>
    <n v="0"/>
    <n v="16.399999999999999"/>
    <n v="24.099999999999998"/>
    <n v="8.6999999999999993"/>
    <n v="0"/>
    <x v="47"/>
    <m/>
    <n v="13.3"/>
    <n v="26"/>
    <n v="0.5"/>
    <n v="0"/>
  </r>
  <r>
    <n v="16.37"/>
    <n v="15.7"/>
    <n v="25.3"/>
    <n v="6.1"/>
    <n v="0"/>
    <n v="16.600000000000001"/>
    <n v="23"/>
    <n v="10.199999999999999"/>
    <n v="0.5"/>
    <n v="16.5"/>
    <n v="22.2"/>
    <n v="10.7"/>
    <n v="0"/>
    <x v="47"/>
    <m/>
    <n v="15"/>
    <n v="27.5"/>
    <n v="2.5"/>
    <n v="0"/>
  </r>
  <r>
    <n v="17.149999999999999"/>
    <n v="11.5"/>
    <n v="18.2"/>
    <n v="4.7"/>
    <n v="0"/>
    <n v="10"/>
    <n v="16.5"/>
    <n v="3.5"/>
    <n v="0"/>
    <n v="9.8000000000000007"/>
    <n v="15.1"/>
    <n v="4.5"/>
    <n v="0"/>
    <x v="47"/>
    <m/>
    <n v="10.5"/>
    <n v="19"/>
    <n v="2"/>
    <n v="0"/>
  </r>
  <r>
    <n v="8.0500000000000007"/>
    <n v="9.3000000000000007"/>
    <n v="16.399999999999999"/>
    <n v="2.1"/>
    <n v="4.5"/>
    <n v="11.4"/>
    <n v="16.600000000000001"/>
    <n v="6.2"/>
    <n v="4"/>
    <n v="9.8000000000000007"/>
    <n v="15.1"/>
    <n v="4.5"/>
    <n v="3"/>
    <x v="47"/>
    <m/>
    <n v="10"/>
    <n v="20.5"/>
    <n v="-0.5"/>
    <n v="4.5999999999999996"/>
  </r>
  <r>
    <n v="13.8"/>
    <n v="4.3"/>
    <n v="9.1999999999999993"/>
    <n v="-0.6"/>
    <n v="0"/>
    <n v="2.8"/>
    <n v="7.3"/>
    <n v="-1.7"/>
    <n v="0.5"/>
    <n v="2.6"/>
    <n v="6"/>
    <n v="-0.9"/>
    <n v="0.5"/>
    <x v="47"/>
    <m/>
    <n v="8"/>
    <n v="15"/>
    <n v="1"/>
    <n v="0"/>
  </r>
  <r>
    <n v="14.11"/>
    <n v="3.5"/>
    <n v="9.1999999999999993"/>
    <n v="-2.2999999999999998"/>
    <n v="0"/>
    <n v="3.2"/>
    <n v="8"/>
    <n v="-1.7"/>
    <n v="0"/>
    <n v="2.9"/>
    <n v="6.3"/>
    <n v="-0.5"/>
    <n v="0.5"/>
    <x v="47"/>
    <m/>
    <n v="6"/>
    <n v="12.5"/>
    <n v="-0.5"/>
    <n v="0"/>
  </r>
  <r>
    <n v="16.579999999999998"/>
    <n v="5.3"/>
    <n v="13.5"/>
    <n v="-3"/>
    <n v="0"/>
    <n v="4.7"/>
    <n v="11.9"/>
    <n v="-2.5"/>
    <n v="0"/>
    <n v="5.6"/>
    <n v="12.6"/>
    <n v="-1.5"/>
    <n v="0"/>
    <x v="47"/>
    <m/>
    <n v="6.3"/>
    <n v="17"/>
    <n v="-4.5"/>
    <n v="0"/>
  </r>
  <r>
    <n v="14.91"/>
    <n v="8.6999999999999993"/>
    <n v="16.8"/>
    <n v="0.6"/>
    <n v="0"/>
    <n v="8.4"/>
    <n v="14.6"/>
    <n v="2.1"/>
    <n v="0"/>
    <n v="8.4"/>
    <n v="14"/>
    <n v="2.8"/>
    <n v="0"/>
    <x v="47"/>
    <m/>
    <n v="9.3000000000000007"/>
    <n v="18.5"/>
    <n v="0"/>
    <n v="0"/>
  </r>
  <r>
    <n v="16.03"/>
    <n v="8.6"/>
    <n v="17.7"/>
    <n v="-0.5"/>
    <n v="0"/>
    <n v="8.4"/>
    <n v="15.9"/>
    <n v="0.8"/>
    <n v="0"/>
    <n v="9.5"/>
    <n v="16"/>
    <n v="2.9"/>
    <n v="0"/>
    <x v="47"/>
    <m/>
    <n v="9"/>
    <n v="20.5"/>
    <n v="-2.5"/>
    <n v="0"/>
  </r>
  <r>
    <n v="15.38"/>
    <n v="11"/>
    <n v="20.8"/>
    <n v="1.2"/>
    <n v="0"/>
    <n v="11.8"/>
    <n v="19.5"/>
    <n v="4"/>
    <n v="0"/>
    <n v="12.8"/>
    <n v="19.8"/>
    <n v="5.8"/>
    <n v="0"/>
    <x v="47"/>
    <m/>
    <n v="11.5"/>
    <n v="24"/>
    <n v="-1"/>
    <n v="0"/>
  </r>
  <r>
    <n v="16.440000000000001"/>
    <n v="14"/>
    <n v="24.9"/>
    <n v="3"/>
    <n v="0"/>
    <n v="15.9"/>
    <n v="23"/>
    <n v="8.6999999999999993"/>
    <n v="0"/>
    <n v="15.6"/>
    <n v="22.9"/>
    <n v="8.3000000000000007"/>
    <n v="0"/>
    <x v="47"/>
    <m/>
    <n v="13.5"/>
    <n v="27.5"/>
    <n v="-0.5"/>
    <n v="0"/>
  </r>
  <r>
    <n v="16.309999999999999"/>
    <n v="14.8"/>
    <n v="26"/>
    <n v="3.5"/>
    <n v="0"/>
    <n v="16.8"/>
    <n v="25"/>
    <n v="8.6"/>
    <n v="0"/>
    <n v="17.3"/>
    <n v="24.2"/>
    <n v="10.4"/>
    <n v="0"/>
    <x v="47"/>
    <m/>
    <n v="14"/>
    <n v="28.5"/>
    <n v="-0.5"/>
    <n v="0"/>
  </r>
  <r>
    <n v="15.67"/>
    <n v="14.6"/>
    <n v="25.3"/>
    <n v="3.9"/>
    <n v="0"/>
    <n v="15.8"/>
    <n v="24.2"/>
    <n v="7.3"/>
    <n v="0"/>
    <n v="17"/>
    <n v="23.4"/>
    <n v="10.5"/>
    <n v="0"/>
    <x v="47"/>
    <m/>
    <n v="12.3"/>
    <n v="26"/>
    <n v="-1.5"/>
    <n v="0"/>
  </r>
  <r>
    <n v="13.78"/>
    <n v="14.8"/>
    <n v="25.3"/>
    <n v="4.3"/>
    <n v="0"/>
    <n v="16.899999999999999"/>
    <n v="23.7"/>
    <n v="10.1"/>
    <n v="0"/>
    <n v="16.600000000000001"/>
    <n v="22.9"/>
    <n v="10.299999999999999"/>
    <n v="0"/>
    <x v="47"/>
    <m/>
    <n v="12"/>
    <n v="26"/>
    <n v="-2"/>
    <n v="0"/>
  </r>
  <r>
    <n v="8.48"/>
    <n v="10.4"/>
    <n v="17.7"/>
    <n v="3.1"/>
    <n v="0"/>
    <n v="11.6"/>
    <n v="16.5"/>
    <n v="6.7"/>
    <n v="0.5"/>
    <n v="11"/>
    <n v="15.7"/>
    <n v="6.3"/>
    <n v="0"/>
    <x v="47"/>
    <m/>
    <n v="9"/>
    <n v="18.5"/>
    <n v="-0.5"/>
    <n v="2"/>
  </r>
  <r>
    <n v="13.8"/>
    <n v="4.2"/>
    <n v="8.8000000000000007"/>
    <n v="-0.5"/>
    <n v="0"/>
    <n v="4.4000000000000004"/>
    <n v="8.4"/>
    <n v="0.3"/>
    <n v="0"/>
    <n v="4.3"/>
    <n v="7.1"/>
    <n v="1.5"/>
    <n v="0"/>
    <x v="47"/>
    <m/>
    <n v="9.3000000000000007"/>
    <n v="18"/>
    <n v="0.5"/>
    <n v="0"/>
  </r>
  <r>
    <n v="15.11"/>
    <n v="3.6"/>
    <n v="12.5"/>
    <n v="-5.3"/>
    <n v="0"/>
    <n v="3.5"/>
    <n v="11.6"/>
    <n v="-4.7"/>
    <n v="0"/>
    <n v="4.5999999999999996"/>
    <n v="11.3"/>
    <n v="-2.1"/>
    <n v="0"/>
    <x v="47"/>
    <m/>
    <n v="4.3"/>
    <n v="15.5"/>
    <n v="-7"/>
    <n v="0"/>
  </r>
  <r>
    <n v="14.63"/>
    <n v="6.4"/>
    <n v="15.6"/>
    <n v="-2.8"/>
    <n v="0"/>
    <n v="7.5"/>
    <n v="14.9"/>
    <n v="0.1"/>
    <n v="0"/>
    <n v="8"/>
    <n v="14.7"/>
    <n v="1.3"/>
    <n v="0"/>
    <x v="47"/>
    <m/>
    <n v="6.3"/>
    <n v="17.5"/>
    <n v="-5"/>
    <n v="0"/>
  </r>
  <r>
    <n v="14.56"/>
    <n v="9"/>
    <n v="18.8"/>
    <n v="-0.9"/>
    <n v="0"/>
    <n v="10.3"/>
    <n v="18.600000000000001"/>
    <n v="2"/>
    <n v="0"/>
    <n v="11.2"/>
    <n v="18"/>
    <n v="4.3"/>
    <n v="0"/>
    <x v="47"/>
    <m/>
    <n v="8.5"/>
    <n v="21"/>
    <n v="-4"/>
    <n v="0"/>
  </r>
  <r>
    <n v="14.43"/>
    <n v="11"/>
    <n v="21.8"/>
    <n v="0.1"/>
    <n v="0"/>
    <n v="13.2"/>
    <n v="20.8"/>
    <n v="5.6"/>
    <n v="0"/>
    <n v="13.9"/>
    <n v="20.7"/>
    <n v="7.1"/>
    <n v="0"/>
    <x v="47"/>
    <m/>
    <n v="10.5"/>
    <n v="24.5"/>
    <n v="-3.5"/>
    <n v="0"/>
  </r>
  <r>
    <n v="13.85"/>
    <n v="12.2"/>
    <n v="23.3"/>
    <n v="1.1000000000000001"/>
    <n v="0"/>
    <n v="13.7"/>
    <n v="21.8"/>
    <n v="5.6"/>
    <n v="0"/>
    <n v="14.5"/>
    <n v="20.8"/>
    <n v="8.1"/>
    <n v="0"/>
    <x v="48"/>
    <m/>
    <n v="11.3"/>
    <n v="25"/>
    <n v="-2.5"/>
    <n v="0"/>
  </r>
  <r>
    <n v="8.8000000000000007"/>
    <n v="12.4"/>
    <n v="22"/>
    <n v="2.8"/>
    <n v="0"/>
    <n v="14.9"/>
    <n v="20.8"/>
    <n v="9"/>
    <n v="1"/>
    <n v="15"/>
    <n v="20"/>
    <n v="10"/>
    <n v="0"/>
    <x v="48"/>
    <m/>
    <n v="10.5"/>
    <n v="22"/>
    <n v="-1"/>
    <n v="0"/>
  </r>
  <r>
    <n v="9.35"/>
    <n v="9.1999999999999993"/>
    <n v="13.7"/>
    <n v="4.5999999999999996"/>
    <n v="0"/>
    <n v="8.3000000000000007"/>
    <n v="12"/>
    <n v="4.5"/>
    <n v="0.5"/>
    <n v="7.8"/>
    <n v="10.4"/>
    <n v="5.2"/>
    <n v="0"/>
    <x v="48"/>
    <m/>
    <n v="13"/>
    <n v="23"/>
    <n v="3"/>
    <n v="0.2"/>
  </r>
  <r>
    <n v="12.17"/>
    <n v="5.0999999999999996"/>
    <n v="10.199999999999999"/>
    <n v="0"/>
    <n v="0"/>
    <n v="5"/>
    <n v="9.9"/>
    <n v="0.1"/>
    <n v="0"/>
    <n v="5"/>
    <n v="9"/>
    <n v="1"/>
    <n v="0"/>
    <x v="48"/>
    <m/>
    <n v="11.3"/>
    <n v="19"/>
    <n v="3.5"/>
    <n v="0"/>
  </r>
  <r>
    <n v="12.67"/>
    <n v="7.2"/>
    <n v="16.3"/>
    <n v="-2"/>
    <n v="0"/>
    <n v="8.1"/>
    <n v="15.4"/>
    <n v="0.8"/>
    <n v="0"/>
    <n v="9.1"/>
    <n v="13.9"/>
    <n v="4.3"/>
    <n v="0"/>
    <x v="48"/>
    <m/>
    <n v="8.8000000000000007"/>
    <n v="19.5"/>
    <n v="-2"/>
    <n v="0"/>
  </r>
  <r>
    <n v="12.09"/>
    <n v="7.5"/>
    <n v="16.100000000000001"/>
    <n v="-1.1000000000000001"/>
    <n v="0"/>
    <n v="8.4"/>
    <n v="15.9"/>
    <n v="0.9"/>
    <n v="0"/>
    <n v="9.5"/>
    <n v="15.8"/>
    <n v="3.2"/>
    <n v="0"/>
    <x v="48"/>
    <m/>
    <n v="8"/>
    <n v="20.5"/>
    <n v="-4.5"/>
    <n v="0"/>
  </r>
  <r>
    <n v="11.03"/>
    <n v="8.8000000000000007"/>
    <n v="17.3"/>
    <n v="0.3"/>
    <n v="0"/>
    <n v="10.1"/>
    <n v="16.600000000000001"/>
    <n v="3.5"/>
    <n v="0"/>
    <n v="10.1"/>
    <n v="13.9"/>
    <n v="6.2"/>
    <n v="0"/>
    <x v="48"/>
    <m/>
    <n v="9"/>
    <n v="18.5"/>
    <n v="-0.5"/>
    <n v="0"/>
  </r>
  <r>
    <n v="13.11"/>
    <n v="2.2999999999999998"/>
    <n v="8.9"/>
    <n v="-4.4000000000000004"/>
    <n v="0"/>
    <n v="3.4"/>
    <n v="7.9"/>
    <n v="-1.1000000000000001"/>
    <n v="0"/>
    <n v="3.1"/>
    <n v="7.1000000000000005"/>
    <n v="-0.90000000000000013"/>
    <n v="0"/>
    <x v="48"/>
    <m/>
    <n v="1.3"/>
    <n v="10.5"/>
    <n v="-8"/>
    <n v="0"/>
  </r>
  <r>
    <n v="13.47"/>
    <n v="1.4"/>
    <n v="9.6"/>
    <n v="-6.8"/>
    <n v="0"/>
    <n v="3.9"/>
    <n v="9.8000000000000007"/>
    <n v="-2"/>
    <n v="0"/>
    <n v="3.6"/>
    <n v="9"/>
    <n v="-1.8"/>
    <n v="0"/>
    <x v="48"/>
    <m/>
    <n v="-0.3"/>
    <n v="10.5"/>
    <n v="-11"/>
    <n v="0"/>
  </r>
  <r>
    <n v="12.74"/>
    <n v="3.3"/>
    <n v="12.5"/>
    <n v="-6"/>
    <n v="0"/>
    <n v="5.4"/>
    <n v="13.6"/>
    <n v="-2.8"/>
    <n v="0"/>
    <n v="6"/>
    <n v="12.799999999999999"/>
    <n v="-0.8"/>
    <n v="0"/>
    <x v="48"/>
    <m/>
    <n v="3.3"/>
    <n v="16.5"/>
    <n v="-10"/>
    <n v="0"/>
  </r>
  <r>
    <n v="12.89"/>
    <n v="6.8"/>
    <n v="16.600000000000001"/>
    <n v="-3.1"/>
    <n v="0"/>
    <n v="9.5"/>
    <n v="17.2"/>
    <n v="1.8"/>
    <n v="0"/>
    <n v="9.1999999999999993"/>
    <n v="16.399999999999999"/>
    <n v="2"/>
    <n v="0"/>
    <x v="48"/>
    <m/>
    <n v="5.3"/>
    <n v="19"/>
    <n v="-8.5"/>
    <n v="0"/>
  </r>
  <r>
    <n v="12.36"/>
    <n v="5.5"/>
    <n v="13.5"/>
    <n v="-2.6"/>
    <n v="0"/>
    <n v="7.1"/>
    <n v="13"/>
    <n v="1.1000000000000001"/>
    <n v="0"/>
    <n v="6.8"/>
    <n v="12.2"/>
    <n v="1.3"/>
    <n v="0"/>
    <x v="48"/>
    <m/>
    <n v="4.3"/>
    <n v="15"/>
    <n v="-6.5"/>
    <n v="0"/>
  </r>
  <r>
    <n v="12.22"/>
    <n v="4.5999999999999996"/>
    <n v="14.8"/>
    <n v="-5.7"/>
    <n v="0"/>
    <n v="7.2"/>
    <n v="13.6"/>
    <n v="0.8"/>
    <n v="0"/>
    <n v="6.9"/>
    <n v="12.799999999999999"/>
    <n v="1"/>
    <n v="0"/>
    <x v="48"/>
    <m/>
    <n v="2.2999999999999998"/>
    <n v="15.5"/>
    <n v="-11"/>
    <n v="0"/>
  </r>
  <r>
    <n v="3.45"/>
    <n v="0.6"/>
    <n v="5.6"/>
    <n v="-4.4000000000000004"/>
    <n v="1.5"/>
    <n v="0.8"/>
    <n v="5"/>
    <n v="-3.4"/>
    <n v="0.5"/>
    <n v="1.4"/>
    <n v="5"/>
    <n v="-2.2999999999999998"/>
    <n v="0"/>
    <x v="48"/>
    <m/>
    <n v="3.5"/>
    <n v="9"/>
    <n v="-2"/>
    <n v="6"/>
  </r>
  <r>
    <n v="11.19"/>
    <n v="-2"/>
    <n v="5.5"/>
    <n v="-9.5"/>
    <n v="6"/>
    <n v="-1"/>
    <n v="4.8"/>
    <n v="-6.7"/>
    <n v="0.5"/>
    <n v="-1.2"/>
    <n v="2.1"/>
    <n v="-4.5"/>
    <n v="0"/>
    <x v="48"/>
    <m/>
    <n v="0.8"/>
    <n v="9.5"/>
    <n v="-8"/>
    <n v="0"/>
  </r>
  <r>
    <n v="10.79"/>
    <n v="3.3"/>
    <n v="9.8000000000000007"/>
    <n v="-3.3"/>
    <n v="1"/>
    <n v="1.1000000000000001"/>
    <n v="8.4"/>
    <n v="-6.3"/>
    <n v="1"/>
    <n v="1.6"/>
    <n v="6.1"/>
    <n v="-3"/>
    <n v="0"/>
    <x v="48"/>
    <m/>
    <n v="2.8"/>
    <n v="10"/>
    <n v="-4.5"/>
    <n v="2.4"/>
  </r>
  <r>
    <n v="10.87"/>
    <n v="-0.2"/>
    <n v="4.5999999999999996"/>
    <n v="-4.9000000000000004"/>
    <n v="0"/>
    <n v="-0.7"/>
    <n v="4"/>
    <n v="-5.3"/>
    <n v="0"/>
    <n v="-2.2000000000000002"/>
    <n v="1.1000000000000001"/>
    <n v="-5.5"/>
    <n v="0"/>
    <x v="48"/>
    <m/>
    <n v="0.5"/>
    <n v="6"/>
    <n v="-5"/>
    <n v="0"/>
  </r>
  <r>
    <n v="10.85"/>
    <n v="-0.8"/>
    <n v="5.5"/>
    <n v="-7"/>
    <n v="0"/>
    <n v="0.4"/>
    <n v="5.5"/>
    <n v="-4.8"/>
    <n v="0"/>
    <n v="-1.3"/>
    <n v="2"/>
    <n v="-4.5"/>
    <n v="0"/>
    <x v="48"/>
    <m/>
    <n v="-0.5"/>
    <n v="7.5"/>
    <n v="-8.5"/>
    <n v="0"/>
  </r>
  <r>
    <n v="10.66"/>
    <n v="1.3"/>
    <n v="8.3000000000000007"/>
    <n v="-5.8"/>
    <n v="0"/>
    <n v="1.7"/>
    <n v="7.3"/>
    <n v="-3.9"/>
    <n v="0"/>
    <n v="1"/>
    <n v="4.7"/>
    <n v="-2.8"/>
    <n v="0"/>
    <x v="48"/>
    <m/>
    <n v="-0.3"/>
    <n v="9"/>
    <n v="-9.5"/>
    <n v="0"/>
  </r>
  <r>
    <n v="10.28"/>
    <n v="2.6"/>
    <n v="9.9"/>
    <n v="-4.8"/>
    <n v="0"/>
    <n v="3.3"/>
    <n v="9.4"/>
    <n v="-2.9"/>
    <n v="0"/>
    <n v="2.7"/>
    <n v="7.8"/>
    <n v="-2.5"/>
    <n v="1"/>
    <x v="48"/>
    <m/>
    <n v="1.8"/>
    <n v="12.5"/>
    <n v="-9"/>
    <n v="0"/>
  </r>
  <r>
    <n v="10.029999999999999"/>
    <n v="4.5"/>
    <n v="12.6"/>
    <n v="-3.6"/>
    <n v="0"/>
    <n v="5.6"/>
    <n v="11.7"/>
    <n v="-0.5"/>
    <n v="0"/>
    <n v="5.3"/>
    <n v="10.899999999999999"/>
    <n v="-0.4"/>
    <n v="0"/>
    <x v="48"/>
    <m/>
    <n v="2.5"/>
    <n v="13"/>
    <n v="-8"/>
    <n v="0"/>
  </r>
  <r>
    <n v="10.08"/>
    <n v="4.2"/>
    <n v="12.6"/>
    <n v="-4.2"/>
    <n v="0"/>
    <n v="5.5"/>
    <n v="12.2"/>
    <n v="-1.3"/>
    <n v="0"/>
    <n v="5.4"/>
    <n v="11.399999999999999"/>
    <n v="-0.7"/>
    <n v="0"/>
    <x v="48"/>
    <m/>
    <n v="2"/>
    <n v="13"/>
    <n v="-9"/>
    <n v="0"/>
  </r>
  <r>
    <n v="7.37"/>
    <n v="4.2"/>
    <n v="13"/>
    <n v="-4.7"/>
    <n v="0"/>
    <n v="6.3"/>
    <n v="13"/>
    <n v="-0.5"/>
    <n v="1"/>
    <n v="4.4000000000000004"/>
    <n v="8.6"/>
    <n v="0.1"/>
    <n v="0"/>
    <x v="48"/>
    <m/>
    <n v="2.2999999999999998"/>
    <n v="14"/>
    <n v="-9.5"/>
    <n v="0"/>
  </r>
  <r>
    <n v="7.62"/>
    <n v="3.6"/>
    <n v="10.3"/>
    <n v="-3.1"/>
    <n v="0"/>
    <n v="5.0999999999999996"/>
    <n v="9.5"/>
    <n v="0.7"/>
    <n v="2"/>
    <n v="3.3"/>
    <n v="6.3"/>
    <n v="0.3"/>
    <n v="3"/>
    <x v="48"/>
    <m/>
    <n v="2.5"/>
    <n v="11"/>
    <n v="-6"/>
    <n v="2.8"/>
  </r>
  <r>
    <n v="4.79"/>
    <n v="4.0999999999999996"/>
    <n v="7.9"/>
    <n v="0.3"/>
    <n v="0"/>
    <n v="3"/>
    <n v="5.8"/>
    <n v="0.1"/>
    <n v="0"/>
    <n v="2.9"/>
    <n v="4.2"/>
    <n v="1.5"/>
    <n v="1"/>
    <x v="48"/>
    <m/>
    <n v="5.8"/>
    <n v="12"/>
    <n v="-0.5"/>
    <n v="0"/>
  </r>
  <r>
    <n v="9.43"/>
    <n v="1.3"/>
    <n v="7.6"/>
    <n v="-5"/>
    <n v="0"/>
    <n v="1.9"/>
    <n v="7.8"/>
    <n v="-4"/>
    <n v="0"/>
    <n v="0.7"/>
    <n v="5.0999999999999996"/>
    <n v="-3.8"/>
    <n v="0"/>
    <x v="48"/>
    <m/>
    <n v="1.8"/>
    <n v="10.5"/>
    <n v="-7"/>
    <n v="0"/>
  </r>
  <r>
    <n v="4.66"/>
    <n v="3.5"/>
    <n v="9"/>
    <n v="-2.1"/>
    <n v="0"/>
    <n v="5.5"/>
    <n v="10.7"/>
    <n v="0.2"/>
    <n v="0"/>
    <n v="4.5"/>
    <n v="9.8999999999999986"/>
    <n v="-1"/>
    <n v="0.5"/>
    <x v="48"/>
    <m/>
    <n v="2.5"/>
    <n v="8.5"/>
    <n v="-3.5"/>
    <n v="0"/>
  </r>
  <r>
    <n v="3.33"/>
    <n v="6.1"/>
    <n v="11.2"/>
    <n v="0.9"/>
    <n v="1"/>
    <n v="8.5"/>
    <n v="10.6"/>
    <n v="6.3"/>
    <n v="1.5"/>
    <n v="8.1999999999999993"/>
    <n v="9.7999999999999989"/>
    <n v="6.5"/>
    <n v="0"/>
    <x v="48"/>
    <m/>
    <n v="6.3"/>
    <n v="8.5"/>
    <n v="4"/>
    <n v="0"/>
  </r>
  <r>
    <n v="4.3"/>
    <n v="7.5"/>
    <n v="11.7"/>
    <n v="3.3"/>
    <n v="0.5"/>
    <n v="8"/>
    <n v="11.1"/>
    <n v="4.9000000000000004"/>
    <n v="0"/>
    <n v="7.2"/>
    <n v="9.1999999999999993"/>
    <n v="5.1000000000000005"/>
    <n v="0.5"/>
    <x v="48"/>
    <m/>
    <n v="8"/>
    <n v="13"/>
    <n v="3"/>
    <n v="1.2"/>
  </r>
  <r>
    <n v="2.46"/>
    <n v="5.0999999999999996"/>
    <n v="9"/>
    <n v="1.2"/>
    <n v="0.5"/>
    <n v="6.5"/>
    <n v="9"/>
    <n v="3.9"/>
    <n v="1"/>
    <n v="5.2"/>
    <n v="6.6"/>
    <n v="3.7"/>
    <n v="0"/>
    <x v="48"/>
    <m/>
    <n v="5.8"/>
    <n v="12"/>
    <n v="-0.5"/>
    <n v="0"/>
  </r>
  <r>
    <n v="1.93"/>
    <n v="2.8"/>
    <n v="5.0999999999999996"/>
    <n v="0.5"/>
    <n v="5"/>
    <n v="3.9"/>
    <n v="4.0999999999999996"/>
    <n v="3.6"/>
    <n v="3"/>
    <n v="1.9"/>
    <n v="3.1"/>
    <n v="0.7"/>
    <n v="5.5"/>
    <x v="48"/>
    <m/>
    <n v="5"/>
    <n v="10"/>
    <n v="0"/>
    <n v="2.2999999999999998"/>
  </r>
  <r>
    <n v="2.44"/>
    <n v="3.2"/>
    <n v="3.9"/>
    <n v="2.5"/>
    <n v="0"/>
    <n v="3"/>
    <n v="4.3"/>
    <n v="1.7"/>
    <n v="1.5"/>
    <n v="2.6"/>
    <n v="3.5"/>
    <n v="1.6"/>
    <n v="2"/>
    <x v="49"/>
    <m/>
    <n v="4"/>
    <n v="6"/>
    <n v="2"/>
    <n v="2"/>
  </r>
  <r>
    <n v="8.36"/>
    <n v="2.5"/>
    <n v="6.8"/>
    <n v="-1.8"/>
    <n v="0"/>
    <n v="3.1"/>
    <n v="5.8"/>
    <n v="0.3"/>
    <n v="0.5"/>
    <n v="1.6"/>
    <n v="2.7"/>
    <n v="0.5"/>
    <n v="0"/>
    <x v="49"/>
    <m/>
    <n v="6"/>
    <n v="9.5"/>
    <n v="2.5"/>
    <n v="0"/>
  </r>
  <r>
    <n v="8.27"/>
    <n v="2.8"/>
    <n v="8.5"/>
    <n v="-2.9"/>
    <n v="0"/>
    <n v="3.4"/>
    <n v="6.7"/>
    <n v="0"/>
    <n v="0"/>
    <n v="1.9"/>
    <n v="4.2"/>
    <n v="-0.4"/>
    <n v="0"/>
    <x v="49"/>
    <m/>
    <n v="3.5"/>
    <n v="11.5"/>
    <n v="-4.5"/>
    <n v="0"/>
  </r>
  <r>
    <n v="6.29"/>
    <n v="3.3"/>
    <n v="9.1"/>
    <n v="-2.6"/>
    <n v="0"/>
    <n v="3.8"/>
    <n v="8.6"/>
    <n v="-1"/>
    <n v="0"/>
    <n v="2.2000000000000002"/>
    <n v="5"/>
    <n v="-0.7"/>
    <n v="0"/>
    <x v="49"/>
    <m/>
    <n v="3.8"/>
    <n v="11"/>
    <n v="-3.5"/>
    <n v="0"/>
  </r>
  <r>
    <n v="6.64"/>
    <n v="1.6"/>
    <n v="6.1"/>
    <n v="-3"/>
    <n v="0.5"/>
    <n v="3.4"/>
    <n v="7.7"/>
    <n v="-0.9"/>
    <n v="1"/>
    <n v="2.1"/>
    <n v="6.9"/>
    <n v="-2.8"/>
    <n v="0"/>
    <x v="49"/>
    <m/>
    <n v="3.3"/>
    <n v="7.5"/>
    <n v="-1"/>
    <n v="0"/>
  </r>
  <r>
    <n v="4.82"/>
    <n v="4"/>
    <n v="11.6"/>
    <n v="-3.6"/>
    <n v="0"/>
    <n v="4.8"/>
    <n v="11"/>
    <n v="-1.5"/>
    <n v="0"/>
    <n v="2.9"/>
    <n v="6.9"/>
    <n v="-1.2"/>
    <n v="0"/>
    <x v="49"/>
    <m/>
    <n v="3.8"/>
    <n v="12.5"/>
    <n v="-5"/>
    <n v="0"/>
  </r>
  <r>
    <n v="3.8"/>
    <n v="0"/>
    <n v="2.8"/>
    <n v="-2.7"/>
    <n v="1"/>
    <n v="0.8"/>
    <n v="2.8"/>
    <n v="-1.3"/>
    <n v="1"/>
    <n v="-1"/>
    <n v="0"/>
    <n v="-1.9"/>
    <n v="0"/>
    <x v="49"/>
    <m/>
    <n v="0"/>
    <n v="6"/>
    <n v="-6"/>
    <n v="0"/>
  </r>
  <r>
    <n v="2.3199999999999998"/>
    <n v="1.9"/>
    <n v="3.4"/>
    <n v="0.3"/>
    <n v="0"/>
    <n v="1.3"/>
    <n v="3.6"/>
    <n v="-1.1000000000000001"/>
    <n v="0"/>
    <n v="-0.6"/>
    <n v="1"/>
    <n v="-2.2000000000000002"/>
    <n v="0"/>
    <x v="49"/>
    <m/>
    <n v="2.2999999999999998"/>
    <n v="6.5"/>
    <n v="-2"/>
    <n v="0"/>
  </r>
  <r>
    <n v="2.5099999999999998"/>
    <n v="1.2"/>
    <n v="3.9"/>
    <n v="-1.6"/>
    <n v="1"/>
    <n v="1.6"/>
    <n v="4.2"/>
    <n v="-1.1000000000000001"/>
    <n v="1"/>
    <n v="-0.4"/>
    <n v="1.1000000000000001"/>
    <n v="-1.9"/>
    <n v="0"/>
    <x v="49"/>
    <m/>
    <n v="3.5"/>
    <n v="6"/>
    <n v="1"/>
    <n v="1.6"/>
  </r>
  <r>
    <n v="4.07"/>
    <n v="1"/>
    <n v="5.5"/>
    <n v="-3.6"/>
    <n v="0"/>
    <n v="0.7"/>
    <n v="2.5"/>
    <n v="-1.1000000000000001"/>
    <n v="0"/>
    <n v="-0.6"/>
    <n v="1.6"/>
    <n v="-2.7"/>
    <n v="0"/>
    <x v="49"/>
    <m/>
    <n v="2.2999999999999998"/>
    <n v="5.5"/>
    <n v="-1"/>
    <n v="0"/>
  </r>
  <r>
    <n v="1.55"/>
    <n v="3.6"/>
    <n v="4.4000000000000004"/>
    <n v="2.8"/>
    <n v="4.5"/>
    <n v="1.9"/>
    <n v="2.7"/>
    <n v="1"/>
    <n v="3"/>
    <n v="0.7"/>
    <n v="1.9"/>
    <n v="-0.5"/>
    <n v="3"/>
    <x v="49"/>
    <m/>
    <n v="3.3"/>
    <n v="6"/>
    <n v="0.5"/>
    <n v="0.8"/>
  </r>
  <r>
    <n v="4.29"/>
    <n v="2.2999999999999998"/>
    <n v="4.2"/>
    <n v="0.4"/>
    <n v="2.5"/>
    <n v="0.7"/>
    <n v="2.5"/>
    <n v="-1.1000000000000001"/>
    <n v="3"/>
    <n v="0.9"/>
    <n v="2"/>
    <n v="-0.3"/>
    <n v="3"/>
    <x v="49"/>
    <m/>
    <n v="2.2999999999999998"/>
    <n v="5.5"/>
    <n v="-1"/>
    <n v="5.8"/>
  </r>
  <r>
    <n v="0.75"/>
    <n v="1.8"/>
    <n v="2.6"/>
    <n v="0.9"/>
    <n v="4.5"/>
    <n v="-0.2"/>
    <n v="0.5"/>
    <n v="-0.8"/>
    <n v="6"/>
    <n v="-0.2"/>
    <n v="0.7"/>
    <n v="-1.1000000000000001"/>
    <n v="6"/>
    <x v="49"/>
    <m/>
    <n v="2"/>
    <n v="4"/>
    <n v="0"/>
    <n v="1"/>
  </r>
  <r>
    <n v="4.04"/>
    <n v="-2.6"/>
    <n v="-0.2"/>
    <n v="-4.9000000000000004"/>
    <n v="0.5"/>
    <n v="-3.9"/>
    <n v="-2"/>
    <n v="-5.8"/>
    <n v="1"/>
    <n v="-4.4000000000000004"/>
    <n v="-3.2"/>
    <n v="-5.6"/>
    <n v="1"/>
    <x v="49"/>
    <m/>
    <n v="-1.8"/>
    <n v="2.5"/>
    <n v="-6"/>
    <n v="1.8"/>
  </r>
  <r>
    <n v="2.66"/>
    <n v="-3.2"/>
    <n v="-1"/>
    <n v="-5.4"/>
    <n v="8"/>
    <n v="-5.7"/>
    <n v="-4"/>
    <n v="-7.3"/>
    <n v="9.5"/>
    <n v="-5.5"/>
    <n v="-4.0999999999999996"/>
    <n v="-6.9"/>
    <n v="9.5"/>
    <x v="49"/>
    <m/>
    <n v="-2.8"/>
    <n v="0.5"/>
    <n v="-6"/>
    <n v="11"/>
  </r>
  <r>
    <n v="1.54"/>
    <n v="-5.8"/>
    <n v="-5.4"/>
    <n v="-6.2"/>
    <n v="0"/>
    <n v="-8.1999999999999993"/>
    <n v="-7.8"/>
    <n v="-8.6"/>
    <n v="0"/>
    <n v="-8.3000000000000007"/>
    <n v="-7.9"/>
    <n v="-8.6"/>
    <n v="0"/>
    <x v="49"/>
    <m/>
    <n v="-4.5"/>
    <n v="-3"/>
    <n v="-6"/>
    <n v="2"/>
  </r>
  <r>
    <n v="4.75"/>
    <n v="-9.6"/>
    <n v="-3.2"/>
    <n v="-16"/>
    <n v="0"/>
    <n v="-8.5"/>
    <n v="-4.5"/>
    <n v="-12.5"/>
    <n v="0"/>
    <n v="-9.9"/>
    <n v="-7.7"/>
    <n v="-12"/>
    <n v="0"/>
    <x v="49"/>
    <m/>
    <n v="-7"/>
    <n v="-2"/>
    <n v="-12"/>
    <n v="0"/>
  </r>
  <r>
    <n v="1.48"/>
    <n v="-6.8"/>
    <n v="-3.6"/>
    <n v="-10"/>
    <n v="0"/>
    <n v="-5.8"/>
    <n v="-2.5"/>
    <n v="-9.1"/>
    <n v="0"/>
    <n v="-7.8"/>
    <n v="-5.4"/>
    <n v="-10.199999999999999"/>
    <n v="0"/>
    <x v="49"/>
    <m/>
    <n v="-5.8"/>
    <n v="-0.5"/>
    <n v="-11"/>
    <n v="0"/>
  </r>
  <r>
    <n v="2.92"/>
    <n v="-1.9"/>
    <n v="0.7"/>
    <n v="-4.4000000000000004"/>
    <n v="0"/>
    <n v="-1.7"/>
    <n v="1"/>
    <n v="-4.3"/>
    <n v="0"/>
    <n v="-4.2"/>
    <n v="-1.9"/>
    <n v="-6.4"/>
    <n v="0"/>
    <x v="49"/>
    <m/>
    <n v="0.3"/>
    <n v="3.5"/>
    <n v="-3"/>
    <n v="0"/>
  </r>
  <r>
    <n v="1.66"/>
    <n v="-0.6"/>
    <n v="1.8"/>
    <n v="-3"/>
    <n v="0"/>
    <n v="0.8"/>
    <n v="2.1"/>
    <n v="-0.6"/>
    <n v="0"/>
    <n v="-2.9"/>
    <n v="-1.4"/>
    <n v="-4.4000000000000004"/>
    <n v="0"/>
    <x v="49"/>
    <m/>
    <n v="0.5"/>
    <n v="3"/>
    <n v="-2"/>
    <n v="0"/>
  </r>
  <r>
    <n v="2.11"/>
    <n v="-3.2"/>
    <n v="-0.4"/>
    <n v="-5.9"/>
    <n v="1"/>
    <n v="-3.1"/>
    <n v="-0.7"/>
    <n v="-5.5"/>
    <n v="1"/>
    <n v="-3.4"/>
    <n v="-1.3"/>
    <n v="-5.4"/>
    <n v="1"/>
    <x v="49"/>
    <m/>
    <n v="0.3"/>
    <n v="3"/>
    <n v="-2.5"/>
    <n v="0"/>
  </r>
  <r>
    <n v="2.21"/>
    <n v="-3.3"/>
    <n v="-0.5"/>
    <n v="-6"/>
    <n v="2.5"/>
    <n v="-3.8"/>
    <n v="-2"/>
    <n v="-5.5"/>
    <n v="2.5"/>
    <n v="-4.0999999999999996"/>
    <n v="-3"/>
    <n v="-5.2"/>
    <n v="2.5"/>
    <x v="49"/>
    <m/>
    <n v="-1.3"/>
    <n v="2.5"/>
    <n v="-5"/>
    <n v="1"/>
  </r>
  <r>
    <n v="3.01"/>
    <n v="-5"/>
    <n v="-0.6"/>
    <n v="-9.4"/>
    <n v="2.5"/>
    <n v="-4.7"/>
    <n v="-2.1"/>
    <n v="-7.3"/>
    <n v="2.5"/>
    <n v="-4.5"/>
    <n v="-2.7"/>
    <n v="-6.3"/>
    <n v="2.5"/>
    <x v="49"/>
    <m/>
    <n v="-0.5"/>
    <n v="3"/>
    <n v="-4"/>
    <n v="4"/>
  </r>
  <r>
    <n v="2.25"/>
    <n v="-1.6"/>
    <n v="-0.4"/>
    <n v="-2.8"/>
    <n v="2"/>
    <n v="-2.9"/>
    <n v="-1.8"/>
    <n v="-4"/>
    <n v="2"/>
    <n v="-3.5"/>
    <n v="-1.9"/>
    <n v="-5.0999999999999996"/>
    <n v="2"/>
    <x v="49"/>
    <m/>
    <n v="-0.8"/>
    <n v="0.5"/>
    <n v="-2"/>
    <n v="7"/>
  </r>
  <r>
    <n v="4.12"/>
    <n v="-6.5"/>
    <n v="-1.5"/>
    <n v="-11.4"/>
    <n v="0"/>
    <n v="-5.8"/>
    <n v="-3"/>
    <n v="-8.6"/>
    <n v="0"/>
    <n v="-6.3"/>
    <n v="-4.2"/>
    <n v="-8.4"/>
    <n v="0"/>
    <x v="49"/>
    <m/>
    <n v="-1.8"/>
    <n v="2.5"/>
    <n v="-6"/>
    <n v="0"/>
  </r>
  <r>
    <n v="3.71"/>
    <n v="-5.8"/>
    <n v="-0.1"/>
    <n v="-11.5"/>
    <n v="0"/>
    <n v="-3.8"/>
    <n v="0.5"/>
    <n v="-8.1"/>
    <n v="0"/>
    <n v="-4.5999999999999996"/>
    <n v="-0.30000000000000004"/>
    <n v="-8.9"/>
    <n v="0"/>
    <x v="49"/>
    <m/>
    <n v="-7"/>
    <n v="-3"/>
    <n v="-11"/>
    <n v="0"/>
  </r>
  <r>
    <n v="2.83"/>
    <n v="-6.1"/>
    <n v="-2.8"/>
    <n v="-9.3000000000000007"/>
    <n v="0"/>
    <n v="-4.0999999999999996"/>
    <n v="-0.4"/>
    <n v="-7.8"/>
    <n v="0"/>
    <n v="-6.2"/>
    <n v="-2.9"/>
    <n v="-9.5"/>
    <n v="0"/>
    <x v="49"/>
    <m/>
    <n v="-4.5"/>
    <n v="-2"/>
    <n v="-7"/>
    <n v="0"/>
  </r>
  <r>
    <n v="1.05"/>
    <n v="-3.3"/>
    <n v="5"/>
    <n v="-11.5"/>
    <n v="0.5"/>
    <n v="-0.5"/>
    <n v="5.5"/>
    <n v="-6.5"/>
    <n v="0.5"/>
    <n v="-0.3"/>
    <n v="4.7"/>
    <n v="-5.2"/>
    <n v="0.5"/>
    <x v="49"/>
    <m/>
    <n v="-8.8000000000000007"/>
    <n v="-3.5"/>
    <n v="-14"/>
    <n v="0"/>
  </r>
  <r>
    <n v="2.2400000000000002"/>
    <n v="-4.4000000000000004"/>
    <n v="0.9"/>
    <n v="-9.6999999999999993"/>
    <n v="0"/>
    <n v="-1.9"/>
    <n v="0.8"/>
    <n v="-4.5999999999999996"/>
    <n v="0"/>
    <n v="-5.5"/>
    <n v="-1.7"/>
    <n v="-9.3000000000000007"/>
    <n v="0"/>
    <x v="49"/>
    <m/>
    <n v="-8"/>
    <n v="0"/>
    <n v="-16"/>
    <n v="0"/>
  </r>
  <r>
    <n v="2.02"/>
    <n v="-6.1"/>
    <n v="-1.4"/>
    <n v="-10.8"/>
    <n v="1"/>
    <n v="-6"/>
    <n v="-3"/>
    <n v="-8.9"/>
    <n v="1"/>
    <n v="-7.2"/>
    <n v="-5"/>
    <n v="-9.4"/>
    <n v="1"/>
    <x v="49"/>
    <m/>
    <n v="-7"/>
    <n v="0"/>
    <n v="-14"/>
    <n v="4"/>
  </r>
  <r>
    <n v="2.37"/>
    <n v="-2"/>
    <n v="0.9"/>
    <n v="-4.8"/>
    <n v="0"/>
    <n v="-4.0999999999999996"/>
    <n v="-1.5"/>
    <n v="-6.6"/>
    <n v="0"/>
    <n v="-4.8"/>
    <n v="-2.6"/>
    <n v="-6.9"/>
    <n v="0"/>
    <x v="50"/>
    <m/>
    <n v="-1.3"/>
    <n v="1.5"/>
    <n v="-4"/>
    <n v="5.2"/>
  </r>
  <r>
    <n v="3.49"/>
    <n v="-4.0999999999999996"/>
    <n v="0.3"/>
    <n v="-8.5"/>
    <n v="2.5"/>
    <n v="-4.0999999999999996"/>
    <n v="-2"/>
    <n v="-6.2"/>
    <n v="2.5"/>
    <n v="-3.8"/>
    <n v="-0.3"/>
    <n v="-7.3"/>
    <n v="2.5"/>
    <x v="50"/>
    <m/>
    <n v="-2.5"/>
    <n v="2"/>
    <n v="-7"/>
    <n v="6.5"/>
  </r>
  <r>
    <n v="2.76"/>
    <n v="-0.6"/>
    <n v="0.9"/>
    <n v="-2.1"/>
    <n v="0.5"/>
    <n v="-2.2999999999999998"/>
    <n v="0"/>
    <n v="-4.5999999999999996"/>
    <n v="0.5"/>
    <n v="-2.2000000000000002"/>
    <n v="0.6"/>
    <n v="-4.9000000000000004"/>
    <n v="0.5"/>
    <x v="50"/>
    <m/>
    <n v="1.3"/>
    <n v="3.5"/>
    <n v="-1"/>
    <n v="1.6"/>
  </r>
  <r>
    <n v="1.1399999999999999"/>
    <n v="-0.7"/>
    <n v="1.1000000000000001"/>
    <n v="-2.5"/>
    <n v="2"/>
    <n v="-2.6"/>
    <n v="0.7"/>
    <n v="-5.8"/>
    <n v="2"/>
    <n v="-3.1"/>
    <n v="0.6"/>
    <n v="-6.8"/>
    <n v="2"/>
    <x v="50"/>
    <m/>
    <n v="-1.5"/>
    <n v="3.5"/>
    <n v="-6.5"/>
    <n v="0"/>
  </r>
  <r>
    <n v="0.74"/>
    <n v="-1.9"/>
    <n v="2.4"/>
    <n v="-6.2"/>
    <n v="2.5"/>
    <n v="-3.4"/>
    <n v="0.7"/>
    <n v="-7.5"/>
    <n v="2.5"/>
    <n v="-3.8"/>
    <n v="-0.5"/>
    <n v="-7"/>
    <n v="2.5"/>
    <x v="50"/>
    <m/>
    <n v="0.8"/>
    <n v="3"/>
    <n v="-1.5"/>
    <n v="2.2000000000000002"/>
  </r>
  <r>
    <n v="1.02"/>
    <n v="1.5"/>
    <n v="2.2000000000000002"/>
    <n v="0.7"/>
    <n v="5"/>
    <n v="0.1"/>
    <n v="0.8"/>
    <n v="-0.6"/>
    <n v="5"/>
    <n v="-0.4"/>
    <n v="0.4"/>
    <n v="-1.1000000000000001"/>
    <n v="5"/>
    <x v="50"/>
    <m/>
    <n v="-1.8"/>
    <n v="3"/>
    <n v="-6.5"/>
    <n v="5.8"/>
  </r>
  <r>
    <n v="3.05"/>
    <n v="-1.1000000000000001"/>
    <n v="0.3"/>
    <n v="-2.5"/>
    <n v="0"/>
    <n v="-3.7"/>
    <n v="-2.2000000000000002"/>
    <n v="-5.0999999999999996"/>
    <n v="0"/>
    <n v="-4.0999999999999996"/>
    <n v="-2.2999999999999998"/>
    <n v="-5.8"/>
    <n v="0"/>
    <x v="50"/>
    <m/>
    <n v="1"/>
    <n v="3"/>
    <n v="-1"/>
    <n v="0"/>
  </r>
  <r>
    <n v="2.38"/>
    <n v="-3"/>
    <n v="-2.2999999999999998"/>
    <n v="-3.7"/>
    <n v="1"/>
    <n v="-6.1"/>
    <n v="-5"/>
    <n v="-7.1"/>
    <n v="1"/>
    <n v="-5.8"/>
    <n v="-5.4"/>
    <n v="-6.1"/>
    <n v="1"/>
    <x v="50"/>
    <m/>
    <n v="-0.5"/>
    <n v="1"/>
    <n v="-2"/>
    <n v="14"/>
  </r>
  <r>
    <n v="0.65"/>
    <n v="-3.7"/>
    <n v="-1.1000000000000001"/>
    <n v="-6.3"/>
    <n v="14"/>
    <n v="-4.8"/>
    <n v="-2.4"/>
    <n v="-7.2"/>
    <n v="14"/>
    <n v="-4.4000000000000004"/>
    <n v="-1.5"/>
    <n v="-7.3"/>
    <n v="14"/>
    <x v="50"/>
    <m/>
    <n v="0"/>
    <n v="3"/>
    <n v="-3"/>
    <n v="11"/>
  </r>
  <r>
    <n v="4.3099999999999996"/>
    <n v="-2.2000000000000002"/>
    <n v="0.6"/>
    <n v="-4.9000000000000004"/>
    <n v="1"/>
    <n v="-4.8"/>
    <n v="-3.1"/>
    <n v="-6.4"/>
    <n v="1"/>
    <n v="-4.5999999999999996"/>
    <n v="-3.3"/>
    <n v="-5.8"/>
    <n v="1"/>
    <x v="50"/>
    <m/>
    <n v="-0.5"/>
    <n v="2.5"/>
    <n v="-3.5"/>
    <n v="0"/>
  </r>
  <r>
    <n v="2"/>
    <n v="-5.5"/>
    <n v="-4.9000000000000004"/>
    <n v="-6.1"/>
    <n v="0.5"/>
    <n v="-8.4"/>
    <n v="-7.5"/>
    <n v="-9.3000000000000007"/>
    <n v="0.5"/>
    <n v="-8.3000000000000007"/>
    <n v="-7.9"/>
    <n v="-8.6999999999999993"/>
    <n v="0.5"/>
    <x v="50"/>
    <m/>
    <n v="-6.3"/>
    <n v="-2.5"/>
    <n v="-10"/>
    <n v="0"/>
  </r>
  <r>
    <n v="2.11"/>
    <n v="-8"/>
    <n v="-7.2"/>
    <n v="-8.8000000000000007"/>
    <n v="1.5"/>
    <n v="-10.7"/>
    <n v="-9.8000000000000007"/>
    <n v="-11.5"/>
    <n v="1.5"/>
    <n v="-10.4"/>
    <n v="-9.6999999999999993"/>
    <n v="-11.1"/>
    <n v="1.5"/>
    <x v="50"/>
    <m/>
    <n v="-6"/>
    <n v="-5"/>
    <n v="-7"/>
    <n v="5"/>
  </r>
  <r>
    <n v="3.85"/>
    <n v="-11.2"/>
    <n v="-5.2"/>
    <n v="-17.2"/>
    <n v="1"/>
    <n v="-9.8000000000000007"/>
    <n v="-5.4"/>
    <n v="-14.1"/>
    <n v="1"/>
    <n v="-10.9"/>
    <n v="-8.3000000000000007"/>
    <n v="-13.5"/>
    <n v="1"/>
    <x v="50"/>
    <m/>
    <n v="-13.8"/>
    <n v="-5.5"/>
    <n v="-22"/>
    <n v="2.6"/>
  </r>
  <r>
    <n v="1.1499999999999999"/>
    <n v="-11.1"/>
    <n v="-8.6"/>
    <n v="-13.5"/>
    <n v="1"/>
    <n v="-12"/>
    <n v="-10.4"/>
    <n v="-13.5"/>
    <n v="1"/>
    <n v="-12.4"/>
    <n v="-11"/>
    <n v="-13.7"/>
    <n v="1"/>
    <x v="50"/>
    <m/>
    <n v="-13"/>
    <n v="-6"/>
    <n v="-20"/>
    <n v="9"/>
  </r>
  <r>
    <n v="4.71"/>
    <n v="-13.1"/>
    <n v="-7.8"/>
    <n v="-18.399999999999999"/>
    <n v="0"/>
    <n v="-11.9"/>
    <n v="-7.2"/>
    <n v="-16.5"/>
    <n v="0"/>
    <n v="-14.3"/>
    <n v="-12"/>
    <n v="-16.5"/>
    <n v="0"/>
    <x v="50"/>
    <m/>
    <n v="-10.8"/>
    <n v="-6.5"/>
    <n v="-15"/>
    <n v="2.6"/>
  </r>
  <r>
    <n v="3.27"/>
    <n v="-13.2"/>
    <n v="-9.1"/>
    <n v="-17.2"/>
    <n v="1"/>
    <n v="-11.8"/>
    <n v="-9.1"/>
    <n v="-14.5"/>
    <n v="1"/>
    <n v="-12.8"/>
    <n v="-10"/>
    <n v="-15.6"/>
    <n v="1"/>
    <x v="50"/>
    <m/>
    <n v="-12.5"/>
    <n v="-8.5"/>
    <n v="-16.5"/>
    <n v="0"/>
  </r>
  <r>
    <n v="2.0699999999999998"/>
    <n v="-14.5"/>
    <n v="-6.9"/>
    <n v="-22"/>
    <n v="0"/>
    <n v="-9.6999999999999993"/>
    <n v="-3.1"/>
    <n v="-16.2"/>
    <n v="0"/>
    <n v="-11.7"/>
    <n v="-8"/>
    <n v="-15.3"/>
    <n v="0"/>
    <x v="50"/>
    <m/>
    <n v="-12.5"/>
    <n v="-8"/>
    <n v="-17"/>
    <n v="4.4000000000000004"/>
  </r>
  <r>
    <n v="4.43"/>
    <n v="-10.3"/>
    <n v="-4.7"/>
    <n v="-15.9"/>
    <n v="0.5"/>
    <n v="-9"/>
    <n v="-6.7"/>
    <n v="-11.3"/>
    <n v="0.5"/>
    <n v="-11.1"/>
    <n v="-7.8"/>
    <n v="-14.3"/>
    <n v="0.5"/>
    <x v="50"/>
    <m/>
    <n v="-9.8000000000000007"/>
    <n v="-3.5"/>
    <n v="-16"/>
    <n v="2.2000000000000002"/>
  </r>
  <r>
    <n v="3.02"/>
    <n v="-9.4"/>
    <n v="-5.6"/>
    <n v="-13.2"/>
    <n v="1.5"/>
    <n v="-9.5"/>
    <n v="-7.7"/>
    <n v="-11.3"/>
    <n v="1.5"/>
    <n v="-8.9"/>
    <n v="-7.5"/>
    <n v="-10.3"/>
    <n v="1.5"/>
    <x v="50"/>
    <m/>
    <n v="-8"/>
    <n v="-4"/>
    <n v="-12"/>
    <n v="0"/>
  </r>
  <r>
    <n v="0.87"/>
    <n v="-12.2"/>
    <n v="-8.1999999999999993"/>
    <n v="-16.100000000000001"/>
    <n v="5"/>
    <n v="-9.5"/>
    <n v="-8.1999999999999993"/>
    <n v="-10.7"/>
    <n v="5"/>
    <n v="-11.2"/>
    <n v="-7.8"/>
    <n v="-14.6"/>
    <n v="5"/>
    <x v="50"/>
    <m/>
    <n v="-7.3"/>
    <n v="-3"/>
    <n v="-11.5"/>
    <n v="15.8"/>
  </r>
  <r>
    <n v="3.23"/>
    <n v="-8.9"/>
    <n v="-3.6"/>
    <n v="-14.1"/>
    <n v="0"/>
    <n v="-8.1"/>
    <n v="-5.8"/>
    <n v="-10.3"/>
    <n v="0"/>
    <n v="-10.6"/>
    <n v="-7.5"/>
    <n v="-13.7"/>
    <n v="0"/>
    <x v="50"/>
    <m/>
    <n v="-7.3"/>
    <n v="-2.5"/>
    <n v="-12"/>
    <n v="0"/>
  </r>
  <r>
    <n v="4.24"/>
    <n v="-10.7"/>
    <n v="-4.9000000000000004"/>
    <n v="-16.399999999999999"/>
    <n v="0"/>
    <n v="-10.3"/>
    <n v="-7.1"/>
    <n v="-13.5"/>
    <n v="0"/>
    <n v="-11.1"/>
    <n v="-9.8000000000000007"/>
    <n v="-12.4"/>
    <n v="0"/>
    <x v="50"/>
    <m/>
    <n v="-10.8"/>
    <n v="-5"/>
    <n v="-16.5"/>
    <n v="0"/>
  </r>
  <r>
    <n v="4.25"/>
    <n v="-11.1"/>
    <n v="-5.6"/>
    <n v="-16.5"/>
    <n v="2.5"/>
    <n v="-10.4"/>
    <n v="-6.8"/>
    <n v="-13.9"/>
    <n v="2.5"/>
    <n v="-11.1"/>
    <n v="-8.9"/>
    <n v="-13.3"/>
    <n v="2.5"/>
    <x v="50"/>
    <m/>
    <n v="-12.8"/>
    <n v="-7"/>
    <n v="-18.5"/>
    <n v="3.4"/>
  </r>
  <r>
    <n v="1.98"/>
    <n v="-8.8000000000000007"/>
    <n v="-2.5"/>
    <n v="-15.1"/>
    <n v="0"/>
    <n v="-7.1"/>
    <n v="-1.8"/>
    <n v="-12.3"/>
    <n v="0"/>
    <n v="-8.3000000000000007"/>
    <n v="-3.7"/>
    <n v="-12.8"/>
    <n v="0"/>
    <x v="50"/>
    <m/>
    <n v="-10"/>
    <n v="-3.5"/>
    <n v="-16.5"/>
    <n v="0"/>
  </r>
  <r>
    <n v="1.19"/>
    <n v="-6.8"/>
    <n v="1.5"/>
    <n v="-15"/>
    <n v="0"/>
    <n v="-5.8"/>
    <n v="-3.2"/>
    <n v="-8.3000000000000007"/>
    <n v="0"/>
    <n v="-4.5"/>
    <n v="-2.2999999999999998"/>
    <n v="-6.6"/>
    <n v="0"/>
    <x v="50"/>
    <m/>
    <n v="-11.8"/>
    <n v="-2.5"/>
    <n v="-21"/>
    <n v="0"/>
  </r>
  <r>
    <n v="1.39"/>
    <n v="-7.7"/>
    <n v="0.1"/>
    <n v="-15.4"/>
    <n v="0.5"/>
    <n v="-6.8"/>
    <n v="-4.8"/>
    <n v="-8.6999999999999993"/>
    <n v="0.5"/>
    <n v="-6.5"/>
    <n v="-4"/>
    <n v="-9"/>
    <n v="0.5"/>
    <x v="50"/>
    <m/>
    <n v="-13.5"/>
    <n v="-8.5"/>
    <n v="-18.5"/>
    <n v="0"/>
  </r>
  <r>
    <n v="2.87"/>
    <n v="-8.1"/>
    <n v="-1.5"/>
    <n v="-14.6"/>
    <n v="0.5"/>
    <n v="-5.5"/>
    <n v="-0.5"/>
    <n v="-10.5"/>
    <n v="0.5"/>
    <n v="-5.9"/>
    <n v="-1.3"/>
    <n v="-10.5"/>
    <n v="0.5"/>
    <x v="50"/>
    <m/>
    <n v="-12"/>
    <n v="-5"/>
    <n v="-19"/>
    <n v="0"/>
  </r>
  <r>
    <n v="1.92"/>
    <n v="-8.9"/>
    <n v="-3.9"/>
    <n v="-13.9"/>
    <n v="0.5"/>
    <n v="-8"/>
    <n v="-4.7"/>
    <n v="-11.2"/>
    <n v="0.5"/>
    <n v="-8.8000000000000007"/>
    <n v="-6.3"/>
    <n v="-11.2"/>
    <n v="0.5"/>
    <x v="50"/>
    <m/>
    <n v="-12.5"/>
    <n v="-5"/>
    <n v="-20"/>
    <n v="3.9"/>
  </r>
  <r>
    <n v="1.93"/>
    <n v="-6.3"/>
    <n v="-4.7"/>
    <n v="-7.9"/>
    <n v="0.5"/>
    <n v="-6.9"/>
    <n v="-5.6"/>
    <n v="-8.1999999999999993"/>
    <n v="0.5"/>
    <n v="-8.1999999999999993"/>
    <n v="-6.9"/>
    <n v="-9.4"/>
    <n v="0.5"/>
    <x v="50"/>
    <m/>
    <n v="-9.8000000000000007"/>
    <n v="-3.5"/>
    <n v="-16"/>
    <n v="0.8"/>
  </r>
  <r>
    <n v="2.66"/>
    <n v="-8.9"/>
    <n v="-7.6"/>
    <n v="-10.1"/>
    <n v="0"/>
    <n v="-12.2"/>
    <n v="-9.1999999999999993"/>
    <n v="-15.1"/>
    <n v="0"/>
    <n v="-12.5"/>
    <n v="-9.5"/>
    <n v="-15.5"/>
    <n v="0"/>
    <x v="50"/>
    <m/>
    <n v="-12.8"/>
    <n v="-8.5"/>
    <n v="-17"/>
    <n v="0.8"/>
  </r>
  <r>
    <n v="2.79"/>
    <n v="-15"/>
    <n v="-8.8000000000000007"/>
    <n v="-21.1"/>
    <n v="0"/>
    <n v="-13.6"/>
    <n v="-7.7"/>
    <n v="-19.5"/>
    <n v="0"/>
    <n v="-14.2"/>
    <n v="-9.9"/>
    <n v="-18.5"/>
    <n v="0"/>
    <x v="50"/>
    <m/>
    <n v="-10.3"/>
    <n v="-9.5"/>
    <n v="-11"/>
    <n v="0.2"/>
  </r>
  <r>
    <n v="1.85"/>
    <n v="-17.3"/>
    <n v="-11.2"/>
    <n v="-23.3"/>
    <n v="0"/>
    <n v="-13.5"/>
    <n v="-11.3"/>
    <n v="-15.6"/>
    <n v="0"/>
    <n v="-12.3"/>
    <n v="-10.6"/>
    <n v="-13.9"/>
    <n v="0"/>
    <x v="51"/>
    <m/>
    <n v="-16"/>
    <n v="-12"/>
    <n v="-20"/>
    <n v="0"/>
  </r>
  <r>
    <n v="1.94"/>
    <n v="-17.5"/>
    <n v="-10.5"/>
    <n v="-24.5"/>
    <n v="0"/>
    <n v="-13.9"/>
    <n v="-10.6"/>
    <n v="-17.100000000000001"/>
    <n v="0"/>
    <n v="-12.6"/>
    <n v="-9.9"/>
    <n v="-15.2"/>
    <n v="0"/>
    <x v="51"/>
    <m/>
    <n v="-14.5"/>
    <n v="-10"/>
    <n v="-19"/>
    <n v="1"/>
  </r>
  <r>
    <n v="1.59"/>
    <n v="-17.899999999999999"/>
    <n v="-12.3"/>
    <n v="-23.4"/>
    <n v="0"/>
    <n v="-13.5"/>
    <n v="-9.9"/>
    <n v="-17"/>
    <n v="0"/>
    <n v="-12.1"/>
    <n v="-9.1999999999999993"/>
    <n v="-15"/>
    <n v="0"/>
    <x v="51"/>
    <m/>
    <n v="-13.8"/>
    <n v="-8"/>
    <n v="-19.5"/>
    <n v="0.3"/>
  </r>
  <r>
    <n v="1.84"/>
    <n v="-12.9"/>
    <n v="-3.2"/>
    <n v="-22.6"/>
    <n v="0"/>
    <n v="-11.1"/>
    <n v="-8.8000000000000007"/>
    <n v="-13.3"/>
    <n v="0"/>
    <n v="-11.2"/>
    <n v="-8.1"/>
    <n v="-14.3"/>
    <n v="0"/>
    <x v="51"/>
    <m/>
    <n v="-13"/>
    <n v="-6"/>
    <n v="-20"/>
    <n v="0"/>
  </r>
  <r>
    <n v="1.62"/>
    <n v="-12.3"/>
    <n v="-6"/>
    <n v="-18.600000000000001"/>
    <n v="0"/>
    <n v="-8"/>
    <n v="-6.8"/>
    <n v="-9.1"/>
    <n v="0"/>
    <n v="-8.6999999999999993"/>
    <n v="-6.2"/>
    <n v="-11.1"/>
    <n v="0"/>
    <x v="51"/>
    <m/>
    <n v="-17"/>
    <n v="-8"/>
    <n v="-26"/>
    <n v="0.8"/>
  </r>
  <r>
    <n v="2.56"/>
    <n v="-9.8000000000000007"/>
    <n v="-4.3"/>
    <n v="-15.2"/>
    <n v="0"/>
    <n v="-8.8000000000000007"/>
    <n v="-6.7"/>
    <n v="-10.8"/>
    <n v="0"/>
    <n v="-9.1"/>
    <n v="-7.5"/>
    <n v="-10.6"/>
    <n v="0"/>
    <x v="51"/>
    <m/>
    <n v="-10.8"/>
    <n v="-6.5"/>
    <n v="-15"/>
    <n v="0.6"/>
  </r>
  <r>
    <n v="1.76"/>
    <n v="-11.4"/>
    <n v="-6.6"/>
    <n v="-16.100000000000001"/>
    <n v="0"/>
    <n v="-9"/>
    <n v="-7.1"/>
    <n v="-10.9"/>
    <n v="0"/>
    <n v="-10.7"/>
    <n v="-8.6"/>
    <n v="-12.8"/>
    <n v="0"/>
    <x v="51"/>
    <m/>
    <n v="-7.8"/>
    <n v="-5.5"/>
    <n v="-10"/>
    <n v="0.9"/>
  </r>
  <r>
    <n v="0.88"/>
    <n v="-12.7"/>
    <n v="-7.4"/>
    <n v="-18"/>
    <n v="0"/>
    <n v="-12.1"/>
    <n v="-9.4"/>
    <n v="-14.8"/>
    <n v="0"/>
    <n v="-11"/>
    <n v="-7.7"/>
    <n v="-14.2"/>
    <n v="0"/>
    <x v="51"/>
    <m/>
    <n v="-11.5"/>
    <n v="-7"/>
    <n v="-16"/>
    <n v="6"/>
  </r>
  <r>
    <n v="1.43"/>
    <n v="-10.199999999999999"/>
    <n v="-6.6"/>
    <n v="-13.7"/>
    <n v="1.5"/>
    <n v="-9.1999999999999993"/>
    <n v="-7.5"/>
    <n v="-10.9"/>
    <n v="1.5"/>
    <n v="-10.4"/>
    <n v="-7.7"/>
    <n v="-13.1"/>
    <n v="1.5"/>
    <x v="51"/>
    <m/>
    <n v="-11.3"/>
    <n v="-6.5"/>
    <n v="-16"/>
    <n v="8"/>
  </r>
  <r>
    <n v="3.08"/>
    <n v="-6.4"/>
    <n v="-2.8"/>
    <n v="-10"/>
    <n v="2"/>
    <n v="-8.6"/>
    <n v="-6.3"/>
    <n v="-10.9"/>
    <n v="2"/>
    <n v="-9.8000000000000007"/>
    <n v="-7.7"/>
    <n v="-11.9"/>
    <n v="2"/>
    <x v="51"/>
    <m/>
    <n v="-9"/>
    <n v="-5.5"/>
    <n v="-12.5"/>
    <n v="10.1"/>
  </r>
  <r>
    <n v="3.18"/>
    <n v="-7.3"/>
    <n v="-5.3"/>
    <n v="-9.1999999999999993"/>
    <n v="0"/>
    <n v="-9.6999999999999993"/>
    <n v="-7.9"/>
    <n v="-11.4"/>
    <n v="0"/>
    <n v="-9.5"/>
    <n v="-8.1"/>
    <n v="-10.9"/>
    <n v="0"/>
    <x v="51"/>
    <m/>
    <n v="-6.3"/>
    <n v="-4"/>
    <n v="-8.5"/>
    <n v="4.2"/>
  </r>
  <r>
    <n v="3.42"/>
    <n v="-5.7"/>
    <n v="-3.2"/>
    <n v="-8.1"/>
    <n v="1"/>
    <n v="-8.8000000000000007"/>
    <n v="-7.5"/>
    <n v="-10.1"/>
    <n v="1"/>
    <n v="-9.3000000000000007"/>
    <n v="-7.8"/>
    <n v="-10.7"/>
    <n v="1"/>
    <x v="51"/>
    <m/>
    <n v="-10.8"/>
    <n v="-5.5"/>
    <n v="-16"/>
    <n v="10.6"/>
  </r>
  <r>
    <n v="1.62"/>
    <n v="-4.5999999999999996"/>
    <n v="1.3"/>
    <n v="-10.5"/>
    <n v="0.5"/>
    <n v="-7.6"/>
    <n v="-4"/>
    <n v="-11.2"/>
    <n v="0.5"/>
    <n v="-8.8000000000000007"/>
    <n v="-5.0999999999999996"/>
    <n v="-12.4"/>
    <n v="0.5"/>
    <x v="51"/>
    <m/>
    <n v="-4.3"/>
    <n v="-1"/>
    <n v="-7.5"/>
    <n v="6"/>
  </r>
  <r>
    <n v="2.4500000000000002"/>
    <n v="-1.7"/>
    <n v="2.2999999999999998"/>
    <n v="-5.7"/>
    <n v="4.5"/>
    <n v="-3.8"/>
    <n v="-0.6"/>
    <n v="-7"/>
    <n v="4.5"/>
    <n v="-4"/>
    <n v="-0.1"/>
    <n v="-7.9"/>
    <n v="4.5"/>
    <x v="51"/>
    <m/>
    <n v="-0.5"/>
    <n v="2"/>
    <n v="-3"/>
    <n v="9"/>
  </r>
  <r>
    <n v="3.84"/>
    <n v="-2.4"/>
    <n v="0"/>
    <n v="-4.8"/>
    <n v="1.5"/>
    <n v="-6.3"/>
    <n v="-4.8"/>
    <n v="-7.7"/>
    <n v="1.5"/>
    <n v="-7.3"/>
    <n v="-6.4"/>
    <n v="-8.1"/>
    <n v="1.5"/>
    <x v="51"/>
    <m/>
    <n v="-2.5"/>
    <n v="1"/>
    <n v="-6"/>
    <n v="0"/>
  </r>
  <r>
    <n v="4.68"/>
    <n v="-5.6"/>
    <n v="-2.4"/>
    <n v="-8.8000000000000007"/>
    <n v="0.5"/>
    <n v="-7.5"/>
    <n v="-5.7"/>
    <n v="-9.1999999999999993"/>
    <n v="0.5"/>
    <n v="-8.5"/>
    <n v="-6.7"/>
    <n v="-10.3"/>
    <n v="0.5"/>
    <x v="51"/>
    <m/>
    <n v="-3.8"/>
    <n v="-1"/>
    <n v="-6.5"/>
    <n v="0"/>
  </r>
  <r>
    <n v="5.72"/>
    <n v="-9.4"/>
    <n v="-1.9"/>
    <n v="-16.8"/>
    <n v="0"/>
    <n v="-9.4"/>
    <n v="-5.7"/>
    <n v="-13"/>
    <n v="0"/>
    <n v="-10.3"/>
    <n v="-8"/>
    <n v="-12.5"/>
    <n v="0"/>
    <x v="51"/>
    <m/>
    <n v="-10.5"/>
    <n v="-2"/>
    <n v="-19"/>
    <n v="0"/>
  </r>
  <r>
    <n v="3.53"/>
    <n v="-7.8"/>
    <n v="-4"/>
    <n v="-11.5"/>
    <n v="0"/>
    <n v="-9.1999999999999993"/>
    <n v="-6.3"/>
    <n v="-12.1"/>
    <n v="0"/>
    <n v="-10.9"/>
    <n v="-8.5"/>
    <n v="-13.2"/>
    <n v="0"/>
    <x v="51"/>
    <m/>
    <n v="-8.5"/>
    <n v="-5"/>
    <n v="-12"/>
    <n v="0"/>
  </r>
  <r>
    <n v="2.12"/>
    <n v="-10.6"/>
    <n v="-4.7"/>
    <n v="-16.5"/>
    <n v="1"/>
    <n v="-10.3"/>
    <n v="-7.5"/>
    <n v="-13"/>
    <n v="1"/>
    <n v="-11.7"/>
    <n v="-10.199999999999999"/>
    <n v="-13.1"/>
    <n v="1"/>
    <x v="51"/>
    <m/>
    <n v="-8.5"/>
    <n v="-6.5"/>
    <n v="-10.5"/>
    <n v="7.1"/>
  </r>
  <r>
    <n v="5.61"/>
    <n v="-3.4"/>
    <n v="1.3"/>
    <n v="-8.1"/>
    <n v="0.5"/>
    <n v="-8.4"/>
    <n v="-5.8"/>
    <n v="-10.9"/>
    <n v="0.5"/>
    <n v="-8.9"/>
    <n v="-5.7"/>
    <n v="-12"/>
    <n v="0.5"/>
    <x v="51"/>
    <m/>
    <n v="-4.5"/>
    <n v="-2"/>
    <n v="-7"/>
    <n v="0"/>
  </r>
  <r>
    <n v="5.61"/>
    <n v="-3.3"/>
    <n v="2.2999999999999998"/>
    <n v="-8.9"/>
    <n v="0"/>
    <n v="-4.9000000000000004"/>
    <n v="-0.6"/>
    <n v="-9.1"/>
    <n v="0"/>
    <n v="-5.6"/>
    <n v="-3"/>
    <n v="-8.1"/>
    <n v="0"/>
    <x v="51"/>
    <m/>
    <n v="-7.5"/>
    <n v="0"/>
    <n v="-15"/>
    <n v="0"/>
  </r>
  <r>
    <n v="3.87"/>
    <n v="-2.8"/>
    <n v="0.4"/>
    <n v="-5.9"/>
    <n v="0"/>
    <n v="-4.8"/>
    <n v="-2.7"/>
    <n v="-6.9"/>
    <n v="0"/>
    <n v="-5.6"/>
    <n v="-2.2999999999999998"/>
    <n v="-8.9"/>
    <n v="0"/>
    <x v="51"/>
    <m/>
    <n v="-4.8"/>
    <n v="1.5"/>
    <n v="-11"/>
    <n v="0"/>
  </r>
  <r>
    <n v="5"/>
    <n v="-6"/>
    <n v="-0.7"/>
    <n v="-11.2"/>
    <n v="0.5"/>
    <n v="-6.9"/>
    <n v="-4.5999999999999996"/>
    <n v="-9.1"/>
    <n v="0.5"/>
    <n v="-7.5"/>
    <n v="-5.9"/>
    <n v="-9"/>
    <n v="0.5"/>
    <x v="51"/>
    <m/>
    <n v="-4.3"/>
    <n v="-0.5"/>
    <n v="-8"/>
    <n v="0"/>
  </r>
  <r>
    <n v="2.12"/>
    <n v="-9.1"/>
    <n v="-3.5"/>
    <n v="-14.6"/>
    <n v="1.5"/>
    <n v="-8.5"/>
    <n v="-4.5999999999999996"/>
    <n v="-12.3"/>
    <n v="1.5"/>
    <n v="-7.1"/>
    <n v="-2.7"/>
    <n v="-11.4"/>
    <n v="1.5"/>
    <x v="51"/>
    <m/>
    <n v="-11.5"/>
    <n v="-4.5"/>
    <n v="-18.5"/>
    <n v="0"/>
  </r>
  <r>
    <n v="5.62"/>
    <n v="-2.6"/>
    <n v="4.5"/>
    <n v="-9.6999999999999993"/>
    <n v="0"/>
    <n v="-3.5"/>
    <n v="0.7"/>
    <n v="-7.6"/>
    <n v="0"/>
    <n v="-4.5"/>
    <n v="0"/>
    <n v="-9"/>
    <n v="0"/>
    <x v="51"/>
    <m/>
    <n v="-5.3"/>
    <n v="3"/>
    <n v="-13.5"/>
    <n v="0"/>
  </r>
  <r>
    <n v="2.85"/>
    <n v="-3.4"/>
    <n v="1.9"/>
    <n v="-8.6"/>
    <n v="0"/>
    <n v="-3.3"/>
    <n v="1.4"/>
    <n v="-7.9"/>
    <n v="0"/>
    <n v="-5"/>
    <n v="-3.1"/>
    <n v="-6.8"/>
    <n v="0"/>
    <x v="51"/>
    <m/>
    <n v="-7.8"/>
    <n v="-2"/>
    <n v="-13.5"/>
    <n v="0"/>
  </r>
  <r>
    <n v="3.82"/>
    <n v="0.3"/>
    <n v="3.1"/>
    <n v="-2.5"/>
    <n v="0"/>
    <n v="-0.8"/>
    <n v="2.2000000000000002"/>
    <n v="-3.7"/>
    <n v="0"/>
    <n v="-4.3"/>
    <n v="-2.9"/>
    <n v="-5.7"/>
    <n v="0"/>
    <x v="51"/>
    <m/>
    <n v="0.8"/>
    <n v="4"/>
    <n v="-2.5"/>
    <n v="0"/>
  </r>
  <r>
    <n v="3.98"/>
    <n v="0.2"/>
    <n v="2.9"/>
    <n v="-2.6"/>
    <n v="2"/>
    <n v="-0.1"/>
    <n v="2.5"/>
    <n v="-2.6"/>
    <n v="2"/>
    <n v="-3.3"/>
    <n v="-1"/>
    <n v="-5.5"/>
    <n v="2"/>
    <x v="51"/>
    <m/>
    <n v="0.3"/>
    <n v="5"/>
    <n v="-4.5"/>
    <n v="1.3"/>
  </r>
  <r>
    <n v="5.29"/>
    <n v="0.3"/>
    <n v="3.1"/>
    <n v="-2.6"/>
    <n v="2"/>
    <n v="-3.4"/>
    <n v="1.7"/>
    <n v="-8.4"/>
    <n v="1"/>
    <n v="-4.7"/>
    <n v="-0.3"/>
    <n v="-9"/>
    <n v="2"/>
    <x v="51"/>
    <m/>
    <n v="-1.5"/>
    <n v="3"/>
    <n v="-6"/>
    <n v="3"/>
  </r>
  <r>
    <n v="5.82"/>
    <n v="-16.600000000000001"/>
    <n v="-11.6"/>
    <n v="-21.6"/>
    <n v="5"/>
    <n v="-19.100000000000001"/>
    <n v="-15.2"/>
    <n v="-22.9"/>
    <n v="0"/>
    <n v="-18.600000000000001"/>
    <n v="-15.2"/>
    <n v="-22"/>
    <n v="0"/>
    <x v="51"/>
    <m/>
    <n v="-11.5"/>
    <n v="-10"/>
    <n v="-13"/>
    <n v="0"/>
  </r>
  <r>
    <n v="7.12"/>
    <n v="-22.6"/>
    <n v="-15.8"/>
    <n v="-29.3"/>
    <n v="1"/>
    <n v="-18.5"/>
    <n v="-12.9"/>
    <n v="-24"/>
    <n v="0"/>
    <n v="-18.600000000000001"/>
    <n v="-15.3"/>
    <n v="-21.8"/>
    <n v="0"/>
    <x v="51"/>
    <m/>
    <n v="-23"/>
    <n v="-14"/>
    <n v="-32"/>
    <n v="0"/>
  </r>
  <r>
    <n v="4.6399999999999997"/>
    <n v="-22.6"/>
    <n v="-14.1"/>
    <n v="-31"/>
    <n v="0"/>
    <n v="-19"/>
    <n v="-14.2"/>
    <n v="-23.7"/>
    <n v="0.5"/>
    <n v="-17.7"/>
    <n v="-13.6"/>
    <n v="-21.7"/>
    <n v="0.5"/>
    <x v="52"/>
    <m/>
    <n v="-17.5"/>
    <n v="-11.5"/>
    <n v="-23.5"/>
    <n v="0"/>
  </r>
  <r>
    <n v="4.22"/>
    <n v="-17.2"/>
    <n v="-12.6"/>
    <n v="-21.8"/>
    <n v="1"/>
    <n v="-14.8"/>
    <n v="-11.7"/>
    <n v="-17.899999999999999"/>
    <n v="1.5"/>
    <n v="-14.6"/>
    <n v="-10.6"/>
    <n v="-18.600000000000001"/>
    <n v="1.5"/>
    <x v="52"/>
    <m/>
    <n v="-13"/>
    <n v="-10"/>
    <n v="-16"/>
    <n v="6.4"/>
  </r>
  <r>
    <n v="2.64"/>
    <n v="-11.5"/>
    <n v="-8.6999999999999993"/>
    <n v="-14.3"/>
    <n v="2"/>
    <n v="-12.4"/>
    <n v="-10.7"/>
    <n v="-14"/>
    <n v="2"/>
    <n v="-12.8"/>
    <n v="-10.199999999999999"/>
    <n v="-15.3"/>
    <n v="2"/>
    <x v="52"/>
    <m/>
    <n v="-10"/>
    <n v="-8"/>
    <n v="-12"/>
    <n v="6.5"/>
  </r>
  <r>
    <n v="5.56"/>
    <n v="-9.4"/>
    <n v="-5.7"/>
    <n v="-13"/>
    <n v="0"/>
    <n v="-9.8000000000000007"/>
    <n v="-6.6"/>
    <n v="-13"/>
    <n v="0"/>
    <n v="-10.1"/>
    <n v="-7.3"/>
    <n v="-12.8"/>
    <n v="0"/>
    <x v="52"/>
    <m/>
    <n v="-10.3"/>
    <n v="-5"/>
    <n v="-15.5"/>
    <n v="0"/>
  </r>
  <r>
    <n v="4.13"/>
    <n v="-11.4"/>
    <n v="-5.3"/>
    <n v="-17.399999999999999"/>
    <n v="0"/>
    <n v="-8.1999999999999993"/>
    <n v="-3.9"/>
    <n v="-12.4"/>
    <n v="0"/>
    <n v="-7.5"/>
    <n v="-4.2"/>
    <n v="-10.8"/>
    <n v="0"/>
    <x v="52"/>
    <m/>
    <n v="-13.3"/>
    <n v="-4.5"/>
    <n v="-22"/>
    <n v="0"/>
  </r>
  <r>
    <n v="3.97"/>
    <n v="-5.2"/>
    <n v="-1.5"/>
    <n v="-8.8000000000000007"/>
    <n v="2"/>
    <n v="-6.1"/>
    <n v="-4.0999999999999996"/>
    <n v="-8"/>
    <n v="2"/>
    <n v="-6.2"/>
    <n v="-3.3"/>
    <n v="-9"/>
    <n v="2"/>
    <x v="52"/>
    <m/>
    <n v="-9.5"/>
    <n v="-2"/>
    <n v="-17"/>
    <n v="2.9"/>
  </r>
  <r>
    <n v="7.7"/>
    <n v="-3.4"/>
    <n v="-0.6"/>
    <n v="-6.2"/>
    <n v="5"/>
    <n v="-4.5999999999999996"/>
    <n v="-3.2"/>
    <n v="-6"/>
    <n v="4.5"/>
    <n v="-5.2"/>
    <n v="-2.9"/>
    <n v="-7.5"/>
    <n v="4.5"/>
    <x v="52"/>
    <m/>
    <n v="-0.5"/>
    <n v="3.5"/>
    <n v="-4.5"/>
    <n v="0"/>
  </r>
  <r>
    <n v="2.82"/>
    <n v="-9.1"/>
    <n v="-3.4"/>
    <n v="-14.8"/>
    <n v="4"/>
    <n v="-7.7"/>
    <n v="-3.9"/>
    <n v="-11.5"/>
    <n v="4"/>
    <n v="-6.7"/>
    <n v="-3.6"/>
    <n v="-9.6999999999999993"/>
    <n v="4"/>
    <x v="52"/>
    <m/>
    <n v="-6.5"/>
    <n v="-3"/>
    <n v="-10"/>
    <n v="7"/>
  </r>
  <r>
    <n v="2.98"/>
    <n v="-4.9000000000000004"/>
    <n v="-3"/>
    <n v="-6.8"/>
    <n v="4"/>
    <n v="-5.4"/>
    <n v="-4.7"/>
    <n v="-6.1"/>
    <n v="4"/>
    <n v="-5"/>
    <n v="-3.3"/>
    <n v="-6.7"/>
    <n v="4"/>
    <x v="52"/>
    <m/>
    <n v="-4"/>
    <n v="-1.5"/>
    <n v="-6.5"/>
    <n v="7.9"/>
  </r>
  <r>
    <n v="1.89"/>
    <n v="-5.3"/>
    <n v="-1.5"/>
    <n v="-9"/>
    <n v="1"/>
    <n v="-3.5"/>
    <n v="-0.5"/>
    <n v="-6.4"/>
    <n v="1"/>
    <n v="-2.8"/>
    <n v="0.8"/>
    <n v="-6.3"/>
    <n v="1"/>
    <x v="52"/>
    <m/>
    <n v="-5.8"/>
    <n v="-0.5"/>
    <n v="-11"/>
    <n v="6"/>
  </r>
  <r>
    <n v="4.2300000000000004"/>
    <n v="-0.7"/>
    <n v="1.8"/>
    <n v="-3.2"/>
    <n v="0"/>
    <n v="-0.6"/>
    <n v="1.2"/>
    <n v="-2.2999999999999998"/>
    <n v="0"/>
    <n v="-0.2"/>
    <n v="1.8"/>
    <n v="-2.2000000000000002"/>
    <n v="0"/>
    <x v="52"/>
    <m/>
    <n v="0"/>
    <n v="6"/>
    <n v="-6"/>
    <n v="0"/>
  </r>
  <r>
    <n v="6.76"/>
    <n v="0.6"/>
    <n v="3.7"/>
    <n v="-2.6"/>
    <n v="3"/>
    <n v="0.8"/>
    <n v="3.3"/>
    <n v="-1.7"/>
    <n v="3"/>
    <n v="-1.8"/>
    <n v="-0.2"/>
    <n v="-3.4"/>
    <n v="3"/>
    <x v="52"/>
    <m/>
    <n v="2.5"/>
    <n v="5"/>
    <n v="0"/>
    <n v="4"/>
  </r>
  <r>
    <n v="4.47"/>
    <n v="-3.4"/>
    <n v="-2.4"/>
    <n v="-4.4000000000000004"/>
    <n v="4"/>
    <n v="-6.1"/>
    <n v="-4.2"/>
    <n v="-7.9"/>
    <n v="4"/>
    <n v="-5.4"/>
    <n v="-3.5"/>
    <n v="-7.2"/>
    <n v="4"/>
    <x v="52"/>
    <m/>
    <n v="0.5"/>
    <n v="2"/>
    <n v="-1"/>
    <n v="13"/>
  </r>
  <r>
    <n v="4.5999999999999996"/>
    <n v="-4.3"/>
    <n v="-1.6"/>
    <n v="-6.9"/>
    <n v="1"/>
    <n v="-5.6"/>
    <n v="-3"/>
    <n v="-8.1"/>
    <n v="1"/>
    <n v="-5.5"/>
    <n v="-3.3"/>
    <n v="-7.7"/>
    <n v="1"/>
    <x v="52"/>
    <m/>
    <n v="-2.8"/>
    <n v="-0.5"/>
    <n v="-5"/>
    <n v="7.8"/>
  </r>
  <r>
    <n v="5.86"/>
    <n v="-4.4000000000000004"/>
    <n v="-3.2"/>
    <n v="-5.6"/>
    <n v="0"/>
    <n v="-6.3"/>
    <n v="-5.0999999999999996"/>
    <n v="-7.4"/>
    <n v="0"/>
    <n v="-5.6"/>
    <n v="-4.5"/>
    <n v="-6.6"/>
    <n v="0"/>
    <x v="52"/>
    <m/>
    <n v="-3.3"/>
    <n v="0"/>
    <n v="-6.5"/>
    <n v="0"/>
  </r>
  <r>
    <n v="8.31"/>
    <n v="-5.2"/>
    <n v="-0.4"/>
    <n v="-9.9"/>
    <n v="0.5"/>
    <n v="-6.4"/>
    <n v="-3"/>
    <n v="-9.8000000000000007"/>
    <n v="0.5"/>
    <n v="-5.9"/>
    <n v="-3.3"/>
    <n v="-8.5"/>
    <n v="0.5"/>
    <x v="52"/>
    <m/>
    <n v="-2.8"/>
    <n v="1.5"/>
    <n v="-7"/>
    <n v="0"/>
  </r>
  <r>
    <n v="5.43"/>
    <n v="-6.4"/>
    <n v="-2"/>
    <n v="-10.8"/>
    <n v="0.5"/>
    <n v="-6.1"/>
    <n v="-3.8"/>
    <n v="-8.4"/>
    <n v="0.5"/>
    <n v="-5.9"/>
    <n v="-4"/>
    <n v="-7.8"/>
    <n v="0.5"/>
    <x v="52"/>
    <m/>
    <n v="-3.3"/>
    <n v="-0.5"/>
    <n v="-6"/>
    <n v="0.5"/>
  </r>
  <r>
    <n v="6.81"/>
    <n v="-3.9"/>
    <n v="1"/>
    <n v="-8.6999999999999993"/>
    <n v="0"/>
    <n v="-4.4000000000000004"/>
    <n v="-1.5"/>
    <n v="-7.3"/>
    <n v="0"/>
    <n v="-3.3"/>
    <n v="-0.4"/>
    <n v="-6.1"/>
    <n v="0"/>
    <x v="52"/>
    <m/>
    <n v="-3"/>
    <n v="3"/>
    <n v="-9"/>
    <n v="0"/>
  </r>
  <r>
    <n v="10.39"/>
    <n v="-1.3"/>
    <n v="7.4"/>
    <n v="-10"/>
    <n v="0"/>
    <n v="0"/>
    <n v="5.9"/>
    <n v="-5.9"/>
    <n v="0"/>
    <n v="0.6"/>
    <n v="5.2"/>
    <n v="-4.0999999999999996"/>
    <n v="0"/>
    <x v="52"/>
    <m/>
    <n v="-3"/>
    <n v="7"/>
    <n v="-13"/>
    <n v="0"/>
  </r>
  <r>
    <n v="10.33"/>
    <n v="1.7"/>
    <n v="12.5"/>
    <n v="-9.1999999999999993"/>
    <n v="0"/>
    <n v="5.0999999999999996"/>
    <n v="12"/>
    <n v="-1.8"/>
    <n v="0"/>
    <n v="4.5999999999999996"/>
    <n v="9"/>
    <n v="0.2"/>
    <n v="0"/>
    <x v="52"/>
    <m/>
    <n v="-3.8"/>
    <n v="6.5"/>
    <n v="-14"/>
    <n v="0"/>
  </r>
  <r>
    <n v="11.32"/>
    <n v="0.1"/>
    <n v="5.5"/>
    <n v="-5.3"/>
    <n v="0"/>
    <n v="-1.5"/>
    <n v="2.6"/>
    <n v="-5.6"/>
    <n v="0"/>
    <n v="-1.2"/>
    <n v="2.1"/>
    <n v="-4.4000000000000004"/>
    <n v="0"/>
    <x v="52"/>
    <m/>
    <n v="-0.3"/>
    <n v="8"/>
    <n v="-8.5"/>
    <n v="0"/>
  </r>
  <r>
    <n v="11.34"/>
    <n v="-6.8"/>
    <n v="-2.2000000000000002"/>
    <n v="-11.3"/>
    <n v="0"/>
    <n v="-7.6"/>
    <n v="-2.5"/>
    <n v="-12.6"/>
    <n v="0"/>
    <n v="-7.9"/>
    <n v="-4.5"/>
    <n v="-11.3"/>
    <n v="0"/>
    <x v="52"/>
    <m/>
    <n v="-6"/>
    <n v="-2"/>
    <n v="-10"/>
    <n v="0"/>
  </r>
  <r>
    <n v="11.33"/>
    <n v="-8.3000000000000007"/>
    <n v="0.6"/>
    <n v="-17.2"/>
    <n v="0"/>
    <n v="-3.8"/>
    <n v="3.3"/>
    <n v="-10.8"/>
    <n v="0"/>
    <n v="-4.3"/>
    <n v="2"/>
    <n v="-10.6"/>
    <n v="0"/>
    <x v="52"/>
    <m/>
    <n v="-10"/>
    <n v="0"/>
    <n v="-20"/>
    <n v="0"/>
  </r>
  <r>
    <n v="11.69"/>
    <n v="-3.3"/>
    <n v="5.9"/>
    <n v="-12.5"/>
    <n v="0.5"/>
    <n v="1.1000000000000001"/>
    <n v="5.7"/>
    <n v="-3.6"/>
    <n v="0.5"/>
    <n v="-1.2"/>
    <n v="2.8"/>
    <n v="-5.0999999999999996"/>
    <n v="0.5"/>
    <x v="52"/>
    <m/>
    <n v="-8"/>
    <n v="-0.5"/>
    <n v="-15.5"/>
    <n v="0"/>
  </r>
  <r>
    <n v="8.24"/>
    <n v="-0.9"/>
    <n v="7.1"/>
    <n v="-8.9"/>
    <n v="0"/>
    <n v="2.6"/>
    <n v="8.3000000000000007"/>
    <n v="-3.2"/>
    <n v="0"/>
    <n v="-0.2"/>
    <n v="3.3"/>
    <n v="-3.7"/>
    <n v="0"/>
    <x v="52"/>
    <m/>
    <n v="-1.5"/>
    <n v="7"/>
    <n v="-10"/>
    <n v="0"/>
  </r>
  <r>
    <n v="8.17"/>
    <n v="3.4"/>
    <n v="10.5"/>
    <n v="-3.7"/>
    <n v="0.5"/>
    <n v="4.7"/>
    <n v="9.8000000000000007"/>
    <n v="-0.5"/>
    <n v="0.5"/>
    <n v="2.6"/>
    <n v="5.4"/>
    <n v="-0.3"/>
    <n v="0.5"/>
    <x v="52"/>
    <m/>
    <n v="3.3"/>
    <n v="8.5"/>
    <n v="-2"/>
    <n v="0"/>
  </r>
  <r>
    <n v="8.89"/>
    <n v="2.1"/>
    <n v="7.2"/>
    <n v="-3.1"/>
    <n v="0"/>
    <n v="2.1"/>
    <n v="8.6999999999999993"/>
    <n v="-4.5999999999999996"/>
    <n v="0"/>
    <n v="0.6"/>
    <n v="5.6"/>
    <n v="-4.3999999999999995"/>
    <n v="0"/>
    <x v="52"/>
    <m/>
    <n v="3.5"/>
    <n v="7"/>
    <n v="0"/>
    <n v="0"/>
  </r>
  <r>
    <n v="12.07"/>
    <n v="-1.8"/>
    <n v="9.3000000000000007"/>
    <n v="-12.9"/>
    <n v="0"/>
    <n v="2.7"/>
    <n v="10.5"/>
    <n v="-5.0999999999999996"/>
    <n v="0"/>
    <n v="1.7"/>
    <n v="7"/>
    <n v="-3.6"/>
    <n v="0"/>
    <x v="52"/>
    <m/>
    <n v="2.2999999999999998"/>
    <n v="6.5"/>
    <n v="-2"/>
    <n v="0"/>
  </r>
  <r>
    <n v="7.82"/>
    <n v="2.4"/>
    <n v="7.8"/>
    <n v="-3"/>
    <n v="0.5"/>
    <n v="3.3"/>
    <n v="5.7"/>
    <n v="0.8"/>
    <n v="0.5"/>
    <n v="4"/>
    <n v="6.7"/>
    <n v="1.3"/>
    <n v="0.5"/>
    <x v="52"/>
    <m/>
    <n v="2.8"/>
    <n v="10.5"/>
    <n v="-5"/>
    <n v="0"/>
  </r>
  <r>
    <n v="5.4"/>
    <n v="1.8"/>
    <n v="5.3"/>
    <n v="-1.7"/>
    <n v="0.5"/>
    <n v="0.2"/>
    <n v="2.9"/>
    <n v="-2.5"/>
    <n v="0.5"/>
    <n v="0.8"/>
    <n v="3.1"/>
    <n v="-1.6"/>
    <n v="0.5"/>
    <x v="53"/>
    <m/>
    <n v="3.3"/>
    <n v="6.5"/>
    <n v="0"/>
    <n v="0"/>
  </r>
  <r>
    <n v="5.6"/>
    <n v="-0.5"/>
    <n v="5"/>
    <n v="-5.9"/>
    <n v="7"/>
    <n v="-0.8"/>
    <n v="2"/>
    <n v="-3.6"/>
    <n v="7"/>
    <n v="0.4"/>
    <n v="3.3"/>
    <n v="-2.5"/>
    <n v="7"/>
    <x v="53"/>
    <m/>
    <n v="0"/>
    <n v="5"/>
    <n v="-5"/>
    <n v="2.7"/>
  </r>
  <r>
    <n v="6.45"/>
    <n v="-3.8"/>
    <n v="-1.6"/>
    <n v="-6"/>
    <n v="1.5"/>
    <n v="-5.9"/>
    <n v="-3.9"/>
    <n v="-7.9"/>
    <n v="1.5"/>
    <n v="-4.9000000000000004"/>
    <n v="-3.2"/>
    <n v="-6.5"/>
    <n v="1.5"/>
    <x v="53"/>
    <m/>
    <n v="0"/>
    <n v="3"/>
    <n v="-3"/>
    <n v="0"/>
  </r>
  <r>
    <n v="6.99"/>
    <n v="-5.4"/>
    <n v="-0.2"/>
    <n v="-10.5"/>
    <n v="0.5"/>
    <n v="-4.5999999999999996"/>
    <n v="-1.5"/>
    <n v="-7.6"/>
    <n v="0.5"/>
    <n v="-5.3"/>
    <n v="-3"/>
    <n v="-7.6"/>
    <n v="0.5"/>
    <x v="53"/>
    <m/>
    <n v="-3"/>
    <n v="1"/>
    <n v="-7"/>
    <n v="0.2"/>
  </r>
  <r>
    <n v="7.55"/>
    <n v="-6.6"/>
    <n v="-3.5"/>
    <n v="-9.6999999999999993"/>
    <n v="6"/>
    <n v="-6.8"/>
    <n v="-4.9000000000000004"/>
    <n v="-8.6999999999999993"/>
    <n v="6"/>
    <n v="-6.4"/>
    <n v="-4.2"/>
    <n v="-8.6"/>
    <n v="6"/>
    <x v="53"/>
    <m/>
    <n v="-3.3"/>
    <n v="0"/>
    <n v="-6.5"/>
    <n v="5.0999999999999996"/>
  </r>
  <r>
    <n v="7.65"/>
    <n v="-6.8"/>
    <n v="-2.6"/>
    <n v="-10.9"/>
    <n v="1"/>
    <n v="-7"/>
    <n v="-4.5999999999999996"/>
    <n v="-9.3000000000000007"/>
    <n v="1"/>
    <n v="-5.8"/>
    <n v="-3.8"/>
    <n v="-7.7"/>
    <n v="1"/>
    <x v="53"/>
    <m/>
    <n v="-3.5"/>
    <n v="1.5"/>
    <n v="-8.5"/>
    <n v="8"/>
  </r>
  <r>
    <n v="9.43"/>
    <n v="-5.7"/>
    <n v="1.6"/>
    <n v="-13"/>
    <n v="0.5"/>
    <n v="-5.2"/>
    <n v="-1.4"/>
    <n v="-9"/>
    <n v="0.5"/>
    <n v="-4.4000000000000004"/>
    <n v="-1.3"/>
    <n v="-7.4"/>
    <n v="0.5"/>
    <x v="53"/>
    <m/>
    <n v="-4.3"/>
    <n v="3.5"/>
    <n v="-12"/>
    <n v="2"/>
  </r>
  <r>
    <n v="4.87"/>
    <n v="-0.6"/>
    <n v="3"/>
    <n v="-4.2"/>
    <n v="7.5"/>
    <n v="-1.3"/>
    <n v="1.9"/>
    <n v="-4.4000000000000004"/>
    <n v="7.5"/>
    <n v="-2"/>
    <n v="0.9"/>
    <n v="-4.8"/>
    <n v="7.5"/>
    <x v="53"/>
    <m/>
    <n v="-1.8"/>
    <n v="4"/>
    <n v="-7.5"/>
    <n v="0"/>
  </r>
  <r>
    <n v="6.98"/>
    <n v="-4.7"/>
    <n v="-2"/>
    <n v="-7.4"/>
    <n v="0.5"/>
    <n v="-4.8"/>
    <n v="-2.9"/>
    <n v="-6.7"/>
    <n v="0.5"/>
    <n v="-5.2"/>
    <n v="-4.3"/>
    <n v="-6"/>
    <n v="0.5"/>
    <x v="53"/>
    <m/>
    <n v="-0.3"/>
    <n v="2"/>
    <n v="-2.5"/>
    <n v="0"/>
  </r>
  <r>
    <n v="15.27"/>
    <n v="-6.8"/>
    <n v="-1.8"/>
    <n v="-11.8"/>
    <n v="0"/>
    <n v="-7.1"/>
    <n v="-3.1"/>
    <n v="-11"/>
    <n v="0"/>
    <n v="-7"/>
    <n v="-4.4000000000000004"/>
    <n v="-9.6"/>
    <n v="0"/>
    <x v="53"/>
    <m/>
    <n v="-0.3"/>
    <n v="2"/>
    <n v="-2.5"/>
    <n v="0"/>
  </r>
  <r>
    <n v="15.16"/>
    <n v="-7.9"/>
    <n v="1.8"/>
    <n v="-17.5"/>
    <n v="0"/>
    <n v="-6.6"/>
    <n v="-0.3"/>
    <n v="-12.8"/>
    <n v="0"/>
    <n v="-6.2"/>
    <n v="-1.4"/>
    <n v="-11"/>
    <n v="0"/>
    <x v="53"/>
    <m/>
    <n v="-7"/>
    <n v="2.5"/>
    <n v="-16.5"/>
    <n v="0"/>
  </r>
  <r>
    <n v="12.07"/>
    <n v="-5.4"/>
    <n v="3.9"/>
    <n v="-14.7"/>
    <n v="0.5"/>
    <n v="-2"/>
    <n v="3.1"/>
    <n v="-7.1"/>
    <n v="0.5"/>
    <n v="-3"/>
    <n v="1.9"/>
    <n v="-7.8"/>
    <n v="0.5"/>
    <x v="53"/>
    <m/>
    <n v="-5.5"/>
    <n v="5"/>
    <n v="-16"/>
    <n v="0"/>
  </r>
  <r>
    <n v="10.74"/>
    <n v="-1.3"/>
    <n v="7.3"/>
    <n v="-9.8000000000000007"/>
    <n v="9.5"/>
    <n v="0.9"/>
    <n v="5.6"/>
    <n v="-3.9"/>
    <n v="9.5"/>
    <n v="0.8"/>
    <n v="5.0999999999999996"/>
    <n v="-3.5"/>
    <n v="9.5"/>
    <x v="53"/>
    <m/>
    <n v="-4"/>
    <n v="8.5"/>
    <n v="-16.5"/>
    <n v="5.2"/>
  </r>
  <r>
    <n v="8.33"/>
    <n v="-5"/>
    <n v="-1.3"/>
    <n v="-8.6"/>
    <n v="1"/>
    <n v="-7.8"/>
    <n v="-5.2"/>
    <n v="-10.4"/>
    <n v="1"/>
    <n v="-7.4"/>
    <n v="-4.4000000000000004"/>
    <n v="-10.4"/>
    <n v="1"/>
    <x v="53"/>
    <m/>
    <n v="-3"/>
    <n v="0"/>
    <n v="-6"/>
    <n v="0"/>
  </r>
  <r>
    <n v="16.170000000000002"/>
    <n v="-2.8"/>
    <n v="2.8"/>
    <n v="-8.3000000000000007"/>
    <n v="0"/>
    <n v="-5"/>
    <n v="-2.2999999999999998"/>
    <n v="-7.6"/>
    <n v="0"/>
    <n v="-4.5"/>
    <n v="-1.4"/>
    <n v="-7.5"/>
    <n v="0"/>
    <x v="53"/>
    <m/>
    <n v="-4"/>
    <n v="4"/>
    <n v="-12"/>
    <n v="0"/>
  </r>
  <r>
    <n v="16.41"/>
    <n v="-4.5"/>
    <n v="5.8"/>
    <n v="-14.7"/>
    <n v="1"/>
    <n v="-3.1"/>
    <n v="2.6"/>
    <n v="-8.8000000000000007"/>
    <n v="1"/>
    <n v="-2.6"/>
    <n v="3.6"/>
    <n v="-8.8000000000000007"/>
    <n v="1"/>
    <x v="53"/>
    <m/>
    <n v="-3.5"/>
    <n v="7"/>
    <n v="-14"/>
    <n v="0"/>
  </r>
  <r>
    <n v="14.05"/>
    <n v="-2.2000000000000002"/>
    <n v="7"/>
    <n v="-11.4"/>
    <n v="0"/>
    <n v="-0.5"/>
    <n v="5"/>
    <n v="-5.9"/>
    <n v="0"/>
    <n v="0.2"/>
    <n v="6"/>
    <n v="-5.7"/>
    <n v="0"/>
    <x v="53"/>
    <m/>
    <n v="-1.5"/>
    <n v="8"/>
    <n v="-11"/>
    <n v="0"/>
  </r>
  <r>
    <n v="12.65"/>
    <n v="0.9"/>
    <n v="10.1"/>
    <n v="-8.4"/>
    <n v="0"/>
    <n v="1.6"/>
    <n v="5.6"/>
    <n v="-2.5"/>
    <n v="0"/>
    <n v="2.2000000000000002"/>
    <n v="6.6"/>
    <n v="-2.2000000000000002"/>
    <n v="0"/>
    <x v="53"/>
    <m/>
    <n v="0.8"/>
    <n v="10"/>
    <n v="-8.5"/>
    <n v="0"/>
  </r>
  <r>
    <n v="11"/>
    <n v="2"/>
    <n v="9"/>
    <n v="-5"/>
    <n v="0"/>
    <n v="2.5"/>
    <n v="5.6"/>
    <n v="-0.6"/>
    <n v="0"/>
    <n v="3.2"/>
    <n v="6.6"/>
    <n v="-0.2"/>
    <n v="0"/>
    <x v="53"/>
    <m/>
    <n v="1"/>
    <n v="8"/>
    <n v="-6"/>
    <n v="0"/>
  </r>
  <r>
    <n v="9.14"/>
    <n v="2.5"/>
    <n v="7"/>
    <n v="-2.1"/>
    <n v="2"/>
    <n v="1.4"/>
    <n v="3.6"/>
    <n v="-0.9"/>
    <n v="2"/>
    <n v="2.1"/>
    <n v="4.5999999999999996"/>
    <n v="-0.5"/>
    <n v="2"/>
    <x v="53"/>
    <m/>
    <n v="3.8"/>
    <n v="8.5"/>
    <n v="-1"/>
    <n v="0.8"/>
  </r>
  <r>
    <n v="5.91"/>
    <n v="-4.4000000000000004"/>
    <n v="-0.5"/>
    <n v="-8.3000000000000007"/>
    <n v="2.5"/>
    <n v="-4.8"/>
    <n v="-3.3"/>
    <n v="-6.2"/>
    <n v="2.5"/>
    <n v="-4.2"/>
    <n v="-2.4"/>
    <n v="-6"/>
    <n v="2.5"/>
    <x v="53"/>
    <m/>
    <n v="-2"/>
    <n v="3"/>
    <n v="-7"/>
    <n v="4"/>
  </r>
  <r>
    <n v="9.6999999999999993"/>
    <n v="-6.2"/>
    <n v="-0.9"/>
    <n v="-11.4"/>
    <n v="2.5"/>
    <n v="-6"/>
    <n v="-3"/>
    <n v="-9"/>
    <n v="2.5"/>
    <n v="-5.6"/>
    <n v="-2.1"/>
    <n v="-9"/>
    <n v="2.5"/>
    <x v="53"/>
    <m/>
    <n v="-4"/>
    <n v="1"/>
    <n v="-9"/>
    <n v="1.6"/>
  </r>
  <r>
    <n v="9.2200000000000006"/>
    <n v="-4.4000000000000004"/>
    <n v="0.6"/>
    <n v="-9.3000000000000007"/>
    <n v="0"/>
    <n v="-4"/>
    <n v="-1.4"/>
    <n v="-6.5"/>
    <n v="0"/>
    <n v="-3.5"/>
    <n v="-0.5"/>
    <n v="-6.4"/>
    <n v="0"/>
    <x v="53"/>
    <m/>
    <n v="-0.3"/>
    <n v="2.5"/>
    <n v="-3"/>
    <n v="0"/>
  </r>
  <r>
    <n v="8.84"/>
    <n v="-3.3"/>
    <n v="0.6"/>
    <n v="-7.2"/>
    <n v="1"/>
    <n v="-4.8"/>
    <n v="-2.7"/>
    <n v="-6.8"/>
    <n v="1"/>
    <n v="-4.3"/>
    <n v="-1.8"/>
    <n v="-6.7"/>
    <n v="1"/>
    <x v="53"/>
    <m/>
    <n v="-0.3"/>
    <n v="4"/>
    <n v="-4.5"/>
    <n v="1.3"/>
  </r>
  <r>
    <n v="5.45"/>
    <n v="-3.1"/>
    <n v="-0.3"/>
    <n v="-5.9"/>
    <n v="3.5"/>
    <n v="-4.0999999999999996"/>
    <n v="-1.9"/>
    <n v="-6.2"/>
    <n v="3.5"/>
    <n v="-3.5"/>
    <n v="-1"/>
    <n v="-6"/>
    <n v="3.5"/>
    <x v="53"/>
    <m/>
    <n v="-2.2999999999999998"/>
    <n v="1.5"/>
    <n v="-6"/>
    <n v="7"/>
  </r>
  <r>
    <n v="12.55"/>
    <n v="-2.4"/>
    <n v="0.5"/>
    <n v="-5.2"/>
    <n v="1.5"/>
    <n v="-3.8"/>
    <n v="-1.7"/>
    <n v="-5.9"/>
    <n v="1.5"/>
    <n v="-3.3"/>
    <n v="-0.8"/>
    <n v="-5.7"/>
    <n v="1.5"/>
    <x v="53"/>
    <m/>
    <n v="-1.5"/>
    <n v="3"/>
    <n v="-6"/>
    <n v="1.4"/>
  </r>
  <r>
    <n v="10.01"/>
    <n v="-7.1"/>
    <n v="-3.4"/>
    <n v="-10.7"/>
    <n v="0"/>
    <n v="-7.7"/>
    <n v="-5.9"/>
    <n v="-9.5"/>
    <n v="0"/>
    <n v="-7.3"/>
    <n v="-5.0999999999999996"/>
    <n v="-9.5"/>
    <n v="0"/>
    <x v="53"/>
    <m/>
    <n v="-2.2999999999999998"/>
    <n v="0.5"/>
    <n v="-5"/>
    <n v="0"/>
  </r>
  <r>
    <n v="10.82"/>
    <n v="-8.6999999999999993"/>
    <n v="-0.2"/>
    <n v="-17.2"/>
    <n v="8.5"/>
    <n v="-7.5"/>
    <n v="-4.3"/>
    <n v="-10.6"/>
    <n v="8.5"/>
    <n v="-7.1"/>
    <n v="-3.5"/>
    <n v="-10.6"/>
    <n v="8.5"/>
    <x v="53"/>
    <m/>
    <n v="-4"/>
    <n v="2"/>
    <n v="-10"/>
    <n v="6"/>
  </r>
  <r>
    <n v="10.49"/>
    <n v="-4.3"/>
    <n v="-1.2"/>
    <n v="-7.3"/>
    <n v="3"/>
    <n v="-5.4"/>
    <n v="-2.6"/>
    <n v="-8.1"/>
    <n v="3"/>
    <n v="-5.9"/>
    <n v="-4"/>
    <n v="-7.7"/>
    <n v="1"/>
    <x v="53"/>
    <m/>
    <n v="-1.8"/>
    <n v="1"/>
    <n v="-4.5"/>
    <n v="3.5"/>
  </r>
  <r>
    <n v="14.02"/>
    <n v="-3.3"/>
    <n v="1.3"/>
    <n v="-7.9"/>
    <n v="0.5"/>
    <n v="-4.2"/>
    <n v="-1.2"/>
    <n v="-7.1"/>
    <n v="0"/>
    <n v="-3.4"/>
    <n v="-0.8"/>
    <n v="-5.9"/>
    <n v="0.5"/>
    <x v="53"/>
    <m/>
    <n v="0"/>
    <n v="4"/>
    <n v="-4"/>
    <n v="0"/>
  </r>
  <r>
    <n v="14.92"/>
    <n v="0.5"/>
    <n v="6.4"/>
    <n v="-5.5"/>
    <n v="0"/>
    <n v="-1.7"/>
    <n v="2.8"/>
    <n v="-6.1"/>
    <n v="0"/>
    <n v="-0.4"/>
    <n v="3.8"/>
    <n v="-4.5999999999999996"/>
    <n v="0.5"/>
    <x v="53"/>
    <m/>
    <n v="3.5"/>
    <n v="11"/>
    <n v="-4"/>
    <n v="0"/>
  </r>
  <r>
    <n v="9.9600000000000009"/>
    <n v="2.6"/>
    <n v="6.4"/>
    <n v="-1.3"/>
    <n v="1"/>
    <n v="1.7"/>
    <n v="4"/>
    <n v="-0.7"/>
    <n v="2"/>
    <n v="2.9"/>
    <n v="5.3"/>
    <n v="0.5"/>
    <n v="2.5"/>
    <x v="54"/>
    <m/>
    <n v="3.5"/>
    <n v="9"/>
    <n v="-2"/>
    <n v="1.2"/>
  </r>
  <r>
    <n v="6.78"/>
    <n v="1"/>
    <n v="3.1"/>
    <n v="-1.2"/>
    <n v="2"/>
    <n v="-0.3"/>
    <n v="1.3"/>
    <n v="-1.9"/>
    <n v="3"/>
    <n v="0.3"/>
    <n v="2"/>
    <n v="-1.5"/>
    <n v="3"/>
    <x v="54"/>
    <m/>
    <n v="3"/>
    <n v="6"/>
    <n v="0"/>
    <n v="6"/>
  </r>
  <r>
    <n v="12.3"/>
    <n v="-0.8"/>
    <n v="1.1000000000000001"/>
    <n v="-2.7"/>
    <n v="0"/>
    <n v="-4.3"/>
    <n v="-1.2"/>
    <n v="-7.3"/>
    <n v="1"/>
    <n v="-3.5"/>
    <n v="-1.2"/>
    <n v="-5.7"/>
    <n v="1"/>
    <x v="54"/>
    <m/>
    <n v="0.3"/>
    <n v="2"/>
    <n v="-1.5"/>
    <n v="0.5"/>
  </r>
  <r>
    <n v="14.41"/>
    <n v="-4.7"/>
    <n v="0.1"/>
    <n v="-9.4"/>
    <n v="0"/>
    <n v="-6.5"/>
    <n v="-2.9"/>
    <n v="-10"/>
    <n v="1"/>
    <n v="-5.6"/>
    <n v="-2.6"/>
    <n v="-8.5"/>
    <n v="1"/>
    <x v="54"/>
    <m/>
    <n v="-0.5"/>
    <n v="3"/>
    <n v="-4"/>
    <n v="0"/>
  </r>
  <r>
    <n v="10.84"/>
    <n v="-4.4000000000000004"/>
    <n v="1.3"/>
    <n v="-10"/>
    <n v="1"/>
    <n v="-5.0999999999999996"/>
    <n v="-0.2"/>
    <n v="-9.9"/>
    <n v="0.5"/>
    <n v="-4.2"/>
    <n v="0.6"/>
    <n v="-8.9"/>
    <n v="0.5"/>
    <x v="54"/>
    <m/>
    <n v="-1.3"/>
    <n v="3.5"/>
    <n v="-6"/>
    <n v="0"/>
  </r>
  <r>
    <n v="12.06"/>
    <n v="-0.1"/>
    <n v="2.1"/>
    <n v="-2.2000000000000002"/>
    <n v="6"/>
    <n v="-3"/>
    <n v="0.9"/>
    <n v="-6.8"/>
    <n v="6.5"/>
    <n v="-0.4"/>
    <n v="2.5"/>
    <n v="-3.3"/>
    <n v="6.5"/>
    <x v="54"/>
    <m/>
    <n v="2.5"/>
    <n v="8"/>
    <n v="-3"/>
    <n v="3"/>
  </r>
  <r>
    <n v="14.92"/>
    <n v="-5"/>
    <n v="0.8"/>
    <n v="-10.7"/>
    <n v="0"/>
    <n v="-7"/>
    <n v="-2"/>
    <n v="-11.9"/>
    <n v="0"/>
    <n v="-6.4"/>
    <n v="-2.5"/>
    <n v="-10.199999999999999"/>
    <n v="0"/>
    <x v="54"/>
    <m/>
    <n v="-2.8"/>
    <n v="3"/>
    <n v="-8.5"/>
    <n v="0"/>
  </r>
  <r>
    <n v="17.47"/>
    <n v="-6.6"/>
    <n v="0"/>
    <n v="-13.1"/>
    <n v="0"/>
    <n v="-6.8"/>
    <n v="-1.7"/>
    <n v="-11.9"/>
    <n v="0.5"/>
    <n v="-6.4"/>
    <n v="-2.2000000000000002"/>
    <n v="-10.5"/>
    <n v="0.5"/>
    <x v="54"/>
    <m/>
    <n v="-3"/>
    <n v="4"/>
    <n v="-10"/>
    <n v="0"/>
  </r>
  <r>
    <n v="21.31"/>
    <n v="-3.8"/>
    <n v="5.9"/>
    <n v="-13.5"/>
    <n v="0"/>
    <n v="-2.9"/>
    <n v="4.2"/>
    <n v="-9.9"/>
    <n v="0"/>
    <n v="-2"/>
    <n v="4.8"/>
    <n v="-8.6999999999999993"/>
    <n v="0"/>
    <x v="54"/>
    <m/>
    <n v="-0.8"/>
    <n v="9"/>
    <n v="-10.5"/>
    <n v="0"/>
  </r>
  <r>
    <n v="18.600000000000001"/>
    <n v="2.2999999999999998"/>
    <n v="11.1"/>
    <n v="-6.5"/>
    <n v="0"/>
    <n v="3.9"/>
    <n v="8.8000000000000007"/>
    <n v="-1.1000000000000001"/>
    <n v="0"/>
    <n v="2.9"/>
    <n v="9.6"/>
    <n v="-3.8"/>
    <n v="0"/>
    <x v="54"/>
    <m/>
    <n v="5"/>
    <n v="13"/>
    <n v="-3"/>
    <n v="0"/>
  </r>
  <r>
    <n v="19.93"/>
    <n v="5"/>
    <n v="12.7"/>
    <n v="-2.7"/>
    <n v="0"/>
    <n v="5.5"/>
    <n v="10.8"/>
    <n v="0.1"/>
    <n v="0"/>
    <n v="5.7"/>
    <n v="9.6"/>
    <n v="1.7"/>
    <n v="0"/>
    <x v="54"/>
    <m/>
    <n v="5"/>
    <n v="13"/>
    <n v="-3"/>
    <n v="0"/>
  </r>
  <r>
    <n v="21.3"/>
    <n v="7.7"/>
    <n v="16.3"/>
    <n v="-1"/>
    <n v="0"/>
    <n v="9.4"/>
    <n v="14.5"/>
    <n v="4.2"/>
    <n v="0"/>
    <n v="8.3000000000000007"/>
    <n v="13.8"/>
    <n v="2.8"/>
    <n v="0"/>
    <x v="54"/>
    <m/>
    <n v="7.8"/>
    <n v="16.5"/>
    <n v="-1"/>
    <n v="0"/>
  </r>
  <r>
    <n v="13.2"/>
    <n v="8.8000000000000007"/>
    <n v="17.7"/>
    <n v="-0.2"/>
    <n v="0"/>
    <n v="9.8000000000000007"/>
    <n v="14.9"/>
    <n v="4.7"/>
    <n v="0"/>
    <n v="9.6999999999999993"/>
    <n v="15"/>
    <n v="4.4000000000000004"/>
    <n v="0"/>
    <x v="54"/>
    <m/>
    <n v="10"/>
    <n v="21.5"/>
    <n v="-1.5"/>
    <n v="0"/>
  </r>
  <r>
    <n v="21.29"/>
    <n v="10.4"/>
    <n v="19.7"/>
    <n v="1"/>
    <n v="0"/>
    <n v="11.7"/>
    <n v="18.5"/>
    <n v="4.9000000000000004"/>
    <n v="0"/>
    <n v="11"/>
    <n v="17.5"/>
    <n v="4.4000000000000004"/>
    <n v="0"/>
    <x v="54"/>
    <m/>
    <n v="10"/>
    <n v="21"/>
    <n v="-1"/>
    <n v="0"/>
  </r>
  <r>
    <n v="19.399999999999999"/>
    <n v="10.4"/>
    <n v="20"/>
    <n v="0.7"/>
    <n v="0"/>
    <n v="11.8"/>
    <n v="16.7"/>
    <n v="6.9"/>
    <n v="0"/>
    <n v="11.2"/>
    <n v="17.3"/>
    <n v="5.0999999999999996"/>
    <n v="0"/>
    <x v="54"/>
    <m/>
    <n v="10.3"/>
    <n v="22"/>
    <n v="-1.5"/>
    <n v="0.8"/>
  </r>
  <r>
    <n v="12.91"/>
    <n v="9.9"/>
    <n v="16.899999999999999"/>
    <n v="2.8"/>
    <n v="0"/>
    <n v="10.1"/>
    <n v="13.8"/>
    <n v="6.3"/>
    <n v="1"/>
    <n v="8.8000000000000007"/>
    <n v="13"/>
    <n v="4.5"/>
    <n v="1"/>
    <x v="54"/>
    <m/>
    <n v="9.5"/>
    <n v="17.5"/>
    <n v="1.5"/>
    <n v="1.2"/>
  </r>
  <r>
    <n v="6.44"/>
    <n v="6.4"/>
    <n v="12.5"/>
    <n v="0.3"/>
    <n v="31"/>
    <n v="5.2"/>
    <n v="10.5"/>
    <n v="-0.2"/>
    <n v="31.5"/>
    <n v="5"/>
    <n v="8.8000000000000007"/>
    <n v="1.2"/>
    <n v="31.5"/>
    <x v="54"/>
    <m/>
    <n v="7"/>
    <n v="12"/>
    <n v="2"/>
    <n v="26.2"/>
  </r>
  <r>
    <n v="10.93"/>
    <n v="2"/>
    <n v="3.9"/>
    <n v="0"/>
    <n v="1.5"/>
    <n v="0.8"/>
    <n v="2.7"/>
    <n v="-1.2"/>
    <n v="2"/>
    <n v="1.1000000000000001"/>
    <n v="2.7"/>
    <n v="-0.6"/>
    <n v="2"/>
    <x v="54"/>
    <m/>
    <n v="4.5"/>
    <n v="6.5"/>
    <n v="2.5"/>
    <n v="3.4"/>
  </r>
  <r>
    <n v="20.53"/>
    <n v="3"/>
    <n v="8.1"/>
    <n v="-2.1"/>
    <n v="0"/>
    <n v="2.7"/>
    <n v="6.7"/>
    <n v="-1.3"/>
    <n v="0"/>
    <n v="3.2"/>
    <n v="6.5"/>
    <n v="-0.2"/>
    <n v="0"/>
    <x v="54"/>
    <m/>
    <n v="5.3"/>
    <n v="11.5"/>
    <n v="-1"/>
    <n v="0"/>
  </r>
  <r>
    <n v="23.53"/>
    <n v="4.5"/>
    <n v="11.6"/>
    <n v="-2.6"/>
    <n v="0"/>
    <n v="5.3"/>
    <n v="10.8"/>
    <n v="-0.3"/>
    <n v="0"/>
    <n v="4.3"/>
    <n v="9.8000000000000007"/>
    <n v="-1.2"/>
    <n v="0"/>
    <x v="54"/>
    <m/>
    <n v="5.5"/>
    <n v="15"/>
    <n v="-4"/>
    <n v="0"/>
  </r>
  <r>
    <n v="22.11"/>
    <n v="4.8"/>
    <n v="11.8"/>
    <n v="-2.2999999999999998"/>
    <n v="0"/>
    <n v="5.6"/>
    <n v="11.5"/>
    <n v="-0.3"/>
    <n v="3"/>
    <n v="5.2"/>
    <n v="9.6"/>
    <n v="0.8"/>
    <n v="3"/>
    <x v="54"/>
    <m/>
    <n v="6.8"/>
    <n v="16.5"/>
    <n v="-3"/>
    <n v="0.2"/>
  </r>
  <r>
    <n v="21.13"/>
    <n v="5.3"/>
    <n v="11.5"/>
    <n v="-1"/>
    <n v="9"/>
    <n v="3.8"/>
    <n v="7.6"/>
    <n v="-0.1"/>
    <n v="9"/>
    <n v="3"/>
    <n v="6.3"/>
    <n v="-0.4"/>
    <n v="9"/>
    <x v="54"/>
    <m/>
    <n v="5.5"/>
    <n v="13.5"/>
    <n v="-2.5"/>
    <n v="6.4"/>
  </r>
  <r>
    <n v="5.27"/>
    <n v="1"/>
    <n v="2.2000000000000002"/>
    <n v="-0.2"/>
    <n v="24.5"/>
    <n v="-1.9"/>
    <n v="1.2"/>
    <n v="-5"/>
    <n v="12.5"/>
    <n v="0.4"/>
    <n v="2.5"/>
    <n v="-1.8"/>
    <n v="12.5"/>
    <x v="54"/>
    <m/>
    <n v="4.8"/>
    <n v="6.5"/>
    <n v="3"/>
    <n v="16.899999999999999"/>
  </r>
  <r>
    <n v="16.079999999999998"/>
    <n v="-2.6"/>
    <n v="-0.6"/>
    <n v="-4.5999999999999996"/>
    <n v="9"/>
    <n v="-4.4000000000000004"/>
    <n v="-1.7"/>
    <n v="-7.1"/>
    <n v="4.5"/>
    <n v="-3.7"/>
    <n v="-0.8"/>
    <n v="-6.6"/>
    <n v="4.5"/>
    <x v="54"/>
    <m/>
    <n v="0.5"/>
    <n v="4"/>
    <n v="-3"/>
    <n v="4.5"/>
  </r>
  <r>
    <n v="15.73"/>
    <n v="-0.1"/>
    <n v="3"/>
    <n v="-3.1"/>
    <n v="0.5"/>
    <n v="-0.8"/>
    <n v="2.6"/>
    <n v="-4.2"/>
    <n v="0"/>
    <n v="-0.7"/>
    <n v="2.5"/>
    <n v="-3.8"/>
    <n v="0"/>
    <x v="54"/>
    <m/>
    <n v="2.8"/>
    <n v="6.5"/>
    <n v="-1"/>
    <n v="0"/>
  </r>
  <r>
    <n v="21.94"/>
    <n v="3.2"/>
    <n v="8.3000000000000007"/>
    <n v="-2"/>
    <n v="0"/>
    <n v="1.5"/>
    <n v="6.5"/>
    <n v="-3.5"/>
    <n v="0"/>
    <n v="1.3"/>
    <n v="6"/>
    <n v="-3.4"/>
    <n v="0"/>
    <x v="54"/>
    <m/>
    <n v="4.8"/>
    <n v="10.5"/>
    <n v="-1"/>
    <n v="0"/>
  </r>
  <r>
    <n v="22.02"/>
    <n v="4.3"/>
    <n v="12.3"/>
    <n v="-3.7"/>
    <n v="0.5"/>
    <n v="3.7"/>
    <n v="9.1"/>
    <n v="-1.7"/>
    <n v="0"/>
    <n v="3.8"/>
    <n v="9.1999999999999993"/>
    <n v="-1.6"/>
    <n v="0"/>
    <x v="54"/>
    <m/>
    <n v="5.3"/>
    <n v="14"/>
    <n v="-3.5"/>
    <n v="0"/>
  </r>
  <r>
    <n v="14.4"/>
    <n v="6.2"/>
    <n v="10.5"/>
    <n v="1.8"/>
    <n v="6.5"/>
    <n v="4.2"/>
    <n v="6.8"/>
    <n v="1.6"/>
    <n v="12.5"/>
    <n v="4.5999999999999996"/>
    <n v="7.1"/>
    <n v="2"/>
    <n v="12.5"/>
    <x v="54"/>
    <m/>
    <n v="9.5"/>
    <n v="14"/>
    <n v="5"/>
    <n v="10.4"/>
  </r>
  <r>
    <n v="14.63"/>
    <n v="1.1000000000000001"/>
    <n v="4"/>
    <n v="-1.8"/>
    <n v="6"/>
    <n v="0.1"/>
    <n v="2.9"/>
    <n v="-2.7"/>
    <n v="5"/>
    <n v="0"/>
    <n v="2.2999999999999998"/>
    <n v="-2.2999999999999998"/>
    <n v="3.5"/>
    <x v="54"/>
    <m/>
    <n v="4"/>
    <n v="6"/>
    <n v="2"/>
    <n v="3.2"/>
  </r>
  <r>
    <n v="17.13"/>
    <n v="-1.2"/>
    <n v="1"/>
    <n v="-3.4"/>
    <n v="4"/>
    <n v="-2.9"/>
    <n v="-0.2"/>
    <n v="-5.5"/>
    <n v="3.5"/>
    <n v="-3.2"/>
    <n v="-0.9"/>
    <n v="-5.4"/>
    <n v="2.5"/>
    <x v="54"/>
    <m/>
    <n v="2.2999999999999998"/>
    <n v="6"/>
    <n v="-1.5"/>
    <n v="9"/>
  </r>
  <r>
    <n v="17.28"/>
    <n v="-1.5"/>
    <n v="1.7"/>
    <n v="-4.7"/>
    <n v="1"/>
    <n v="-3.2"/>
    <n v="0.3"/>
    <n v="-6.6"/>
    <n v="1"/>
    <n v="-3.6"/>
    <n v="-0.9"/>
    <n v="-6.2"/>
    <n v="1.5"/>
    <x v="55"/>
    <m/>
    <n v="1"/>
    <n v="6"/>
    <n v="-4"/>
    <n v="0.2"/>
  </r>
  <r>
    <n v="9.8800000000000008"/>
    <n v="-1.6"/>
    <n v="1.9"/>
    <n v="-5"/>
    <n v="3.5"/>
    <n v="-3.5"/>
    <n v="-0.4"/>
    <n v="-6.6"/>
    <n v="3"/>
    <n v="-3.4"/>
    <n v="-0.2"/>
    <n v="-6.5"/>
    <n v="10.5"/>
    <x v="55"/>
    <m/>
    <n v="0.8"/>
    <n v="5.5"/>
    <n v="-4"/>
    <n v="3.7"/>
  </r>
  <r>
    <n v="18.489999999999998"/>
    <n v="-0.6"/>
    <n v="1.1000000000000001"/>
    <n v="-2.2000000000000002"/>
    <n v="4"/>
    <n v="-2.1"/>
    <n v="0"/>
    <n v="-4.0999999999999996"/>
    <n v="3"/>
    <n v="-1.4"/>
    <n v="0.8"/>
    <n v="-3.5"/>
    <n v="3.5"/>
    <x v="55"/>
    <m/>
    <n v="3.8"/>
    <n v="7.5"/>
    <n v="0"/>
    <n v="1.7"/>
  </r>
  <r>
    <n v="25.34"/>
    <n v="0.3"/>
    <n v="5"/>
    <n v="-4.4000000000000004"/>
    <n v="0"/>
    <n v="-1.6"/>
    <n v="3.3"/>
    <n v="-6.5"/>
    <n v="0"/>
    <n v="-1.2"/>
    <n v="3.8"/>
    <n v="-6.1"/>
    <n v="0.5"/>
    <x v="55"/>
    <m/>
    <n v="5.5"/>
    <n v="11"/>
    <n v="0"/>
    <n v="0"/>
  </r>
  <r>
    <n v="22.73"/>
    <n v="2.4"/>
    <n v="8.1999999999999993"/>
    <n v="-3.5"/>
    <n v="2"/>
    <n v="0.2"/>
    <n v="6"/>
    <n v="-5.6"/>
    <n v="0"/>
    <n v="1.1000000000000001"/>
    <n v="5.8"/>
    <n v="-3.6"/>
    <n v="0"/>
    <x v="55"/>
    <m/>
    <n v="4.8"/>
    <n v="12.5"/>
    <n v="-3"/>
    <n v="1.9"/>
  </r>
  <r>
    <n v="17.64"/>
    <n v="2.2999999999999998"/>
    <n v="5.4"/>
    <n v="-0.9"/>
    <n v="1.5"/>
    <n v="1.8"/>
    <n v="4.5999999999999996"/>
    <n v="-1"/>
    <n v="6"/>
    <n v="1.4"/>
    <n v="3.9"/>
    <n v="-1.2"/>
    <n v="6"/>
    <x v="55"/>
    <m/>
    <n v="5.5"/>
    <n v="11"/>
    <n v="0"/>
    <n v="0"/>
  </r>
  <r>
    <n v="24.16"/>
    <n v="4.9000000000000004"/>
    <n v="11.7"/>
    <n v="-2"/>
    <n v="0.5"/>
    <n v="4.3"/>
    <n v="10.7"/>
    <n v="-2.2000000000000002"/>
    <n v="0"/>
    <n v="3.7"/>
    <n v="8.5"/>
    <n v="-1.1000000000000001"/>
    <n v="0"/>
    <x v="55"/>
    <m/>
    <n v="6.5"/>
    <n v="15"/>
    <n v="-2"/>
    <n v="0"/>
  </r>
  <r>
    <n v="25.7"/>
    <n v="6.5"/>
    <n v="14.3"/>
    <n v="-1.3"/>
    <n v="0"/>
    <n v="6.4"/>
    <n v="13.5"/>
    <n v="-0.8"/>
    <n v="0.5"/>
    <n v="5.3"/>
    <n v="9.9"/>
    <n v="0.6"/>
    <n v="0.5"/>
    <x v="55"/>
    <m/>
    <n v="8.3000000000000007"/>
    <n v="18.5"/>
    <n v="-2"/>
    <n v="0"/>
  </r>
  <r>
    <n v="22.25"/>
    <n v="7.8"/>
    <n v="15.8"/>
    <n v="-0.3"/>
    <n v="0"/>
    <n v="6.9"/>
    <n v="12.3"/>
    <n v="1.4"/>
    <n v="0"/>
    <n v="6.1"/>
    <n v="11.3"/>
    <n v="0.8"/>
    <n v="0"/>
    <x v="55"/>
    <m/>
    <n v="9"/>
    <n v="18.5"/>
    <n v="-0.5"/>
    <n v="0.2"/>
  </r>
  <r>
    <n v="23.28"/>
    <n v="8.6999999999999993"/>
    <n v="16.600000000000001"/>
    <n v="0.7"/>
    <n v="0"/>
    <n v="8"/>
    <n v="14.9"/>
    <n v="1"/>
    <n v="0.5"/>
    <n v="6.8"/>
    <n v="12.5"/>
    <n v="1"/>
    <n v="0.5"/>
    <x v="55"/>
    <m/>
    <n v="11.5"/>
    <n v="19.5"/>
    <n v="3.5"/>
    <n v="0"/>
  </r>
  <r>
    <n v="22.79"/>
    <n v="12.3"/>
    <n v="21.3"/>
    <n v="3.2"/>
    <n v="0"/>
    <n v="11.1"/>
    <n v="18.5"/>
    <n v="3.6"/>
    <n v="0"/>
    <n v="10"/>
    <n v="16.899999999999999"/>
    <n v="3.1"/>
    <n v="0"/>
    <x v="55"/>
    <m/>
    <n v="13.5"/>
    <n v="23.5"/>
    <n v="3.5"/>
    <n v="0"/>
  </r>
  <r>
    <n v="22.37"/>
    <n v="13.8"/>
    <n v="23.4"/>
    <n v="4.2"/>
    <n v="19"/>
    <n v="14.4"/>
    <n v="20.5"/>
    <n v="8.1999999999999993"/>
    <n v="19.5"/>
    <n v="11.8"/>
    <n v="19"/>
    <n v="4.5999999999999996"/>
    <n v="19.5"/>
    <x v="55"/>
    <m/>
    <n v="15.5"/>
    <n v="25"/>
    <n v="6"/>
    <n v="18.399999999999999"/>
  </r>
  <r>
    <n v="14.58"/>
    <n v="3.3"/>
    <n v="5.9"/>
    <n v="0.7"/>
    <n v="10.5"/>
    <n v="1.8"/>
    <n v="4.4000000000000004"/>
    <n v="-0.8"/>
    <n v="4"/>
    <n v="2.2000000000000002"/>
    <n v="4.9000000000000004"/>
    <n v="-0.5"/>
    <n v="4"/>
    <x v="55"/>
    <m/>
    <n v="7"/>
    <n v="9"/>
    <n v="5"/>
    <n v="8.3000000000000007"/>
  </r>
  <r>
    <n v="18.03"/>
    <n v="3.6"/>
    <n v="7.6"/>
    <n v="-0.5"/>
    <n v="0"/>
    <n v="1.4"/>
    <n v="4.9000000000000004"/>
    <n v="-2.1"/>
    <n v="0.5"/>
    <n v="1.5"/>
    <n v="4.5999999999999996"/>
    <n v="-1.7"/>
    <n v="0.5"/>
    <x v="55"/>
    <m/>
    <n v="5"/>
    <n v="12"/>
    <n v="-2"/>
    <n v="0"/>
  </r>
  <r>
    <n v="15.94"/>
    <n v="6.6"/>
    <n v="13.6"/>
    <n v="-0.5"/>
    <n v="0.5"/>
    <n v="5.2"/>
    <n v="10.6"/>
    <n v="-0.3"/>
    <n v="0"/>
    <n v="4.5999999999999996"/>
    <n v="9.9"/>
    <n v="-0.7"/>
    <n v="0"/>
    <x v="55"/>
    <m/>
    <n v="7.3"/>
    <n v="15.5"/>
    <n v="-1"/>
    <n v="0"/>
  </r>
  <r>
    <n v="6.65"/>
    <n v="6.5"/>
    <n v="9.6999999999999993"/>
    <n v="3.2"/>
    <n v="8"/>
    <n v="4.5"/>
    <n v="9.5"/>
    <n v="-0.5"/>
    <n v="11"/>
    <n v="4.5999999999999996"/>
    <n v="8.9"/>
    <n v="0.3"/>
    <n v="11"/>
    <x v="55"/>
    <m/>
    <n v="8"/>
    <n v="11"/>
    <n v="5"/>
    <n v="4.9000000000000004"/>
  </r>
  <r>
    <n v="17.96"/>
    <n v="2.5"/>
    <n v="7.8"/>
    <n v="-2.9"/>
    <n v="2"/>
    <n v="0.6"/>
    <n v="5.5"/>
    <n v="-4.3"/>
    <n v="2"/>
    <n v="0.3"/>
    <n v="4.0999999999999996"/>
    <n v="-3.5"/>
    <n v="2"/>
    <x v="55"/>
    <m/>
    <n v="4.3"/>
    <n v="10.5"/>
    <n v="-2"/>
    <n v="1.4"/>
  </r>
  <r>
    <n v="17.16"/>
    <n v="1.8"/>
    <n v="6.7"/>
    <n v="-3.2"/>
    <n v="2.5"/>
    <n v="-0.3"/>
    <n v="4.5999999999999996"/>
    <n v="-5.0999999999999996"/>
    <n v="2"/>
    <n v="0.3"/>
    <n v="4.8"/>
    <n v="-4.3"/>
    <n v="2"/>
    <x v="55"/>
    <m/>
    <n v="3.3"/>
    <n v="8.5"/>
    <n v="-2"/>
    <n v="4.2"/>
  </r>
  <r>
    <n v="25.12"/>
    <n v="4.3"/>
    <n v="10.7"/>
    <n v="-2.2000000000000002"/>
    <n v="0"/>
    <n v="3"/>
    <n v="9.3000000000000007"/>
    <n v="-3.4"/>
    <n v="0"/>
    <n v="3.2"/>
    <n v="8.5"/>
    <n v="-2.2000000000000002"/>
    <n v="0"/>
    <x v="55"/>
    <m/>
    <n v="6"/>
    <n v="14.5"/>
    <n v="-2.5"/>
    <n v="0"/>
  </r>
  <r>
    <n v="28.2"/>
    <n v="6.5"/>
    <n v="14.5"/>
    <n v="-1.5"/>
    <n v="0.5"/>
    <n v="6.2"/>
    <n v="13.2"/>
    <n v="-0.8"/>
    <n v="0"/>
    <n v="6"/>
    <n v="12.1"/>
    <n v="-0.2"/>
    <n v="0"/>
    <x v="55"/>
    <m/>
    <n v="8"/>
    <n v="19"/>
    <n v="-3"/>
    <n v="0"/>
  </r>
  <r>
    <n v="26.84"/>
    <n v="9.9"/>
    <n v="19.5"/>
    <n v="0.3"/>
    <n v="0"/>
    <n v="10.5"/>
    <n v="18.2"/>
    <n v="2.7"/>
    <n v="0"/>
    <n v="9.9"/>
    <n v="17.3"/>
    <n v="2.5"/>
    <n v="0"/>
    <x v="55"/>
    <m/>
    <n v="11.8"/>
    <n v="21.5"/>
    <n v="2"/>
    <n v="0"/>
  </r>
  <r>
    <n v="18.39"/>
    <n v="12.2"/>
    <n v="20.399999999999999"/>
    <n v="3.9"/>
    <n v="0"/>
    <n v="13.7"/>
    <n v="20"/>
    <n v="7.3"/>
    <n v="0"/>
    <n v="13.3"/>
    <n v="20"/>
    <n v="6.5"/>
    <n v="0"/>
    <x v="55"/>
    <m/>
    <n v="11.8"/>
    <n v="24"/>
    <n v="-0.5"/>
    <n v="0"/>
  </r>
  <r>
    <n v="22.2"/>
    <n v="5.6"/>
    <n v="10.4"/>
    <n v="0.8"/>
    <n v="0"/>
    <n v="3.8"/>
    <n v="9.3000000000000007"/>
    <n v="-1.8"/>
    <n v="0"/>
    <n v="3.9"/>
    <n v="8.9"/>
    <n v="-1.2"/>
    <n v="0"/>
    <x v="55"/>
    <m/>
    <n v="9"/>
    <n v="15.5"/>
    <n v="2.5"/>
    <n v="0"/>
  </r>
  <r>
    <n v="27.11"/>
    <n v="7.2"/>
    <n v="14.5"/>
    <n v="-0.2"/>
    <n v="0"/>
    <n v="6.5"/>
    <n v="13.6"/>
    <n v="-0.6"/>
    <n v="0"/>
    <n v="6.8"/>
    <n v="13"/>
    <n v="0.5"/>
    <n v="0"/>
    <x v="55"/>
    <m/>
    <n v="7.8"/>
    <n v="17"/>
    <n v="-1.5"/>
    <n v="0"/>
  </r>
  <r>
    <n v="19.850000000000001"/>
    <n v="8.5"/>
    <n v="15.3"/>
    <n v="1.6"/>
    <n v="0"/>
    <n v="8.8000000000000007"/>
    <n v="14.3"/>
    <n v="3.3"/>
    <n v="0"/>
    <n v="7.9"/>
    <n v="13.7"/>
    <n v="2.1"/>
    <n v="0"/>
    <x v="55"/>
    <m/>
    <n v="8.8000000000000007"/>
    <n v="17.5"/>
    <n v="0"/>
    <n v="0"/>
  </r>
  <r>
    <n v="20.059999999999999"/>
    <n v="7.7"/>
    <n v="15.7"/>
    <n v="-0.3"/>
    <n v="0"/>
    <n v="6.8"/>
    <n v="13.2"/>
    <n v="0.3"/>
    <n v="1"/>
    <n v="8.1999999999999993"/>
    <n v="14.6"/>
    <n v="1.7"/>
    <n v="1"/>
    <x v="55"/>
    <m/>
    <n v="9"/>
    <n v="19"/>
    <n v="-1"/>
    <n v="0"/>
  </r>
  <r>
    <n v="17.010000000000002"/>
    <n v="8"/>
    <n v="11.9"/>
    <n v="4"/>
    <n v="1"/>
    <n v="6.5"/>
    <n v="9.8000000000000007"/>
    <n v="3.2"/>
    <n v="2"/>
    <n v="7.3"/>
    <n v="10.7"/>
    <n v="3.8"/>
    <n v="2"/>
    <x v="55"/>
    <m/>
    <n v="8.5"/>
    <n v="18.5"/>
    <n v="-1.5"/>
    <n v="1.6"/>
  </r>
  <r>
    <n v="7.12"/>
    <n v="4.9000000000000004"/>
    <n v="6.8"/>
    <n v="3"/>
    <n v="7"/>
    <n v="2.2000000000000002"/>
    <n v="4.3"/>
    <n v="0"/>
    <n v="2"/>
    <n v="3.2"/>
    <n v="5.0999999999999996"/>
    <n v="1.3"/>
    <n v="4"/>
    <x v="55"/>
    <m/>
    <n v="6.3"/>
    <n v="13"/>
    <n v="-0.5"/>
    <n v="2.6"/>
  </r>
  <r>
    <n v="18.91"/>
    <n v="2.5"/>
    <n v="7.2"/>
    <n v="-2.2999999999999998"/>
    <n v="0"/>
    <n v="1.1000000000000001"/>
    <n v="5.4"/>
    <n v="-3.2"/>
    <n v="1"/>
    <n v="2"/>
    <n v="6.1"/>
    <n v="-2.1"/>
    <n v="0"/>
    <x v="55"/>
    <m/>
    <n v="6.8"/>
    <n v="15"/>
    <n v="-1.5"/>
    <n v="0"/>
  </r>
  <r>
    <n v="29.01"/>
    <n v="4.4000000000000004"/>
    <n v="12.2"/>
    <n v="-3.5"/>
    <n v="0"/>
    <n v="3.5"/>
    <n v="11"/>
    <n v="-4.0999999999999996"/>
    <n v="0"/>
    <n v="4.5"/>
    <n v="11"/>
    <n v="-2.1"/>
    <n v="0"/>
    <x v="55"/>
    <m/>
    <n v="5.8"/>
    <n v="15"/>
    <n v="-3.5"/>
    <n v="0"/>
  </r>
  <r>
    <n v="17.97"/>
    <n v="3.7"/>
    <n v="9.5"/>
    <n v="-2.1"/>
    <n v="6"/>
    <n v="2.9"/>
    <n v="7.8"/>
    <n v="-2"/>
    <n v="3"/>
    <n v="3.3"/>
    <n v="7.7"/>
    <n v="-1.1000000000000001"/>
    <n v="8"/>
    <x v="55"/>
    <m/>
    <n v="5"/>
    <n v="12"/>
    <n v="-2"/>
    <n v="2.6"/>
  </r>
  <r>
    <n v="14.19"/>
    <n v="2.8"/>
    <n v="4.5"/>
    <n v="1"/>
    <n v="2"/>
    <n v="1.8"/>
    <n v="3.8"/>
    <n v="-0.2"/>
    <n v="4"/>
    <n v="1.2"/>
    <n v="4.5"/>
    <n v="-2.1"/>
    <n v="7.5"/>
    <x v="56"/>
    <m/>
    <n v="6"/>
    <n v="9"/>
    <n v="3"/>
    <n v="7.4"/>
  </r>
  <r>
    <n v="12.11"/>
    <n v="0.8"/>
    <n v="6"/>
    <n v="-4.5"/>
    <n v="19"/>
    <n v="0"/>
    <n v="4.5"/>
    <n v="-4.5"/>
    <n v="19"/>
    <n v="0.3"/>
    <n v="4.5"/>
    <n v="-4"/>
    <n v="25.5"/>
    <x v="56"/>
    <m/>
    <n v="2.8"/>
    <n v="9.5"/>
    <n v="-4"/>
    <n v="18"/>
  </r>
  <r>
    <n v="27.92"/>
    <n v="6.8"/>
    <n v="10.9"/>
    <n v="2.7"/>
    <n v="0"/>
    <n v="4.4000000000000004"/>
    <n v="8.5"/>
    <n v="0.3"/>
    <n v="1"/>
    <n v="4.5"/>
    <n v="8.8000000000000007"/>
    <n v="0.2"/>
    <n v="0"/>
    <x v="56"/>
    <m/>
    <n v="9.3000000000000007"/>
    <n v="14"/>
    <n v="4.5"/>
    <n v="0"/>
  </r>
  <r>
    <n v="16.32"/>
    <n v="4.0999999999999996"/>
    <n v="7.4"/>
    <n v="0.8"/>
    <n v="2.5"/>
    <n v="3.7"/>
    <n v="6.7"/>
    <n v="0.7"/>
    <n v="1"/>
    <n v="4.4000000000000004"/>
    <n v="8.1"/>
    <n v="0.6"/>
    <n v="1"/>
    <x v="56"/>
    <m/>
    <n v="7.8"/>
    <n v="13.5"/>
    <n v="2"/>
    <n v="0"/>
  </r>
  <r>
    <n v="8.5"/>
    <n v="2.9"/>
    <n v="5.5"/>
    <n v="0.2"/>
    <n v="0.5"/>
    <n v="2.1"/>
    <n v="4.4000000000000004"/>
    <n v="-0.3"/>
    <n v="3"/>
    <n v="2"/>
    <n v="4.0999999999999996"/>
    <n v="-0.1"/>
    <n v="8"/>
    <x v="56"/>
    <m/>
    <n v="5.8"/>
    <n v="8"/>
    <n v="3.5"/>
    <n v="4"/>
  </r>
  <r>
    <n v="25.95"/>
    <n v="7.1"/>
    <n v="11.3"/>
    <n v="2.9"/>
    <n v="5"/>
    <n v="5.9"/>
    <n v="9.5"/>
    <n v="2.2000000000000002"/>
    <n v="6.5"/>
    <n v="6.3"/>
    <n v="10.3"/>
    <n v="2.2000000000000002"/>
    <n v="12"/>
    <x v="56"/>
    <m/>
    <n v="10"/>
    <n v="15"/>
    <n v="5"/>
    <n v="6.9"/>
  </r>
  <r>
    <n v="9.5"/>
    <n v="5.4"/>
    <n v="6.9"/>
    <n v="3.8"/>
    <n v="3"/>
    <n v="4.0999999999999996"/>
    <n v="5.9"/>
    <n v="2.2999999999999998"/>
    <n v="5.5"/>
    <n v="3.8"/>
    <n v="5.8"/>
    <n v="1.7"/>
    <n v="5.5"/>
    <x v="56"/>
    <m/>
    <n v="9.5"/>
    <n v="12.5"/>
    <n v="6.5"/>
    <n v="2.2000000000000002"/>
  </r>
  <r>
    <n v="25.38"/>
    <n v="5.6"/>
    <n v="9.9"/>
    <n v="1.3"/>
    <n v="0"/>
    <n v="4.0999999999999996"/>
    <n v="8.1999999999999993"/>
    <n v="0"/>
    <n v="0.5"/>
    <n v="3.2"/>
    <n v="7.3"/>
    <n v="-0.9"/>
    <n v="0.5"/>
    <x v="56"/>
    <m/>
    <n v="7.5"/>
    <n v="13.5"/>
    <n v="1.5"/>
    <n v="0"/>
  </r>
  <r>
    <n v="25.78"/>
    <n v="6.4"/>
    <n v="12.9"/>
    <n v="-0.1"/>
    <n v="0"/>
    <n v="6.1"/>
    <n v="11.1"/>
    <n v="1"/>
    <n v="0"/>
    <n v="5.5"/>
    <n v="11.1"/>
    <n v="-0.1"/>
    <n v="0"/>
    <x v="56"/>
    <m/>
    <n v="8.8000000000000007"/>
    <n v="17"/>
    <n v="0.5"/>
    <n v="0"/>
  </r>
  <r>
    <n v="16.75"/>
    <n v="6.8"/>
    <n v="10.7"/>
    <n v="2.8"/>
    <n v="5"/>
    <n v="5.2"/>
    <n v="9.6"/>
    <n v="0.7"/>
    <n v="4"/>
    <n v="4.5999999999999996"/>
    <n v="8.8000000000000007"/>
    <n v="0.3"/>
    <n v="4"/>
    <x v="56"/>
    <m/>
    <n v="9.3000000000000007"/>
    <n v="15.5"/>
    <n v="3"/>
    <n v="4.5999999999999996"/>
  </r>
  <r>
    <n v="23.97"/>
    <n v="4.5999999999999996"/>
    <n v="10.5"/>
    <n v="-1.4"/>
    <n v="0"/>
    <n v="4.2"/>
    <n v="8.6"/>
    <n v="-0.3"/>
    <n v="0"/>
    <n v="3.3"/>
    <n v="7.3"/>
    <n v="-0.7"/>
    <n v="0"/>
    <x v="56"/>
    <m/>
    <n v="8.3000000000000007"/>
    <n v="15.5"/>
    <n v="1"/>
    <n v="0.6"/>
  </r>
  <r>
    <n v="27.21"/>
    <n v="8.6"/>
    <n v="13.3"/>
    <n v="3.8"/>
    <n v="0"/>
    <n v="8.3000000000000007"/>
    <n v="13"/>
    <n v="3.5"/>
    <n v="0"/>
    <n v="7.3"/>
    <n v="11.8"/>
    <n v="2.7"/>
    <n v="0"/>
    <x v="56"/>
    <m/>
    <n v="11.5"/>
    <n v="17"/>
    <n v="6"/>
    <n v="0"/>
  </r>
  <r>
    <n v="27.45"/>
    <n v="8.6999999999999993"/>
    <n v="16.8"/>
    <n v="0.5"/>
    <n v="0"/>
    <n v="8.4"/>
    <n v="14.7"/>
    <n v="2"/>
    <n v="0"/>
    <n v="9.3000000000000007"/>
    <n v="15.9"/>
    <n v="2.7"/>
    <n v="0"/>
    <x v="56"/>
    <m/>
    <n v="11"/>
    <n v="21.5"/>
    <n v="0.5"/>
    <n v="0"/>
  </r>
  <r>
    <n v="29.39"/>
    <n v="11.6"/>
    <n v="20.8"/>
    <n v="2.4"/>
    <n v="0"/>
    <n v="11.4"/>
    <n v="18.100000000000001"/>
    <n v="4.7"/>
    <n v="0"/>
    <n v="12.4"/>
    <n v="19.399999999999999"/>
    <n v="5.3"/>
    <n v="0"/>
    <x v="56"/>
    <m/>
    <n v="12.5"/>
    <n v="23.5"/>
    <n v="1.5"/>
    <n v="0"/>
  </r>
  <r>
    <n v="25.82"/>
    <n v="14.4"/>
    <n v="23.6"/>
    <n v="5.2"/>
    <n v="0"/>
    <n v="13.9"/>
    <n v="19.600000000000001"/>
    <n v="8.1999999999999993"/>
    <n v="0"/>
    <n v="15"/>
    <n v="20.9"/>
    <n v="9"/>
    <n v="0"/>
    <x v="56"/>
    <m/>
    <n v="14.5"/>
    <n v="25"/>
    <n v="4"/>
    <n v="0"/>
  </r>
  <r>
    <n v="25.72"/>
    <n v="15.5"/>
    <n v="25"/>
    <n v="5.9"/>
    <n v="0"/>
    <n v="14.9"/>
    <n v="21.6"/>
    <n v="8.1"/>
    <n v="1"/>
    <n v="16"/>
    <n v="23"/>
    <n v="8.9"/>
    <n v="1"/>
    <x v="56"/>
    <m/>
    <n v="15"/>
    <n v="25.5"/>
    <n v="4.5"/>
    <n v="0"/>
  </r>
  <r>
    <n v="13.79"/>
    <n v="10.6"/>
    <n v="15.6"/>
    <n v="5.5"/>
    <n v="0"/>
    <n v="10.3"/>
    <n v="13.2"/>
    <n v="7.4"/>
    <n v="0"/>
    <n v="11.3"/>
    <n v="14.4"/>
    <n v="8.1"/>
    <n v="0"/>
    <x v="56"/>
    <m/>
    <n v="11.3"/>
    <n v="18"/>
    <n v="4.5"/>
    <n v="0.4"/>
  </r>
  <r>
    <n v="21.99"/>
    <n v="12.5"/>
    <n v="17.899999999999999"/>
    <n v="7"/>
    <n v="0"/>
    <n v="10.1"/>
    <n v="14.5"/>
    <n v="5.7"/>
    <n v="0"/>
    <n v="11.1"/>
    <n v="15.7"/>
    <n v="6.4"/>
    <n v="0"/>
    <x v="56"/>
    <m/>
    <n v="13.8"/>
    <n v="19"/>
    <n v="8.5"/>
    <n v="0"/>
  </r>
  <r>
    <n v="29.95"/>
    <n v="11.1"/>
    <n v="21.1"/>
    <n v="1"/>
    <n v="0"/>
    <n v="9.9"/>
    <n v="18.899999999999999"/>
    <n v="0.8"/>
    <n v="0"/>
    <n v="10.8"/>
    <n v="20.2"/>
    <n v="1.3"/>
    <n v="0"/>
    <x v="56"/>
    <m/>
    <n v="11"/>
    <n v="22"/>
    <n v="0"/>
    <n v="0"/>
  </r>
  <r>
    <n v="20.62"/>
    <n v="13.8"/>
    <n v="21.1"/>
    <n v="6.4"/>
    <n v="0"/>
    <n v="12.9"/>
    <n v="17.600000000000001"/>
    <n v="8.1"/>
    <n v="0"/>
    <n v="13.9"/>
    <n v="18.899999999999999"/>
    <n v="8.9"/>
    <n v="0"/>
    <x v="56"/>
    <m/>
    <n v="14"/>
    <n v="22.5"/>
    <n v="5.5"/>
    <n v="0"/>
  </r>
  <r>
    <n v="11.97"/>
    <n v="13.5"/>
    <n v="20.100000000000001"/>
    <n v="6.8"/>
    <n v="2"/>
    <n v="11.2"/>
    <n v="16.7"/>
    <n v="5.6"/>
    <n v="2.5"/>
    <n v="12.2"/>
    <n v="18"/>
    <n v="6.3"/>
    <n v="2.5"/>
    <x v="56"/>
    <m/>
    <n v="13.5"/>
    <n v="22.5"/>
    <n v="4.5"/>
    <n v="2.6"/>
  </r>
  <r>
    <n v="11.29"/>
    <n v="13.5"/>
    <n v="16.399999999999999"/>
    <n v="10.5"/>
    <n v="0"/>
    <n v="10.8"/>
    <n v="12.4"/>
    <n v="9.1"/>
    <n v="0.5"/>
    <n v="11.8"/>
    <n v="13.6"/>
    <n v="9.9"/>
    <n v="0.5"/>
    <x v="56"/>
    <m/>
    <n v="15.3"/>
    <n v="19"/>
    <n v="11.5"/>
    <n v="0.4"/>
  </r>
  <r>
    <n v="23.9"/>
    <n v="15.4"/>
    <n v="21.3"/>
    <n v="9.4"/>
    <n v="0.5"/>
    <n v="11.9"/>
    <n v="17.5"/>
    <n v="6.2"/>
    <n v="0.5"/>
    <n v="11.8"/>
    <n v="16.600000000000001"/>
    <n v="6.9"/>
    <n v="0.5"/>
    <x v="56"/>
    <m/>
    <n v="14.5"/>
    <n v="20.5"/>
    <n v="8.5"/>
    <n v="0"/>
  </r>
  <r>
    <n v="30.04"/>
    <n v="10.4"/>
    <n v="20.399999999999999"/>
    <n v="0.3"/>
    <n v="0.5"/>
    <n v="11"/>
    <n v="18.899999999999999"/>
    <n v="3.1"/>
    <n v="0"/>
    <n v="10.8"/>
    <n v="18.3"/>
    <n v="3.2"/>
    <n v="0"/>
    <x v="56"/>
    <m/>
    <n v="11.5"/>
    <n v="23"/>
    <n v="0"/>
    <n v="0"/>
  </r>
  <r>
    <n v="19.32"/>
    <n v="14.5"/>
    <n v="23.4"/>
    <n v="5.5"/>
    <n v="0"/>
    <n v="15.8"/>
    <n v="21.9"/>
    <n v="9.6"/>
    <n v="0"/>
    <n v="14.7"/>
    <n v="20.6"/>
    <n v="8.6999999999999993"/>
    <n v="0"/>
    <x v="56"/>
    <m/>
    <n v="14.5"/>
    <n v="26"/>
    <n v="3"/>
    <n v="0.3"/>
  </r>
  <r>
    <n v="18.170000000000002"/>
    <n v="16.899999999999999"/>
    <n v="21.9"/>
    <n v="11.8"/>
    <n v="0"/>
    <n v="15.1"/>
    <n v="19.3"/>
    <n v="10.8"/>
    <n v="0"/>
    <n v="14.8"/>
    <n v="19.100000000000001"/>
    <n v="10.5"/>
    <n v="0"/>
    <x v="56"/>
    <m/>
    <n v="15.5"/>
    <n v="22"/>
    <n v="9"/>
    <n v="2.2000000000000002"/>
  </r>
  <r>
    <n v="23.5"/>
    <n v="12.5"/>
    <n v="19.5"/>
    <n v="5.4"/>
    <n v="0"/>
    <n v="11.9"/>
    <n v="17.100000000000001"/>
    <n v="6.7"/>
    <n v="0"/>
    <n v="12.2"/>
    <n v="16.899999999999999"/>
    <n v="7.5"/>
    <n v="0"/>
    <x v="56"/>
    <m/>
    <n v="12.8"/>
    <n v="20"/>
    <n v="5.5"/>
    <n v="0"/>
  </r>
  <r>
    <n v="24.51"/>
    <n v="8.3000000000000007"/>
    <n v="15.9"/>
    <n v="0.6"/>
    <n v="10.5"/>
    <n v="5.9"/>
    <n v="11.6"/>
    <n v="0.2"/>
    <n v="6.5"/>
    <n v="5.9"/>
    <n v="10.7"/>
    <n v="1"/>
    <n v="22"/>
    <x v="56"/>
    <m/>
    <n v="8"/>
    <n v="16.5"/>
    <n v="-0.5"/>
    <n v="12.2"/>
  </r>
  <r>
    <n v="11.61"/>
    <n v="3.7"/>
    <n v="5.9"/>
    <n v="1.4"/>
    <n v="13.5"/>
    <n v="2.6"/>
    <n v="5"/>
    <n v="0.1"/>
    <n v="11.5"/>
    <n v="2.2000000000000002"/>
    <n v="4.4000000000000004"/>
    <n v="0"/>
    <n v="16"/>
    <x v="56"/>
    <m/>
    <n v="5.8"/>
    <n v="8.5"/>
    <n v="3"/>
    <n v="17.8"/>
  </r>
  <r>
    <n v="14.9"/>
    <n v="4.8"/>
    <n v="11"/>
    <n v="-1.5"/>
    <n v="0"/>
    <n v="4.9000000000000004"/>
    <n v="9.9"/>
    <n v="-0.1"/>
    <n v="0"/>
    <n v="4.5"/>
    <n v="9.4"/>
    <n v="-0.5"/>
    <n v="0"/>
    <x v="56"/>
    <m/>
    <n v="7.5"/>
    <n v="16"/>
    <n v="-1"/>
    <n v="0"/>
  </r>
  <r>
    <n v="15.35"/>
    <n v="8.3000000000000007"/>
    <n v="14.5"/>
    <n v="2.1"/>
    <n v="7.5"/>
    <n v="7.7"/>
    <n v="13.4"/>
    <n v="2"/>
    <n v="1"/>
    <n v="7.3"/>
    <n v="12.6"/>
    <n v="1.9"/>
    <n v="0.5"/>
    <x v="57"/>
    <m/>
    <n v="9"/>
    <n v="16"/>
    <n v="2"/>
    <n v="3"/>
  </r>
  <r>
    <n v="19.37"/>
    <n v="11"/>
    <n v="14.5"/>
    <n v="7.5"/>
    <n v="0"/>
    <n v="9.6999999999999993"/>
    <n v="11.8"/>
    <n v="7.5"/>
    <n v="4.5"/>
    <n v="9.1999999999999993"/>
    <n v="11.7"/>
    <n v="6.7"/>
    <n v="4.5"/>
    <x v="57"/>
    <m/>
    <n v="11"/>
    <n v="16"/>
    <n v="6"/>
    <n v="5.5"/>
  </r>
  <r>
    <n v="20.89"/>
    <n v="8.6"/>
    <n v="14.7"/>
    <n v="2.5"/>
    <n v="0"/>
    <n v="7.5"/>
    <n v="13.1"/>
    <n v="1.9"/>
    <n v="0"/>
    <n v="6.4"/>
    <n v="10.9"/>
    <n v="1.9"/>
    <n v="0"/>
    <x v="57"/>
    <m/>
    <n v="9.3000000000000007"/>
    <n v="16.5"/>
    <n v="2"/>
    <n v="3.4"/>
  </r>
  <r>
    <n v="22.33"/>
    <n v="6.6"/>
    <n v="12"/>
    <n v="1.1000000000000001"/>
    <n v="2.5"/>
    <n v="7"/>
    <n v="11.7"/>
    <n v="2.2000000000000002"/>
    <n v="0.5"/>
    <n v="6.6"/>
    <n v="11.3"/>
    <n v="1.9"/>
    <n v="2"/>
    <x v="57"/>
    <m/>
    <n v="10.3"/>
    <n v="16.5"/>
    <n v="4"/>
    <n v="0"/>
  </r>
  <r>
    <n v="19.25"/>
    <n v="7"/>
    <n v="10.6"/>
    <n v="3.4"/>
    <n v="16"/>
    <n v="7.2"/>
    <n v="10.5"/>
    <n v="3.8"/>
    <n v="10"/>
    <n v="6.7"/>
    <n v="9.6"/>
    <n v="3.8"/>
    <n v="15"/>
    <x v="57"/>
    <m/>
    <n v="10"/>
    <n v="15"/>
    <n v="5"/>
    <n v="11.5"/>
  </r>
  <r>
    <n v="19.510000000000002"/>
    <n v="5.3"/>
    <n v="10.3"/>
    <n v="0.2"/>
    <n v="0"/>
    <n v="4.2"/>
    <n v="8.8000000000000007"/>
    <n v="-0.5"/>
    <n v="8.5"/>
    <n v="4.3"/>
    <n v="8.6999999999999993"/>
    <n v="-0.2"/>
    <n v="2"/>
    <x v="57"/>
    <m/>
    <n v="9.5"/>
    <n v="16"/>
    <n v="3"/>
    <n v="0.8"/>
  </r>
  <r>
    <n v="28.79"/>
    <n v="7.9"/>
    <n v="16.899999999999999"/>
    <n v="-1.2"/>
    <n v="0.5"/>
    <n v="8.1999999999999993"/>
    <n v="16"/>
    <n v="0.3"/>
    <n v="0"/>
    <n v="7.8"/>
    <n v="15.5"/>
    <n v="0"/>
    <n v="0"/>
    <x v="57"/>
    <m/>
    <n v="9.3000000000000007"/>
    <n v="20"/>
    <n v="-1.5"/>
    <n v="0"/>
  </r>
  <r>
    <n v="25.14"/>
    <n v="12.1"/>
    <n v="21.6"/>
    <n v="2.6"/>
    <n v="0"/>
    <n v="13.3"/>
    <n v="20.9"/>
    <n v="5.6"/>
    <n v="0"/>
    <n v="12.6"/>
    <n v="20.100000000000001"/>
    <n v="5.0999999999999996"/>
    <n v="0"/>
    <x v="57"/>
    <m/>
    <n v="13.5"/>
    <n v="25"/>
    <n v="2"/>
    <n v="0"/>
  </r>
  <r>
    <n v="18.84"/>
    <n v="15.1"/>
    <n v="22.8"/>
    <n v="7.3"/>
    <n v="0"/>
    <n v="15.3"/>
    <n v="21.7"/>
    <n v="8.8000000000000007"/>
    <n v="0"/>
    <n v="14.8"/>
    <n v="20.9"/>
    <n v="8.6999999999999993"/>
    <n v="0"/>
    <x v="57"/>
    <m/>
    <n v="15.3"/>
    <n v="25"/>
    <n v="5.5"/>
    <n v="0"/>
  </r>
  <r>
    <n v="24.48"/>
    <n v="16.8"/>
    <n v="25.4"/>
    <n v="8.1999999999999993"/>
    <n v="9"/>
    <n v="17.100000000000001"/>
    <n v="23.1"/>
    <n v="11"/>
    <n v="0.5"/>
    <n v="17.2"/>
    <n v="23.1"/>
    <n v="11.3"/>
    <n v="9"/>
    <x v="57"/>
    <m/>
    <n v="17"/>
    <n v="26"/>
    <n v="8"/>
    <n v="0.6"/>
  </r>
  <r>
    <n v="8.08"/>
    <n v="9.1999999999999993"/>
    <n v="13.4"/>
    <n v="4.9000000000000004"/>
    <n v="0.5"/>
    <n v="8.9"/>
    <n v="12.9"/>
    <n v="4.9000000000000004"/>
    <n v="8.5"/>
    <n v="8"/>
    <n v="11.7"/>
    <n v="4.2"/>
    <n v="0"/>
    <x v="57"/>
    <m/>
    <n v="10.8"/>
    <n v="12"/>
    <n v="9.5"/>
    <n v="18"/>
  </r>
  <r>
    <n v="18.72"/>
    <n v="5.8"/>
    <n v="10.5"/>
    <n v="1.1000000000000001"/>
    <n v="0"/>
    <n v="5.5"/>
    <n v="9.6"/>
    <n v="1.3"/>
    <n v="0"/>
    <n v="4.9000000000000004"/>
    <n v="8.6999999999999993"/>
    <n v="1.1000000000000001"/>
    <n v="2"/>
    <x v="57"/>
    <m/>
    <n v="7.8"/>
    <n v="14"/>
    <n v="1.5"/>
    <n v="0.4"/>
  </r>
  <r>
    <n v="14.82"/>
    <n v="9.6999999999999993"/>
    <n v="15.1"/>
    <n v="4.2"/>
    <n v="2"/>
    <n v="9.8000000000000007"/>
    <n v="14.2"/>
    <n v="5.3"/>
    <n v="2"/>
    <n v="8.5"/>
    <n v="12.5"/>
    <n v="4.4000000000000004"/>
    <n v="0"/>
    <x v="57"/>
    <m/>
    <n v="9.5"/>
    <n v="15.5"/>
    <n v="3.5"/>
    <n v="8.6"/>
  </r>
  <r>
    <n v="25.9"/>
    <n v="8.4"/>
    <n v="13.9"/>
    <n v="2.9"/>
    <n v="0"/>
    <n v="8.1"/>
    <n v="13.9"/>
    <n v="2.2999999999999998"/>
    <n v="0"/>
    <n v="7.3"/>
    <n v="12.5"/>
    <n v="2.1"/>
    <n v="0"/>
    <x v="57"/>
    <m/>
    <n v="10"/>
    <n v="17.5"/>
    <n v="2.5"/>
    <n v="0"/>
  </r>
  <r>
    <n v="24.61"/>
    <n v="8.8000000000000007"/>
    <n v="15.3"/>
    <n v="2.2999999999999998"/>
    <n v="0"/>
    <n v="9.1"/>
    <n v="15.3"/>
    <n v="2.8"/>
    <n v="0"/>
    <n v="8.1999999999999993"/>
    <n v="13.5"/>
    <n v="2.8"/>
    <n v="0"/>
    <x v="57"/>
    <m/>
    <n v="10"/>
    <n v="18"/>
    <n v="2"/>
    <n v="0"/>
  </r>
  <r>
    <n v="26.61"/>
    <n v="9.3000000000000007"/>
    <n v="18.399999999999999"/>
    <n v="0.2"/>
    <n v="0"/>
    <n v="9.4"/>
    <n v="16.7"/>
    <n v="2"/>
    <n v="0"/>
    <n v="8.9"/>
    <n v="15.7"/>
    <n v="2"/>
    <n v="0"/>
    <x v="57"/>
    <m/>
    <n v="9.8000000000000007"/>
    <n v="19.5"/>
    <n v="0"/>
    <n v="0"/>
  </r>
  <r>
    <n v="27.85"/>
    <n v="9.6"/>
    <n v="17.5"/>
    <n v="1.6"/>
    <n v="0"/>
    <n v="10.6"/>
    <n v="17.100000000000001"/>
    <n v="4"/>
    <n v="0"/>
    <n v="10.3"/>
    <n v="16.100000000000001"/>
    <n v="4.5"/>
    <n v="0"/>
    <x v="57"/>
    <m/>
    <n v="11.3"/>
    <n v="20.5"/>
    <n v="2"/>
    <n v="0"/>
  </r>
  <r>
    <n v="28.16"/>
    <n v="11.6"/>
    <n v="19.5"/>
    <n v="3.6"/>
    <n v="0"/>
    <n v="12.4"/>
    <n v="18.5"/>
    <n v="6.2"/>
    <n v="0"/>
    <n v="12"/>
    <n v="17.399999999999999"/>
    <n v="6.5"/>
    <n v="0"/>
    <x v="57"/>
    <m/>
    <n v="11.8"/>
    <n v="22"/>
    <n v="1.5"/>
    <n v="0"/>
  </r>
  <r>
    <n v="28.13"/>
    <n v="15.1"/>
    <n v="24.7"/>
    <n v="5.4"/>
    <n v="0"/>
    <n v="15.5"/>
    <n v="22.6"/>
    <n v="8.3000000000000007"/>
    <n v="0"/>
    <n v="15.1"/>
    <n v="22.2"/>
    <n v="8"/>
    <n v="0"/>
    <x v="57"/>
    <m/>
    <n v="14.3"/>
    <n v="26"/>
    <n v="2.5"/>
    <n v="0"/>
  </r>
  <r>
    <n v="27.48"/>
    <n v="17.2"/>
    <n v="27.5"/>
    <n v="6.8"/>
    <n v="0"/>
    <n v="19.2"/>
    <n v="26"/>
    <n v="12.4"/>
    <n v="0"/>
    <n v="17.899999999999999"/>
    <n v="25"/>
    <n v="10.7"/>
    <n v="0"/>
    <x v="57"/>
    <m/>
    <n v="17"/>
    <n v="29"/>
    <n v="5"/>
    <n v="0"/>
  </r>
  <r>
    <n v="27.63"/>
    <n v="16.8"/>
    <n v="25"/>
    <n v="8.6"/>
    <n v="0"/>
    <n v="18.8"/>
    <n v="22.8"/>
    <n v="14.7"/>
    <n v="0"/>
    <n v="18.600000000000001"/>
    <n v="22.8"/>
    <n v="14.4"/>
    <n v="0"/>
    <x v="57"/>
    <m/>
    <n v="16"/>
    <n v="27"/>
    <n v="5"/>
    <n v="0"/>
  </r>
  <r>
    <n v="22.71"/>
    <n v="13.7"/>
    <n v="18.5"/>
    <n v="8.8000000000000007"/>
    <n v="0"/>
    <n v="12.9"/>
    <n v="16.899999999999999"/>
    <n v="8.8000000000000007"/>
    <n v="0"/>
    <n v="13.3"/>
    <n v="16.2"/>
    <n v="10.4"/>
    <n v="0"/>
    <x v="57"/>
    <m/>
    <n v="14.3"/>
    <n v="26"/>
    <n v="2.5"/>
    <n v="0"/>
  </r>
  <r>
    <n v="26.69"/>
    <n v="12.5"/>
    <n v="22.4"/>
    <n v="2.6"/>
    <n v="0"/>
    <n v="13.5"/>
    <n v="20.8"/>
    <n v="6.1"/>
    <n v="0"/>
    <n v="13.6"/>
    <n v="20.399999999999999"/>
    <n v="6.8"/>
    <n v="0"/>
    <x v="57"/>
    <m/>
    <n v="13.3"/>
    <n v="25"/>
    <n v="1.5"/>
    <n v="0"/>
  </r>
  <r>
    <n v="27.3"/>
    <n v="15.8"/>
    <n v="26.1"/>
    <n v="5.4"/>
    <n v="0"/>
    <n v="15.8"/>
    <n v="24.2"/>
    <n v="7.3"/>
    <n v="0"/>
    <n v="16.399999999999999"/>
    <n v="24.1"/>
    <n v="8.6999999999999993"/>
    <n v="1"/>
    <x v="57"/>
    <m/>
    <n v="14.3"/>
    <n v="28"/>
    <n v="0.5"/>
    <n v="0"/>
  </r>
  <r>
    <n v="24.28"/>
    <n v="16"/>
    <n v="24.1"/>
    <n v="7.8"/>
    <n v="0"/>
    <n v="17"/>
    <n v="23.2"/>
    <n v="10.8"/>
    <n v="0"/>
    <n v="16.899999999999999"/>
    <n v="21.5"/>
    <n v="12.2"/>
    <n v="0"/>
    <x v="57"/>
    <m/>
    <n v="16.5"/>
    <n v="27"/>
    <n v="6"/>
    <n v="0"/>
  </r>
  <r>
    <n v="23.39"/>
    <n v="17.399999999999999"/>
    <n v="28"/>
    <n v="6.8"/>
    <n v="0"/>
    <n v="17.2"/>
    <n v="25.5"/>
    <n v="8.9"/>
    <n v="0"/>
    <n v="17.8"/>
    <n v="24.9"/>
    <n v="10.7"/>
    <n v="0"/>
    <x v="57"/>
    <m/>
    <n v="16.5"/>
    <n v="28"/>
    <n v="5"/>
    <n v="0"/>
  </r>
  <r>
    <n v="23.59"/>
    <n v="16.8"/>
    <n v="22.2"/>
    <n v="11.3"/>
    <n v="0"/>
    <n v="16.7"/>
    <n v="21.4"/>
    <n v="11.9"/>
    <n v="0"/>
    <n v="16.3"/>
    <n v="19.8"/>
    <n v="12.7"/>
    <n v="0"/>
    <x v="57"/>
    <m/>
    <n v="15"/>
    <n v="24.5"/>
    <n v="5.5"/>
    <n v="0"/>
  </r>
  <r>
    <n v="22.88"/>
    <n v="12.3"/>
    <n v="19.7"/>
    <n v="4.9000000000000004"/>
    <n v="0"/>
    <n v="12.8"/>
    <n v="18.5"/>
    <n v="7.1"/>
    <n v="0"/>
    <n v="12.8"/>
    <n v="17.7"/>
    <n v="7.9"/>
    <n v="0"/>
    <x v="57"/>
    <m/>
    <n v="14"/>
    <n v="23.5"/>
    <n v="4.5"/>
    <n v="0"/>
  </r>
  <r>
    <n v="26.5"/>
    <n v="14.7"/>
    <n v="23.2"/>
    <n v="6.1"/>
    <n v="0"/>
    <n v="13.4"/>
    <n v="21.4"/>
    <n v="5.3"/>
    <n v="0"/>
    <n v="14.1"/>
    <n v="21.5"/>
    <n v="6.6"/>
    <n v="0"/>
    <x v="57"/>
    <m/>
    <n v="15.8"/>
    <n v="26.5"/>
    <n v="5"/>
    <n v="0"/>
  </r>
  <r>
    <n v="26.75"/>
    <n v="14.4"/>
    <n v="22.5"/>
    <n v="6.2"/>
    <n v="0"/>
    <n v="14.9"/>
    <n v="21.3"/>
    <n v="8.4"/>
    <n v="0"/>
    <n v="15.6"/>
    <n v="20.7"/>
    <n v="10.4"/>
    <n v="0"/>
    <x v="57"/>
    <m/>
    <n v="14.8"/>
    <n v="25.5"/>
    <n v="4"/>
    <n v="0"/>
  </r>
  <r>
    <n v="25.08"/>
    <n v="12.5"/>
    <n v="20.2"/>
    <n v="4.7"/>
    <n v="15.5"/>
    <n v="12.6"/>
    <n v="19.100000000000001"/>
    <n v="6"/>
    <n v="15.5"/>
    <n v="13.1"/>
    <n v="17.600000000000001"/>
    <n v="8.6"/>
    <n v="5"/>
    <x v="57"/>
    <m/>
    <n v="12.3"/>
    <n v="22.5"/>
    <n v="2"/>
    <n v="14.8"/>
  </r>
  <r>
    <n v="5.6"/>
    <n v="6.6"/>
    <n v="9.1"/>
    <n v="4.0999999999999996"/>
    <n v="0"/>
    <n v="5.4"/>
    <n v="8.8000000000000007"/>
    <n v="2"/>
    <n v="0"/>
    <n v="6"/>
    <n v="9.9"/>
    <n v="2"/>
    <n v="8"/>
    <x v="58"/>
    <m/>
    <n v="8.3000000000000007"/>
    <n v="11.5"/>
    <n v="5"/>
    <n v="6.4"/>
  </r>
  <r>
    <n v="25.33"/>
    <n v="10.8"/>
    <n v="16.3"/>
    <n v="5.3"/>
    <n v="0"/>
    <n v="9.6999999999999993"/>
    <n v="15.6"/>
    <n v="3.8"/>
    <n v="0"/>
    <n v="10.199999999999999"/>
    <n v="14.8"/>
    <n v="5.6"/>
    <n v="0"/>
    <x v="58"/>
    <m/>
    <n v="13.5"/>
    <n v="21"/>
    <n v="6"/>
    <n v="0"/>
  </r>
  <r>
    <n v="24.69"/>
    <n v="12.5"/>
    <n v="22"/>
    <n v="3"/>
    <n v="0"/>
    <n v="12.5"/>
    <n v="20.7"/>
    <n v="4.2"/>
    <n v="0"/>
    <n v="13.1"/>
    <n v="20.2"/>
    <n v="5.9"/>
    <n v="0"/>
    <x v="58"/>
    <m/>
    <n v="13.5"/>
    <n v="25"/>
    <n v="2"/>
    <n v="0"/>
  </r>
  <r>
    <n v="24.96"/>
    <n v="14.2"/>
    <n v="23.7"/>
    <n v="4.5999999999999996"/>
    <n v="0"/>
    <n v="15.9"/>
    <n v="22.5"/>
    <n v="9.3000000000000007"/>
    <n v="0"/>
    <n v="14.8"/>
    <n v="21.4"/>
    <n v="8.1999999999999993"/>
    <n v="0"/>
    <x v="58"/>
    <m/>
    <n v="15"/>
    <n v="26"/>
    <n v="4"/>
    <n v="0"/>
  </r>
  <r>
    <n v="19.25"/>
    <n v="13.1"/>
    <n v="21.3"/>
    <n v="4.8"/>
    <n v="4"/>
    <n v="12.9"/>
    <n v="19.7"/>
    <n v="6.1"/>
    <n v="4"/>
    <n v="12.9"/>
    <n v="18.7"/>
    <n v="7"/>
    <n v="2.5"/>
    <x v="58"/>
    <m/>
    <n v="13.3"/>
    <n v="23.5"/>
    <n v="3"/>
    <n v="4"/>
  </r>
  <r>
    <n v="14.86"/>
    <n v="9.1"/>
    <n v="12.3"/>
    <n v="5.8"/>
    <n v="0"/>
    <n v="7.7"/>
    <n v="11.2"/>
    <n v="4.2"/>
    <n v="0"/>
    <n v="7.1"/>
    <n v="9.9"/>
    <n v="4.3"/>
    <n v="1.5"/>
    <x v="58"/>
    <m/>
    <n v="11.3"/>
    <n v="19"/>
    <n v="3.5"/>
    <n v="0"/>
  </r>
  <r>
    <n v="24.97"/>
    <n v="8.9"/>
    <n v="16.7"/>
    <n v="1"/>
    <n v="0"/>
    <n v="9.8000000000000007"/>
    <n v="16.399999999999999"/>
    <n v="3.2"/>
    <n v="0"/>
    <n v="8.6999999999999993"/>
    <n v="14.9"/>
    <n v="2.5"/>
    <n v="0"/>
    <x v="58"/>
    <m/>
    <n v="11.5"/>
    <n v="21"/>
    <n v="2"/>
    <n v="0"/>
  </r>
  <r>
    <n v="10.52"/>
    <n v="9.1999999999999993"/>
    <n v="15.4"/>
    <n v="3"/>
    <n v="0"/>
    <n v="10.5"/>
    <n v="15.9"/>
    <n v="5"/>
    <n v="0"/>
    <n v="9.6999999999999993"/>
    <n v="13.9"/>
    <n v="5.4"/>
    <n v="0"/>
    <x v="58"/>
    <m/>
    <n v="10.5"/>
    <n v="18.5"/>
    <n v="2.5"/>
    <n v="0.6"/>
  </r>
  <r>
    <n v="21.19"/>
    <n v="14.1"/>
    <n v="19.100000000000001"/>
    <n v="9.1"/>
    <n v="0"/>
    <n v="13"/>
    <n v="17.3"/>
    <n v="8.6999999999999993"/>
    <n v="0"/>
    <n v="12.1"/>
    <n v="15.6"/>
    <n v="8.5"/>
    <n v="0"/>
    <x v="58"/>
    <m/>
    <n v="13.5"/>
    <n v="21"/>
    <n v="6"/>
    <n v="0"/>
  </r>
  <r>
    <n v="24.8"/>
    <n v="9.6999999999999993"/>
    <n v="15.3"/>
    <n v="4"/>
    <n v="0"/>
    <n v="10.199999999999999"/>
    <n v="15.3"/>
    <n v="5"/>
    <n v="0"/>
    <n v="9.6999999999999993"/>
    <n v="13.7"/>
    <n v="5.7"/>
    <n v="0"/>
    <x v="58"/>
    <m/>
    <n v="11"/>
    <n v="19"/>
    <n v="3"/>
    <n v="0"/>
  </r>
  <r>
    <n v="24.62"/>
    <n v="11.3"/>
    <n v="20"/>
    <n v="2.6"/>
    <n v="0"/>
    <n v="12.1"/>
    <n v="19.2"/>
    <n v="5"/>
    <n v="0"/>
    <n v="10.7"/>
    <n v="17.5"/>
    <n v="3.8"/>
    <n v="0"/>
    <x v="58"/>
    <m/>
    <n v="11.3"/>
    <n v="22.5"/>
    <n v="0"/>
    <n v="0"/>
  </r>
  <r>
    <n v="24.23"/>
    <n v="14.3"/>
    <n v="23.8"/>
    <n v="4.7"/>
    <n v="0"/>
    <n v="14.3"/>
    <n v="22.4"/>
    <n v="6.1"/>
    <n v="0"/>
    <n v="14.1"/>
    <n v="21.3"/>
    <n v="6.8"/>
    <n v="0"/>
    <x v="58"/>
    <m/>
    <n v="12.3"/>
    <n v="23"/>
    <n v="1.5"/>
    <n v="0"/>
  </r>
  <r>
    <n v="20.38"/>
    <n v="15"/>
    <n v="23.9"/>
    <n v="6"/>
    <n v="0"/>
    <n v="15.1"/>
    <n v="22.3"/>
    <n v="7.9"/>
    <n v="0"/>
    <n v="14.7"/>
    <n v="20.7"/>
    <n v="8.6999999999999993"/>
    <n v="0"/>
    <x v="58"/>
    <m/>
    <n v="14"/>
    <n v="26"/>
    <n v="2"/>
    <n v="0"/>
  </r>
  <r>
    <n v="20.55"/>
    <n v="12.7"/>
    <n v="19.3"/>
    <n v="6.1"/>
    <n v="0"/>
    <n v="11.8"/>
    <n v="18.600000000000001"/>
    <n v="4.9000000000000004"/>
    <n v="0"/>
    <n v="11.7"/>
    <n v="17"/>
    <n v="6.4"/>
    <n v="0"/>
    <x v="58"/>
    <m/>
    <n v="13.3"/>
    <n v="23.5"/>
    <n v="3"/>
    <n v="0"/>
  </r>
  <r>
    <n v="18.77"/>
    <n v="10.1"/>
    <n v="16.899999999999999"/>
    <n v="3.3"/>
    <n v="7"/>
    <n v="9.1"/>
    <n v="15.8"/>
    <n v="2.2999999999999998"/>
    <n v="7"/>
    <n v="9.3000000000000007"/>
    <n v="14.6"/>
    <n v="3.9"/>
    <n v="1"/>
    <x v="58"/>
    <m/>
    <n v="10.5"/>
    <n v="19"/>
    <n v="2"/>
    <n v="0"/>
  </r>
  <r>
    <n v="6.51"/>
    <n v="7.1"/>
    <n v="9.1"/>
    <n v="5"/>
    <n v="0.5"/>
    <n v="6.5"/>
    <n v="8.1999999999999993"/>
    <n v="4.7"/>
    <n v="0.5"/>
    <n v="7"/>
    <n v="8.6999999999999993"/>
    <n v="5.2"/>
    <n v="9"/>
    <x v="58"/>
    <m/>
    <n v="10.3"/>
    <n v="14.5"/>
    <n v="6"/>
    <n v="12.4"/>
  </r>
  <r>
    <n v="5.24"/>
    <n v="7"/>
    <n v="9"/>
    <n v="5"/>
    <n v="0"/>
    <n v="6.8"/>
    <n v="8.5"/>
    <n v="5"/>
    <n v="0"/>
    <n v="7.3"/>
    <n v="9"/>
    <n v="5.5"/>
    <n v="0"/>
    <x v="58"/>
    <m/>
    <n v="7"/>
    <n v="12.5"/>
    <n v="1.5"/>
    <n v="18.8"/>
  </r>
  <r>
    <n v="23.15"/>
    <n v="7.1"/>
    <n v="13.1"/>
    <n v="1"/>
    <n v="0"/>
    <n v="5.7"/>
    <n v="11"/>
    <n v="0.4"/>
    <n v="0"/>
    <n v="7.4"/>
    <n v="12.2"/>
    <n v="2.5"/>
    <n v="0"/>
    <x v="58"/>
    <m/>
    <n v="9"/>
    <n v="17"/>
    <n v="1"/>
    <n v="0.2"/>
  </r>
  <r>
    <n v="10.210000000000001"/>
    <n v="7"/>
    <n v="11.7"/>
    <n v="2.2000000000000002"/>
    <n v="0"/>
    <n v="6.9"/>
    <n v="10.4"/>
    <n v="3.3"/>
    <n v="0"/>
    <n v="7.9"/>
    <n v="11.2"/>
    <n v="4.5"/>
    <n v="0"/>
    <x v="58"/>
    <m/>
    <n v="9"/>
    <n v="14"/>
    <n v="4"/>
    <n v="1.6"/>
  </r>
  <r>
    <n v="11.9"/>
    <n v="5.5"/>
    <n v="9.6"/>
    <n v="1.3"/>
    <n v="0"/>
    <n v="4.8"/>
    <n v="8.1"/>
    <n v="1.4"/>
    <n v="0"/>
    <n v="5.3"/>
    <n v="8.3000000000000007"/>
    <n v="2.2999999999999998"/>
    <n v="0"/>
    <x v="58"/>
    <m/>
    <n v="8.8000000000000007"/>
    <n v="15.5"/>
    <n v="2"/>
    <n v="3"/>
  </r>
  <r>
    <n v="23.05"/>
    <n v="7.4"/>
    <n v="14.6"/>
    <n v="0.1"/>
    <n v="0"/>
    <n v="7.2"/>
    <n v="13.5"/>
    <n v="0.8"/>
    <n v="0"/>
    <n v="7.5"/>
    <n v="13.1"/>
    <n v="1.8"/>
    <n v="0"/>
    <x v="58"/>
    <m/>
    <n v="8.8000000000000007"/>
    <n v="19"/>
    <n v="-1.5"/>
    <n v="0"/>
  </r>
  <r>
    <n v="22.66"/>
    <n v="10.4"/>
    <n v="19.399999999999999"/>
    <n v="1.3"/>
    <n v="0"/>
    <n v="10.7"/>
    <n v="18.399999999999999"/>
    <n v="3"/>
    <n v="0"/>
    <n v="11.7"/>
    <n v="18.100000000000001"/>
    <n v="5.3"/>
    <n v="0"/>
    <x v="58"/>
    <m/>
    <n v="11.5"/>
    <n v="23"/>
    <n v="0"/>
    <n v="0"/>
  </r>
  <r>
    <n v="22.54"/>
    <n v="15.2"/>
    <n v="26"/>
    <n v="4.3"/>
    <n v="0"/>
    <n v="15.4"/>
    <n v="24.1"/>
    <n v="6.6"/>
    <n v="0"/>
    <n v="16.3"/>
    <n v="24.2"/>
    <n v="8.3000000000000007"/>
    <n v="0"/>
    <x v="58"/>
    <m/>
    <n v="14"/>
    <n v="28"/>
    <n v="0"/>
    <n v="0"/>
  </r>
  <r>
    <n v="21.72"/>
    <n v="17.100000000000001"/>
    <n v="28.1"/>
    <n v="6.1"/>
    <n v="0"/>
    <n v="18.5"/>
    <n v="26.2"/>
    <n v="10.7"/>
    <n v="0"/>
    <n v="18.5"/>
    <n v="25.7"/>
    <n v="11.3"/>
    <n v="0"/>
    <x v="58"/>
    <m/>
    <n v="16.5"/>
    <n v="28"/>
    <n v="5"/>
    <n v="0"/>
  </r>
  <r>
    <n v="16.87"/>
    <n v="15.9"/>
    <n v="22.4"/>
    <n v="9.4"/>
    <n v="0"/>
    <n v="14"/>
    <n v="20.399999999999999"/>
    <n v="7.6"/>
    <n v="0"/>
    <n v="15.6"/>
    <n v="20.2"/>
    <n v="11"/>
    <n v="0"/>
    <x v="58"/>
    <m/>
    <n v="17.5"/>
    <n v="27"/>
    <n v="8"/>
    <n v="0"/>
  </r>
  <r>
    <n v="20.48"/>
    <n v="12.2"/>
    <n v="21"/>
    <n v="3.3"/>
    <n v="0"/>
    <n v="12.5"/>
    <n v="20.100000000000001"/>
    <n v="4.9000000000000004"/>
    <n v="0"/>
    <n v="12.8"/>
    <n v="19.5"/>
    <n v="6"/>
    <n v="0"/>
    <x v="58"/>
    <m/>
    <n v="16.5"/>
    <n v="28"/>
    <n v="5"/>
    <n v="0"/>
  </r>
  <r>
    <n v="21.58"/>
    <n v="13.8"/>
    <n v="24.5"/>
    <n v="3"/>
    <n v="0"/>
    <n v="14.5"/>
    <n v="23"/>
    <n v="5.9"/>
    <n v="0"/>
    <n v="15.1"/>
    <n v="22.2"/>
    <n v="7.9"/>
    <n v="0"/>
    <x v="58"/>
    <m/>
    <n v="15.8"/>
    <n v="28.5"/>
    <n v="3"/>
    <n v="0"/>
  </r>
  <r>
    <n v="19.940000000000001"/>
    <n v="16.100000000000001"/>
    <n v="26.1"/>
    <n v="6.1"/>
    <n v="0"/>
    <n v="16.399999999999999"/>
    <n v="24.1"/>
    <n v="8.6"/>
    <n v="0"/>
    <n v="17.100000000000001"/>
    <n v="23.9"/>
    <n v="10.199999999999999"/>
    <n v="0"/>
    <x v="58"/>
    <m/>
    <n v="15.5"/>
    <n v="28"/>
    <n v="3"/>
    <n v="0"/>
  </r>
  <r>
    <n v="17.73"/>
    <n v="14.5"/>
    <n v="22.9"/>
    <n v="6.1"/>
    <n v="0"/>
    <n v="13.1"/>
    <n v="21.1"/>
    <n v="5"/>
    <n v="0"/>
    <n v="14.5"/>
    <n v="19.8"/>
    <n v="9.1"/>
    <n v="0"/>
    <x v="58"/>
    <m/>
    <n v="15.3"/>
    <n v="25.5"/>
    <n v="5"/>
    <n v="0"/>
  </r>
  <r>
    <n v="21.59"/>
    <n v="8.6"/>
    <n v="16.2"/>
    <n v="0.9"/>
    <n v="0"/>
    <n v="7.9"/>
    <n v="14.9"/>
    <n v="0.8"/>
    <n v="0"/>
    <n v="8"/>
    <n v="14.1"/>
    <n v="1.9"/>
    <n v="0"/>
    <x v="58"/>
    <m/>
    <n v="9.8000000000000007"/>
    <n v="18.5"/>
    <n v="1"/>
    <n v="0"/>
  </r>
  <r>
    <n v="19.510000000000002"/>
    <n v="9.4"/>
    <n v="18.399999999999999"/>
    <n v="0.3"/>
    <n v="0"/>
    <n v="9.4"/>
    <n v="17.5"/>
    <n v="1.3"/>
    <n v="0"/>
    <n v="10"/>
    <n v="16.8"/>
    <n v="3.2"/>
    <n v="0"/>
    <x v="58"/>
    <m/>
    <n v="10"/>
    <n v="21"/>
    <n v="-1"/>
    <n v="0"/>
  </r>
  <r>
    <n v="20.77"/>
    <n v="13.5"/>
    <n v="24.4"/>
    <n v="2.6"/>
    <n v="0"/>
    <n v="15"/>
    <n v="23.8"/>
    <n v="6.2"/>
    <n v="0"/>
    <n v="15.4"/>
    <n v="23"/>
    <n v="7.7"/>
    <n v="0"/>
    <x v="59"/>
    <m/>
    <n v="12.8"/>
    <n v="25.5"/>
    <n v="0"/>
    <n v="0"/>
  </r>
  <r>
    <n v="20.34"/>
    <n v="16.7"/>
    <n v="27.3"/>
    <n v="6"/>
    <n v="0"/>
    <n v="18.100000000000001"/>
    <n v="26.3"/>
    <n v="9.9"/>
    <n v="0"/>
    <n v="19"/>
    <n v="26.9"/>
    <n v="11"/>
    <n v="0"/>
    <x v="59"/>
    <m/>
    <n v="13"/>
    <n v="24"/>
    <n v="2"/>
    <n v="0"/>
  </r>
  <r>
    <n v="19.5"/>
    <n v="18.8"/>
    <n v="29.7"/>
    <n v="7.9"/>
    <n v="0"/>
    <n v="21.2"/>
    <n v="27.6"/>
    <n v="14.8"/>
    <n v="0"/>
    <n v="20.5"/>
    <n v="27"/>
    <n v="14"/>
    <n v="0"/>
    <x v="59"/>
    <m/>
    <n v="16"/>
    <n v="31"/>
    <n v="1"/>
    <n v="0"/>
  </r>
  <r>
    <n v="18.260000000000002"/>
    <n v="20"/>
    <n v="32"/>
    <n v="7.9"/>
    <n v="0"/>
    <n v="21.8"/>
    <n v="30"/>
    <n v="13.5"/>
    <n v="0"/>
    <n v="21.5"/>
    <n v="29"/>
    <n v="13.9"/>
    <n v="0"/>
    <x v="59"/>
    <m/>
    <n v="18.3"/>
    <n v="32.5"/>
    <n v="4"/>
    <n v="0"/>
  </r>
  <r>
    <n v="15.85"/>
    <n v="19.100000000000001"/>
    <n v="28.2"/>
    <n v="10"/>
    <n v="0"/>
    <n v="21"/>
    <n v="26.4"/>
    <n v="15.6"/>
    <n v="0"/>
    <n v="20.9"/>
    <n v="25.6"/>
    <n v="16.100000000000001"/>
    <n v="0"/>
    <x v="59"/>
    <m/>
    <n v="13.8"/>
    <n v="20"/>
    <n v="7.5"/>
    <n v="0"/>
  </r>
  <r>
    <n v="9.7799999999999994"/>
    <n v="13.3"/>
    <n v="18.8"/>
    <n v="7.7"/>
    <n v="0"/>
    <n v="11.5"/>
    <n v="15.8"/>
    <n v="7.1"/>
    <n v="0"/>
    <n v="11.4"/>
    <n v="14.7"/>
    <n v="8"/>
    <n v="0"/>
    <x v="59"/>
    <m/>
    <n v="12.8"/>
    <n v="20.5"/>
    <n v="5"/>
    <n v="6.7"/>
  </r>
  <r>
    <n v="14.89"/>
    <n v="6.3"/>
    <n v="9.3000000000000007"/>
    <n v="3.2"/>
    <n v="0"/>
    <n v="5.0999999999999996"/>
    <n v="8.8000000000000007"/>
    <n v="1.4"/>
    <n v="0"/>
    <n v="4.7"/>
    <n v="8"/>
    <n v="1.4"/>
    <n v="0"/>
    <x v="59"/>
    <m/>
    <n v="9.3000000000000007"/>
    <n v="13"/>
    <n v="5.5"/>
    <n v="0.4"/>
  </r>
  <r>
    <n v="12.83"/>
    <n v="6.3"/>
    <n v="14.3"/>
    <n v="-1.7"/>
    <n v="0"/>
    <n v="6.1"/>
    <n v="13"/>
    <n v="-0.8"/>
    <n v="0"/>
    <n v="6.6"/>
    <n v="12.4"/>
    <n v="0.7"/>
    <n v="0"/>
    <x v="59"/>
    <m/>
    <n v="7.5"/>
    <n v="17"/>
    <n v="-2"/>
    <n v="0"/>
  </r>
  <r>
    <n v="16.86"/>
    <n v="6.9"/>
    <n v="12.5"/>
    <n v="1.2"/>
    <n v="0"/>
    <n v="7"/>
    <n v="12"/>
    <n v="1.9"/>
    <n v="0"/>
    <n v="6.5"/>
    <n v="10.3"/>
    <n v="2.7"/>
    <n v="0"/>
    <x v="59"/>
    <m/>
    <n v="8"/>
    <n v="15"/>
    <n v="1"/>
    <n v="2"/>
  </r>
  <r>
    <n v="12.45"/>
    <n v="5.0999999999999996"/>
    <n v="9.1999999999999993"/>
    <n v="0.9"/>
    <n v="0"/>
    <n v="3.5"/>
    <n v="7.9"/>
    <n v="-1"/>
    <n v="0"/>
    <n v="3.1"/>
    <n v="7.1"/>
    <n v="-1"/>
    <n v="0"/>
    <x v="59"/>
    <m/>
    <n v="8"/>
    <n v="13"/>
    <n v="3"/>
    <n v="0"/>
  </r>
  <r>
    <n v="19.25"/>
    <n v="5.8"/>
    <n v="14.5"/>
    <n v="-3"/>
    <n v="0"/>
    <n v="6.5"/>
    <n v="13"/>
    <n v="0"/>
    <n v="0"/>
    <n v="6.7"/>
    <n v="12.3"/>
    <n v="1.1000000000000001"/>
    <n v="0"/>
    <x v="59"/>
    <m/>
    <n v="7"/>
    <n v="17"/>
    <n v="-3"/>
    <n v="0"/>
  </r>
  <r>
    <n v="18.8"/>
    <n v="10.4"/>
    <n v="18.7"/>
    <n v="2"/>
    <n v="0"/>
    <n v="12.3"/>
    <n v="17.899999999999999"/>
    <n v="6.6"/>
    <n v="0"/>
    <n v="11.6"/>
    <n v="17.3"/>
    <n v="5.9"/>
    <n v="0"/>
    <x v="59"/>
    <m/>
    <n v="10"/>
    <n v="22"/>
    <n v="-2"/>
    <n v="0"/>
  </r>
  <r>
    <n v="17.920000000000002"/>
    <n v="13.2"/>
    <n v="23.1"/>
    <n v="3.2"/>
    <n v="0"/>
    <n v="13.3"/>
    <n v="21.4"/>
    <n v="5.2"/>
    <n v="0"/>
    <n v="13.9"/>
    <n v="20.9"/>
    <n v="6.8"/>
    <n v="0"/>
    <x v="59"/>
    <m/>
    <n v="12.8"/>
    <n v="25"/>
    <n v="0.5"/>
    <n v="0"/>
  </r>
  <r>
    <n v="15.51"/>
    <n v="13.7"/>
    <n v="23.1"/>
    <n v="4.2"/>
    <n v="0"/>
    <n v="14.4"/>
    <n v="21.5"/>
    <n v="7.2"/>
    <n v="22"/>
    <n v="15"/>
    <n v="21"/>
    <n v="8.9"/>
    <n v="0"/>
    <x v="59"/>
    <m/>
    <n v="13.5"/>
    <n v="25"/>
    <n v="2"/>
    <n v="0"/>
  </r>
  <r>
    <n v="15.83"/>
    <n v="11"/>
    <n v="18.8"/>
    <n v="3.1"/>
    <n v="11"/>
    <n v="10.5"/>
    <n v="15.2"/>
    <n v="5.7"/>
    <n v="0"/>
    <n v="11.9"/>
    <n v="15.7"/>
    <n v="8"/>
    <n v="23"/>
    <x v="59"/>
    <m/>
    <n v="10"/>
    <n v="19"/>
    <n v="1"/>
    <n v="0"/>
  </r>
  <r>
    <n v="11.46"/>
    <n v="5.2"/>
    <n v="7.7"/>
    <n v="2.6"/>
    <n v="0.5"/>
    <n v="2.6"/>
    <n v="5.0999999999999996"/>
    <n v="0.1"/>
    <n v="0"/>
    <n v="3.8"/>
    <n v="6.5"/>
    <n v="1.1000000000000001"/>
    <n v="1"/>
    <x v="59"/>
    <m/>
    <n v="9.5"/>
    <n v="14"/>
    <n v="5"/>
    <n v="6.3"/>
  </r>
  <r>
    <n v="6.02"/>
    <n v="1.2"/>
    <n v="2.4"/>
    <n v="0"/>
    <n v="1.5"/>
    <n v="-0.4"/>
    <n v="0.9"/>
    <n v="-1.7"/>
    <n v="3.5"/>
    <n v="-0.5"/>
    <n v="0.7"/>
    <n v="-1.7"/>
    <n v="1.5"/>
    <x v="59"/>
    <m/>
    <n v="6.8"/>
    <n v="13.5"/>
    <n v="0"/>
    <n v="2.7"/>
  </r>
  <r>
    <n v="7.36"/>
    <n v="0"/>
    <n v="4.9000000000000004"/>
    <n v="-5"/>
    <n v="15.5"/>
    <n v="-0.5"/>
    <n v="3.5"/>
    <n v="-4.5"/>
    <n v="0.5"/>
    <n v="-0.3"/>
    <n v="3"/>
    <n v="-3.5"/>
    <n v="20.5"/>
    <x v="59"/>
    <m/>
    <n v="3.5"/>
    <n v="10.5"/>
    <n v="-3.5"/>
    <n v="0"/>
  </r>
  <r>
    <n v="7.38"/>
    <n v="1.3"/>
    <n v="3.3"/>
    <n v="-0.8"/>
    <n v="1.5"/>
    <n v="0.1"/>
    <n v="1"/>
    <n v="-0.9"/>
    <n v="10"/>
    <n v="-0.9"/>
    <n v="0.8"/>
    <n v="-2.5"/>
    <n v="3.5"/>
    <x v="59"/>
    <m/>
    <n v="3.8"/>
    <n v="8.5"/>
    <n v="-1"/>
    <n v="6.4"/>
  </r>
  <r>
    <n v="12.26"/>
    <n v="2.5"/>
    <n v="5.5"/>
    <n v="-0.6"/>
    <n v="1"/>
    <n v="0.8"/>
    <n v="2.8"/>
    <n v="-1.2"/>
    <n v="2"/>
    <n v="0.8"/>
    <n v="3.1"/>
    <n v="-1.6"/>
    <n v="1.5"/>
    <x v="59"/>
    <m/>
    <n v="5.5"/>
    <n v="10.5"/>
    <n v="0.5"/>
    <n v="0"/>
  </r>
  <r>
    <n v="14.71"/>
    <n v="2.2999999999999998"/>
    <n v="8.3000000000000007"/>
    <n v="-3.8"/>
    <n v="0"/>
    <n v="2.2000000000000002"/>
    <n v="7.1"/>
    <n v="-2.8"/>
    <n v="0.5"/>
    <n v="2.6"/>
    <n v="6.5"/>
    <n v="-1.4"/>
    <n v="0"/>
    <x v="59"/>
    <m/>
    <n v="5"/>
    <n v="13"/>
    <n v="-3"/>
    <n v="0"/>
  </r>
  <r>
    <n v="12.32"/>
    <n v="3.2"/>
    <n v="10"/>
    <n v="-3.6"/>
    <n v="3.5"/>
    <n v="2.8"/>
    <n v="7.9"/>
    <n v="-2.4"/>
    <n v="1.5"/>
    <n v="2.6"/>
    <n v="6.9"/>
    <n v="-1.8"/>
    <n v="5"/>
    <x v="59"/>
    <m/>
    <n v="3.5"/>
    <n v="11"/>
    <n v="-4"/>
    <n v="7.2"/>
  </r>
  <r>
    <n v="8.31"/>
    <n v="3.5"/>
    <n v="7"/>
    <n v="0"/>
    <n v="3"/>
    <n v="2.5"/>
    <n v="4.9000000000000004"/>
    <n v="0.1"/>
    <n v="7"/>
    <n v="1.6"/>
    <n v="3.8"/>
    <n v="-0.7"/>
    <n v="3.5"/>
    <x v="59"/>
    <m/>
    <n v="4.5"/>
    <n v="7"/>
    <n v="2"/>
    <n v="8.1999999999999993"/>
  </r>
  <r>
    <n v="9.5399999999999991"/>
    <n v="1.5"/>
    <n v="5.9"/>
    <n v="-3"/>
    <n v="1.5"/>
    <n v="1.1000000000000001"/>
    <n v="4.9000000000000004"/>
    <n v="-2.8"/>
    <n v="2"/>
    <n v="0.4"/>
    <n v="3.7"/>
    <n v="-3"/>
    <n v="1"/>
    <x v="59"/>
    <m/>
    <n v="2.2999999999999998"/>
    <n v="8.5"/>
    <n v="-4"/>
    <n v="2.4"/>
  </r>
  <r>
    <n v="6.12"/>
    <n v="2.7"/>
    <n v="5.3"/>
    <n v="0"/>
    <n v="5"/>
    <n v="2.5"/>
    <n v="5.0999999999999996"/>
    <n v="-0.1"/>
    <n v="3"/>
    <n v="1.5"/>
    <n v="4.4000000000000004"/>
    <n v="-1.5"/>
    <n v="3.5"/>
    <x v="59"/>
    <m/>
    <n v="6.3"/>
    <n v="11"/>
    <n v="1.5"/>
    <n v="1.8"/>
  </r>
  <r>
    <n v="8.42"/>
    <n v="2.2000000000000002"/>
    <n v="7.3"/>
    <n v="-3"/>
    <n v="8"/>
    <n v="2.2999999999999998"/>
    <n v="6.3"/>
    <n v="-1.7"/>
    <n v="10"/>
    <n v="1.4"/>
    <n v="5.2"/>
    <n v="-2.4"/>
    <n v="12"/>
    <x v="59"/>
    <m/>
    <n v="4"/>
    <n v="11"/>
    <n v="-3"/>
    <n v="2"/>
  </r>
  <r>
    <n v="13.59"/>
    <n v="1.9"/>
    <n v="5.5"/>
    <n v="-1.8"/>
    <n v="1"/>
    <n v="1.6"/>
    <n v="3.9"/>
    <n v="-0.8"/>
    <n v="0"/>
    <n v="1.4"/>
    <n v="3.3"/>
    <n v="-0.6"/>
    <n v="0"/>
    <x v="59"/>
    <m/>
    <n v="6.3"/>
    <n v="11"/>
    <n v="1.5"/>
    <n v="0"/>
  </r>
  <r>
    <n v="5.37"/>
    <n v="1.7"/>
    <n v="6.4"/>
    <n v="-3"/>
    <n v="0"/>
    <n v="2.2000000000000002"/>
    <n v="6.1"/>
    <n v="-1.7"/>
    <n v="0"/>
    <n v="0.9"/>
    <n v="3.7"/>
    <n v="-1.9"/>
    <n v="0"/>
    <x v="59"/>
    <m/>
    <n v="4"/>
    <n v="10"/>
    <n v="-2"/>
    <n v="1"/>
  </r>
  <r>
    <n v="14.88"/>
    <n v="7.5"/>
    <n v="16.3"/>
    <n v="-1.4"/>
    <n v="0"/>
    <n v="9.4"/>
    <n v="16.2"/>
    <n v="2.5"/>
    <n v="0"/>
    <n v="8"/>
    <n v="15.6"/>
    <n v="0.3"/>
    <n v="0"/>
    <x v="59"/>
    <m/>
    <n v="11"/>
    <n v="18.5"/>
    <n v="3.5"/>
    <n v="0"/>
  </r>
  <r>
    <n v="14.5"/>
    <n v="10.3"/>
    <n v="17.399999999999999"/>
    <n v="3.2"/>
    <n v="0"/>
    <n v="11.9"/>
    <n v="16.399999999999999"/>
    <n v="7.4"/>
    <n v="0"/>
    <n v="11.3"/>
    <n v="15.3"/>
    <n v="7.3"/>
    <n v="0"/>
    <x v="59"/>
    <m/>
    <n v="10.3"/>
    <n v="19"/>
    <n v="1.5"/>
    <n v="0"/>
  </r>
  <r>
    <n v="14.27"/>
    <n v="9.9"/>
    <n v="17.7"/>
    <n v="2"/>
    <n v="0"/>
    <n v="11.1"/>
    <n v="17.3"/>
    <n v="4.8"/>
    <n v="0"/>
    <n v="11.4"/>
    <n v="17"/>
    <n v="5.7"/>
    <n v="0"/>
    <x v="60"/>
    <m/>
    <n v="9"/>
    <n v="18.5"/>
    <n v="-0.5"/>
    <n v="0"/>
  </r>
  <r>
    <n v="13.23"/>
    <n v="10.199999999999999"/>
    <n v="18.399999999999999"/>
    <n v="2"/>
    <n v="0"/>
    <n v="12.2"/>
    <n v="18.3"/>
    <n v="6.1"/>
    <n v="0"/>
    <n v="11.6"/>
    <n v="17.2"/>
    <n v="5.9"/>
    <n v="0"/>
    <x v="60"/>
    <m/>
    <n v="9.8000000000000007"/>
    <n v="20.5"/>
    <n v="-1"/>
    <n v="0"/>
  </r>
  <r>
    <n v="13.42"/>
    <n v="11.8"/>
    <n v="20.3"/>
    <n v="3.2"/>
    <n v="0"/>
    <n v="14.7"/>
    <n v="19.899999999999999"/>
    <n v="9.5"/>
    <n v="0"/>
    <n v="12.7"/>
    <n v="18.3"/>
    <n v="7.1"/>
    <n v="1"/>
    <x v="60"/>
    <m/>
    <n v="11.3"/>
    <n v="22.5"/>
    <n v="0"/>
    <n v="0"/>
  </r>
  <r>
    <n v="12.97"/>
    <n v="12.3"/>
    <n v="21.5"/>
    <n v="3.1"/>
    <n v="0"/>
    <n v="16"/>
    <n v="20.5"/>
    <n v="11.5"/>
    <n v="0"/>
    <n v="13.7"/>
    <n v="18.5"/>
    <n v="8.8000000000000007"/>
    <n v="0"/>
    <x v="60"/>
    <m/>
    <n v="11.8"/>
    <n v="23.5"/>
    <n v="0"/>
    <n v="0"/>
  </r>
  <r>
    <n v="6.9"/>
    <n v="8.1"/>
    <n v="13"/>
    <n v="3.1"/>
    <n v="0"/>
    <n v="9.6999999999999993"/>
    <n v="13.3"/>
    <n v="6.1"/>
    <n v="0"/>
    <n v="10"/>
    <n v="13"/>
    <n v="7"/>
    <n v="0"/>
    <x v="60"/>
    <m/>
    <n v="8.5"/>
    <n v="16.5"/>
    <n v="0.5"/>
    <n v="0.2"/>
  </r>
  <r>
    <n v="8.3699999999999992"/>
    <n v="9.4"/>
    <n v="16.3"/>
    <n v="2.4"/>
    <n v="0"/>
    <n v="10.7"/>
    <n v="15.6"/>
    <n v="5.8"/>
    <n v="0"/>
    <n v="9.4"/>
    <n v="13.9"/>
    <n v="4.8"/>
    <n v="0"/>
    <x v="60"/>
    <m/>
    <n v="9.3000000000000007"/>
    <n v="18"/>
    <n v="0.5"/>
    <n v="0"/>
  </r>
  <r>
    <n v="9.85"/>
    <n v="12.3"/>
    <n v="22.5"/>
    <n v="2.1"/>
    <n v="0"/>
    <n v="12.9"/>
    <n v="20.100000000000001"/>
    <n v="5.6"/>
    <n v="0"/>
    <n v="12.4"/>
    <n v="19"/>
    <n v="5.8"/>
    <n v="0"/>
    <x v="60"/>
    <m/>
    <n v="12.5"/>
    <n v="24"/>
    <n v="1"/>
    <n v="0"/>
  </r>
  <r>
    <n v="6.19"/>
    <n v="10.8"/>
    <n v="20.3"/>
    <n v="1.3"/>
    <n v="0"/>
    <n v="12.5"/>
    <n v="18.899999999999999"/>
    <n v="6.1"/>
    <n v="0"/>
    <n v="13.5"/>
    <n v="17.399999999999999"/>
    <n v="9.5"/>
    <n v="0"/>
    <x v="60"/>
    <m/>
    <n v="9.8000000000000007"/>
    <n v="21"/>
    <n v="-1.5"/>
    <n v="0"/>
  </r>
  <r>
    <n v="8.34"/>
    <n v="10.3"/>
    <n v="19.899999999999999"/>
    <n v="0.7"/>
    <n v="0"/>
    <n v="12.3"/>
    <n v="19.7"/>
    <n v="4.9000000000000004"/>
    <n v="0"/>
    <n v="12.6"/>
    <n v="18.7"/>
    <n v="6.5"/>
    <n v="0"/>
    <x v="60"/>
    <m/>
    <n v="10.3"/>
    <n v="22.5"/>
    <n v="-2"/>
    <n v="0"/>
  </r>
  <r>
    <n v="8.3000000000000007"/>
    <n v="12.1"/>
    <n v="21.9"/>
    <n v="2.2999999999999998"/>
    <n v="0"/>
    <n v="15.2"/>
    <n v="21.5"/>
    <n v="8.9"/>
    <n v="0"/>
    <n v="14.5"/>
    <n v="20.5"/>
    <n v="8.5"/>
    <n v="0"/>
    <x v="60"/>
    <m/>
    <n v="12.8"/>
    <n v="24"/>
    <n v="1.5"/>
    <n v="0"/>
  </r>
  <r>
    <n v="8.4600000000000009"/>
    <n v="12.6"/>
    <n v="22.2"/>
    <n v="2.9"/>
    <n v="0"/>
    <n v="15.1"/>
    <n v="20.9"/>
    <n v="9.3000000000000007"/>
    <n v="0"/>
    <n v="14.1"/>
    <n v="19.7"/>
    <n v="8.5"/>
    <n v="0.5"/>
    <x v="60"/>
    <m/>
    <n v="11"/>
    <n v="23.5"/>
    <n v="-1.5"/>
    <n v="0"/>
  </r>
  <r>
    <n v="8.17"/>
    <n v="10"/>
    <n v="19.2"/>
    <n v="0.8"/>
    <n v="0"/>
    <n v="13"/>
    <n v="18.600000000000001"/>
    <n v="7.3"/>
    <n v="0"/>
    <n v="11.4"/>
    <n v="16.600000000000001"/>
    <n v="6.1"/>
    <n v="0.5"/>
    <x v="60"/>
    <m/>
    <n v="10"/>
    <n v="21"/>
    <n v="-1"/>
    <n v="0"/>
  </r>
  <r>
    <n v="4.8"/>
    <n v="10.3"/>
    <n v="13.7"/>
    <n v="6.9"/>
    <n v="2"/>
    <n v="9.5"/>
    <n v="12.6"/>
    <n v="6.4"/>
    <n v="3"/>
    <n v="9.3000000000000007"/>
    <n v="12.1"/>
    <n v="6.5"/>
    <n v="2"/>
    <x v="60"/>
    <m/>
    <n v="10.5"/>
    <n v="17"/>
    <n v="4"/>
    <n v="1.6"/>
  </r>
  <r>
    <n v="4.88"/>
    <n v="5.3"/>
    <n v="6.4"/>
    <n v="4.2"/>
    <n v="11"/>
    <n v="4.2"/>
    <n v="5"/>
    <n v="3.3"/>
    <n v="11.5"/>
    <n v="4.5999999999999996"/>
    <n v="5.7"/>
    <n v="3.5"/>
    <n v="14"/>
    <x v="60"/>
    <m/>
    <n v="8.5"/>
    <n v="10"/>
    <n v="7"/>
    <n v="12.6"/>
  </r>
  <r>
    <n v="5.27"/>
    <n v="4.9000000000000004"/>
    <n v="6.7"/>
    <n v="3.1"/>
    <n v="11.5"/>
    <n v="3.4"/>
    <n v="5.2"/>
    <n v="1.6"/>
    <n v="9.5"/>
    <n v="3.6"/>
    <n v="5.3"/>
    <n v="1.8"/>
    <n v="13.5"/>
    <x v="60"/>
    <m/>
    <n v="8"/>
    <n v="9.5"/>
    <n v="6.5"/>
    <n v="11.2"/>
  </r>
  <r>
    <n v="6.88"/>
    <n v="2.9"/>
    <n v="5"/>
    <n v="0.7"/>
    <n v="0.5"/>
    <n v="0.9"/>
    <n v="2.6"/>
    <n v="-0.8"/>
    <n v="0"/>
    <n v="0.2"/>
    <n v="2"/>
    <n v="-1.7"/>
    <n v="0"/>
    <x v="60"/>
    <m/>
    <n v="6.8"/>
    <n v="9.5"/>
    <n v="4"/>
    <n v="1.2"/>
  </r>
  <r>
    <n v="11.42"/>
    <n v="0.2"/>
    <n v="6"/>
    <n v="-5.6"/>
    <n v="0"/>
    <n v="-0.5"/>
    <n v="4.5999999999999996"/>
    <n v="-5.5"/>
    <n v="0"/>
    <n v="-0.4"/>
    <n v="3.5"/>
    <n v="-4.3"/>
    <n v="0.5"/>
    <x v="60"/>
    <m/>
    <n v="1.5"/>
    <n v="7.5"/>
    <n v="-4.5"/>
    <n v="0"/>
  </r>
  <r>
    <n v="1.28"/>
    <n v="-2.2999999999999998"/>
    <n v="0.5"/>
    <n v="-5.0999999999999996"/>
    <n v="8.5"/>
    <n v="-2.1"/>
    <n v="1.4"/>
    <n v="-5.5"/>
    <n v="7"/>
    <n v="-1"/>
    <n v="1.9"/>
    <n v="-3.9"/>
    <n v="6.5"/>
    <x v="60"/>
    <m/>
    <n v="-1.3"/>
    <n v="2.5"/>
    <n v="-5"/>
    <n v="3.5"/>
  </r>
  <r>
    <n v="8.57"/>
    <n v="1.8"/>
    <n v="5.4"/>
    <n v="-1.8"/>
    <n v="0"/>
    <n v="0.9"/>
    <n v="4.3"/>
    <n v="-2.5"/>
    <n v="1"/>
    <n v="0.4"/>
    <n v="4"/>
    <n v="-3.3"/>
    <n v="0.5"/>
    <x v="60"/>
    <m/>
    <n v="2"/>
    <n v="4"/>
    <n v="0"/>
    <n v="0"/>
  </r>
  <r>
    <n v="6.55"/>
    <n v="4.2"/>
    <n v="9.3000000000000007"/>
    <n v="-0.9"/>
    <n v="0"/>
    <n v="4.8"/>
    <n v="8.1999999999999993"/>
    <n v="1.3"/>
    <n v="0"/>
    <n v="4.5999999999999996"/>
    <n v="7.3"/>
    <n v="1.9"/>
    <n v="0"/>
    <x v="60"/>
    <m/>
    <n v="5.5"/>
    <n v="10"/>
    <n v="1"/>
    <n v="0"/>
  </r>
  <r>
    <n v="8.7799999999999994"/>
    <n v="4.0999999999999996"/>
    <n v="8.9"/>
    <n v="-0.8"/>
    <n v="1"/>
    <n v="5.9"/>
    <n v="10.1"/>
    <n v="1.6"/>
    <n v="0"/>
    <n v="1.6"/>
    <n v="5"/>
    <n v="-1.8"/>
    <n v="0"/>
    <x v="60"/>
    <m/>
    <n v="6.3"/>
    <n v="10.5"/>
    <n v="2"/>
    <n v="3.2"/>
  </r>
  <r>
    <n v="8.4600000000000009"/>
    <n v="1.4"/>
    <n v="5.8"/>
    <n v="-3.1"/>
    <n v="1"/>
    <n v="0.4"/>
    <n v="4.3"/>
    <n v="-3.6"/>
    <n v="0"/>
    <n v="-0.4"/>
    <n v="2.6"/>
    <n v="-3.3"/>
    <n v="1"/>
    <x v="60"/>
    <m/>
    <n v="2.8"/>
    <n v="8"/>
    <n v="-2.5"/>
    <n v="0"/>
  </r>
  <r>
    <n v="3.37"/>
    <n v="1.8"/>
    <n v="5.6"/>
    <n v="-2.1"/>
    <n v="0"/>
    <n v="1.6"/>
    <n v="4.7"/>
    <n v="-1.6"/>
    <n v="0"/>
    <n v="1.4"/>
    <n v="4.5999999999999996"/>
    <n v="-1.9"/>
    <n v="0"/>
    <x v="60"/>
    <m/>
    <n v="4"/>
    <n v="9"/>
    <n v="-1"/>
    <n v="0"/>
  </r>
  <r>
    <n v="8.5500000000000007"/>
    <n v="2.6"/>
    <n v="7.4"/>
    <n v="-2.2999999999999998"/>
    <n v="1"/>
    <n v="2.5"/>
    <n v="6"/>
    <n v="-1"/>
    <n v="0"/>
    <n v="2.2000000000000002"/>
    <n v="4.5999999999999996"/>
    <n v="-0.3"/>
    <n v="0.5"/>
    <x v="60"/>
    <m/>
    <n v="4"/>
    <n v="10"/>
    <n v="-2"/>
    <n v="0"/>
  </r>
  <r>
    <n v="5.97"/>
    <n v="3.5"/>
    <n v="9.1999999999999993"/>
    <n v="-2.2999999999999998"/>
    <n v="1"/>
    <n v="4.3"/>
    <n v="8.4"/>
    <n v="0.1"/>
    <n v="2"/>
    <n v="3.6"/>
    <n v="7.7"/>
    <n v="-0.5"/>
    <n v="2.5"/>
    <x v="60"/>
    <m/>
    <n v="3.3"/>
    <n v="9"/>
    <n v="-2.5"/>
    <n v="1.2"/>
  </r>
  <r>
    <n v="3.7"/>
    <n v="-2.9"/>
    <n v="-0.7"/>
    <n v="-5.0999999999999996"/>
    <n v="0"/>
    <n v="-3.7"/>
    <n v="-1.4"/>
    <n v="-5.9"/>
    <n v="0.5"/>
    <n v="-4.5999999999999996"/>
    <n v="-2.7"/>
    <n v="-6.4"/>
    <n v="1"/>
    <x v="60"/>
    <m/>
    <n v="1.5"/>
    <n v="3.5"/>
    <n v="-0.5"/>
    <n v="0.6"/>
  </r>
  <r>
    <n v="9.4499999999999993"/>
    <n v="-4.5999999999999996"/>
    <n v="1.3"/>
    <n v="-10.5"/>
    <n v="0"/>
    <n v="-4.3"/>
    <n v="1"/>
    <n v="-9.5"/>
    <n v="0.5"/>
    <n v="-5.2"/>
    <n v="-1.4"/>
    <n v="-9"/>
    <n v="0"/>
    <x v="60"/>
    <m/>
    <n v="-3.5"/>
    <n v="3"/>
    <n v="-10"/>
    <n v="0"/>
  </r>
  <r>
    <n v="5.59"/>
    <n v="-4.5999999999999996"/>
    <n v="0.9"/>
    <n v="-10.1"/>
    <n v="0"/>
    <n v="-3.4"/>
    <n v="1.6"/>
    <n v="-8.4"/>
    <n v="0"/>
    <n v="-4.3"/>
    <n v="-0.9"/>
    <n v="-7.7"/>
    <n v="0"/>
    <x v="60"/>
    <m/>
    <n v="-2.5"/>
    <n v="4"/>
    <n v="-9"/>
    <n v="0"/>
  </r>
  <r>
    <n v="5.25"/>
    <n v="-2.1"/>
    <n v="4"/>
    <n v="-8.1"/>
    <n v="0"/>
    <n v="-0.7"/>
    <n v="4.0999999999999996"/>
    <n v="-5.5"/>
    <n v="0"/>
    <n v="-2.6"/>
    <n v="0.7"/>
    <n v="-5.9"/>
    <n v="0"/>
    <x v="60"/>
    <m/>
    <n v="-2"/>
    <n v="5.5"/>
    <n v="-9.5"/>
    <n v="0"/>
  </r>
  <r>
    <n v="7.82"/>
    <n v="3.8"/>
    <n v="10.199999999999999"/>
    <n v="-2.7"/>
    <n v="0"/>
    <n v="3.9"/>
    <n v="8.5"/>
    <n v="-0.7"/>
    <n v="0"/>
    <n v="1.2"/>
    <n v="6"/>
    <n v="-3.7"/>
    <n v="0"/>
    <x v="60"/>
    <m/>
    <n v="2"/>
    <n v="10"/>
    <n v="-6"/>
    <n v="0"/>
  </r>
  <r>
    <n v="3.87"/>
    <n v="1.9"/>
    <n v="6.5"/>
    <n v="-2.7"/>
    <n v="0"/>
    <n v="4.3"/>
    <n v="7.4"/>
    <n v="1.2"/>
    <n v="0"/>
    <n v="0.8"/>
    <n v="2.8"/>
    <n v="-1.3"/>
    <n v="0"/>
    <x v="60"/>
    <m/>
    <n v="5"/>
    <n v="9.5"/>
    <n v="0.5"/>
    <n v="0"/>
  </r>
  <r>
    <n v="2.38"/>
    <n v="3.4"/>
    <n v="6.3"/>
    <n v="0.4"/>
    <n v="3"/>
    <n v="2.6"/>
    <n v="6.2"/>
    <n v="-1.1000000000000001"/>
    <n v="0"/>
    <n v="2.4"/>
    <n v="5"/>
    <n v="-0.3"/>
    <n v="0"/>
    <x v="61"/>
    <m/>
    <n v="6.5"/>
    <n v="11"/>
    <n v="2"/>
    <n v="0"/>
  </r>
  <r>
    <n v="2.0299999999999998"/>
    <n v="-1.1000000000000001"/>
    <n v="1.7"/>
    <n v="-3.9"/>
    <n v="3"/>
    <n v="-0.5"/>
    <n v="0.9"/>
    <n v="-1.8"/>
    <n v="0"/>
    <n v="-1.7"/>
    <n v="0.2"/>
    <n v="-3.5"/>
    <n v="0"/>
    <x v="61"/>
    <m/>
    <n v="-0.3"/>
    <n v="4.5"/>
    <n v="-5"/>
    <n v="7.4"/>
  </r>
  <r>
    <n v="5.28"/>
    <n v="0.9"/>
    <n v="3.5"/>
    <n v="-1.8"/>
    <n v="0"/>
    <n v="0.2"/>
    <n v="2"/>
    <n v="-1.6"/>
    <n v="0"/>
    <n v="-0.6"/>
    <n v="0.7"/>
    <n v="-1.9"/>
    <n v="0"/>
    <x v="61"/>
    <m/>
    <n v="3.3"/>
    <n v="6"/>
    <n v="0.5"/>
    <n v="0"/>
  </r>
  <r>
    <n v="4.09"/>
    <n v="-0.7"/>
    <n v="1.5"/>
    <n v="-2.9"/>
    <n v="3"/>
    <n v="-1.1000000000000001"/>
    <n v="0.6"/>
    <n v="-2.8"/>
    <n v="0"/>
    <n v="-1.4"/>
    <n v="0.4"/>
    <n v="-3.1"/>
    <n v="0"/>
    <x v="61"/>
    <m/>
    <n v="2"/>
    <n v="6"/>
    <n v="-2"/>
    <n v="4.8"/>
  </r>
  <r>
    <n v="2.35"/>
    <n v="1.6"/>
    <n v="4.2"/>
    <n v="-1.1000000000000001"/>
    <n v="1"/>
    <n v="0.8"/>
    <n v="3.2"/>
    <n v="-1.6"/>
    <n v="0"/>
    <n v="0.1"/>
    <n v="2.8"/>
    <n v="-2.6"/>
    <n v="0"/>
    <x v="61"/>
    <m/>
    <n v="2.8"/>
    <n v="6.5"/>
    <n v="-1"/>
    <n v="4.4000000000000004"/>
  </r>
  <r>
    <n v="5.18"/>
    <n v="-0.9"/>
    <n v="0.2"/>
    <n v="-1.9"/>
    <n v="0"/>
    <n v="-2.2999999999999998"/>
    <n v="-0.6"/>
    <n v="-4"/>
    <n v="0"/>
    <n v="-3"/>
    <n v="-1.7"/>
    <n v="-4.3"/>
    <n v="0"/>
    <x v="61"/>
    <m/>
    <n v="3.3"/>
    <n v="5"/>
    <n v="1.5"/>
    <n v="0"/>
  </r>
  <r>
    <n v="5.48"/>
    <n v="-3.8"/>
    <n v="-0.7"/>
    <n v="-6.9"/>
    <n v="0.5"/>
    <n v="-3.5"/>
    <n v="-0.4"/>
    <n v="-6.5"/>
    <n v="6"/>
    <n v="-4.0999999999999996"/>
    <n v="-1.3"/>
    <n v="-6.8"/>
    <n v="14.5"/>
    <x v="61"/>
    <m/>
    <n v="-1.8"/>
    <n v="3"/>
    <n v="-6.5"/>
    <n v="0"/>
  </r>
  <r>
    <n v="1.62"/>
    <n v="-7.1"/>
    <n v="-4.2"/>
    <n v="-9.9"/>
    <n v="3"/>
    <n v="-5.6"/>
    <n v="-4"/>
    <n v="-7.2"/>
    <n v="4"/>
    <n v="-5"/>
    <n v="-3"/>
    <n v="-6.9"/>
    <n v="3"/>
    <x v="61"/>
    <m/>
    <n v="-1.8"/>
    <n v="0"/>
    <n v="-3.5"/>
    <n v="3"/>
  </r>
  <r>
    <n v="5.15"/>
    <n v="-4.5"/>
    <n v="-1.3"/>
    <n v="-7.6"/>
    <n v="2.5"/>
    <n v="-3.5"/>
    <n v="-0.5"/>
    <n v="-6.5"/>
    <n v="2"/>
    <n v="-4.8"/>
    <n v="-3.2"/>
    <n v="-6.3"/>
    <n v="2"/>
    <x v="61"/>
    <m/>
    <n v="-1.8"/>
    <n v="0"/>
    <n v="-3.5"/>
    <n v="8"/>
  </r>
  <r>
    <n v="1.92"/>
    <n v="-4.8"/>
    <n v="-3.3"/>
    <n v="-6.3"/>
    <n v="6"/>
    <n v="-4.5"/>
    <n v="-2.7"/>
    <n v="-6.3"/>
    <n v="6"/>
    <n v="-4.2"/>
    <n v="-2.7"/>
    <n v="-5.7"/>
    <n v="6"/>
    <x v="61"/>
    <m/>
    <n v="-1"/>
    <n v="0"/>
    <n v="-2"/>
    <n v="6"/>
  </r>
  <r>
    <n v="6.9"/>
    <n v="-6.3"/>
    <n v="-3.7"/>
    <n v="-8.8000000000000007"/>
    <n v="2"/>
    <n v="-5.6"/>
    <n v="-3.9"/>
    <n v="-7.2"/>
    <n v="2"/>
    <n v="-5"/>
    <n v="-3.4"/>
    <n v="-6.6"/>
    <n v="2"/>
    <x v="61"/>
    <m/>
    <n v="-0.3"/>
    <n v="2"/>
    <n v="-2.5"/>
    <n v="4"/>
  </r>
  <r>
    <n v="4.5999999999999996"/>
    <n v="-5.8"/>
    <n v="-3.8"/>
    <n v="-7.7"/>
    <n v="0"/>
    <n v="-5"/>
    <n v="-3.7"/>
    <n v="-6.3"/>
    <n v="0"/>
    <n v="-4.8"/>
    <n v="-3.6"/>
    <n v="-5.9"/>
    <n v="0"/>
    <x v="61"/>
    <m/>
    <n v="-0.3"/>
    <n v="2.5"/>
    <n v="-3"/>
    <n v="0"/>
  </r>
  <r>
    <n v="6.4"/>
    <n v="-8.1"/>
    <n v="-2.6"/>
    <n v="-13.5"/>
    <n v="0"/>
    <n v="-6.3"/>
    <n v="-3"/>
    <n v="-9.5"/>
    <n v="0"/>
    <n v="-6.3"/>
    <n v="-3.8"/>
    <n v="-8.6999999999999993"/>
    <n v="0"/>
    <x v="61"/>
    <m/>
    <n v="-2.5"/>
    <n v="4"/>
    <n v="-9"/>
    <n v="0"/>
  </r>
  <r>
    <n v="4.18"/>
    <n v="-10.7"/>
    <n v="-4.4000000000000004"/>
    <n v="-16.899999999999999"/>
    <n v="0"/>
    <n v="-7.2"/>
    <n v="-1.9"/>
    <n v="-12.4"/>
    <n v="0"/>
    <n v="-7.1"/>
    <n v="-3.4"/>
    <n v="-10.8"/>
    <n v="0"/>
    <x v="61"/>
    <m/>
    <n v="-4.3"/>
    <n v="-0.5"/>
    <n v="-8"/>
    <n v="0"/>
  </r>
  <r>
    <n v="2.94"/>
    <n v="-9.1999999999999993"/>
    <n v="-5.5"/>
    <n v="-12.9"/>
    <n v="0"/>
    <n v="-6.7"/>
    <n v="-3.3"/>
    <n v="-10.1"/>
    <n v="0"/>
    <n v="-6.9"/>
    <n v="-3.7"/>
    <n v="-10"/>
    <n v="0"/>
    <x v="61"/>
    <m/>
    <n v="-4.8"/>
    <n v="-0.5"/>
    <n v="-9"/>
    <n v="0.8"/>
  </r>
  <r>
    <n v="2.2799999999999998"/>
    <n v="-6.6"/>
    <n v="-5"/>
    <n v="-8.1999999999999993"/>
    <n v="2.5"/>
    <n v="-5.3"/>
    <n v="-4.0999999999999996"/>
    <n v="-6.5"/>
    <n v="2.5"/>
    <n v="-5.4"/>
    <n v="-3.9"/>
    <n v="-6.9"/>
    <n v="2.5"/>
    <x v="61"/>
    <m/>
    <n v="-2.8"/>
    <n v="-0.5"/>
    <n v="-5"/>
    <n v="4.2"/>
  </r>
  <r>
    <n v="2.88"/>
    <n v="-10.199999999999999"/>
    <n v="-5.8"/>
    <n v="-14.6"/>
    <n v="1"/>
    <n v="-7.2"/>
    <n v="-5.2"/>
    <n v="-9.1"/>
    <n v="1"/>
    <n v="-6.4"/>
    <n v="-4.7"/>
    <n v="-8.1"/>
    <n v="1"/>
    <x v="61"/>
    <m/>
    <n v="-2.5"/>
    <n v="-2"/>
    <n v="-3"/>
    <n v="0"/>
  </r>
  <r>
    <n v="3.4"/>
    <n v="-11.3"/>
    <n v="-5.5"/>
    <n v="-17"/>
    <n v="2"/>
    <n v="-9.1"/>
    <n v="-5.2"/>
    <n v="-13"/>
    <n v="2"/>
    <n v="-8.4"/>
    <n v="-5.5"/>
    <n v="-11.2"/>
    <n v="2"/>
    <x v="61"/>
    <m/>
    <n v="-8"/>
    <n v="-1"/>
    <n v="-15"/>
    <n v="6"/>
  </r>
  <r>
    <n v="2.96"/>
    <n v="-6.8"/>
    <n v="-4.8"/>
    <n v="-8.6999999999999993"/>
    <n v="2.5"/>
    <n v="-5.6"/>
    <n v="-4.2"/>
    <n v="-7"/>
    <n v="2.5"/>
    <n v="-6.1"/>
    <n v="-4.2"/>
    <n v="-7.9"/>
    <n v="2.5"/>
    <x v="61"/>
    <m/>
    <n v="-4"/>
    <n v="-1"/>
    <n v="-7"/>
    <n v="7.5"/>
  </r>
  <r>
    <n v="2.36"/>
    <n v="-6.1"/>
    <n v="-2.9"/>
    <n v="-9.1999999999999993"/>
    <n v="2.5"/>
    <n v="-4.3"/>
    <n v="-2.2999999999999998"/>
    <n v="-6.2"/>
    <n v="2.5"/>
    <n v="-4.3"/>
    <n v="-2.6"/>
    <n v="-5.9"/>
    <n v="2.5"/>
    <x v="61"/>
    <m/>
    <n v="-2.2999999999999998"/>
    <n v="0.5"/>
    <n v="-5"/>
    <n v="5.5"/>
  </r>
  <r>
    <n v="2.84"/>
    <n v="-6.4"/>
    <n v="-3.6"/>
    <n v="-9.1"/>
    <n v="1"/>
    <n v="-4.7"/>
    <n v="-3.2"/>
    <n v="-6.1"/>
    <n v="1"/>
    <n v="-4.9000000000000004"/>
    <n v="-3.1"/>
    <n v="-6.6"/>
    <n v="1"/>
    <x v="61"/>
    <m/>
    <n v="-0.8"/>
    <n v="0.5"/>
    <n v="-2"/>
    <n v="0"/>
  </r>
  <r>
    <n v="2.5499999999999998"/>
    <n v="-2.6"/>
    <n v="1.2"/>
    <n v="-6.3"/>
    <n v="6.5"/>
    <n v="-3.2"/>
    <n v="-1.1000000000000001"/>
    <n v="-5.3"/>
    <n v="6.5"/>
    <n v="-3.5"/>
    <n v="-1"/>
    <n v="-5.9"/>
    <n v="6.5"/>
    <x v="61"/>
    <m/>
    <n v="0.5"/>
    <n v="2"/>
    <n v="-1"/>
    <n v="4"/>
  </r>
  <r>
    <n v="5.24"/>
    <n v="-6.3"/>
    <n v="-0.7"/>
    <n v="-11.9"/>
    <n v="0"/>
    <n v="-7.7"/>
    <n v="-4.2"/>
    <n v="-11.1"/>
    <n v="0"/>
    <n v="-9"/>
    <n v="-5.7"/>
    <n v="-12.3"/>
    <n v="0"/>
    <x v="61"/>
    <m/>
    <n v="-3.3"/>
    <n v="0"/>
    <n v="-6.5"/>
    <n v="5.2"/>
  </r>
  <r>
    <n v="3.47"/>
    <n v="-9"/>
    <n v="-4.5999999999999996"/>
    <n v="-13.4"/>
    <n v="3.5"/>
    <n v="-10.8"/>
    <n v="-8"/>
    <n v="-13.5"/>
    <n v="3.5"/>
    <n v="-10.5"/>
    <n v="-8"/>
    <n v="-13"/>
    <n v="3.5"/>
    <x v="61"/>
    <m/>
    <n v="-7.3"/>
    <n v="-4"/>
    <n v="-10.5"/>
    <n v="9.1"/>
  </r>
  <r>
    <n v="3.6"/>
    <n v="-6.2"/>
    <n v="-3"/>
    <n v="-9.3000000000000007"/>
    <n v="0.5"/>
    <n v="-8.6999999999999993"/>
    <n v="-6.9"/>
    <n v="-10.4"/>
    <n v="0.5"/>
    <n v="-9.6"/>
    <n v="-7.4"/>
    <n v="-11.8"/>
    <n v="0.5"/>
    <x v="61"/>
    <m/>
    <n v="-4"/>
    <n v="-0.5"/>
    <n v="-7.5"/>
    <n v="0"/>
  </r>
  <r>
    <n v="5.41"/>
    <n v="-9.6"/>
    <n v="-4.8"/>
    <n v="-14.4"/>
    <n v="0"/>
    <n v="-10.3"/>
    <n v="-7.1"/>
    <n v="-13.4"/>
    <n v="0"/>
    <n v="-10.7"/>
    <n v="-9.4"/>
    <n v="-12"/>
    <n v="0"/>
    <x v="61"/>
    <m/>
    <n v="-9.3000000000000007"/>
    <n v="-1"/>
    <n v="-17.5"/>
    <n v="0"/>
  </r>
  <r>
    <n v="2.25"/>
    <n v="-7.2"/>
    <n v="-2.5"/>
    <n v="-11.8"/>
    <n v="0.5"/>
    <n v="-8.5"/>
    <n v="-5.7"/>
    <n v="-11.2"/>
    <n v="0.5"/>
    <n v="-9"/>
    <n v="-5.7"/>
    <n v="-12.2"/>
    <n v="0.5"/>
    <x v="61"/>
    <m/>
    <n v="-5"/>
    <n v="-2"/>
    <n v="-8"/>
    <n v="0"/>
  </r>
  <r>
    <n v="2.79"/>
    <n v="-4.0999999999999996"/>
    <n v="-1.3"/>
    <n v="-6.9"/>
    <n v="1"/>
    <n v="-6.2"/>
    <n v="-5.2"/>
    <n v="-7.2"/>
    <n v="1"/>
    <n v="-6.2"/>
    <n v="-4.5999999999999996"/>
    <n v="-7.8"/>
    <n v="1"/>
    <x v="61"/>
    <m/>
    <n v="-4"/>
    <n v="0.5"/>
    <n v="-8.5"/>
    <n v="2.5"/>
  </r>
  <r>
    <n v="4.8"/>
    <n v="-2.4"/>
    <n v="1.2"/>
    <n v="-5.9"/>
    <n v="0.5"/>
    <n v="-4.5999999999999996"/>
    <n v="-2.9"/>
    <n v="-6.3"/>
    <n v="0.5"/>
    <n v="-4.3"/>
    <n v="-2.6"/>
    <n v="-6"/>
    <n v="0.5"/>
    <x v="61"/>
    <m/>
    <n v="-3.3"/>
    <n v="-1.5"/>
    <n v="-5"/>
    <n v="0"/>
  </r>
  <r>
    <n v="1.82"/>
    <n v="-6.4"/>
    <n v="-3.3"/>
    <n v="-9.4"/>
    <n v="0"/>
    <n v="-8.3000000000000007"/>
    <n v="-6.6"/>
    <n v="-9.9"/>
    <n v="0"/>
    <n v="-7.9"/>
    <n v="-5.8"/>
    <n v="-9.9"/>
    <n v="0"/>
    <x v="61"/>
    <m/>
    <n v="-3"/>
    <n v="0"/>
    <n v="-6"/>
    <n v="0"/>
  </r>
  <r>
    <n v="4.07"/>
    <n v="-3.4"/>
    <n v="1.9"/>
    <n v="-8.6"/>
    <n v="0"/>
    <n v="-2.9"/>
    <n v="-0.3"/>
    <n v="-5.5"/>
    <n v="0"/>
    <n v="-7.2"/>
    <n v="-5.5"/>
    <n v="-8.9"/>
    <n v="0"/>
    <x v="62"/>
    <m/>
    <n v="-3.3"/>
    <n v="-0.5"/>
    <n v="-6"/>
    <n v="0"/>
  </r>
  <r>
    <n v="1.33"/>
    <n v="-3.2"/>
    <n v="-0.9"/>
    <n v="-5.4"/>
    <n v="0"/>
    <n v="-1.6"/>
    <n v="1.3"/>
    <n v="-4.4000000000000004"/>
    <n v="0"/>
    <n v="-5.7"/>
    <n v="-3.9"/>
    <n v="-7.5"/>
    <n v="0"/>
    <x v="62"/>
    <m/>
    <n v="-2"/>
    <n v="0"/>
    <n v="-4"/>
    <n v="0.2"/>
  </r>
  <r>
    <n v="4.5999999999999996"/>
    <n v="-1"/>
    <n v="5"/>
    <n v="-6.9"/>
    <n v="0"/>
    <n v="0.8"/>
    <n v="4.7"/>
    <n v="-3.2"/>
    <n v="0"/>
    <n v="-1.5"/>
    <n v="3.9000000000000004"/>
    <n v="-6.8"/>
    <n v="0"/>
    <x v="62"/>
    <m/>
    <n v="-0.5"/>
    <n v="3"/>
    <n v="-4"/>
    <n v="0"/>
  </r>
  <r>
    <n v="4.66"/>
    <n v="-1.3"/>
    <n v="4.3"/>
    <n v="-6.8"/>
    <n v="0"/>
    <n v="1.2"/>
    <n v="6"/>
    <n v="-3.7"/>
    <n v="0"/>
    <n v="-0.3"/>
    <n v="5.2"/>
    <n v="-5.8"/>
    <n v="0"/>
    <x v="62"/>
    <m/>
    <n v="-3.3"/>
    <n v="3.5"/>
    <n v="-10"/>
    <n v="0"/>
  </r>
  <r>
    <n v="2.19"/>
    <n v="-3.1"/>
    <n v="0.7"/>
    <n v="-6.8"/>
    <n v="4"/>
    <n v="-2.4"/>
    <n v="0.5"/>
    <n v="-5.3"/>
    <n v="4"/>
    <n v="-2.7"/>
    <n v="0.7"/>
    <n v="-6"/>
    <n v="4"/>
    <x v="62"/>
    <m/>
    <n v="-3.3"/>
    <n v="-0.5"/>
    <n v="-6"/>
    <n v="11.9"/>
  </r>
  <r>
    <n v="2.0299999999999998"/>
    <n v="-4"/>
    <n v="-1.6"/>
    <n v="-6.4"/>
    <n v="1"/>
    <n v="-2.5"/>
    <n v="-1.3"/>
    <n v="-3.7"/>
    <n v="1.5"/>
    <n v="-3.4"/>
    <n v="-1.6"/>
    <n v="-5.2"/>
    <n v="1.5"/>
    <x v="62"/>
    <m/>
    <n v="-1.5"/>
    <n v="0"/>
    <n v="-3"/>
    <n v="0"/>
  </r>
  <r>
    <n v="3.85"/>
    <n v="-6"/>
    <n v="1.5"/>
    <n v="-13.4"/>
    <n v="1.5"/>
    <n v="-4.7"/>
    <n v="0.9"/>
    <n v="-10.3"/>
    <n v="1.5"/>
    <n v="-5.0999999999999996"/>
    <n v="-2.2000000000000002"/>
    <n v="-7.9"/>
    <n v="1.5"/>
    <x v="62"/>
    <m/>
    <n v="-4.3"/>
    <n v="-0.5"/>
    <n v="-8"/>
    <n v="5"/>
  </r>
  <r>
    <n v="1.23"/>
    <n v="-5.6"/>
    <n v="0.3"/>
    <n v="-11.5"/>
    <n v="1"/>
    <n v="-4.4000000000000004"/>
    <n v="-0.5"/>
    <n v="-8.1999999999999993"/>
    <n v="1"/>
    <n v="-3.2"/>
    <n v="0.8"/>
    <n v="-7.1"/>
    <n v="1"/>
    <x v="62"/>
    <m/>
    <n v="-4.8"/>
    <n v="-1.5"/>
    <n v="-8"/>
    <n v="4.4000000000000004"/>
  </r>
  <r>
    <n v="0.9"/>
    <n v="0.1"/>
    <n v="4.4000000000000004"/>
    <n v="-4.3"/>
    <n v="0"/>
    <n v="-1"/>
    <n v="2.2000000000000002"/>
    <n v="-4.2"/>
    <n v="0"/>
    <n v="-2"/>
    <n v="0"/>
    <n v="-3.9"/>
    <n v="0"/>
    <x v="62"/>
    <m/>
    <n v="-2"/>
    <n v="1"/>
    <n v="-5"/>
    <n v="0"/>
  </r>
  <r>
    <n v="1.41"/>
    <n v="-1.7"/>
    <n v="4.3"/>
    <n v="-7.6"/>
    <n v="0"/>
    <n v="-0.9"/>
    <n v="3.4"/>
    <n v="-5.0999999999999996"/>
    <n v="0"/>
    <n v="-1.1000000000000001"/>
    <n v="2.1"/>
    <n v="-4.3"/>
    <n v="0"/>
    <x v="62"/>
    <m/>
    <n v="-2"/>
    <n v="0"/>
    <n v="-4"/>
    <n v="0"/>
  </r>
  <r>
    <n v="2.42"/>
    <n v="-3.4"/>
    <n v="2"/>
    <n v="-8.8000000000000007"/>
    <n v="0"/>
    <n v="-1.6"/>
    <n v="2.5"/>
    <n v="-5.6"/>
    <n v="1"/>
    <n v="-1.2"/>
    <n v="2.9"/>
    <n v="-5.2"/>
    <n v="1"/>
    <x v="62"/>
    <m/>
    <n v="-5"/>
    <n v="0"/>
    <n v="-10"/>
    <n v="0"/>
  </r>
  <r>
    <n v="1.83"/>
    <n v="1"/>
    <n v="3.4"/>
    <n v="-1.4"/>
    <n v="9.5"/>
    <n v="0.1"/>
    <n v="1.5"/>
    <n v="-1.3"/>
    <n v="7"/>
    <n v="-1"/>
    <n v="1.6"/>
    <n v="-3.5"/>
    <n v="7"/>
    <x v="62"/>
    <m/>
    <n v="-2"/>
    <n v="3"/>
    <n v="-7"/>
    <n v="11"/>
  </r>
  <r>
    <n v="1.54"/>
    <n v="-5.0999999999999996"/>
    <n v="-2.9"/>
    <n v="-7.2"/>
    <n v="2"/>
    <n v="-7.4"/>
    <n v="-5.3"/>
    <n v="-9.4"/>
    <n v="2.5"/>
    <n v="-6.9"/>
    <n v="-4.5999999999999996"/>
    <n v="-9.1999999999999993"/>
    <n v="2.5"/>
    <x v="62"/>
    <m/>
    <n v="-2.5"/>
    <n v="0"/>
    <n v="-5"/>
    <n v="10"/>
  </r>
  <r>
    <n v="3.37"/>
    <n v="-9.6999999999999993"/>
    <n v="-7.2"/>
    <n v="-12.1"/>
    <n v="0"/>
    <n v="-10.9"/>
    <n v="-7.3"/>
    <n v="-14.5"/>
    <n v="0"/>
    <n v="-11.5"/>
    <n v="-8.9"/>
    <n v="-14"/>
    <n v="0"/>
    <x v="62"/>
    <m/>
    <n v="-7"/>
    <n v="-6"/>
    <n v="-8"/>
    <n v="0"/>
  </r>
  <r>
    <n v="4.3600000000000003"/>
    <n v="-10.3"/>
    <n v="-2"/>
    <n v="-18.600000000000001"/>
    <n v="0"/>
    <n v="-7.8"/>
    <n v="0.7"/>
    <n v="-16.3"/>
    <n v="0"/>
    <n v="-5.7"/>
    <n v="3.4"/>
    <n v="-14.8"/>
    <n v="0"/>
    <x v="62"/>
    <m/>
    <n v="-9.8000000000000007"/>
    <n v="-4"/>
    <n v="-15.5"/>
    <n v="0"/>
  </r>
  <r>
    <n v="2.0499999999999998"/>
    <n v="-4.2"/>
    <n v="3.4"/>
    <n v="-11.8"/>
    <n v="0"/>
    <n v="2.6"/>
    <n v="7.6"/>
    <n v="-2.4"/>
    <n v="0.5"/>
    <n v="0.9"/>
    <n v="4.5"/>
    <n v="-2.8"/>
    <n v="0.5"/>
    <x v="62"/>
    <m/>
    <n v="-10.8"/>
    <n v="-1.5"/>
    <n v="-20"/>
    <n v="0"/>
  </r>
  <r>
    <n v="2.23"/>
    <n v="-2.9"/>
    <n v="3.7"/>
    <n v="-9.5"/>
    <n v="0"/>
    <n v="-0.7"/>
    <n v="1.4"/>
    <n v="-2.8"/>
    <n v="0"/>
    <n v="-1"/>
    <n v="2.2999999999999998"/>
    <n v="-4.3"/>
    <n v="0"/>
    <x v="62"/>
    <m/>
    <n v="-9.5"/>
    <n v="-1"/>
    <n v="-18"/>
    <n v="0"/>
  </r>
  <r>
    <n v="1.64"/>
    <n v="-6.3"/>
    <n v="-4.4000000000000004"/>
    <n v="-8.1"/>
    <n v="5"/>
    <n v="-3.2"/>
    <n v="-0.3"/>
    <n v="-6.1"/>
    <n v="7"/>
    <n v="-6.6"/>
    <n v="-3.8"/>
    <n v="-9.4"/>
    <n v="7"/>
    <x v="62"/>
    <m/>
    <n v="-10"/>
    <n v="-3"/>
    <n v="-17"/>
    <n v="10"/>
  </r>
  <r>
    <n v="4.55"/>
    <n v="-11.2"/>
    <n v="-5.2"/>
    <n v="-17.100000000000001"/>
    <n v="0"/>
    <n v="-10.199999999999999"/>
    <n v="-6"/>
    <n v="-14.4"/>
    <n v="0.5"/>
    <n v="-11.1"/>
    <n v="-9"/>
    <n v="-13.2"/>
    <n v="0.5"/>
    <x v="62"/>
    <m/>
    <n v="-7"/>
    <n v="-4"/>
    <n v="-10"/>
    <n v="0"/>
  </r>
  <r>
    <n v="2.2400000000000002"/>
    <n v="-10.9"/>
    <n v="-4.8"/>
    <n v="-16.899999999999999"/>
    <n v="1.5"/>
    <n v="-10.7"/>
    <n v="-7.1"/>
    <n v="-14.3"/>
    <n v="2.5"/>
    <n v="-10.1"/>
    <n v="-8.1"/>
    <n v="-12.1"/>
    <n v="2.5"/>
    <x v="62"/>
    <m/>
    <n v="-10.5"/>
    <n v="-4"/>
    <n v="-17"/>
    <n v="8"/>
  </r>
  <r>
    <n v="2.14"/>
    <n v="-10.199999999999999"/>
    <n v="-6.1"/>
    <n v="-14.2"/>
    <n v="0.5"/>
    <n v="-7.9"/>
    <n v="-4.9000000000000004"/>
    <n v="-10.9"/>
    <n v="1"/>
    <n v="-8.8000000000000007"/>
    <n v="-6.8"/>
    <n v="-10.7"/>
    <n v="1"/>
    <x v="62"/>
    <m/>
    <n v="-7.3"/>
    <n v="-5"/>
    <n v="-9.5"/>
    <n v="5.0999999999999996"/>
  </r>
  <r>
    <n v="2.09"/>
    <n v="-11"/>
    <n v="-7.2"/>
    <n v="-14.8"/>
    <n v="2.5"/>
    <n v="-10.4"/>
    <n v="-8.8000000000000007"/>
    <n v="-11.9"/>
    <n v="0"/>
    <n v="-11.2"/>
    <n v="-8.6"/>
    <n v="-13.7"/>
    <n v="0"/>
    <x v="62"/>
    <m/>
    <n v="-6.8"/>
    <n v="-5"/>
    <n v="-8.5"/>
    <n v="0"/>
  </r>
  <r>
    <n v="2.6"/>
    <n v="-9.1999999999999993"/>
    <n v="-4"/>
    <n v="-14.3"/>
    <n v="0"/>
    <n v="-8.5"/>
    <n v="-6.3"/>
    <n v="-10.7"/>
    <n v="0"/>
    <n v="-10.8"/>
    <n v="-8.4"/>
    <n v="-13.2"/>
    <n v="0"/>
    <x v="62"/>
    <m/>
    <n v="-6.8"/>
    <n v="-5.5"/>
    <n v="-8"/>
    <n v="0.5"/>
  </r>
  <r>
    <n v="1.66"/>
    <n v="-9.5"/>
    <n v="-5.3"/>
    <n v="-13.6"/>
    <n v="0"/>
    <n v="-10.1"/>
    <n v="-8.8000000000000007"/>
    <n v="-11.4"/>
    <n v="0"/>
    <n v="-11.2"/>
    <n v="-9.1999999999999993"/>
    <n v="-13.1"/>
    <n v="0"/>
    <x v="62"/>
    <m/>
    <n v="-6.5"/>
    <n v="-3"/>
    <n v="-10"/>
    <n v="0"/>
  </r>
  <r>
    <n v="4.79"/>
    <n v="-15.1"/>
    <n v="-10"/>
    <n v="-20.100000000000001"/>
    <n v="1"/>
    <n v="-12.9"/>
    <n v="-9.9"/>
    <n v="-15.9"/>
    <n v="1"/>
    <n v="-13.9"/>
    <n v="-12.1"/>
    <n v="-15.7"/>
    <n v="1"/>
    <x v="62"/>
    <m/>
    <n v="-15"/>
    <n v="-10"/>
    <n v="-20"/>
    <n v="0"/>
  </r>
  <r>
    <n v="3.54"/>
    <n v="-15.2"/>
    <n v="-5.9"/>
    <n v="-24.5"/>
    <n v="1.5"/>
    <n v="-12.8"/>
    <n v="-7"/>
    <n v="-18.5"/>
    <n v="1.5"/>
    <n v="-13.3"/>
    <n v="-9.8000000000000007"/>
    <n v="-16.7"/>
    <n v="1.5"/>
    <x v="62"/>
    <m/>
    <n v="-17.5"/>
    <n v="-10"/>
    <n v="-25"/>
    <n v="4.5999999999999996"/>
  </r>
  <r>
    <n v="2.5499999999999998"/>
    <n v="-11.5"/>
    <n v="-9.6"/>
    <n v="-13.4"/>
    <n v="0.5"/>
    <n v="-10.6"/>
    <n v="-8.9"/>
    <n v="-12.2"/>
    <n v="0.5"/>
    <n v="-12.9"/>
    <n v="-10.5"/>
    <n v="-15.3"/>
    <n v="0.5"/>
    <x v="62"/>
    <m/>
    <n v="-11.5"/>
    <n v="-8"/>
    <n v="-15"/>
    <n v="0.2"/>
  </r>
  <r>
    <n v="2.21"/>
    <n v="-14.4"/>
    <n v="-8.6999999999999993"/>
    <n v="-20.100000000000001"/>
    <n v="2"/>
    <n v="-10.4"/>
    <n v="-7"/>
    <n v="-13.8"/>
    <n v="2"/>
    <n v="-11.2"/>
    <n v="-7.9"/>
    <n v="-14.5"/>
    <n v="2"/>
    <x v="62"/>
    <m/>
    <n v="-17.5"/>
    <n v="-10"/>
    <n v="-25"/>
    <n v="11.2"/>
  </r>
  <r>
    <n v="2.19"/>
    <n v="-7.5"/>
    <n v="-2.2000000000000002"/>
    <n v="-12.7"/>
    <n v="7"/>
    <n v="-6.7"/>
    <n v="-2.8"/>
    <n v="-10.5"/>
    <n v="7"/>
    <n v="-9.6999999999999993"/>
    <n v="-4.4000000000000004"/>
    <n v="-15"/>
    <n v="7"/>
    <x v="62"/>
    <m/>
    <n v="-12.5"/>
    <n v="-4"/>
    <n v="-21"/>
    <n v="8.1999999999999993"/>
  </r>
  <r>
    <n v="3.32"/>
    <n v="-4.7"/>
    <n v="-1.9"/>
    <n v="-7.4"/>
    <n v="1.5"/>
    <n v="-4.8"/>
    <n v="-2.9"/>
    <n v="-6.6"/>
    <n v="1.5"/>
    <n v="-6.5"/>
    <n v="-3"/>
    <n v="-10"/>
    <n v="1.5"/>
    <x v="62"/>
    <m/>
    <n v="-5"/>
    <n v="0"/>
    <n v="-10"/>
    <n v="10.199999999999999"/>
  </r>
  <r>
    <n v="4.66"/>
    <n v="-15.4"/>
    <n v="-8.1999999999999993"/>
    <n v="-22.6"/>
    <n v="0"/>
    <n v="-14.3"/>
    <n v="-9"/>
    <n v="-19.5"/>
    <n v="0"/>
    <n v="-13.6"/>
    <n v="-8.6"/>
    <n v="-18.5"/>
    <n v="0"/>
    <x v="62"/>
    <m/>
    <n v="-11.3"/>
    <n v="-11"/>
    <n v="-11.5"/>
    <n v="0.2"/>
  </r>
  <r>
    <n v="1.56"/>
    <n v="-13.4"/>
    <n v="-4.0999999999999996"/>
    <n v="-22.6"/>
    <n v="5"/>
    <n v="-12.6"/>
    <n v="-5.6"/>
    <n v="-19.600000000000001"/>
    <n v="5"/>
    <n v="-11.7"/>
    <n v="-5.3"/>
    <n v="-18"/>
    <n v="5"/>
    <x v="63"/>
    <m/>
    <n v="-12.8"/>
    <n v="-5.5"/>
    <n v="-20"/>
    <n v="4.0999999999999996"/>
  </r>
  <r>
    <n v="3.13"/>
    <n v="-5.0999999999999996"/>
    <n v="-2.5"/>
    <n v="-7.6"/>
    <n v="2"/>
    <n v="-5.8"/>
    <n v="-2.1"/>
    <n v="-9.4"/>
    <n v="2"/>
    <n v="-8.6"/>
    <n v="-5.9"/>
    <n v="-11.2"/>
    <n v="2"/>
    <x v="63"/>
    <m/>
    <n v="-6.5"/>
    <n v="-1.5"/>
    <n v="-11.5"/>
    <n v="3"/>
  </r>
  <r>
    <n v="2.42"/>
    <n v="-2.4"/>
    <n v="2.5"/>
    <n v="-7.2"/>
    <n v="0"/>
    <n v="-2.9"/>
    <n v="1.3"/>
    <n v="-7.1"/>
    <n v="0"/>
    <n v="-4.3"/>
    <n v="0.1"/>
    <n v="-8.6"/>
    <n v="0"/>
    <x v="63"/>
    <m/>
    <n v="-2.5"/>
    <n v="2"/>
    <n v="-7"/>
    <n v="1"/>
  </r>
  <r>
    <n v="2.27"/>
    <n v="-5.8"/>
    <n v="-2.8"/>
    <n v="-8.6999999999999993"/>
    <n v="0"/>
    <n v="-6.8"/>
    <n v="-4.5"/>
    <n v="-9.1"/>
    <n v="0"/>
    <n v="-6"/>
    <n v="-4.0999999999999996"/>
    <n v="-7.9"/>
    <n v="0"/>
    <x v="63"/>
    <m/>
    <n v="-3"/>
    <n v="-1"/>
    <n v="-5"/>
    <n v="0"/>
  </r>
  <r>
    <n v="3.33"/>
    <n v="-9.8000000000000007"/>
    <n v="-6.7"/>
    <n v="-12.9"/>
    <n v="0.2"/>
    <n v="-10.199999999999999"/>
    <n v="-10.6"/>
    <n v="-9.8000000000000007"/>
    <n v="0.2"/>
    <n v="-9.6999999999999993"/>
    <n v="-9.9"/>
    <n v="-9.4"/>
    <n v="0.2"/>
    <x v="63"/>
    <m/>
    <n v="-5.5"/>
    <n v="-4"/>
    <n v="-7"/>
    <n v="0.2"/>
  </r>
  <r>
    <n v="3.32"/>
    <n v="-13.8"/>
    <n v="-10.199999999999999"/>
    <n v="-17.3"/>
    <n v="0"/>
    <n v="-14"/>
    <n v="-10.7"/>
    <n v="-17.3"/>
    <n v="0"/>
    <n v="-15"/>
    <n v="-10.1"/>
    <n v="-19.899999999999999"/>
    <n v="0"/>
    <x v="63"/>
    <m/>
    <n v="-8"/>
    <n v="-7.5"/>
    <n v="-8.5"/>
    <n v="0"/>
  </r>
  <r>
    <n v="5.14"/>
    <n v="-23.2"/>
    <n v="-15.9"/>
    <n v="-30.4"/>
    <n v="0"/>
    <n v="-20.399999999999999"/>
    <n v="-15.2"/>
    <n v="-25.5"/>
    <n v="0"/>
    <n v="-18.899999999999999"/>
    <n v="-13.8"/>
    <n v="-24"/>
    <n v="0"/>
    <x v="63"/>
    <m/>
    <n v="-18.8"/>
    <n v="-9.5"/>
    <n v="-28"/>
    <n v="0"/>
  </r>
  <r>
    <n v="1.1299999999999999"/>
    <n v="-18.7"/>
    <n v="-9.1"/>
    <n v="-28.2"/>
    <n v="9.5"/>
    <n v="-13.5"/>
    <n v="-6.1"/>
    <n v="-20.9"/>
    <n v="9.5"/>
    <n v="-13.1"/>
    <n v="-6.1"/>
    <n v="-20"/>
    <n v="9.5"/>
    <x v="63"/>
    <m/>
    <n v="-17.5"/>
    <n v="-7"/>
    <n v="-28"/>
    <n v="9.5"/>
  </r>
  <r>
    <n v="1.85"/>
    <n v="-10.3"/>
    <n v="-6.1"/>
    <n v="-14.4"/>
    <n v="3.3"/>
    <n v="-8.4"/>
    <n v="-6.6"/>
    <n v="-10.199999999999999"/>
    <n v="3.3"/>
    <n v="-8.3000000000000007"/>
    <n v="-6.5"/>
    <n v="-10"/>
    <n v="3.3"/>
    <x v="63"/>
    <m/>
    <n v="-12.3"/>
    <n v="-5.5"/>
    <n v="-19"/>
    <n v="3.3"/>
  </r>
  <r>
    <n v="4.8099999999999996"/>
    <n v="-9.1"/>
    <n v="-7.5"/>
    <n v="-10.6"/>
    <n v="1.9"/>
    <n v="-10.5"/>
    <n v="-9.5"/>
    <n v="-11.4"/>
    <n v="1.9"/>
    <n v="-10.8"/>
    <n v="-10.3"/>
    <n v="-11.200000000000001"/>
    <n v="1.9"/>
    <x v="63"/>
    <m/>
    <n v="-8.8000000000000007"/>
    <n v="-2.5"/>
    <n v="-15"/>
    <n v="1.9"/>
  </r>
  <r>
    <n v="4.05"/>
    <n v="-8.3000000000000007"/>
    <n v="-4.9000000000000004"/>
    <n v="-11.7"/>
    <n v="0.5"/>
    <n v="-8.4"/>
    <n v="-4.9000000000000004"/>
    <n v="-11.9"/>
    <n v="0.5"/>
    <n v="-8.6999999999999993"/>
    <n v="-5.7"/>
    <n v="-11.700000000000001"/>
    <n v="0.5"/>
    <x v="63"/>
    <m/>
    <n v="-5.8"/>
    <n v="-2.5"/>
    <n v="-9"/>
    <n v="0.5"/>
  </r>
  <r>
    <n v="3.02"/>
    <n v="-7.8"/>
    <n v="-4.4000000000000004"/>
    <n v="-11.2"/>
    <n v="10"/>
    <n v="-6.8"/>
    <n v="-4.3"/>
    <n v="-9.1999999999999993"/>
    <n v="10"/>
    <n v="-7.1"/>
    <n v="-5.0999999999999996"/>
    <n v="-9"/>
    <n v="10"/>
    <x v="63"/>
    <m/>
    <n v="-6.8"/>
    <n v="-3"/>
    <n v="-10.5"/>
    <n v="10"/>
  </r>
  <r>
    <n v="2.75"/>
    <n v="-10.199999999999999"/>
    <n v="-6.5"/>
    <n v="-13.8"/>
    <n v="4.5"/>
    <n v="-9.6999999999999993"/>
    <n v="-7.6"/>
    <n v="-11.8"/>
    <n v="4.5"/>
    <n v="-10"/>
    <n v="-8.4"/>
    <n v="-11.600000000000001"/>
    <n v="4.5"/>
    <x v="63"/>
    <m/>
    <n v="-4.5"/>
    <n v="-1.5"/>
    <n v="-7.5"/>
    <n v="4.5"/>
  </r>
  <r>
    <n v="3.21"/>
    <n v="-12.4"/>
    <n v="-9.6999999999999993"/>
    <n v="-15.1"/>
    <n v="3.3"/>
    <n v="-11.1"/>
    <n v="-8.1999999999999993"/>
    <n v="-13.9"/>
    <n v="3.3"/>
    <n v="-11.4"/>
    <n v="-9"/>
    <n v="-13.700000000000001"/>
    <n v="3.3"/>
    <x v="63"/>
    <m/>
    <n v="-9"/>
    <n v="-3"/>
    <n v="-15"/>
    <n v="3.3"/>
  </r>
  <r>
    <n v="2.17"/>
    <n v="-8.5"/>
    <n v="-4.0999999999999996"/>
    <n v="-12.9"/>
    <n v="0"/>
    <n v="-7.8"/>
    <n v="-4"/>
    <n v="-11.5"/>
    <n v="0"/>
    <n v="-8.1"/>
    <n v="-4.8"/>
    <n v="-11.3"/>
    <n v="0"/>
    <x v="63"/>
    <m/>
    <n v="-8.5"/>
    <n v="-5"/>
    <n v="-12"/>
    <n v="0"/>
  </r>
  <r>
    <n v="2.73"/>
    <n v="-2.6"/>
    <n v="0.9"/>
    <n v="-6"/>
    <n v="17"/>
    <n v="-3.8"/>
    <n v="-1.4"/>
    <n v="-6.1"/>
    <n v="17"/>
    <n v="-4.0999999999999996"/>
    <n v="-2.2000000000000002"/>
    <n v="-5.8999999999999995"/>
    <n v="17"/>
    <x v="63"/>
    <m/>
    <n v="-6"/>
    <n v="-4"/>
    <n v="-8"/>
    <n v="17"/>
  </r>
  <r>
    <n v="2.02"/>
    <n v="-3.6"/>
    <n v="-0.8"/>
    <n v="-6.3"/>
    <n v="0.6"/>
    <n v="-4.3"/>
    <n v="-3"/>
    <n v="-5.5"/>
    <n v="0.6"/>
    <n v="-4.5999999999999996"/>
    <n v="-3.8"/>
    <n v="-5.3"/>
    <n v="0.6"/>
    <x v="63"/>
    <m/>
    <n v="-2.2999999999999998"/>
    <n v="2.5"/>
    <n v="-7"/>
    <n v="0.6"/>
  </r>
  <r>
    <n v="2.91"/>
    <n v="-4"/>
    <n v="-1.5"/>
    <n v="-6.5"/>
    <n v="0"/>
    <n v="-4.5999999999999996"/>
    <n v="-1.9"/>
    <n v="-7.2"/>
    <n v="0"/>
    <n v="-4.9000000000000004"/>
    <n v="-2.7"/>
    <n v="-7"/>
    <n v="0"/>
    <x v="63"/>
    <m/>
    <n v="-1.3"/>
    <n v="1"/>
    <n v="-3.5"/>
    <n v="0"/>
  </r>
  <r>
    <n v="1.74"/>
    <n v="-9.1"/>
    <n v="-3.7"/>
    <n v="-14.4"/>
    <n v="0"/>
    <n v="-5.4"/>
    <n v="-0.3"/>
    <n v="-10.5"/>
    <n v="0"/>
    <n v="-5.7"/>
    <n v="-1.1000000000000001"/>
    <n v="-10.3"/>
    <n v="0"/>
    <x v="63"/>
    <m/>
    <n v="-4.8"/>
    <n v="1"/>
    <n v="-10.5"/>
    <n v="0"/>
  </r>
  <r>
    <n v="3.86"/>
    <n v="-6.3"/>
    <n v="-1.1000000000000001"/>
    <n v="-11.5"/>
    <n v="0"/>
    <n v="-2.9"/>
    <n v="-0.2"/>
    <n v="-5.6"/>
    <n v="0"/>
    <n v="-3.2"/>
    <n v="-1"/>
    <n v="-5.3999999999999995"/>
    <n v="0"/>
    <x v="63"/>
    <m/>
    <n v="-5"/>
    <n v="-2"/>
    <n v="-8"/>
    <n v="0"/>
  </r>
  <r>
    <n v="6.09"/>
    <n v="-10.6"/>
    <n v="-3"/>
    <n v="-18.100000000000001"/>
    <n v="0"/>
    <n v="-8.4"/>
    <n v="-4.3"/>
    <n v="-12.4"/>
    <n v="0"/>
    <n v="-8.6999999999999993"/>
    <n v="-5.0999999999999996"/>
    <n v="-12.200000000000001"/>
    <n v="0"/>
    <x v="63"/>
    <m/>
    <n v="-5.5"/>
    <n v="-1"/>
    <n v="-10"/>
    <n v="0"/>
  </r>
  <r>
    <n v="3.46"/>
    <n v="-13.5"/>
    <n v="-7.7"/>
    <n v="-19.3"/>
    <n v="0.7"/>
    <n v="-10.3"/>
    <n v="-8.1"/>
    <n v="-12.5"/>
    <n v="0.7"/>
    <n v="-10.6"/>
    <n v="-8.9"/>
    <n v="-12.3"/>
    <n v="0.7"/>
    <x v="63"/>
    <m/>
    <n v="-12.5"/>
    <n v="-6"/>
    <n v="-19"/>
    <n v="0.7"/>
  </r>
  <r>
    <n v="6.52"/>
    <n v="-15.8"/>
    <n v="-7.5"/>
    <n v="-24"/>
    <n v="0.3"/>
    <n v="-12.8"/>
    <n v="-6.6"/>
    <n v="-19"/>
    <n v="0.3"/>
    <n v="-13.1"/>
    <n v="-7.3999999999999995"/>
    <n v="-18.8"/>
    <n v="0.3"/>
    <x v="63"/>
    <m/>
    <n v="-14.5"/>
    <n v="-3"/>
    <n v="-26"/>
    <n v="0.3"/>
  </r>
  <r>
    <n v="3.85"/>
    <n v="-14.7"/>
    <n v="-8.6999999999999993"/>
    <n v="-20.6"/>
    <n v="0.2"/>
    <n v="-10.3"/>
    <n v="-6.2"/>
    <n v="-14.3"/>
    <n v="0.2"/>
    <n v="-10.6"/>
    <n v="-7"/>
    <n v="-14.100000000000001"/>
    <n v="0.2"/>
    <x v="63"/>
    <m/>
    <n v="-14.8"/>
    <n v="-6"/>
    <n v="-23.5"/>
    <n v="0.2"/>
  </r>
  <r>
    <n v="6.75"/>
    <n v="-8"/>
    <n v="-2.2000000000000002"/>
    <n v="-13.8"/>
    <n v="0"/>
    <n v="-5.8"/>
    <n v="-1.1000000000000001"/>
    <n v="-10.5"/>
    <n v="0"/>
    <n v="-6.1"/>
    <n v="-1.9000000000000001"/>
    <n v="-10.3"/>
    <n v="0"/>
    <x v="63"/>
    <m/>
    <n v="-8.5"/>
    <n v="-4"/>
    <n v="-13"/>
    <n v="0"/>
  </r>
  <r>
    <n v="1.62"/>
    <n v="-7"/>
    <n v="-2.4"/>
    <n v="-11.6"/>
    <n v="0.2"/>
    <n v="-4.5"/>
    <n v="-0.8"/>
    <n v="-8.1999999999999993"/>
    <n v="0.2"/>
    <n v="-4.8"/>
    <n v="-1.6"/>
    <n v="-7.9999999999999991"/>
    <n v="0.2"/>
    <x v="63"/>
    <m/>
    <n v="-2.8"/>
    <n v="3.5"/>
    <n v="-9"/>
    <n v="0.2"/>
  </r>
  <r>
    <n v="6.56"/>
    <n v="-6.7"/>
    <n v="-1"/>
    <n v="-12.4"/>
    <n v="0"/>
    <n v="-5.4"/>
    <n v="-2.2000000000000002"/>
    <n v="-8.6"/>
    <n v="0"/>
    <n v="-5.7"/>
    <n v="-3"/>
    <n v="-8.4"/>
    <n v="0"/>
    <x v="63"/>
    <m/>
    <n v="-4.8"/>
    <n v="1"/>
    <n v="-10.5"/>
    <n v="0"/>
  </r>
  <r>
    <n v="3.27"/>
    <n v="-6.3"/>
    <n v="1.4"/>
    <n v="-13.9"/>
    <n v="0.5"/>
    <n v="-3.7"/>
    <n v="1.4"/>
    <n v="-8.8000000000000007"/>
    <n v="0.5"/>
    <n v="-4"/>
    <n v="0.59999999999999987"/>
    <n v="-8.6000000000000014"/>
    <n v="0.5"/>
    <x v="63"/>
    <m/>
    <n v="-4.8"/>
    <n v="0.5"/>
    <n v="-10"/>
    <n v="0.5"/>
  </r>
  <r>
    <n v="3.47"/>
    <n v="-0.3"/>
    <n v="5.0999999999999996"/>
    <n v="-5.7"/>
    <n v="0"/>
    <n v="0.6"/>
    <n v="3.2"/>
    <n v="-2.1"/>
    <n v="0"/>
    <n v="0.3"/>
    <n v="2.4000000000000004"/>
    <n v="-1.9000000000000001"/>
    <n v="0"/>
    <x v="63"/>
    <m/>
    <n v="-4"/>
    <n v="0.5"/>
    <n v="-8.5"/>
    <n v="0"/>
  </r>
  <r>
    <n v="6.49"/>
    <n v="2.8"/>
    <n v="8"/>
    <n v="-2.5"/>
    <n v="2.6"/>
    <n v="1.7"/>
    <n v="5"/>
    <n v="-1.6"/>
    <n v="2.6"/>
    <n v="0.7"/>
    <n v="5"/>
    <n v="-3.6"/>
    <n v="2.6"/>
    <x v="63"/>
    <m/>
    <n v="-0.3"/>
    <n v="4.5"/>
    <n v="-5"/>
    <n v="2.6"/>
  </r>
  <r>
    <n v="3.37"/>
    <n v="-20.399999999999999"/>
    <n v="-13.3"/>
    <n v="-27.4"/>
    <n v="2"/>
    <n v="-17.7"/>
    <n v="-14.6"/>
    <n v="-20.8"/>
    <n v="2"/>
    <n v="-18.5"/>
    <n v="-16.399999999999999"/>
    <n v="-20.6"/>
    <n v="2"/>
    <x v="63"/>
    <m/>
    <n v="-9.3000000000000007"/>
    <n v="-5"/>
    <n v="-13.5"/>
    <n v="2.1"/>
  </r>
  <r>
    <n v="2.97"/>
    <n v="-28"/>
    <n v="-24.8"/>
    <n v="-31.1"/>
    <n v="2"/>
    <n v="-30.3"/>
    <n v="-28.6"/>
    <n v="-32"/>
    <n v="2"/>
    <n v="-29"/>
    <n v="-27.5"/>
    <n v="-30.5"/>
    <n v="2"/>
    <x v="64"/>
    <m/>
    <n v="-20"/>
    <n v="-12"/>
    <n v="-28"/>
    <n v="1.5"/>
  </r>
  <r>
    <n v="8.16"/>
    <n v="-26.8"/>
    <n v="-21.4"/>
    <n v="-32.200000000000003"/>
    <n v="0"/>
    <n v="-28.5"/>
    <n v="-25"/>
    <n v="-32"/>
    <n v="0"/>
    <n v="-28.6"/>
    <n v="-26.2"/>
    <n v="-31"/>
    <n v="0"/>
    <x v="64"/>
    <m/>
    <n v="-26.3"/>
    <n v="-22.5"/>
    <n v="-30"/>
    <n v="0"/>
  </r>
  <r>
    <n v="6.48"/>
    <n v="-26.3"/>
    <n v="-19.5"/>
    <n v="-33.1"/>
    <n v="0"/>
    <n v="-24.9"/>
    <n v="-20"/>
    <n v="-29.7"/>
    <n v="0"/>
    <n v="-24.1"/>
    <n v="-18.5"/>
    <n v="-29.6"/>
    <n v="0"/>
    <x v="64"/>
    <m/>
    <n v="-28.8"/>
    <n v="-19.5"/>
    <n v="-38"/>
    <n v="0"/>
  </r>
  <r>
    <n v="8.07"/>
    <n v="-20.7"/>
    <n v="-17.100000000000001"/>
    <n v="-24.2"/>
    <n v="0"/>
    <n v="-17.600000000000001"/>
    <n v="-12.3"/>
    <n v="-22.9"/>
    <n v="0"/>
    <n v="-18.3"/>
    <n v="-14.1"/>
    <n v="-22.5"/>
    <n v="0"/>
    <x v="64"/>
    <m/>
    <n v="-27"/>
    <n v="-18"/>
    <n v="-36"/>
    <n v="0"/>
  </r>
  <r>
    <n v="8.08"/>
    <n v="-18.8"/>
    <n v="-13.4"/>
    <n v="-24.1"/>
    <n v="0"/>
    <n v="-16.3"/>
    <n v="-11.2"/>
    <n v="-21.3"/>
    <n v="0"/>
    <n v="-16.399999999999999"/>
    <n v="-13"/>
    <n v="-19.8"/>
    <n v="0"/>
    <x v="64"/>
    <m/>
    <n v="-21"/>
    <n v="-13"/>
    <n v="-29"/>
    <n v="0"/>
  </r>
  <r>
    <n v="8.43"/>
    <n v="-16.100000000000001"/>
    <n v="-8"/>
    <n v="-24.2"/>
    <n v="0"/>
    <n v="-12.3"/>
    <n v="-6.6"/>
    <n v="-18"/>
    <n v="0"/>
    <n v="-13.2"/>
    <n v="-9.1"/>
    <n v="-17.2"/>
    <n v="0"/>
    <x v="64"/>
    <m/>
    <n v="-18.5"/>
    <n v="-8"/>
    <n v="-29"/>
    <n v="0"/>
  </r>
  <r>
    <n v="8.0299999999999994"/>
    <n v="-14.9"/>
    <n v="-6.4"/>
    <n v="-23.3"/>
    <n v="0"/>
    <n v="-12.4"/>
    <n v="-6.7"/>
    <n v="-18.100000000000001"/>
    <n v="0"/>
    <n v="-12.7"/>
    <n v="-8.1"/>
    <n v="-17.2"/>
    <n v="0"/>
    <x v="64"/>
    <m/>
    <n v="-17.3"/>
    <n v="-8.5"/>
    <n v="-26"/>
    <n v="0"/>
  </r>
  <r>
    <n v="8.07"/>
    <n v="-11.7"/>
    <n v="-2.9"/>
    <n v="-20.5"/>
    <n v="0"/>
    <n v="-9.6999999999999993"/>
    <n v="-3.3"/>
    <n v="-16.100000000000001"/>
    <n v="0"/>
    <n v="-11.3"/>
    <n v="-7"/>
    <n v="-15.5"/>
    <n v="0"/>
    <x v="64"/>
    <m/>
    <n v="-13.8"/>
    <n v="-2.5"/>
    <n v="-25"/>
    <n v="0"/>
  </r>
  <r>
    <n v="7.19"/>
    <n v="-9.8000000000000007"/>
    <n v="0.5"/>
    <n v="-20"/>
    <n v="0"/>
    <n v="-6.1"/>
    <n v="-0.3"/>
    <n v="-11.9"/>
    <n v="0"/>
    <n v="-7.7"/>
    <n v="-3.3"/>
    <n v="-12"/>
    <n v="0"/>
    <x v="64"/>
    <m/>
    <n v="-12"/>
    <n v="1"/>
    <n v="-25"/>
    <n v="0"/>
  </r>
  <r>
    <n v="8.27"/>
    <n v="-9.4"/>
    <n v="-0.9"/>
    <n v="-17.899999999999999"/>
    <n v="0"/>
    <n v="-5.5"/>
    <n v="-1.2"/>
    <n v="-9.8000000000000007"/>
    <n v="0"/>
    <n v="-7.6"/>
    <n v="-4"/>
    <n v="-11.2"/>
    <n v="0"/>
    <x v="64"/>
    <m/>
    <n v="-12"/>
    <n v="-0.5"/>
    <n v="-23.5"/>
    <n v="0"/>
  </r>
  <r>
    <n v="7.28"/>
    <n v="-9.1999999999999993"/>
    <n v="-0.1"/>
    <n v="-18.3"/>
    <n v="0"/>
    <n v="-7"/>
    <n v="-1.4"/>
    <n v="-12.6"/>
    <n v="0"/>
    <n v="-7.4"/>
    <n v="-2.9"/>
    <n v="-11.8"/>
    <n v="0"/>
    <x v="64"/>
    <m/>
    <n v="-10.3"/>
    <n v="3.5"/>
    <n v="-24"/>
    <n v="0"/>
  </r>
  <r>
    <n v="7.87"/>
    <n v="-11.1"/>
    <n v="-3.8"/>
    <n v="-18.399999999999999"/>
    <n v="0"/>
    <n v="-10.199999999999999"/>
    <n v="-6.7"/>
    <n v="-13.7"/>
    <n v="0"/>
    <n v="-10.5"/>
    <n v="-8.6"/>
    <n v="-12.4"/>
    <n v="0"/>
    <x v="64"/>
    <m/>
    <n v="-13"/>
    <n v="-3"/>
    <n v="-23"/>
    <n v="0"/>
  </r>
  <r>
    <n v="4.2699999999999996"/>
    <n v="-12.6"/>
    <n v="-6.8"/>
    <n v="-18.3"/>
    <n v="0"/>
    <n v="-11.1"/>
    <n v="-8.4"/>
    <n v="-13.8"/>
    <n v="5.5"/>
    <n v="-12.2"/>
    <n v="-10.8"/>
    <n v="-13.6"/>
    <n v="5.5"/>
    <x v="64"/>
    <m/>
    <n v="-13"/>
    <n v="-3.5"/>
    <n v="-22.5"/>
    <n v="0"/>
  </r>
  <r>
    <n v="6.31"/>
    <n v="-11.3"/>
    <n v="-3.9"/>
    <n v="-18.7"/>
    <n v="0"/>
    <n v="-10.5"/>
    <n v="-5.3"/>
    <n v="-15.6"/>
    <n v="0"/>
    <n v="-11.7"/>
    <n v="-8.3000000000000007"/>
    <n v="-15.1"/>
    <n v="0"/>
    <x v="64"/>
    <m/>
    <n v="-11.8"/>
    <n v="-2.5"/>
    <n v="-21"/>
    <n v="0"/>
  </r>
  <r>
    <n v="9.23"/>
    <n v="-11.5"/>
    <n v="-5.2"/>
    <n v="-17.7"/>
    <n v="4"/>
    <n v="-10.9"/>
    <n v="-8.3000000000000007"/>
    <n v="-13.4"/>
    <n v="4"/>
    <n v="-11.4"/>
    <n v="-8.6999999999999993"/>
    <n v="-14.1"/>
    <n v="4"/>
    <x v="64"/>
    <m/>
    <n v="-11.5"/>
    <n v="-5"/>
    <n v="-18"/>
    <n v="14"/>
  </r>
  <r>
    <n v="5.39"/>
    <n v="-8.4"/>
    <n v="-6.1"/>
    <n v="-10.7"/>
    <n v="2"/>
    <n v="-10.5"/>
    <n v="-9.1999999999999993"/>
    <n v="-11.7"/>
    <n v="2"/>
    <n v="-11.6"/>
    <n v="-10.6"/>
    <n v="-12.6"/>
    <n v="2"/>
    <x v="64"/>
    <m/>
    <n v="-8"/>
    <n v="-7"/>
    <n v="-9"/>
    <n v="11.3"/>
  </r>
  <r>
    <n v="4.0199999999999996"/>
    <n v="-9.3000000000000007"/>
    <n v="-6.9"/>
    <n v="-11.6"/>
    <n v="4.5"/>
    <n v="-10.8"/>
    <n v="-7.9"/>
    <n v="-13.7"/>
    <n v="4.5"/>
    <n v="-10.8"/>
    <n v="-7.2"/>
    <n v="-14.4"/>
    <n v="4.5"/>
    <x v="64"/>
    <m/>
    <n v="-7.8"/>
    <n v="-5"/>
    <n v="-10.5"/>
    <n v="7.4"/>
  </r>
  <r>
    <n v="4.58"/>
    <n v="-6.6"/>
    <n v="-3.7"/>
    <n v="-9.5"/>
    <n v="1.5"/>
    <n v="-7.2"/>
    <n v="-3"/>
    <n v="-11.3"/>
    <n v="1.5"/>
    <n v="-8.1"/>
    <n v="-4.0999999999999996"/>
    <n v="-12.1"/>
    <n v="1.5"/>
    <x v="64"/>
    <m/>
    <n v="-5.3"/>
    <n v="0"/>
    <n v="-10.5"/>
    <n v="7.1"/>
  </r>
  <r>
    <n v="6.96"/>
    <n v="-4.2"/>
    <n v="-0.3"/>
    <n v="-8.1"/>
    <n v="0"/>
    <n v="-4.7"/>
    <n v="-2.1"/>
    <n v="-7.2"/>
    <n v="0"/>
    <n v="-5.7"/>
    <n v="-3.7"/>
    <n v="-7.6"/>
    <n v="0"/>
    <x v="64"/>
    <m/>
    <n v="-2.8"/>
    <n v="1.5"/>
    <n v="-7"/>
    <n v="1"/>
  </r>
  <r>
    <n v="6.49"/>
    <n v="-3.2"/>
    <n v="1.8"/>
    <n v="-8.1"/>
    <n v="0.5"/>
    <n v="-5.4"/>
    <n v="-2.6"/>
    <n v="-8.1"/>
    <n v="0.5"/>
    <n v="-6.3"/>
    <n v="-4.0999999999999996"/>
    <n v="-8.4"/>
    <n v="0.5"/>
    <x v="64"/>
    <m/>
    <n v="-4"/>
    <n v="2"/>
    <n v="-10"/>
    <n v="0"/>
  </r>
  <r>
    <n v="2.86"/>
    <n v="-4.2"/>
    <n v="3"/>
    <n v="-11.3"/>
    <n v="1"/>
    <n v="-4.3"/>
    <n v="-0.8"/>
    <n v="-7.8"/>
    <n v="1"/>
    <n v="-6.2"/>
    <n v="-3.9"/>
    <n v="-8.5"/>
    <n v="1"/>
    <x v="64"/>
    <m/>
    <n v="-2.5"/>
    <n v="1.5"/>
    <n v="-6.5"/>
    <n v="3.5"/>
  </r>
  <r>
    <n v="3.8"/>
    <n v="0.5"/>
    <n v="2"/>
    <n v="-1.1000000000000001"/>
    <n v="3"/>
    <n v="-2.7"/>
    <n v="-1.1000000000000001"/>
    <n v="-4.3"/>
    <n v="3"/>
    <n v="-4"/>
    <n v="-2.6"/>
    <n v="-5.3"/>
    <n v="3"/>
    <x v="64"/>
    <m/>
    <n v="-1.8"/>
    <n v="1.5"/>
    <n v="-5"/>
    <n v="4.3"/>
  </r>
  <r>
    <n v="9.77"/>
    <n v="-4.5999999999999996"/>
    <n v="2.5"/>
    <n v="-11.7"/>
    <n v="5"/>
    <n v="-4.4000000000000004"/>
    <n v="-1.4"/>
    <n v="-7.4"/>
    <n v="5"/>
    <n v="-7.5"/>
    <n v="-4.7"/>
    <n v="-10.3"/>
    <n v="5"/>
    <x v="64"/>
    <m/>
    <n v="-2.2999999999999998"/>
    <n v="2"/>
    <n v="-6.5"/>
    <n v="4.4000000000000004"/>
  </r>
  <r>
    <n v="9.5"/>
    <n v="-5.5"/>
    <n v="1.4"/>
    <n v="-12.4"/>
    <n v="0"/>
    <n v="-5.5"/>
    <n v="-2.5"/>
    <n v="-8.5"/>
    <n v="0"/>
    <n v="-7.8"/>
    <n v="-4.9000000000000004"/>
    <n v="-10.6"/>
    <n v="0"/>
    <x v="64"/>
    <m/>
    <n v="-0.5"/>
    <n v="3.5"/>
    <n v="-4.5"/>
    <n v="2.2999999999999998"/>
  </r>
  <r>
    <n v="9.66"/>
    <n v="-8.5"/>
    <n v="-0.3"/>
    <n v="-16.7"/>
    <n v="0"/>
    <n v="-7.4"/>
    <n v="-3"/>
    <n v="-11.8"/>
    <n v="0"/>
    <n v="-8.6"/>
    <n v="-5"/>
    <n v="-12.2"/>
    <n v="0"/>
    <x v="64"/>
    <m/>
    <n v="-7.8"/>
    <n v="-0.5"/>
    <n v="-15"/>
    <n v="0"/>
  </r>
  <r>
    <n v="11.49"/>
    <n v="-9.5"/>
    <n v="0.6"/>
    <n v="-19.600000000000001"/>
    <n v="0"/>
    <n v="-9.1999999999999993"/>
    <n v="-3.6"/>
    <n v="-14.8"/>
    <n v="0"/>
    <n v="-10"/>
    <n v="-5.7"/>
    <n v="-14.2"/>
    <n v="0"/>
    <x v="64"/>
    <m/>
    <n v="-9.3000000000000007"/>
    <n v="-0.5"/>
    <n v="-18"/>
    <n v="5"/>
  </r>
  <r>
    <n v="3.64"/>
    <n v="-8.5"/>
    <n v="-2.4"/>
    <n v="-14.6"/>
    <n v="5"/>
    <n v="-9.5"/>
    <n v="-5.6"/>
    <n v="-13.4"/>
    <n v="5"/>
    <n v="-10.199999999999999"/>
    <n v="-6.9"/>
    <n v="-13.5"/>
    <n v="5"/>
    <x v="64"/>
    <m/>
    <n v="-6.5"/>
    <n v="-3"/>
    <n v="-10"/>
    <n v="7.9"/>
  </r>
  <r>
    <n v="5.43"/>
    <n v="-12"/>
    <n v="-8.9"/>
    <n v="-15"/>
    <n v="1"/>
    <n v="-14.4"/>
    <n v="-11"/>
    <n v="-17.8"/>
    <n v="1"/>
    <n v="-15.9"/>
    <n v="-12.8"/>
    <n v="-19"/>
    <n v="1"/>
    <x v="64"/>
    <m/>
    <n v="-9"/>
    <n v="-8"/>
    <n v="-10"/>
    <n v="3.3"/>
  </r>
  <r>
    <n v="8.26"/>
    <n v="-16.100000000000001"/>
    <n v="-12.9"/>
    <n v="-19.3"/>
    <n v="0"/>
    <n v="-17.399999999999999"/>
    <n v="-13.3"/>
    <n v="-21.4"/>
    <n v="2"/>
    <n v="-18.600000000000001"/>
    <n v="-15.8"/>
    <n v="-21.3"/>
    <n v="2"/>
    <x v="65"/>
    <m/>
    <n v="-16.3"/>
    <n v="-14.5"/>
    <n v="-18"/>
    <n v="0"/>
  </r>
  <r>
    <n v="11.48"/>
    <n v="-17.5"/>
    <n v="-13.7"/>
    <n v="-21.3"/>
    <n v="2"/>
    <n v="-18.3"/>
    <n v="-15.6"/>
    <n v="-21"/>
    <n v="1"/>
    <n v="-18.3"/>
    <n v="-16.399999999999999"/>
    <n v="-20.2"/>
    <n v="1"/>
    <x v="65"/>
    <m/>
    <n v="-18.5"/>
    <n v="-12"/>
    <n v="-25"/>
    <n v="0"/>
  </r>
  <r>
    <n v="13.23"/>
    <n v="-17.5"/>
    <n v="-7"/>
    <n v="-28"/>
    <n v="0"/>
    <n v="-14.5"/>
    <n v="-6.9"/>
    <n v="-22"/>
    <n v="0"/>
    <n v="-15.5"/>
    <n v="-9.1"/>
    <n v="-21.8"/>
    <n v="0"/>
    <x v="65"/>
    <m/>
    <n v="-18.8"/>
    <n v="-5.5"/>
    <n v="-32"/>
    <n v="0"/>
  </r>
  <r>
    <n v="11.12"/>
    <n v="-11"/>
    <n v="-2.9"/>
    <n v="-19"/>
    <n v="0"/>
    <n v="-11"/>
    <n v="-5.5"/>
    <n v="-16.5"/>
    <n v="0"/>
    <n v="-13.2"/>
    <n v="-8.9"/>
    <n v="-17.5"/>
    <n v="0"/>
    <x v="65"/>
    <m/>
    <n v="-13.8"/>
    <n v="-3"/>
    <n v="-24.5"/>
    <n v="0"/>
  </r>
  <r>
    <n v="4.47"/>
    <n v="-4.9000000000000004"/>
    <n v="-1.9"/>
    <n v="-7.8"/>
    <n v="1"/>
    <n v="-6.5"/>
    <n v="-2.7"/>
    <n v="-10.3"/>
    <n v="2"/>
    <n v="-8.3000000000000007"/>
    <n v="-5.3"/>
    <n v="-11.2"/>
    <n v="2"/>
    <x v="65"/>
    <m/>
    <n v="-5.3"/>
    <n v="0"/>
    <n v="-10.5"/>
    <n v="8.9"/>
  </r>
  <r>
    <n v="12.34"/>
    <n v="-3.7"/>
    <n v="3.5"/>
    <n v="-10.8"/>
    <n v="1"/>
    <n v="-3.1"/>
    <n v="0.1"/>
    <n v="-6.2"/>
    <n v="1"/>
    <n v="-3.2"/>
    <n v="1.7"/>
    <n v="-8.1"/>
    <n v="1"/>
    <x v="65"/>
    <m/>
    <n v="0.3"/>
    <n v="3.5"/>
    <n v="-3"/>
    <n v="3.1"/>
  </r>
  <r>
    <n v="12.93"/>
    <n v="-8"/>
    <n v="-0.5"/>
    <n v="-15.4"/>
    <n v="0"/>
    <n v="-6.8"/>
    <n v="-3.3"/>
    <n v="-10.199999999999999"/>
    <n v="0"/>
    <n v="-6.1"/>
    <n v="-1.8"/>
    <n v="-10.4"/>
    <n v="0"/>
    <x v="65"/>
    <m/>
    <n v="-6.5"/>
    <n v="2"/>
    <n v="-15"/>
    <n v="0"/>
  </r>
  <r>
    <n v="15.03"/>
    <n v="-2.9"/>
    <n v="3.5"/>
    <n v="-9.3000000000000007"/>
    <n v="0"/>
    <n v="-3.8"/>
    <n v="0.7"/>
    <n v="-8.1999999999999993"/>
    <n v="0"/>
    <n v="-2.9"/>
    <n v="2.4"/>
    <n v="-8.1"/>
    <n v="0"/>
    <x v="65"/>
    <m/>
    <n v="-2.5"/>
    <n v="5"/>
    <n v="-10"/>
    <n v="0"/>
  </r>
  <r>
    <n v="4.08"/>
    <n v="-2.1"/>
    <n v="2.1"/>
    <n v="-6.3"/>
    <n v="0"/>
    <n v="-1.7"/>
    <n v="0.6"/>
    <n v="-4"/>
    <n v="0"/>
    <n v="-1.6"/>
    <n v="2.2000000000000002"/>
    <n v="-5.4"/>
    <n v="0"/>
    <x v="65"/>
    <m/>
    <n v="0.8"/>
    <n v="3.5"/>
    <n v="-2"/>
    <n v="0.4"/>
  </r>
  <r>
    <n v="11.66"/>
    <n v="3"/>
    <n v="6.5"/>
    <n v="-0.6"/>
    <n v="2"/>
    <n v="0.7"/>
    <n v="3.2"/>
    <n v="-1.8"/>
    <n v="2"/>
    <n v="2.1"/>
    <n v="5"/>
    <n v="-0.8"/>
    <n v="2"/>
    <x v="65"/>
    <m/>
    <n v="3.8"/>
    <n v="7.5"/>
    <n v="0"/>
    <n v="0"/>
  </r>
  <r>
    <n v="8"/>
    <n v="1.4"/>
    <n v="4.7"/>
    <n v="-1.9"/>
    <n v="0"/>
    <n v="0.9"/>
    <n v="2.5"/>
    <n v="-0.7"/>
    <n v="0"/>
    <n v="2.2999999999999998"/>
    <n v="4.9000000000000004"/>
    <n v="-0.4"/>
    <n v="0"/>
    <x v="65"/>
    <m/>
    <n v="0.8"/>
    <n v="3.5"/>
    <n v="-2"/>
    <n v="4"/>
  </r>
  <r>
    <n v="7.02"/>
    <n v="0"/>
    <n v="3.8"/>
    <n v="-3.8"/>
    <n v="5"/>
    <n v="-0.3"/>
    <n v="1.3"/>
    <n v="-1.8"/>
    <n v="5"/>
    <n v="0.3"/>
    <n v="2.2999999999999998"/>
    <n v="-1.7"/>
    <n v="5"/>
    <x v="65"/>
    <m/>
    <n v="2"/>
    <n v="4"/>
    <n v="0"/>
    <n v="3.2"/>
  </r>
  <r>
    <n v="6.1"/>
    <n v="-3"/>
    <n v="-0.7"/>
    <n v="-5.2"/>
    <n v="6"/>
    <n v="-4.2"/>
    <n v="-2.2999999999999998"/>
    <n v="-6.1"/>
    <n v="6"/>
    <n v="-3.8"/>
    <n v="-1.4"/>
    <n v="-6.2"/>
    <n v="6"/>
    <x v="65"/>
    <m/>
    <n v="1.3"/>
    <n v="2.5"/>
    <n v="0"/>
    <n v="10"/>
  </r>
  <r>
    <n v="5.18"/>
    <n v="-4.4000000000000004"/>
    <n v="-3.1"/>
    <n v="-5.6"/>
    <n v="2"/>
    <n v="-6.7"/>
    <n v="-5.7"/>
    <n v="-7.6"/>
    <n v="2"/>
    <n v="-5.9"/>
    <n v="-5.2"/>
    <n v="-6.6"/>
    <n v="2"/>
    <x v="65"/>
    <m/>
    <n v="-2"/>
    <n v="-0.5"/>
    <n v="-3.5"/>
    <n v="9.1999999999999993"/>
  </r>
  <r>
    <n v="12.31"/>
    <n v="-7"/>
    <n v="-1.7"/>
    <n v="-12.3"/>
    <n v="0"/>
    <n v="-5.9"/>
    <n v="-1.5"/>
    <n v="-10.3"/>
    <n v="0"/>
    <n v="-6.8"/>
    <n v="-3"/>
    <n v="-10.5"/>
    <n v="0"/>
    <x v="65"/>
    <m/>
    <n v="-5"/>
    <n v="3.5"/>
    <n v="-13.5"/>
    <n v="0"/>
  </r>
  <r>
    <n v="6.48"/>
    <n v="-7.2"/>
    <n v="-3.7"/>
    <n v="-10.6"/>
    <n v="1"/>
    <n v="-7.1"/>
    <n v="-4.0999999999999996"/>
    <n v="-10"/>
    <n v="1"/>
    <n v="-7.1"/>
    <n v="-4.8"/>
    <n v="-9.4"/>
    <n v="1"/>
    <x v="65"/>
    <m/>
    <n v="-4.5"/>
    <n v="-1"/>
    <n v="-8"/>
    <n v="4.0999999999999996"/>
  </r>
  <r>
    <n v="9.58"/>
    <n v="-5.2"/>
    <n v="-1.9"/>
    <n v="-8.4"/>
    <n v="0"/>
    <n v="-6.6"/>
    <n v="-4"/>
    <n v="-9.1999999999999993"/>
    <n v="0"/>
    <n v="-6.2"/>
    <n v="-3.2"/>
    <n v="-9.1999999999999993"/>
    <n v="0"/>
    <x v="65"/>
    <m/>
    <n v="-2.5"/>
    <n v="1.5"/>
    <n v="-6.5"/>
    <n v="8.3000000000000007"/>
  </r>
  <r>
    <n v="4.54"/>
    <n v="-5.9"/>
    <n v="-1.3"/>
    <n v="-10.4"/>
    <n v="3"/>
    <n v="-5.7"/>
    <n v="-3.4"/>
    <n v="-8"/>
    <n v="3"/>
    <n v="-5.3"/>
    <n v="-2.6"/>
    <n v="-7.9"/>
    <n v="3"/>
    <x v="65"/>
    <m/>
    <n v="-2.8"/>
    <n v="0.5"/>
    <n v="-6"/>
    <n v="8"/>
  </r>
  <r>
    <n v="16.48"/>
    <n v="-5.0999999999999996"/>
    <n v="2.7"/>
    <n v="-12.8"/>
    <n v="0"/>
    <n v="-3.3"/>
    <n v="-0.2"/>
    <n v="-6.4"/>
    <n v="0"/>
    <n v="-2.8"/>
    <n v="0.7"/>
    <n v="-6.3"/>
    <n v="0"/>
    <x v="65"/>
    <m/>
    <n v="-1.8"/>
    <n v="5"/>
    <n v="-8.5"/>
    <n v="0.8"/>
  </r>
  <r>
    <n v="14.79"/>
    <n v="-4.2"/>
    <n v="5.3"/>
    <n v="-13.7"/>
    <n v="0.5"/>
    <n v="-2.6"/>
    <n v="2.2999999999999998"/>
    <n v="-7.5"/>
    <n v="0.5"/>
    <n v="-2.1"/>
    <n v="3.3"/>
    <n v="-7.4"/>
    <n v="0.5"/>
    <x v="65"/>
    <m/>
    <n v="-3.3"/>
    <n v="6.5"/>
    <n v="-13"/>
    <n v="0"/>
  </r>
  <r>
    <n v="7.34"/>
    <n v="-1.8"/>
    <n v="0.8"/>
    <n v="-4.3"/>
    <n v="5"/>
    <n v="-3.1"/>
    <n v="-0.8"/>
    <n v="-5.3"/>
    <n v="5"/>
    <n v="-2.5"/>
    <n v="0.1"/>
    <n v="-5.0999999999999996"/>
    <n v="5"/>
    <x v="65"/>
    <m/>
    <n v="1"/>
    <n v="5"/>
    <n v="-3"/>
    <n v="0"/>
  </r>
  <r>
    <n v="11.36"/>
    <n v="-3.2"/>
    <n v="0.6"/>
    <n v="-6.9"/>
    <n v="0.5"/>
    <n v="-4.8"/>
    <n v="-3"/>
    <n v="-6.6"/>
    <n v="0.5"/>
    <n v="-4.3"/>
    <n v="-2.1"/>
    <n v="-6.5"/>
    <n v="0.5"/>
    <x v="65"/>
    <m/>
    <n v="1.5"/>
    <n v="3.5"/>
    <n v="-0.5"/>
    <n v="0"/>
  </r>
  <r>
    <n v="16.04"/>
    <n v="-3"/>
    <n v="2.7"/>
    <n v="-8.6"/>
    <n v="0"/>
    <n v="-4.5"/>
    <n v="-0.6"/>
    <n v="-8.4"/>
    <n v="0"/>
    <n v="-4"/>
    <n v="0.3"/>
    <n v="-8.3000000000000007"/>
    <n v="0"/>
    <x v="65"/>
    <m/>
    <n v="-0.5"/>
    <n v="4"/>
    <n v="-5"/>
    <n v="0.7"/>
  </r>
  <r>
    <n v="9.93"/>
    <n v="-4.9000000000000004"/>
    <n v="3.8"/>
    <n v="-13.6"/>
    <n v="5"/>
    <n v="-3.8"/>
    <n v="0.8"/>
    <n v="-8.3000000000000007"/>
    <n v="5"/>
    <n v="-3.3"/>
    <n v="1.7"/>
    <n v="-8.1999999999999993"/>
    <n v="5"/>
    <x v="65"/>
    <m/>
    <n v="-2.2999999999999998"/>
    <n v="5.5"/>
    <n v="-10"/>
    <n v="1.6"/>
  </r>
  <r>
    <n v="5.99"/>
    <n v="-0.4"/>
    <n v="1.7"/>
    <n v="-2.4"/>
    <n v="2.5"/>
    <n v="-2.2000000000000002"/>
    <n v="-0.1"/>
    <n v="-4.2"/>
    <n v="2.5"/>
    <n v="-1.6"/>
    <n v="0.8"/>
    <n v="-4"/>
    <n v="2.5"/>
    <x v="65"/>
    <m/>
    <n v="1.5"/>
    <n v="4"/>
    <n v="-1"/>
    <n v="0.2"/>
  </r>
  <r>
    <n v="12.04"/>
    <n v="0.8"/>
    <n v="4.3"/>
    <n v="-2.7"/>
    <n v="0"/>
    <n v="-1.2"/>
    <n v="0.9"/>
    <n v="-3.3"/>
    <n v="0"/>
    <n v="-0.6"/>
    <n v="1.8"/>
    <n v="-3"/>
    <n v="0"/>
    <x v="65"/>
    <m/>
    <n v="1.3"/>
    <n v="4.5"/>
    <n v="-2"/>
    <n v="0"/>
  </r>
  <r>
    <n v="8.07"/>
    <n v="-0.8"/>
    <n v="1.3"/>
    <n v="-2.9"/>
    <n v="4"/>
    <n v="-2.7"/>
    <n v="-0.5"/>
    <n v="-4.9000000000000004"/>
    <n v="4"/>
    <n v="-2.2000000000000002"/>
    <n v="0.4"/>
    <n v="-4.7"/>
    <n v="4"/>
    <x v="65"/>
    <m/>
    <n v="1"/>
    <n v="3.5"/>
    <n v="-1.5"/>
    <n v="0.3"/>
  </r>
  <r>
    <n v="14.46"/>
    <n v="-1"/>
    <n v="2.4"/>
    <n v="-4.3"/>
    <n v="1"/>
    <n v="-4"/>
    <n v="-1.7"/>
    <n v="-6.3"/>
    <n v="1"/>
    <n v="-3.5"/>
    <n v="-0.8"/>
    <n v="-6.1"/>
    <n v="1"/>
    <x v="65"/>
    <m/>
    <n v="0.5"/>
    <n v="4.5"/>
    <n v="-3.5"/>
    <n v="0"/>
  </r>
  <r>
    <n v="16.309999999999999"/>
    <n v="-2.8"/>
    <n v="2.5"/>
    <n v="-8"/>
    <n v="1"/>
    <n v="-4"/>
    <n v="-0.8"/>
    <n v="-7.2"/>
    <n v="1"/>
    <n v="-3.5"/>
    <n v="0.1"/>
    <n v="-7.1"/>
    <n v="1"/>
    <x v="65"/>
    <m/>
    <n v="0"/>
    <n v="5"/>
    <n v="-5"/>
    <n v="3.1"/>
  </r>
  <r>
    <n v="10.68"/>
    <n v="-6.2"/>
    <n v="2.4"/>
    <n v="-14.7"/>
    <n v="0.5"/>
    <n v="-4.4000000000000004"/>
    <n v="-0.2"/>
    <n v="-8.5"/>
    <n v="0.5"/>
    <n v="-3.9"/>
    <n v="0.7"/>
    <n v="-8.4"/>
    <n v="0.5"/>
    <x v="65"/>
    <m/>
    <n v="0"/>
    <n v="3"/>
    <n v="-3"/>
    <n v="0"/>
  </r>
  <r>
    <n v="12.85"/>
    <n v="-2.9"/>
    <n v="1.7"/>
    <n v="-7.5"/>
    <n v="0"/>
    <n v="-4.0999999999999996"/>
    <n v="-2"/>
    <n v="-6.2"/>
    <n v="0"/>
    <n v="-3.6"/>
    <n v="-1.1000000000000001"/>
    <n v="-6"/>
    <n v="0"/>
    <x v="65"/>
    <m/>
    <n v="-1.5"/>
    <n v="3"/>
    <n v="-6"/>
    <n v="0.2"/>
  </r>
  <r>
    <n v="13.54"/>
    <n v="-4.8"/>
    <n v="0.3"/>
    <n v="-9.8000000000000007"/>
    <n v="3"/>
    <n v="-5.3"/>
    <n v="-3.2"/>
    <n v="-7.3"/>
    <n v="3.5"/>
    <n v="-4.8"/>
    <n v="-2.2999999999999998"/>
    <n v="-7.2"/>
    <n v="3.5"/>
    <x v="66"/>
    <m/>
    <n v="-3"/>
    <n v="2"/>
    <n v="-8"/>
    <n v="3"/>
  </r>
  <r>
    <n v="12.15"/>
    <n v="-3.4"/>
    <n v="0.5"/>
    <n v="-7.3"/>
    <n v="0"/>
    <n v="-5.4"/>
    <n v="-3.4"/>
    <n v="-7.4"/>
    <n v="0.5"/>
    <n v="-5"/>
    <n v="-2.6"/>
    <n v="-7.3"/>
    <n v="0.5"/>
    <x v="66"/>
    <m/>
    <n v="-1.8"/>
    <n v="3.5"/>
    <n v="-7"/>
    <n v="0.2"/>
  </r>
  <r>
    <n v="11.78"/>
    <n v="-6.1"/>
    <n v="1.4"/>
    <n v="-13.5"/>
    <n v="0"/>
    <n v="-5.6"/>
    <n v="-2.2000000000000002"/>
    <n v="-9"/>
    <n v="1"/>
    <n v="-5.2"/>
    <n v="-1.3"/>
    <n v="-9"/>
    <n v="1"/>
    <x v="66"/>
    <m/>
    <n v="-3.5"/>
    <n v="4"/>
    <n v="-11"/>
    <n v="0"/>
  </r>
  <r>
    <n v="9.4"/>
    <n v="-3.6"/>
    <n v="1.3"/>
    <n v="-8.5"/>
    <n v="8.5"/>
    <n v="-4.0999999999999996"/>
    <n v="-1.5"/>
    <n v="-6.6"/>
    <n v="7"/>
    <n v="-3.6"/>
    <n v="-0.6"/>
    <n v="-6.5"/>
    <n v="7"/>
    <x v="66"/>
    <m/>
    <n v="0"/>
    <n v="5"/>
    <n v="-5"/>
    <n v="4"/>
  </r>
  <r>
    <n v="7.96"/>
    <n v="1.8"/>
    <n v="5.7"/>
    <n v="-2.2000000000000002"/>
    <n v="1.5"/>
    <n v="-0.7"/>
    <n v="2"/>
    <n v="-3.3"/>
    <n v="0.5"/>
    <n v="0"/>
    <n v="3"/>
    <n v="-3"/>
    <n v="0.5"/>
    <x v="66"/>
    <m/>
    <n v="3.5"/>
    <n v="7.5"/>
    <n v="-0.5"/>
    <n v="0"/>
  </r>
  <r>
    <n v="15.5"/>
    <n v="5"/>
    <n v="11.3"/>
    <n v="-1.4"/>
    <n v="0.5"/>
    <n v="3"/>
    <n v="8.3000000000000007"/>
    <n v="-2.4"/>
    <n v="0"/>
    <n v="3.7"/>
    <n v="9.4"/>
    <n v="-2.1"/>
    <n v="0"/>
    <x v="66"/>
    <m/>
    <n v="6.3"/>
    <n v="12.5"/>
    <n v="0"/>
    <n v="0"/>
  </r>
  <r>
    <n v="13.96"/>
    <n v="1.7"/>
    <n v="3.9"/>
    <n v="-0.5"/>
    <n v="0"/>
    <n v="-0.1"/>
    <n v="2.9"/>
    <n v="-3"/>
    <n v="0"/>
    <n v="-0.5"/>
    <n v="1.8"/>
    <n v="-2.7"/>
    <n v="0"/>
    <x v="66"/>
    <m/>
    <n v="4.5"/>
    <n v="6.5"/>
    <n v="2.5"/>
    <n v="0"/>
  </r>
  <r>
    <n v="21.1"/>
    <n v="-0.9"/>
    <n v="3.4"/>
    <n v="-5.0999999999999996"/>
    <n v="0"/>
    <n v="-1.9"/>
    <n v="2"/>
    <n v="-5.8"/>
    <n v="0"/>
    <n v="-1.9"/>
    <n v="1.2"/>
    <n v="-4.9000000000000004"/>
    <n v="0"/>
    <x v="66"/>
    <m/>
    <n v="0.8"/>
    <n v="6.5"/>
    <n v="-5"/>
    <n v="0"/>
  </r>
  <r>
    <n v="21.05"/>
    <n v="-2"/>
    <n v="7.1"/>
    <n v="-11.1"/>
    <n v="0"/>
    <n v="-2.7"/>
    <n v="4.0999999999999996"/>
    <n v="-9.5"/>
    <n v="0"/>
    <n v="-0.9"/>
    <n v="5.3"/>
    <n v="-7.1"/>
    <n v="0"/>
    <x v="66"/>
    <m/>
    <n v="-1.5"/>
    <n v="9"/>
    <n v="-12"/>
    <n v="0"/>
  </r>
  <r>
    <n v="19.73"/>
    <n v="2.1"/>
    <n v="10.7"/>
    <n v="-6.6"/>
    <n v="0"/>
    <n v="3.1"/>
    <n v="9.9"/>
    <n v="-3.8"/>
    <n v="0"/>
    <n v="2.8"/>
    <n v="9.6999999999999993"/>
    <n v="-4.2"/>
    <n v="0"/>
    <x v="66"/>
    <m/>
    <n v="2"/>
    <n v="13"/>
    <n v="-9"/>
    <n v="0"/>
  </r>
  <r>
    <n v="21.29"/>
    <n v="2.4"/>
    <n v="11.2"/>
    <n v="-6.5"/>
    <n v="0"/>
    <n v="3"/>
    <n v="8.8000000000000007"/>
    <n v="-2.8"/>
    <n v="0"/>
    <n v="3.9"/>
    <n v="8.4"/>
    <n v="-0.6"/>
    <n v="0"/>
    <x v="66"/>
    <m/>
    <n v="3.3"/>
    <n v="12.5"/>
    <n v="-6"/>
    <n v="0"/>
  </r>
  <r>
    <n v="18.47"/>
    <n v="4"/>
    <n v="13.4"/>
    <n v="-5.4"/>
    <n v="0"/>
    <n v="5.2"/>
    <n v="12.8"/>
    <n v="-2.5"/>
    <n v="0"/>
    <n v="5.7"/>
    <n v="12.1"/>
    <n v="-0.7"/>
    <n v="0"/>
    <x v="66"/>
    <m/>
    <n v="5.5"/>
    <n v="16.5"/>
    <n v="-5.5"/>
    <n v="0"/>
  </r>
  <r>
    <n v="18.84"/>
    <n v="5.6"/>
    <n v="14.8"/>
    <n v="-3.6"/>
    <n v="0"/>
    <n v="6.9"/>
    <n v="13.5"/>
    <n v="0.2"/>
    <n v="0"/>
    <n v="7.6"/>
    <n v="14"/>
    <n v="1.1000000000000001"/>
    <n v="0"/>
    <x v="66"/>
    <m/>
    <n v="5.5"/>
    <n v="15"/>
    <n v="-4"/>
    <n v="0"/>
  </r>
  <r>
    <n v="13.63"/>
    <n v="7"/>
    <n v="16"/>
    <n v="-2"/>
    <n v="1"/>
    <n v="8.1999999999999993"/>
    <n v="13.1"/>
    <n v="3.2"/>
    <n v="0.5"/>
    <n v="8.5"/>
    <n v="13.8"/>
    <n v="3.2"/>
    <n v="0.5"/>
    <x v="66"/>
    <m/>
    <n v="6.5"/>
    <n v="16.5"/>
    <n v="-3.5"/>
    <n v="0.8"/>
  </r>
  <r>
    <n v="18.57"/>
    <n v="5.8"/>
    <n v="10.3"/>
    <n v="1.3"/>
    <n v="0"/>
    <n v="4.4000000000000004"/>
    <n v="6.9"/>
    <n v="1.9"/>
    <n v="0"/>
    <n v="4.0999999999999996"/>
    <n v="7.2"/>
    <n v="0.9"/>
    <n v="0"/>
    <x v="66"/>
    <m/>
    <n v="8"/>
    <n v="17"/>
    <n v="-1"/>
    <n v="0"/>
  </r>
  <r>
    <n v="19.12"/>
    <n v="1.5"/>
    <n v="7"/>
    <n v="-4.0999999999999996"/>
    <n v="0"/>
    <n v="0.6"/>
    <n v="6.1"/>
    <n v="-4.9000000000000004"/>
    <n v="0"/>
    <n v="1.9"/>
    <n v="5.9"/>
    <n v="-2.2000000000000002"/>
    <n v="0"/>
    <x v="66"/>
    <m/>
    <n v="3.8"/>
    <n v="11"/>
    <n v="-3.5"/>
    <n v="0"/>
  </r>
  <r>
    <n v="20.34"/>
    <n v="4.8"/>
    <n v="11.6"/>
    <n v="-2"/>
    <n v="0"/>
    <n v="3.7"/>
    <n v="9.1999999999999993"/>
    <n v="-1.8"/>
    <n v="0"/>
    <n v="3.7"/>
    <n v="9"/>
    <n v="-1.7"/>
    <n v="0"/>
    <x v="66"/>
    <m/>
    <n v="7.3"/>
    <n v="12.5"/>
    <n v="2"/>
    <n v="0"/>
  </r>
  <r>
    <n v="19.559999999999999"/>
    <n v="5.4"/>
    <n v="15.6"/>
    <n v="-4.9000000000000004"/>
    <n v="0"/>
    <n v="7"/>
    <n v="13.2"/>
    <n v="0.8"/>
    <n v="0.5"/>
    <n v="7.2"/>
    <n v="13.6"/>
    <n v="0.8"/>
    <n v="0.5"/>
    <x v="66"/>
    <m/>
    <n v="7"/>
    <n v="18"/>
    <n v="-4"/>
    <n v="0.6"/>
  </r>
  <r>
    <n v="8.9499999999999993"/>
    <n v="4.9000000000000004"/>
    <n v="8.4"/>
    <n v="1.4"/>
    <n v="1.5"/>
    <n v="5.4"/>
    <n v="7.9"/>
    <n v="2.9"/>
    <n v="5"/>
    <n v="5.9"/>
    <n v="8.3000000000000007"/>
    <n v="3.5"/>
    <n v="5"/>
    <x v="66"/>
    <m/>
    <n v="7"/>
    <n v="11"/>
    <n v="3"/>
    <n v="4"/>
  </r>
  <r>
    <n v="8.31"/>
    <n v="3.6"/>
    <n v="8.4"/>
    <n v="-1.2"/>
    <n v="3.5"/>
    <n v="3.2"/>
    <n v="6.2"/>
    <n v="0.1"/>
    <n v="2"/>
    <n v="4.8"/>
    <n v="8"/>
    <n v="1.5"/>
    <n v="2"/>
    <x v="66"/>
    <m/>
    <n v="6.5"/>
    <n v="11"/>
    <n v="2"/>
    <n v="4.4000000000000004"/>
  </r>
  <r>
    <n v="11.47"/>
    <n v="1.4"/>
    <n v="4.2"/>
    <n v="-1.5"/>
    <n v="0.5"/>
    <n v="0.2"/>
    <n v="2.9"/>
    <n v="-2.5"/>
    <n v="0.5"/>
    <n v="0.6"/>
    <n v="2.8"/>
    <n v="-1.7"/>
    <n v="0.5"/>
    <x v="66"/>
    <m/>
    <n v="3"/>
    <n v="7"/>
    <n v="-1"/>
    <n v="1.3"/>
  </r>
  <r>
    <n v="16.36"/>
    <n v="2.5"/>
    <n v="6.7"/>
    <n v="-1.7"/>
    <n v="0.5"/>
    <n v="0.3"/>
    <n v="4.3"/>
    <n v="-3.8"/>
    <n v="0.5"/>
    <n v="1.1000000000000001"/>
    <n v="4.9000000000000004"/>
    <n v="-2.7"/>
    <n v="0.5"/>
    <x v="66"/>
    <m/>
    <n v="4.8"/>
    <n v="9.5"/>
    <n v="0"/>
    <n v="0"/>
  </r>
  <r>
    <n v="22.54"/>
    <n v="2.1"/>
    <n v="8"/>
    <n v="-3.8"/>
    <n v="0.5"/>
    <n v="1.6"/>
    <n v="6.2"/>
    <n v="-3"/>
    <n v="0"/>
    <n v="2.4"/>
    <n v="6.6"/>
    <n v="-1.8"/>
    <n v="0"/>
    <x v="66"/>
    <m/>
    <n v="4"/>
    <n v="11"/>
    <n v="-3"/>
    <n v="0"/>
  </r>
  <r>
    <n v="24.16"/>
    <n v="2.2999999999999998"/>
    <n v="8.6999999999999993"/>
    <n v="-4.2"/>
    <n v="0"/>
    <n v="2.8"/>
    <n v="8"/>
    <n v="-2.4"/>
    <n v="0.5"/>
    <n v="2.7"/>
    <n v="6"/>
    <n v="-0.6"/>
    <n v="0.5"/>
    <x v="66"/>
    <m/>
    <n v="4"/>
    <n v="13"/>
    <n v="-5"/>
    <n v="0"/>
  </r>
  <r>
    <n v="9.27"/>
    <n v="1.1000000000000001"/>
    <n v="5.7"/>
    <n v="-3.6"/>
    <n v="0"/>
    <n v="2.8"/>
    <n v="6.1"/>
    <n v="-0.6"/>
    <n v="3.5"/>
    <n v="1.4"/>
    <n v="3.8"/>
    <n v="-1"/>
    <n v="3.5"/>
    <x v="66"/>
    <m/>
    <n v="2.2999999999999998"/>
    <n v="9.5"/>
    <n v="-5"/>
    <n v="1"/>
  </r>
  <r>
    <n v="13.46"/>
    <n v="2"/>
    <n v="6.3"/>
    <n v="-2.4"/>
    <n v="4"/>
    <n v="1.6"/>
    <n v="5.0999999999999996"/>
    <n v="-2"/>
    <n v="0.5"/>
    <n v="1.7"/>
    <n v="5.2"/>
    <n v="-1.8"/>
    <n v="0.5"/>
    <x v="66"/>
    <m/>
    <n v="2.8"/>
    <n v="9"/>
    <n v="-3.5"/>
    <n v="3.4"/>
  </r>
  <r>
    <n v="19.7"/>
    <n v="3.1"/>
    <n v="9"/>
    <n v="-2.9"/>
    <n v="0"/>
    <n v="2"/>
    <n v="7.4"/>
    <n v="-3.4"/>
    <n v="0.5"/>
    <n v="1.8"/>
    <n v="6.5"/>
    <n v="-3"/>
    <n v="0.5"/>
    <x v="66"/>
    <m/>
    <n v="3.5"/>
    <n v="12"/>
    <n v="-5"/>
    <n v="0"/>
  </r>
  <r>
    <n v="24.14"/>
    <n v="6"/>
    <n v="13.1"/>
    <n v="-1.2"/>
    <n v="0"/>
    <n v="5.4"/>
    <n v="11"/>
    <n v="-0.2"/>
    <n v="0"/>
    <n v="5.0999999999999996"/>
    <n v="10.3"/>
    <n v="-0.2"/>
    <n v="0"/>
    <x v="66"/>
    <m/>
    <n v="7.8"/>
    <n v="16.5"/>
    <n v="-1"/>
    <n v="0"/>
  </r>
  <r>
    <n v="24.7"/>
    <n v="6.1"/>
    <n v="15.3"/>
    <n v="-3.2"/>
    <n v="0"/>
    <n v="5.5"/>
    <n v="12.1"/>
    <n v="-1.2"/>
    <n v="0"/>
    <n v="6.3"/>
    <n v="12.9"/>
    <n v="-0.4"/>
    <n v="0"/>
    <x v="66"/>
    <m/>
    <n v="7.5"/>
    <n v="19"/>
    <n v="-4"/>
    <n v="0"/>
  </r>
  <r>
    <n v="24.45"/>
    <n v="7.5"/>
    <n v="16.899999999999999"/>
    <n v="-1.9"/>
    <n v="0.5"/>
    <n v="8.5"/>
    <n v="14.9"/>
    <n v="2"/>
    <n v="0"/>
    <n v="8.4"/>
    <n v="14.6"/>
    <n v="2.1"/>
    <n v="0"/>
    <x v="66"/>
    <m/>
    <n v="9"/>
    <n v="21.5"/>
    <n v="-3.5"/>
    <n v="0"/>
  </r>
  <r>
    <n v="17.12"/>
    <n v="5.9"/>
    <n v="12.9"/>
    <n v="-1.2"/>
    <n v="0"/>
    <n v="6.9"/>
    <n v="11.8"/>
    <n v="2"/>
    <n v="1"/>
    <n v="6.1"/>
    <n v="9.9"/>
    <n v="2.2000000000000002"/>
    <n v="1"/>
    <x v="67"/>
    <m/>
    <n v="7.5"/>
    <n v="16.5"/>
    <n v="-1.5"/>
    <n v="0.5"/>
  </r>
  <r>
    <n v="11.62"/>
    <n v="5.4"/>
    <n v="9.8000000000000007"/>
    <n v="1"/>
    <n v="0"/>
    <n v="5.2"/>
    <n v="9.1"/>
    <n v="1.2"/>
    <n v="0"/>
    <n v="3.6"/>
    <n v="6.4"/>
    <n v="0.8"/>
    <n v="0"/>
    <x v="67"/>
    <m/>
    <n v="9.5"/>
    <n v="14"/>
    <n v="5"/>
    <n v="0.6"/>
  </r>
  <r>
    <n v="19.2"/>
    <n v="5.0999999999999996"/>
    <n v="12.2"/>
    <n v="-2"/>
    <n v="0"/>
    <n v="5.2"/>
    <n v="11.2"/>
    <n v="-0.8"/>
    <n v="0"/>
    <n v="4.5"/>
    <n v="8.9"/>
    <n v="0.1"/>
    <n v="0"/>
    <x v="67"/>
    <m/>
    <n v="6.3"/>
    <n v="15"/>
    <n v="-2.5"/>
    <n v="0"/>
  </r>
  <r>
    <n v="24.56"/>
    <n v="7.7"/>
    <n v="17.2"/>
    <n v="-1.9"/>
    <n v="0"/>
    <n v="7.3"/>
    <n v="15.2"/>
    <n v="-0.7"/>
    <n v="0"/>
    <n v="7.4"/>
    <n v="13.8"/>
    <n v="1"/>
    <n v="0"/>
    <x v="67"/>
    <m/>
    <n v="8"/>
    <n v="19"/>
    <n v="-3"/>
    <n v="0"/>
  </r>
  <r>
    <n v="14.86"/>
    <n v="7.6"/>
    <n v="16.100000000000001"/>
    <n v="-1"/>
    <n v="0"/>
    <n v="8.6"/>
    <n v="13.8"/>
    <n v="3.3"/>
    <n v="0"/>
    <n v="7.8"/>
    <n v="13.3"/>
    <n v="2.2000000000000002"/>
    <n v="0"/>
    <x v="67"/>
    <m/>
    <n v="8.8000000000000007"/>
    <n v="19"/>
    <n v="-1.5"/>
    <n v="0"/>
  </r>
  <r>
    <n v="14.83"/>
    <n v="9.6"/>
    <n v="17.899999999999999"/>
    <n v="1.3"/>
    <n v="1.5"/>
    <n v="10"/>
    <n v="15"/>
    <n v="4.9000000000000004"/>
    <n v="2"/>
    <n v="9.1"/>
    <n v="13.9"/>
    <n v="4.2"/>
    <n v="2"/>
    <x v="67"/>
    <m/>
    <n v="9.5"/>
    <n v="17"/>
    <n v="2"/>
    <n v="0"/>
  </r>
  <r>
    <n v="22.41"/>
    <n v="7.5"/>
    <n v="15.5"/>
    <n v="-0.6"/>
    <n v="0"/>
    <n v="7.9"/>
    <n v="14.4"/>
    <n v="1.3"/>
    <n v="0"/>
    <n v="7.8"/>
    <n v="13.4"/>
    <n v="2.1"/>
    <n v="0"/>
    <x v="67"/>
    <m/>
    <n v="9"/>
    <n v="18"/>
    <n v="0"/>
    <n v="0"/>
  </r>
  <r>
    <n v="25.15"/>
    <n v="9.1"/>
    <n v="19"/>
    <n v="-0.8"/>
    <n v="0"/>
    <n v="9"/>
    <n v="16.5"/>
    <n v="1.5"/>
    <n v="0"/>
    <n v="9.1"/>
    <n v="16"/>
    <n v="2.2000000000000002"/>
    <n v="0"/>
    <x v="67"/>
    <m/>
    <n v="9.8000000000000007"/>
    <n v="20.5"/>
    <n v="-1"/>
    <n v="0"/>
  </r>
  <r>
    <n v="15.3"/>
    <n v="8.9"/>
    <n v="16.5"/>
    <n v="1.2"/>
    <n v="11.5"/>
    <n v="9.6999999999999993"/>
    <n v="14"/>
    <n v="5.3"/>
    <n v="9"/>
    <n v="10.4"/>
    <n v="14.6"/>
    <n v="6.1"/>
    <n v="9"/>
    <x v="67"/>
    <m/>
    <n v="10.3"/>
    <n v="20"/>
    <n v="0.5"/>
    <n v="13.7"/>
  </r>
  <r>
    <n v="17.28"/>
    <n v="2.8"/>
    <n v="6.5"/>
    <n v="-1"/>
    <n v="2.5"/>
    <n v="0.9"/>
    <n v="4.4000000000000004"/>
    <n v="-2.7"/>
    <n v="3.5"/>
    <n v="1.2"/>
    <n v="3.5"/>
    <n v="-1.1000000000000001"/>
    <n v="3.5"/>
    <x v="67"/>
    <m/>
    <n v="6.5"/>
    <n v="10"/>
    <n v="3"/>
    <n v="1.4"/>
  </r>
  <r>
    <n v="19.98"/>
    <n v="1.1000000000000001"/>
    <n v="4.9000000000000004"/>
    <n v="-2.8"/>
    <n v="0"/>
    <n v="-0.6"/>
    <n v="3.5"/>
    <n v="-4.5999999999999996"/>
    <n v="2"/>
    <n v="-1.3"/>
    <n v="2.2999999999999998"/>
    <n v="-4.9000000000000004"/>
    <n v="2"/>
    <x v="67"/>
    <m/>
    <n v="3.8"/>
    <n v="7.5"/>
    <n v="0"/>
    <n v="8"/>
  </r>
  <r>
    <n v="26.79"/>
    <n v="1.8"/>
    <n v="7.9"/>
    <n v="-4.3"/>
    <n v="0"/>
    <n v="1"/>
    <n v="7.1"/>
    <n v="-5.2"/>
    <n v="0"/>
    <n v="1"/>
    <n v="5"/>
    <n v="-3.1"/>
    <n v="0"/>
    <x v="67"/>
    <m/>
    <n v="3"/>
    <n v="9.5"/>
    <n v="-3.5"/>
    <n v="0.2"/>
  </r>
  <r>
    <n v="27.2"/>
    <n v="3.1"/>
    <n v="10.1"/>
    <n v="-4"/>
    <n v="0"/>
    <n v="3.5"/>
    <n v="8"/>
    <n v="-1"/>
    <n v="0"/>
    <n v="2.9"/>
    <n v="7.8"/>
    <n v="-2"/>
    <n v="0"/>
    <x v="67"/>
    <m/>
    <n v="4.8"/>
    <n v="14.5"/>
    <n v="-5"/>
    <n v="0"/>
  </r>
  <r>
    <n v="23.11"/>
    <n v="4.2"/>
    <n v="10.4"/>
    <n v="-2"/>
    <n v="0.5"/>
    <n v="3.8"/>
    <n v="9.6999999999999993"/>
    <n v="-2.1"/>
    <n v="0"/>
    <n v="4"/>
    <n v="8.1999999999999993"/>
    <n v="-0.3"/>
    <n v="0"/>
    <x v="67"/>
    <m/>
    <n v="7"/>
    <n v="15"/>
    <n v="-1"/>
    <n v="0"/>
  </r>
  <r>
    <n v="18.16"/>
    <n v="6.7"/>
    <n v="15.3"/>
    <n v="-2"/>
    <n v="1"/>
    <n v="5.8"/>
    <n v="13"/>
    <n v="-1.4"/>
    <n v="0"/>
    <n v="6.4"/>
    <n v="12.4"/>
    <n v="0.4"/>
    <n v="0"/>
    <x v="67"/>
    <m/>
    <n v="7.3"/>
    <n v="17.5"/>
    <n v="-3"/>
    <n v="0"/>
  </r>
  <r>
    <n v="14.09"/>
    <n v="5.9"/>
    <n v="11.1"/>
    <n v="0.6"/>
    <n v="0.5"/>
    <n v="5.4"/>
    <n v="9.5"/>
    <n v="1.3"/>
    <n v="0"/>
    <n v="4.8"/>
    <n v="8.6"/>
    <n v="1"/>
    <n v="0"/>
    <x v="67"/>
    <m/>
    <n v="7"/>
    <n v="13.5"/>
    <n v="0.5"/>
    <n v="0.2"/>
  </r>
  <r>
    <n v="15.45"/>
    <n v="2.2999999999999998"/>
    <n v="7.2"/>
    <n v="-2.7"/>
    <n v="17"/>
    <n v="1.3"/>
    <n v="5.0999999999999996"/>
    <n v="-2.6"/>
    <n v="16.5"/>
    <n v="1.4"/>
    <n v="4.5999999999999996"/>
    <n v="-1.8"/>
    <n v="16.5"/>
    <x v="67"/>
    <m/>
    <n v="4"/>
    <n v="11"/>
    <n v="-3"/>
    <n v="8"/>
  </r>
  <r>
    <n v="13.21"/>
    <n v="-0.4"/>
    <n v="2.1"/>
    <n v="-2.8"/>
    <n v="2.5"/>
    <n v="-2.7"/>
    <n v="-0.6"/>
    <n v="-4.7"/>
    <n v="2.5"/>
    <n v="-2.4"/>
    <n v="-0.4"/>
    <n v="-4.4000000000000004"/>
    <n v="2.5"/>
    <x v="67"/>
    <m/>
    <n v="2"/>
    <n v="4.5"/>
    <n v="-0.5"/>
    <n v="7.2"/>
  </r>
  <r>
    <n v="22.15"/>
    <n v="1.1000000000000001"/>
    <n v="3.9"/>
    <n v="-1.8"/>
    <n v="0"/>
    <n v="-1.1000000000000001"/>
    <n v="1.5"/>
    <n v="-3.7"/>
    <n v="0"/>
    <n v="-1.4"/>
    <n v="1.1000000000000001"/>
    <n v="-3.8"/>
    <n v="0"/>
    <x v="67"/>
    <m/>
    <n v="4.5"/>
    <n v="9"/>
    <n v="0"/>
    <n v="0"/>
  </r>
  <r>
    <n v="25.62"/>
    <n v="2.2000000000000002"/>
    <n v="10.3"/>
    <n v="-6"/>
    <n v="0"/>
    <n v="0.2"/>
    <n v="7.8"/>
    <n v="-7.5"/>
    <n v="0"/>
    <n v="1.1000000000000001"/>
    <n v="7.6"/>
    <n v="-5.5"/>
    <n v="0"/>
    <x v="67"/>
    <m/>
    <n v="1.8"/>
    <n v="9"/>
    <n v="-5.5"/>
    <n v="0"/>
  </r>
  <r>
    <n v="22.71"/>
    <n v="4.5"/>
    <n v="11.9"/>
    <n v="-3"/>
    <n v="0.5"/>
    <n v="3.5"/>
    <n v="10"/>
    <n v="-3.1"/>
    <n v="0.5"/>
    <n v="3.7"/>
    <n v="9.6"/>
    <n v="-2.2999999999999998"/>
    <n v="0.5"/>
    <x v="67"/>
    <m/>
    <n v="4.5"/>
    <n v="14"/>
    <n v="-5"/>
    <n v="0"/>
  </r>
  <r>
    <n v="15.49"/>
    <n v="5"/>
    <n v="12.2"/>
    <n v="-2.2000000000000002"/>
    <n v="2"/>
    <n v="3.7"/>
    <n v="8.6999999999999993"/>
    <n v="-1.4"/>
    <n v="2"/>
    <n v="4.5999999999999996"/>
    <n v="9.3000000000000007"/>
    <n v="-0.2"/>
    <n v="2"/>
    <x v="67"/>
    <m/>
    <n v="5.8"/>
    <n v="12.5"/>
    <n v="-1"/>
    <n v="3.6"/>
  </r>
  <r>
    <n v="5.17"/>
    <n v="1"/>
    <n v="3.3"/>
    <n v="-1.3"/>
    <n v="21.5"/>
    <n v="-1.1000000000000001"/>
    <n v="1.6"/>
    <n v="-3.7"/>
    <n v="21.5"/>
    <n v="-0.4"/>
    <n v="1.6"/>
    <n v="-2.4"/>
    <n v="21.5"/>
    <x v="67"/>
    <m/>
    <n v="3"/>
    <n v="5.5"/>
    <n v="0.5"/>
    <n v="13.6"/>
  </r>
  <r>
    <n v="9.0299999999999994"/>
    <n v="-0.3"/>
    <n v="1.6"/>
    <n v="-2.2000000000000002"/>
    <n v="1"/>
    <n v="-2.2000000000000002"/>
    <n v="-0.6"/>
    <n v="-3.8"/>
    <n v="1"/>
    <n v="-1.5"/>
    <n v="0.2"/>
    <n v="-3.2"/>
    <n v="1"/>
    <x v="67"/>
    <m/>
    <n v="3.5"/>
    <n v="7"/>
    <n v="0"/>
    <n v="2"/>
  </r>
  <r>
    <n v="16.95"/>
    <n v="3.5"/>
    <n v="7.9"/>
    <n v="-0.9"/>
    <n v="0.5"/>
    <n v="2"/>
    <n v="5.8"/>
    <n v="-1.9"/>
    <n v="0.5"/>
    <n v="1.9"/>
    <n v="5.0999999999999996"/>
    <n v="-1.4"/>
    <n v="0.5"/>
    <x v="67"/>
    <m/>
    <n v="5.8"/>
    <n v="11.5"/>
    <n v="0"/>
    <n v="0.2"/>
  </r>
  <r>
    <n v="17.02"/>
    <n v="4.4000000000000004"/>
    <n v="10.3"/>
    <n v="-1.6"/>
    <n v="4.5"/>
    <n v="2.5"/>
    <n v="7.5"/>
    <n v="-2.5"/>
    <n v="4.5"/>
    <n v="2.8"/>
    <n v="7.6"/>
    <n v="-2"/>
    <n v="4.5"/>
    <x v="67"/>
    <m/>
    <n v="5"/>
    <n v="10.5"/>
    <n v="-0.5"/>
    <n v="0.2"/>
  </r>
  <r>
    <n v="7.61"/>
    <n v="3.9"/>
    <n v="6.3"/>
    <n v="1.5"/>
    <n v="3"/>
    <n v="1.8"/>
    <n v="3.8"/>
    <n v="-0.3"/>
    <n v="3"/>
    <n v="1.7"/>
    <n v="3.8"/>
    <n v="-0.4"/>
    <n v="3"/>
    <x v="67"/>
    <m/>
    <n v="6"/>
    <n v="11.5"/>
    <n v="0.5"/>
    <n v="3.2"/>
  </r>
  <r>
    <n v="6.38"/>
    <n v="5.4"/>
    <n v="8.3000000000000007"/>
    <n v="2.4"/>
    <n v="0"/>
    <n v="3.2"/>
    <n v="5.8"/>
    <n v="0.5"/>
    <n v="0"/>
    <n v="3"/>
    <n v="5.6"/>
    <n v="0.4"/>
    <n v="0"/>
    <x v="67"/>
    <m/>
    <n v="8.3000000000000007"/>
    <n v="12.5"/>
    <n v="4"/>
    <n v="0"/>
  </r>
  <r>
    <n v="27.19"/>
    <n v="6.5"/>
    <n v="14.4"/>
    <n v="-1.4"/>
    <n v="0"/>
    <n v="5.6"/>
    <n v="13"/>
    <n v="-1.9"/>
    <n v="0"/>
    <n v="5.9"/>
    <n v="13.1"/>
    <n v="-1.3"/>
    <n v="0"/>
    <x v="67"/>
    <m/>
    <n v="8.5"/>
    <n v="18"/>
    <n v="-1"/>
    <n v="0"/>
  </r>
  <r>
    <n v="27.17"/>
    <n v="8.6999999999999993"/>
    <n v="17.899999999999999"/>
    <n v="-0.6"/>
    <n v="0"/>
    <n v="8.9"/>
    <n v="17.3"/>
    <n v="0.5"/>
    <n v="0"/>
    <n v="8.8000000000000007"/>
    <n v="16.3"/>
    <n v="1.3"/>
    <n v="0"/>
    <x v="67"/>
    <m/>
    <n v="10.3"/>
    <n v="21"/>
    <n v="-0.5"/>
    <n v="0"/>
  </r>
  <r>
    <n v="24.24"/>
    <n v="11.5"/>
    <n v="18.2"/>
    <n v="4.7"/>
    <n v="0"/>
    <n v="11.6"/>
    <n v="17.5"/>
    <n v="5.7"/>
    <n v="0"/>
    <n v="10.5"/>
    <n v="16.100000000000001"/>
    <n v="4.8"/>
    <n v="0"/>
    <x v="67"/>
    <m/>
    <n v="14"/>
    <n v="20.5"/>
    <n v="7.5"/>
    <n v="0"/>
  </r>
  <r>
    <n v="28.21"/>
    <n v="12.5"/>
    <n v="20.100000000000001"/>
    <n v="4.9000000000000004"/>
    <n v="0"/>
    <n v="12.8"/>
    <n v="19.399999999999999"/>
    <n v="6.2"/>
    <n v="0"/>
    <n v="12.4"/>
    <n v="18.3"/>
    <n v="6.5"/>
    <n v="0"/>
    <x v="68"/>
    <m/>
    <n v="14.3"/>
    <n v="22"/>
    <n v="6.5"/>
    <n v="0"/>
  </r>
  <r>
    <n v="27.32"/>
    <n v="12.5"/>
    <n v="19.399999999999999"/>
    <n v="5.6"/>
    <n v="0"/>
    <n v="12.7"/>
    <n v="18.3"/>
    <n v="7.1"/>
    <n v="0"/>
    <n v="12.7"/>
    <n v="17.399999999999999"/>
    <n v="8"/>
    <n v="0"/>
    <x v="68"/>
    <m/>
    <n v="14"/>
    <n v="21.5"/>
    <n v="6.5"/>
    <n v="0"/>
  </r>
  <r>
    <n v="27.19"/>
    <n v="11.1"/>
    <n v="18.899999999999999"/>
    <n v="3.2"/>
    <n v="0"/>
    <n v="11.8"/>
    <n v="17"/>
    <n v="6.6"/>
    <n v="0"/>
    <n v="11.5"/>
    <n v="16.2"/>
    <n v="6.8"/>
    <n v="0"/>
    <x v="68"/>
    <m/>
    <n v="16"/>
    <n v="25"/>
    <n v="7"/>
    <n v="0"/>
  </r>
  <r>
    <n v="28.33"/>
    <n v="12.1"/>
    <n v="22.2"/>
    <n v="2"/>
    <n v="0"/>
    <n v="12.6"/>
    <n v="21.4"/>
    <n v="3.8"/>
    <n v="0"/>
    <n v="12.3"/>
    <n v="20.599999999999998"/>
    <n v="4"/>
    <n v="0"/>
    <x v="68"/>
    <m/>
    <n v="16"/>
    <n v="24.5"/>
    <n v="7.5"/>
    <n v="0"/>
  </r>
  <r>
    <n v="27.18"/>
    <n v="14.2"/>
    <n v="24.1"/>
    <n v="4.3"/>
    <n v="0"/>
    <n v="14.4"/>
    <n v="22"/>
    <n v="6.8"/>
    <n v="0"/>
    <n v="14.1"/>
    <n v="21.2"/>
    <n v="7"/>
    <n v="0"/>
    <x v="68"/>
    <m/>
    <n v="13.5"/>
    <n v="26"/>
    <n v="1"/>
    <n v="0"/>
  </r>
  <r>
    <n v="28.55"/>
    <n v="12.3"/>
    <n v="21.4"/>
    <n v="3.2"/>
    <n v="0"/>
    <n v="12.8"/>
    <n v="20.3"/>
    <n v="5.3"/>
    <n v="0"/>
    <n v="12.5"/>
    <n v="19.5"/>
    <n v="5.5"/>
    <n v="0"/>
    <x v="68"/>
    <m/>
    <n v="12.8"/>
    <n v="23"/>
    <n v="2.5"/>
    <n v="0"/>
  </r>
  <r>
    <n v="25.56"/>
    <n v="13.1"/>
    <n v="23"/>
    <n v="3.2"/>
    <n v="0"/>
    <n v="14"/>
    <n v="21.4"/>
    <n v="6.5"/>
    <n v="0"/>
    <n v="13.7"/>
    <n v="20.599999999999998"/>
    <n v="6.7"/>
    <n v="0"/>
    <x v="68"/>
    <m/>
    <n v="13"/>
    <n v="24.5"/>
    <n v="1.5"/>
    <n v="0"/>
  </r>
  <r>
    <n v="20.8"/>
    <n v="13.4"/>
    <n v="21.8"/>
    <n v="5"/>
    <n v="0"/>
    <n v="12.6"/>
    <n v="19.600000000000001"/>
    <n v="5.6"/>
    <n v="0"/>
    <n v="12.3"/>
    <n v="18.8"/>
    <n v="5.8"/>
    <n v="0"/>
    <x v="68"/>
    <m/>
    <n v="13"/>
    <n v="24.5"/>
    <n v="1.5"/>
    <n v="0"/>
  </r>
  <r>
    <n v="18.73"/>
    <n v="7.2"/>
    <n v="13"/>
    <n v="1.4"/>
    <n v="0"/>
    <n v="7.6"/>
    <n v="11.7"/>
    <n v="3.4"/>
    <n v="0"/>
    <n v="7.3"/>
    <n v="10.899999999999999"/>
    <n v="3.6"/>
    <n v="0"/>
    <x v="68"/>
    <m/>
    <n v="9.8000000000000007"/>
    <n v="15.5"/>
    <n v="4"/>
    <n v="3"/>
  </r>
  <r>
    <n v="27.56"/>
    <n v="9.6999999999999993"/>
    <n v="17.2"/>
    <n v="2.2000000000000002"/>
    <n v="0"/>
    <n v="10.1"/>
    <n v="16.3"/>
    <n v="3.8"/>
    <n v="0"/>
    <n v="9.8000000000000007"/>
    <n v="15.5"/>
    <n v="4"/>
    <n v="0"/>
    <x v="68"/>
    <m/>
    <n v="11"/>
    <n v="20.5"/>
    <n v="1.5"/>
    <n v="0"/>
  </r>
  <r>
    <n v="23.39"/>
    <n v="12.1"/>
    <n v="21.5"/>
    <n v="2.7"/>
    <n v="0"/>
    <n v="11.6"/>
    <n v="18.600000000000001"/>
    <n v="4.5"/>
    <n v="0"/>
    <n v="11.3"/>
    <n v="17.8"/>
    <n v="4.7"/>
    <n v="0"/>
    <x v="68"/>
    <m/>
    <n v="14.3"/>
    <n v="25.5"/>
    <n v="3"/>
    <n v="1"/>
  </r>
  <r>
    <n v="22.81"/>
    <n v="14.8"/>
    <n v="24.5"/>
    <n v="5.0999999999999996"/>
    <n v="0"/>
    <n v="14.1"/>
    <n v="21.3"/>
    <n v="6.8"/>
    <n v="0"/>
    <n v="13.8"/>
    <n v="20.5"/>
    <n v="7"/>
    <n v="0"/>
    <x v="68"/>
    <m/>
    <n v="16"/>
    <n v="26"/>
    <n v="6"/>
    <n v="0"/>
  </r>
  <r>
    <n v="8.06"/>
    <n v="13.7"/>
    <n v="19.5"/>
    <n v="7.9"/>
    <n v="2"/>
    <n v="13.9"/>
    <n v="17.100000000000001"/>
    <n v="10.6"/>
    <n v="2"/>
    <n v="13.6"/>
    <n v="16.3"/>
    <n v="10.799999999999999"/>
    <n v="2"/>
    <x v="68"/>
    <m/>
    <n v="16.3"/>
    <n v="25.5"/>
    <n v="7"/>
    <n v="0"/>
  </r>
  <r>
    <n v="7.63"/>
    <n v="10"/>
    <n v="12.4"/>
    <n v="7.6"/>
    <n v="31.5"/>
    <n v="8.6999999999999993"/>
    <n v="10.6"/>
    <n v="6.7"/>
    <n v="31.5"/>
    <n v="8.4"/>
    <n v="9.7999999999999989"/>
    <n v="6.9"/>
    <n v="31.5"/>
    <x v="68"/>
    <m/>
    <n v="13.5"/>
    <n v="22"/>
    <n v="5"/>
    <n v="27.8"/>
  </r>
  <r>
    <n v="23.32"/>
    <n v="7.8"/>
    <n v="12.4"/>
    <n v="3.1"/>
    <n v="2.5"/>
    <n v="6.1"/>
    <n v="10.199999999999999"/>
    <n v="2"/>
    <n v="2.5"/>
    <n v="5.8"/>
    <n v="9.3999999999999986"/>
    <n v="2.2000000000000002"/>
    <n v="2.5"/>
    <x v="68"/>
    <m/>
    <n v="11"/>
    <n v="17"/>
    <n v="5"/>
    <n v="4"/>
  </r>
  <r>
    <n v="13.12"/>
    <n v="6.4"/>
    <n v="12.4"/>
    <n v="0.4"/>
    <n v="0"/>
    <n v="5.5"/>
    <n v="10.9"/>
    <n v="0"/>
    <n v="0"/>
    <n v="5.2"/>
    <n v="10.1"/>
    <n v="0.2"/>
    <n v="0"/>
    <x v="68"/>
    <m/>
    <n v="8.8000000000000007"/>
    <n v="15"/>
    <n v="2.5"/>
    <n v="0"/>
  </r>
  <r>
    <n v="16.559999999999999"/>
    <n v="5.8"/>
    <n v="12.8"/>
    <n v="-1.3"/>
    <n v="1"/>
    <n v="4.8"/>
    <n v="11.2"/>
    <n v="-1.7"/>
    <n v="1"/>
    <n v="4.5"/>
    <n v="10.399999999999999"/>
    <n v="-1.5"/>
    <n v="1"/>
    <x v="68"/>
    <m/>
    <n v="6.3"/>
    <n v="14"/>
    <n v="-1.5"/>
    <n v="1.4"/>
  </r>
  <r>
    <n v="21.95"/>
    <n v="7.7"/>
    <n v="14.7"/>
    <n v="0.6"/>
    <n v="0.5"/>
    <n v="7.2"/>
    <n v="13.1"/>
    <n v="1.3"/>
    <n v="0.5"/>
    <n v="6.9"/>
    <n v="12.299999999999999"/>
    <n v="1.5"/>
    <n v="0.5"/>
    <x v="68"/>
    <m/>
    <n v="8.3000000000000007"/>
    <n v="16.5"/>
    <n v="0"/>
    <n v="3.7"/>
  </r>
  <r>
    <n v="15.93"/>
    <n v="5.2"/>
    <n v="8"/>
    <n v="2.4"/>
    <n v="2"/>
    <n v="3.8"/>
    <n v="6.5"/>
    <n v="1.1000000000000001"/>
    <n v="2"/>
    <n v="3.5"/>
    <n v="5.7"/>
    <n v="1.3"/>
    <n v="2"/>
    <x v="68"/>
    <m/>
    <n v="8.3000000000000007"/>
    <n v="12"/>
    <n v="4.5"/>
    <n v="2.6"/>
  </r>
  <r>
    <n v="17.57"/>
    <n v="4.4000000000000004"/>
    <n v="10.7"/>
    <n v="-2"/>
    <n v="0"/>
    <n v="3.2"/>
    <n v="8"/>
    <n v="-1.6"/>
    <n v="0"/>
    <n v="3.7"/>
    <n v="8.8000000000000007"/>
    <n v="-1.4000000000000001"/>
    <n v="0"/>
    <x v="68"/>
    <m/>
    <n v="5.8"/>
    <n v="13"/>
    <n v="-1.5"/>
    <n v="0"/>
  </r>
  <r>
    <n v="21.29"/>
    <n v="7.9"/>
    <n v="16.7"/>
    <n v="-0.9"/>
    <n v="4"/>
    <n v="6.2"/>
    <n v="14.4"/>
    <n v="-2"/>
    <n v="4"/>
    <n v="7.4"/>
    <n v="14.4"/>
    <n v="0.4"/>
    <n v="4"/>
    <x v="68"/>
    <m/>
    <n v="8.3000000000000007"/>
    <n v="18"/>
    <n v="-1.5"/>
    <n v="8.3000000000000007"/>
  </r>
  <r>
    <n v="12.68"/>
    <n v="7.6"/>
    <n v="10.4"/>
    <n v="4.8"/>
    <n v="0"/>
    <n v="5.3"/>
    <n v="8"/>
    <n v="2.5"/>
    <n v="0"/>
    <n v="6"/>
    <n v="8.6999999999999993"/>
    <n v="3.2"/>
    <n v="0"/>
    <x v="68"/>
    <m/>
    <n v="10"/>
    <n v="14"/>
    <n v="6"/>
    <n v="0.5"/>
  </r>
  <r>
    <n v="28.84"/>
    <n v="11.6"/>
    <n v="19.100000000000001"/>
    <n v="4.0999999999999996"/>
    <n v="0"/>
    <n v="11.4"/>
    <n v="17.3"/>
    <n v="5.5"/>
    <n v="0"/>
    <n v="11.1"/>
    <n v="17.600000000000001"/>
    <n v="4.5"/>
    <n v="0"/>
    <x v="68"/>
    <m/>
    <n v="10.3"/>
    <n v="20"/>
    <n v="0.5"/>
    <n v="0"/>
  </r>
  <r>
    <n v="21.96"/>
    <n v="11.6"/>
    <n v="20.100000000000001"/>
    <n v="3.1"/>
    <n v="1.5"/>
    <n v="11.6"/>
    <n v="19"/>
    <n v="4.0999999999999996"/>
    <n v="1.5"/>
    <n v="12.6"/>
    <n v="18.7"/>
    <n v="6.4"/>
    <n v="1.5"/>
    <x v="68"/>
    <m/>
    <n v="11"/>
    <n v="22"/>
    <n v="0"/>
    <n v="1"/>
  </r>
  <r>
    <n v="22.71"/>
    <n v="13"/>
    <n v="21.1"/>
    <n v="4.8"/>
    <n v="2.5"/>
    <n v="12.6"/>
    <n v="19.600000000000001"/>
    <n v="5.5"/>
    <n v="2.5"/>
    <n v="13"/>
    <n v="18.899999999999999"/>
    <n v="7"/>
    <n v="2.5"/>
    <x v="68"/>
    <m/>
    <n v="11.8"/>
    <n v="22.5"/>
    <n v="1"/>
    <n v="0.2"/>
  </r>
  <r>
    <n v="25.43"/>
    <n v="10.6"/>
    <n v="17"/>
    <n v="4.0999999999999996"/>
    <n v="0"/>
    <n v="10.8"/>
    <n v="14.9"/>
    <n v="6.6"/>
    <n v="0"/>
    <n v="10.5"/>
    <n v="14.6"/>
    <n v="6.4"/>
    <n v="0"/>
    <x v="68"/>
    <m/>
    <n v="13"/>
    <n v="19"/>
    <n v="7"/>
    <n v="0"/>
  </r>
  <r>
    <n v="26.4"/>
    <n v="6.3"/>
    <n v="13.7"/>
    <n v="-1.1000000000000001"/>
    <n v="0"/>
    <n v="5.2"/>
    <n v="11.5"/>
    <n v="-1.1000000000000001"/>
    <n v="0"/>
    <n v="4.8"/>
    <n v="10"/>
    <n v="-0.5"/>
    <n v="0"/>
    <x v="68"/>
    <m/>
    <n v="6.8"/>
    <n v="15"/>
    <n v="-1.5"/>
    <n v="0"/>
  </r>
  <r>
    <n v="9.0299999999999994"/>
    <n v="7.7"/>
    <n v="11.6"/>
    <n v="3.8"/>
    <n v="0.5"/>
    <n v="6.8"/>
    <n v="9"/>
    <n v="4.5999999999999996"/>
    <n v="0.5"/>
    <n v="7.1"/>
    <n v="9.6999999999999993"/>
    <n v="4.4000000000000004"/>
    <n v="0.5"/>
    <x v="68"/>
    <m/>
    <n v="9"/>
    <n v="14"/>
    <n v="4"/>
    <n v="2.7"/>
  </r>
  <r>
    <n v="9.17"/>
    <n v="7.5"/>
    <n v="10.1"/>
    <n v="4.8"/>
    <n v="1.5"/>
    <n v="6.7"/>
    <n v="8.6999999999999993"/>
    <n v="4.5999999999999996"/>
    <n v="1.5"/>
    <n v="6.9"/>
    <n v="9.5"/>
    <n v="4.3"/>
    <n v="1.5"/>
    <x v="68"/>
    <m/>
    <n v="12"/>
    <n v="17"/>
    <n v="7"/>
    <n v="1.6"/>
  </r>
  <r>
    <n v="11.93"/>
    <n v="9.5"/>
    <n v="15.9"/>
    <n v="3"/>
    <n v="10"/>
    <n v="8.1999999999999993"/>
    <n v="12.6"/>
    <n v="3.7"/>
    <n v="10"/>
    <n v="8.8000000000000007"/>
    <n v="13.3"/>
    <n v="4.2"/>
    <n v="10"/>
    <x v="68"/>
    <m/>
    <n v="9.5"/>
    <n v="14"/>
    <n v="5"/>
    <n v="4.2"/>
  </r>
  <r>
    <n v="9.5"/>
    <n v="5.8"/>
    <n v="11.4"/>
    <n v="0.1"/>
    <n v="5.5"/>
    <n v="4.3"/>
    <n v="8.6999999999999993"/>
    <n v="-0.1"/>
    <n v="5.5"/>
    <n v="4.2"/>
    <n v="7.9"/>
    <n v="0.5"/>
    <n v="5.5"/>
    <x v="69"/>
    <m/>
    <n v="8.8000000000000007"/>
    <n v="16"/>
    <n v="1.5"/>
    <n v="10.6"/>
  </r>
  <r>
    <n v="18.8"/>
    <n v="7.7"/>
    <n v="15.7"/>
    <n v="-0.4"/>
    <n v="2"/>
    <n v="6.2"/>
    <n v="13.4"/>
    <n v="-1"/>
    <n v="2"/>
    <n v="6.6"/>
    <n v="13.3"/>
    <n v="-0.2"/>
    <n v="2"/>
    <x v="69"/>
    <m/>
    <n v="9.8000000000000007"/>
    <n v="17.5"/>
    <n v="2"/>
    <n v="0.6"/>
  </r>
  <r>
    <n v="12.25"/>
    <n v="9.5"/>
    <n v="16.3"/>
    <n v="2.7"/>
    <n v="0"/>
    <n v="9.1"/>
    <n v="14.2"/>
    <n v="4"/>
    <n v="0"/>
    <n v="9.4"/>
    <n v="14.3"/>
    <n v="4.5"/>
    <n v="0"/>
    <x v="69"/>
    <m/>
    <n v="8.5"/>
    <n v="15.5"/>
    <n v="1.5"/>
    <n v="0"/>
  </r>
  <r>
    <n v="27.23"/>
    <n v="7.5"/>
    <n v="14.1"/>
    <n v="0.9"/>
    <n v="0"/>
    <n v="6.5"/>
    <n v="12.2"/>
    <n v="0.8"/>
    <n v="0"/>
    <n v="7"/>
    <n v="11.9"/>
    <n v="2"/>
    <n v="0"/>
    <x v="69"/>
    <m/>
    <n v="8.8000000000000007"/>
    <n v="16"/>
    <n v="1.5"/>
    <n v="0"/>
  </r>
  <r>
    <n v="26.46"/>
    <n v="8.1"/>
    <n v="18.100000000000001"/>
    <n v="-2"/>
    <n v="0"/>
    <n v="7.3"/>
    <n v="16.600000000000001"/>
    <n v="-2"/>
    <n v="0"/>
    <n v="8.1"/>
    <n v="16.600000000000001"/>
    <n v="-0.5"/>
    <n v="0"/>
    <x v="69"/>
    <m/>
    <n v="9"/>
    <n v="20"/>
    <n v="-2"/>
    <n v="0"/>
  </r>
  <r>
    <n v="25.39"/>
    <n v="11.1"/>
    <n v="21"/>
    <n v="1.1000000000000001"/>
    <n v="0.5"/>
    <n v="11.2"/>
    <n v="19.3"/>
    <n v="3.1"/>
    <n v="0.5"/>
    <n v="11.5"/>
    <n v="18.899999999999999"/>
    <n v="4"/>
    <n v="0.5"/>
    <x v="69"/>
    <m/>
    <n v="11.5"/>
    <n v="22.5"/>
    <n v="0.5"/>
    <n v="0"/>
  </r>
  <r>
    <n v="19.7"/>
    <n v="14.4"/>
    <n v="21.5"/>
    <n v="7.2"/>
    <n v="1"/>
    <n v="14.3"/>
    <n v="18.8"/>
    <n v="9.6999999999999993"/>
    <n v="1"/>
    <n v="13.8"/>
    <n v="18.5"/>
    <n v="9"/>
    <n v="1"/>
    <x v="69"/>
    <m/>
    <n v="13.8"/>
    <n v="21.5"/>
    <n v="6"/>
    <n v="0.6"/>
  </r>
  <r>
    <n v="24.45"/>
    <n v="8.4"/>
    <n v="14.1"/>
    <n v="2.7"/>
    <n v="0"/>
    <n v="7.5"/>
    <n v="13"/>
    <n v="1.9"/>
    <n v="0"/>
    <n v="8.1999999999999993"/>
    <n v="12.9"/>
    <n v="3.5"/>
    <n v="0"/>
    <x v="69"/>
    <m/>
    <n v="11.3"/>
    <n v="21.5"/>
    <n v="1"/>
    <n v="0"/>
  </r>
  <r>
    <n v="25.31"/>
    <n v="9.5"/>
    <n v="17.399999999999999"/>
    <n v="1.5"/>
    <n v="0.5"/>
    <n v="10.8"/>
    <n v="16.2"/>
    <n v="5.3"/>
    <n v="0.5"/>
    <n v="10.6"/>
    <n v="16.100000000000001"/>
    <n v="5"/>
    <n v="0.5"/>
    <x v="69"/>
    <m/>
    <n v="10.5"/>
    <n v="21"/>
    <n v="0"/>
    <n v="9"/>
  </r>
  <r>
    <n v="10.25"/>
    <n v="10.7"/>
    <n v="14.3"/>
    <n v="7"/>
    <n v="4"/>
    <n v="9.3000000000000007"/>
    <n v="12"/>
    <n v="6.6"/>
    <n v="4"/>
    <n v="9.6"/>
    <n v="12.5"/>
    <n v="6.6"/>
    <n v="4"/>
    <x v="69"/>
    <m/>
    <n v="13.3"/>
    <n v="21.5"/>
    <n v="5"/>
    <n v="2"/>
  </r>
  <r>
    <n v="25.4"/>
    <n v="11.2"/>
    <n v="19.600000000000001"/>
    <n v="2.8"/>
    <n v="1"/>
    <n v="9.1"/>
    <n v="15.8"/>
    <n v="2.4"/>
    <n v="1"/>
    <n v="10.4"/>
    <n v="16.899999999999999"/>
    <n v="3.8"/>
    <n v="1"/>
    <x v="69"/>
    <m/>
    <n v="16"/>
    <n v="23"/>
    <n v="9"/>
    <n v="0"/>
  </r>
  <r>
    <n v="27"/>
    <n v="16.5"/>
    <n v="28"/>
    <n v="5"/>
    <n v="0.5"/>
    <n v="16.100000000000001"/>
    <n v="24"/>
    <n v="8.1"/>
    <n v="0.5"/>
    <n v="16.2"/>
    <n v="25"/>
    <n v="7.4"/>
    <n v="0.5"/>
    <x v="69"/>
    <m/>
    <n v="15.3"/>
    <n v="22"/>
    <n v="8.5"/>
    <n v="1"/>
  </r>
  <r>
    <n v="26.81"/>
    <n v="17.3"/>
    <n v="21.7"/>
    <n v="12.8"/>
    <n v="18.5"/>
    <n v="15.7"/>
    <n v="19.399999999999999"/>
    <n v="12"/>
    <n v="18.5"/>
    <n v="15.8"/>
    <n v="18.899999999999999"/>
    <n v="12.6"/>
    <n v="18.5"/>
    <x v="69"/>
    <m/>
    <n v="18.5"/>
    <n v="28"/>
    <n v="9"/>
    <n v="0"/>
  </r>
  <r>
    <n v="26.92"/>
    <n v="16.7"/>
    <n v="25.2"/>
    <n v="8.1999999999999993"/>
    <n v="22.5"/>
    <n v="15.3"/>
    <n v="22.2"/>
    <n v="8.4"/>
    <n v="22.5"/>
    <n v="16.100000000000001"/>
    <n v="22.9"/>
    <n v="9.1999999999999993"/>
    <n v="22.5"/>
    <x v="69"/>
    <m/>
    <n v="17.3"/>
    <n v="27.5"/>
    <n v="7"/>
    <n v="16.600000000000001"/>
  </r>
  <r>
    <n v="13.7"/>
    <n v="12.5"/>
    <n v="15.1"/>
    <n v="9.8000000000000007"/>
    <n v="0"/>
    <n v="11.1"/>
    <n v="14.4"/>
    <n v="7.8"/>
    <n v="0"/>
    <n v="11.6"/>
    <n v="14.7"/>
    <n v="8.4"/>
    <n v="0"/>
    <x v="69"/>
    <m/>
    <n v="15.5"/>
    <n v="24"/>
    <n v="7"/>
    <n v="6"/>
  </r>
  <r>
    <n v="20.32"/>
    <n v="9.1999999999999993"/>
    <n v="14.3"/>
    <n v="4"/>
    <n v="0.5"/>
    <n v="8"/>
    <n v="12.1"/>
    <n v="3.9"/>
    <n v="0.5"/>
    <n v="8.6999999999999993"/>
    <n v="12"/>
    <n v="5.4"/>
    <n v="0.5"/>
    <x v="69"/>
    <m/>
    <n v="10.5"/>
    <n v="16"/>
    <n v="5"/>
    <n v="4.9000000000000004"/>
  </r>
  <r>
    <n v="13.19"/>
    <n v="12.1"/>
    <n v="18.100000000000001"/>
    <n v="6"/>
    <n v="0"/>
    <n v="10.199999999999999"/>
    <n v="14.9"/>
    <n v="5.4"/>
    <n v="0"/>
    <n v="11.1"/>
    <n v="16.600000000000001"/>
    <n v="5.6"/>
    <n v="0"/>
    <x v="69"/>
    <m/>
    <n v="12"/>
    <n v="19.5"/>
    <n v="4.5"/>
    <n v="0"/>
  </r>
  <r>
    <n v="21.58"/>
    <n v="13.3"/>
    <n v="22.5"/>
    <n v="4"/>
    <n v="0"/>
    <n v="12.7"/>
    <n v="19.5"/>
    <n v="5.8"/>
    <n v="0"/>
    <n v="13.2"/>
    <n v="20.3"/>
    <n v="6"/>
    <n v="0"/>
    <x v="69"/>
    <m/>
    <n v="14.5"/>
    <n v="24"/>
    <n v="5"/>
    <n v="0"/>
  </r>
  <r>
    <n v="26.7"/>
    <n v="17.2"/>
    <n v="25.7"/>
    <n v="8.6999999999999993"/>
    <n v="0"/>
    <n v="17.3"/>
    <n v="23.1"/>
    <n v="11.5"/>
    <n v="0"/>
    <n v="17.7"/>
    <n v="23.4"/>
    <n v="11.9"/>
    <n v="0"/>
    <x v="69"/>
    <m/>
    <n v="16.5"/>
    <n v="25"/>
    <n v="8"/>
    <n v="0"/>
  </r>
  <r>
    <n v="26.64"/>
    <n v="16.100000000000001"/>
    <n v="24.4"/>
    <n v="7.8"/>
    <n v="0"/>
    <n v="15.3"/>
    <n v="21.3"/>
    <n v="9.1999999999999993"/>
    <n v="0"/>
    <n v="16.3"/>
    <n v="21.6"/>
    <n v="10.9"/>
    <n v="0"/>
    <x v="69"/>
    <m/>
    <n v="15.3"/>
    <n v="24"/>
    <n v="6.5"/>
    <n v="0"/>
  </r>
  <r>
    <n v="27.03"/>
    <n v="9.3000000000000007"/>
    <n v="16.5"/>
    <n v="2"/>
    <n v="0"/>
    <n v="8.8000000000000007"/>
    <n v="15"/>
    <n v="2.5"/>
    <n v="0"/>
    <n v="9.1999999999999993"/>
    <n v="14"/>
    <n v="4.3"/>
    <n v="0"/>
    <x v="69"/>
    <m/>
    <n v="12.3"/>
    <n v="24"/>
    <n v="0.5"/>
    <n v="0"/>
  </r>
  <r>
    <n v="26.83"/>
    <n v="10.199999999999999"/>
    <n v="20.8"/>
    <n v="-0.5"/>
    <n v="0"/>
    <n v="9.9"/>
    <n v="18.899999999999999"/>
    <n v="0.9"/>
    <n v="0"/>
    <n v="10.5"/>
    <n v="19"/>
    <n v="1.9"/>
    <n v="0"/>
    <x v="69"/>
    <m/>
    <n v="10"/>
    <n v="20.5"/>
    <n v="-0.5"/>
    <n v="0"/>
  </r>
  <r>
    <n v="27.06"/>
    <n v="13.2"/>
    <n v="24.2"/>
    <n v="2.2000000000000002"/>
    <n v="0"/>
    <n v="14.4"/>
    <n v="21.4"/>
    <n v="7.3"/>
    <n v="0"/>
    <n v="14.1"/>
    <n v="21.2"/>
    <n v="6.9"/>
    <n v="0"/>
    <x v="69"/>
    <m/>
    <n v="13"/>
    <n v="24.5"/>
    <n v="1.5"/>
    <n v="0"/>
  </r>
  <r>
    <n v="26.56"/>
    <n v="11.3"/>
    <n v="20.3"/>
    <n v="2.2000000000000002"/>
    <n v="0"/>
    <n v="12.1"/>
    <n v="18.5"/>
    <n v="5.6"/>
    <n v="0"/>
    <n v="12.4"/>
    <n v="18.2"/>
    <n v="6.6"/>
    <n v="0"/>
    <x v="69"/>
    <m/>
    <n v="12.8"/>
    <n v="23.5"/>
    <n v="2"/>
    <n v="0"/>
  </r>
  <r>
    <n v="26.5"/>
    <n v="14.6"/>
    <n v="24.7"/>
    <n v="4.5"/>
    <n v="0"/>
    <n v="15.8"/>
    <n v="22.7"/>
    <n v="8.8000000000000007"/>
    <n v="0"/>
    <n v="16"/>
    <n v="21.5"/>
    <n v="10.5"/>
    <n v="0"/>
    <x v="69"/>
    <m/>
    <n v="13.8"/>
    <n v="25"/>
    <n v="2.5"/>
    <n v="0"/>
  </r>
  <r>
    <n v="26.28"/>
    <n v="15.8"/>
    <n v="25.8"/>
    <n v="5.8"/>
    <n v="0"/>
    <n v="16.2"/>
    <n v="23.5"/>
    <n v="8.9"/>
    <n v="0"/>
    <n v="17.100000000000001"/>
    <n v="23.9"/>
    <n v="10.3"/>
    <n v="0"/>
    <x v="69"/>
    <m/>
    <n v="14"/>
    <n v="26"/>
    <n v="2"/>
    <n v="0"/>
  </r>
  <r>
    <n v="20.53"/>
    <n v="16.600000000000001"/>
    <n v="24.6"/>
    <n v="8.6"/>
    <n v="2"/>
    <n v="15.1"/>
    <n v="23"/>
    <n v="7.2"/>
    <n v="8.5"/>
    <n v="14.9"/>
    <n v="22.5"/>
    <n v="7.3"/>
    <n v="8.5"/>
    <x v="69"/>
    <m/>
    <n v="17.8"/>
    <n v="25.5"/>
    <n v="10"/>
    <n v="26.6"/>
  </r>
  <r>
    <n v="26"/>
    <n v="13.7"/>
    <n v="23.4"/>
    <n v="3.9"/>
    <n v="0"/>
    <n v="12.2"/>
    <n v="20.9"/>
    <n v="3.5"/>
    <n v="0"/>
    <n v="13"/>
    <n v="20.9"/>
    <n v="5"/>
    <n v="0"/>
    <x v="69"/>
    <m/>
    <n v="15.8"/>
    <n v="28.5"/>
    <n v="3"/>
    <n v="0"/>
  </r>
  <r>
    <n v="26.37"/>
    <n v="15.3"/>
    <n v="27.1"/>
    <n v="3.5"/>
    <n v="0"/>
    <n v="16"/>
    <n v="24.5"/>
    <n v="7.5"/>
    <n v="0"/>
    <n v="16.399999999999999"/>
    <n v="24.1"/>
    <n v="8.6999999999999993"/>
    <n v="0"/>
    <x v="69"/>
    <m/>
    <n v="16.5"/>
    <n v="29"/>
    <n v="4"/>
    <n v="0"/>
  </r>
  <r>
    <n v="24.4"/>
    <n v="16.7"/>
    <n v="27.3"/>
    <n v="6"/>
    <n v="0"/>
    <n v="17.100000000000001"/>
    <n v="24.9"/>
    <n v="9.3000000000000007"/>
    <n v="0"/>
    <n v="17.8"/>
    <n v="24.6"/>
    <n v="10.9"/>
    <n v="0"/>
    <x v="69"/>
    <m/>
    <n v="15"/>
    <n v="27"/>
    <n v="3"/>
    <n v="0"/>
  </r>
  <r>
    <n v="24.76"/>
    <n v="16.7"/>
    <n v="27.5"/>
    <n v="5.9"/>
    <n v="0"/>
    <n v="17"/>
    <n v="25.4"/>
    <n v="8.6"/>
    <n v="0"/>
    <n v="18.100000000000001"/>
    <n v="26"/>
    <n v="10.1"/>
    <n v="0"/>
    <x v="69"/>
    <m/>
    <n v="16.8"/>
    <n v="28"/>
    <n v="5.5"/>
    <n v="0"/>
  </r>
  <r>
    <n v="11.84"/>
    <n v="12.4"/>
    <n v="17.100000000000001"/>
    <n v="7.6"/>
    <n v="2"/>
    <n v="10.5"/>
    <n v="15.4"/>
    <n v="5.6"/>
    <n v="2"/>
    <n v="10.9"/>
    <n v="14.3"/>
    <n v="7.5"/>
    <n v="2"/>
    <x v="70"/>
    <m/>
    <n v="14"/>
    <n v="21.5"/>
    <n v="6.5"/>
    <n v="4"/>
  </r>
  <r>
    <n v="12.07"/>
    <n v="3.9"/>
    <n v="7.1"/>
    <n v="0.6"/>
    <n v="12.5"/>
    <n v="2.6"/>
    <n v="4.7"/>
    <n v="0.5"/>
    <n v="7"/>
    <n v="3.4"/>
    <n v="5.2"/>
    <n v="1.5"/>
    <n v="7"/>
    <x v="70"/>
    <m/>
    <n v="13"/>
    <n v="19"/>
    <n v="7"/>
    <n v="9.5"/>
  </r>
  <r>
    <n v="7.57"/>
    <n v="9.1"/>
    <n v="13.4"/>
    <n v="4.8"/>
    <n v="0"/>
    <n v="7.7"/>
    <n v="11.8"/>
    <n v="3.6"/>
    <n v="0"/>
    <n v="7.8"/>
    <n v="11.5"/>
    <n v="4"/>
    <n v="0"/>
    <x v="70"/>
    <m/>
    <n v="9.5"/>
    <n v="16"/>
    <n v="3"/>
    <n v="0"/>
  </r>
  <r>
    <n v="24.29"/>
    <n v="10"/>
    <n v="18.3"/>
    <n v="1.6"/>
    <n v="0"/>
    <n v="9.6999999999999993"/>
    <n v="17.399999999999999"/>
    <n v="1.9"/>
    <n v="0"/>
    <n v="10.8"/>
    <n v="17.7"/>
    <n v="3.9"/>
    <n v="0"/>
    <x v="70"/>
    <m/>
    <n v="14.8"/>
    <n v="26"/>
    <n v="3.5"/>
    <n v="0"/>
  </r>
  <r>
    <n v="21.34"/>
    <n v="14.5"/>
    <n v="24.5"/>
    <n v="4.5"/>
    <n v="0"/>
    <n v="14.1"/>
    <n v="22.4"/>
    <n v="5.7"/>
    <n v="0"/>
    <n v="15"/>
    <n v="22.2"/>
    <n v="7.7"/>
    <n v="0"/>
    <x v="70"/>
    <m/>
    <n v="16.3"/>
    <n v="27.5"/>
    <n v="5"/>
    <n v="0"/>
  </r>
  <r>
    <n v="21.69"/>
    <n v="16.8"/>
    <n v="27.2"/>
    <n v="6.3"/>
    <n v="0"/>
    <n v="17"/>
    <n v="25.5"/>
    <n v="8.5"/>
    <n v="0"/>
    <n v="17"/>
    <n v="24.1"/>
    <n v="9.9"/>
    <n v="0"/>
    <x v="70"/>
    <m/>
    <n v="17"/>
    <n v="29"/>
    <n v="5"/>
    <n v="0"/>
  </r>
  <r>
    <n v="16.48"/>
    <n v="16.8"/>
    <n v="24.6"/>
    <n v="8.9"/>
    <n v="0"/>
    <n v="16.5"/>
    <n v="22.8"/>
    <n v="10.1"/>
    <n v="0"/>
    <n v="17.100000000000001"/>
    <n v="22.2"/>
    <n v="11.9"/>
    <n v="0"/>
    <x v="70"/>
    <m/>
    <n v="16"/>
    <n v="25"/>
    <n v="7"/>
    <n v="0"/>
  </r>
  <r>
    <n v="17.11"/>
    <n v="16.100000000000001"/>
    <n v="25.7"/>
    <n v="6.5"/>
    <n v="0"/>
    <n v="16.600000000000001"/>
    <n v="23.7"/>
    <n v="9.5"/>
    <n v="0.5"/>
    <n v="17.399999999999999"/>
    <n v="23.1"/>
    <n v="11.7"/>
    <n v="0.5"/>
    <x v="70"/>
    <m/>
    <n v="16"/>
    <n v="26.5"/>
    <n v="5.5"/>
    <n v="4.8"/>
  </r>
  <r>
    <n v="14.77"/>
    <n v="16.2"/>
    <n v="21.6"/>
    <n v="10.7"/>
    <n v="6.5"/>
    <n v="12.8"/>
    <n v="18.399999999999999"/>
    <n v="7.2"/>
    <n v="19.5"/>
    <n v="13.1"/>
    <n v="18"/>
    <n v="8.1"/>
    <n v="19.5"/>
    <x v="70"/>
    <m/>
    <n v="15.8"/>
    <n v="21"/>
    <n v="10.5"/>
    <n v="4.9000000000000004"/>
  </r>
  <r>
    <n v="23.15"/>
    <n v="13.1"/>
    <n v="20.399999999999999"/>
    <n v="5.8"/>
    <n v="0"/>
    <n v="11.6"/>
    <n v="18.2"/>
    <n v="4.9000000000000004"/>
    <n v="0"/>
    <n v="11.7"/>
    <n v="17.5"/>
    <n v="5.9"/>
    <n v="0"/>
    <x v="70"/>
    <m/>
    <n v="14.5"/>
    <n v="22.5"/>
    <n v="6.5"/>
    <n v="0"/>
  </r>
  <r>
    <n v="19.399999999999999"/>
    <n v="13.1"/>
    <n v="22.7"/>
    <n v="3.5"/>
    <n v="0"/>
    <n v="14"/>
    <n v="19.7"/>
    <n v="8.1999999999999993"/>
    <n v="0"/>
    <n v="14"/>
    <n v="20.100000000000001"/>
    <n v="7.9"/>
    <n v="0"/>
    <x v="70"/>
    <m/>
    <n v="13"/>
    <n v="24"/>
    <n v="2"/>
    <n v="0.2"/>
  </r>
  <r>
    <n v="15.25"/>
    <n v="15"/>
    <n v="26.2"/>
    <n v="3.8"/>
    <n v="3"/>
    <n v="15.4"/>
    <n v="23.1"/>
    <n v="7.6"/>
    <n v="4"/>
    <n v="15.4"/>
    <n v="22.4"/>
    <n v="8.3000000000000007"/>
    <n v="4"/>
    <x v="70"/>
    <m/>
    <n v="12"/>
    <n v="22.5"/>
    <n v="1.5"/>
    <n v="2.5"/>
  </r>
  <r>
    <n v="22.28"/>
    <n v="14.8"/>
    <n v="22.8"/>
    <n v="6.8"/>
    <n v="0"/>
    <n v="14.3"/>
    <n v="20.2"/>
    <n v="8.3000000000000007"/>
    <n v="0"/>
    <n v="14.3"/>
    <n v="19.8"/>
    <n v="8.6999999999999993"/>
    <n v="0"/>
    <x v="70"/>
    <m/>
    <n v="14.5"/>
    <n v="24"/>
    <n v="5"/>
    <n v="0"/>
  </r>
  <r>
    <n v="13.42"/>
    <n v="11.4"/>
    <n v="17.7"/>
    <n v="5.0999999999999996"/>
    <n v="9"/>
    <n v="11.3"/>
    <n v="15.5"/>
    <n v="7"/>
    <n v="9.5"/>
    <n v="11.3"/>
    <n v="14.9"/>
    <n v="7.7"/>
    <n v="9.5"/>
    <x v="70"/>
    <m/>
    <n v="12.5"/>
    <n v="19"/>
    <n v="6"/>
    <n v="30.5"/>
  </r>
  <r>
    <n v="6.97"/>
    <n v="7.6"/>
    <n v="10.6"/>
    <n v="4.5999999999999996"/>
    <n v="11.5"/>
    <n v="4.5999999999999996"/>
    <n v="6.5"/>
    <n v="2.6"/>
    <n v="8.5"/>
    <n v="5.2"/>
    <n v="7.4"/>
    <n v="3"/>
    <n v="8.5"/>
    <x v="70"/>
    <m/>
    <n v="8"/>
    <n v="11"/>
    <n v="5"/>
    <n v="7"/>
  </r>
  <r>
    <n v="7.61"/>
    <n v="7.2"/>
    <n v="9.8000000000000007"/>
    <n v="4.5"/>
    <n v="10"/>
    <n v="4.4000000000000004"/>
    <n v="7.2"/>
    <n v="1.5"/>
    <n v="10"/>
    <n v="5.0999999999999996"/>
    <n v="7.4"/>
    <n v="2.7"/>
    <n v="10"/>
    <x v="70"/>
    <m/>
    <n v="8.8000000000000007"/>
    <n v="12.5"/>
    <n v="5"/>
    <n v="5.8"/>
  </r>
  <r>
    <n v="18.940000000000001"/>
    <n v="10.7"/>
    <n v="15.7"/>
    <n v="5.7"/>
    <n v="0"/>
    <n v="8.8000000000000007"/>
    <n v="13.9"/>
    <n v="3.7"/>
    <n v="0"/>
    <n v="9.8000000000000007"/>
    <n v="14.1"/>
    <n v="5.4"/>
    <n v="0"/>
    <x v="70"/>
    <m/>
    <n v="11"/>
    <n v="17.5"/>
    <n v="4.5"/>
    <n v="1"/>
  </r>
  <r>
    <n v="19.239999999999998"/>
    <n v="11.5"/>
    <n v="19.899999999999999"/>
    <n v="3"/>
    <n v="7.5"/>
    <n v="10.7"/>
    <n v="18.3"/>
    <n v="3.1"/>
    <n v="10"/>
    <n v="11.7"/>
    <n v="17.399999999999999"/>
    <n v="6"/>
    <n v="10"/>
    <x v="70"/>
    <m/>
    <n v="9.8000000000000007"/>
    <n v="17.5"/>
    <n v="2"/>
    <n v="2"/>
  </r>
  <r>
    <n v="19"/>
    <n v="11.1"/>
    <n v="15.9"/>
    <n v="6.2"/>
    <n v="7"/>
    <n v="10"/>
    <n v="14.5"/>
    <n v="5.5"/>
    <n v="8.5"/>
    <n v="10.3"/>
    <n v="13.4"/>
    <n v="7.1"/>
    <n v="8.5"/>
    <x v="70"/>
    <m/>
    <n v="14.8"/>
    <n v="20.5"/>
    <n v="9"/>
    <n v="0"/>
  </r>
  <r>
    <n v="13.89"/>
    <n v="9.1"/>
    <n v="14.5"/>
    <n v="3.6"/>
    <n v="2.5"/>
    <n v="8.3000000000000007"/>
    <n v="12.4"/>
    <n v="4.0999999999999996"/>
    <n v="2.5"/>
    <n v="9.4"/>
    <n v="12.4"/>
    <n v="6.3"/>
    <n v="2.5"/>
    <x v="70"/>
    <m/>
    <n v="12.5"/>
    <n v="20"/>
    <n v="5"/>
    <n v="4.5"/>
  </r>
  <r>
    <n v="12.87"/>
    <n v="11.5"/>
    <n v="15.3"/>
    <n v="7.7"/>
    <n v="4"/>
    <n v="9.8000000000000007"/>
    <n v="13.2"/>
    <n v="6.4"/>
    <n v="2.5"/>
    <n v="10"/>
    <n v="12.9"/>
    <n v="7"/>
    <n v="2.5"/>
    <x v="70"/>
    <m/>
    <n v="14.8"/>
    <n v="20.5"/>
    <n v="9"/>
    <n v="1"/>
  </r>
  <r>
    <n v="11.86"/>
    <n v="8.1"/>
    <n v="10.9"/>
    <n v="5.3"/>
    <n v="0.5"/>
    <n v="6.6"/>
    <n v="9.5"/>
    <n v="3.6"/>
    <n v="1"/>
    <n v="6.7"/>
    <n v="9"/>
    <n v="4.3"/>
    <n v="1"/>
    <x v="70"/>
    <m/>
    <n v="9"/>
    <n v="14"/>
    <n v="4"/>
    <n v="0"/>
  </r>
  <r>
    <n v="20.52"/>
    <n v="6.9"/>
    <n v="12.6"/>
    <n v="1.1000000000000001"/>
    <n v="0.5"/>
    <n v="5.9"/>
    <n v="11.1"/>
    <n v="0.6"/>
    <n v="0"/>
    <n v="6.7"/>
    <n v="10.9"/>
    <n v="2.4"/>
    <n v="0"/>
    <x v="70"/>
    <m/>
    <n v="8.8000000000000007"/>
    <n v="16.5"/>
    <n v="1"/>
    <n v="0"/>
  </r>
  <r>
    <n v="20.54"/>
    <n v="7.9"/>
    <n v="14.3"/>
    <n v="1.5"/>
    <n v="0"/>
    <n v="8.1999999999999993"/>
    <n v="13.5"/>
    <n v="2.8"/>
    <n v="0"/>
    <n v="8.4"/>
    <n v="12.9"/>
    <n v="3.9"/>
    <n v="0"/>
    <x v="70"/>
    <m/>
    <n v="9.5"/>
    <n v="18"/>
    <n v="1"/>
    <n v="0.8"/>
  </r>
  <r>
    <n v="16.84"/>
    <n v="8.6999999999999993"/>
    <n v="15"/>
    <n v="2.2999999999999998"/>
    <n v="2.5"/>
    <n v="8.5"/>
    <n v="14.4"/>
    <n v="2.5"/>
    <n v="2.5"/>
    <n v="8.9"/>
    <n v="13.3"/>
    <n v="4.5"/>
    <n v="2.5"/>
    <x v="70"/>
    <m/>
    <n v="9.3000000000000007"/>
    <n v="18"/>
    <n v="0.5"/>
    <n v="5.2"/>
  </r>
  <r>
    <n v="12.63"/>
    <n v="8.1999999999999993"/>
    <n v="12.6"/>
    <n v="3.7"/>
    <n v="0.5"/>
    <n v="7.2"/>
    <n v="11.8"/>
    <n v="2.6"/>
    <n v="2"/>
    <n v="7.7"/>
    <n v="11.5"/>
    <n v="3.8"/>
    <n v="2"/>
    <x v="70"/>
    <m/>
    <n v="11.8"/>
    <n v="17.5"/>
    <n v="6"/>
    <n v="0"/>
  </r>
  <r>
    <n v="14.66"/>
    <n v="6.8"/>
    <n v="13.3"/>
    <n v="0.3"/>
    <n v="3"/>
    <n v="7.1"/>
    <n v="12.6"/>
    <n v="1.5"/>
    <n v="2"/>
    <n v="7.2"/>
    <n v="11.5"/>
    <n v="2.8"/>
    <n v="2"/>
    <x v="70"/>
    <m/>
    <n v="9"/>
    <n v="17"/>
    <n v="1"/>
    <n v="0.8"/>
  </r>
  <r>
    <n v="21.42"/>
    <n v="6.7"/>
    <n v="13.2"/>
    <n v="0.1"/>
    <n v="0"/>
    <n v="7.4"/>
    <n v="13.3"/>
    <n v="1.5"/>
    <n v="0"/>
    <n v="7.8"/>
    <n v="12.2"/>
    <n v="3.4"/>
    <n v="0"/>
    <x v="70"/>
    <m/>
    <n v="8.5"/>
    <n v="16.5"/>
    <n v="0.5"/>
    <n v="2.9"/>
  </r>
  <r>
    <n v="21.16"/>
    <n v="7.7"/>
    <n v="14.7"/>
    <n v="0.6"/>
    <n v="0"/>
    <n v="7.7"/>
    <n v="13.8"/>
    <n v="1.5"/>
    <n v="0"/>
    <n v="7.8"/>
    <n v="12.5"/>
    <n v="3.1"/>
    <n v="0"/>
    <x v="70"/>
    <m/>
    <n v="9"/>
    <n v="17"/>
    <n v="1"/>
    <n v="0.4"/>
  </r>
  <r>
    <n v="20.260000000000002"/>
    <n v="7.9"/>
    <n v="15.2"/>
    <n v="0.5"/>
    <n v="0"/>
    <n v="7.9"/>
    <n v="14.5"/>
    <n v="1.2"/>
    <n v="0"/>
    <n v="8.1"/>
    <n v="12.9"/>
    <n v="3.3"/>
    <n v="0"/>
    <x v="70"/>
    <m/>
    <n v="8.8000000000000007"/>
    <n v="18"/>
    <n v="-0.5"/>
    <n v="1"/>
  </r>
  <r>
    <n v="13.9"/>
    <n v="8.9"/>
    <n v="14.6"/>
    <n v="3.1"/>
    <n v="4.5"/>
    <n v="9"/>
    <n v="13.5"/>
    <n v="4.5"/>
    <n v="3"/>
    <n v="8.8000000000000007"/>
    <n v="12.3"/>
    <n v="5.3"/>
    <n v="3"/>
    <x v="70"/>
    <m/>
    <n v="10.5"/>
    <n v="16"/>
    <n v="5"/>
    <n v="2.6"/>
  </r>
  <r>
    <n v="11.35"/>
    <n v="8.1999999999999993"/>
    <n v="13.8"/>
    <n v="2.5"/>
    <n v="22.5"/>
    <n v="7.3"/>
    <n v="11"/>
    <n v="3.5"/>
    <n v="16"/>
    <n v="7.4"/>
    <n v="11.3"/>
    <n v="3.4"/>
    <n v="16"/>
    <x v="71"/>
    <m/>
    <n v="10.8"/>
    <n v="16.5"/>
    <n v="5"/>
    <n v="13.9"/>
  </r>
  <r>
    <n v="9.07"/>
    <n v="5"/>
    <n v="8.1"/>
    <n v="1.9"/>
    <n v="3"/>
    <n v="3.2"/>
    <n v="5.7"/>
    <n v="0.6"/>
    <n v="4.5"/>
    <n v="3.6"/>
    <n v="6.1"/>
    <n v="1"/>
    <n v="4.5"/>
    <x v="71"/>
    <m/>
    <n v="9.3000000000000007"/>
    <n v="13.5"/>
    <n v="5"/>
    <n v="1.8"/>
  </r>
  <r>
    <n v="18.86"/>
    <n v="7"/>
    <n v="13.9"/>
    <n v="0.1"/>
    <n v="0"/>
    <n v="6.7"/>
    <n v="12.9"/>
    <n v="0.5"/>
    <n v="0"/>
    <n v="7.4"/>
    <n v="12.4"/>
    <n v="2.4"/>
    <n v="0"/>
    <x v="71"/>
    <m/>
    <n v="9.3000000000000007"/>
    <n v="18"/>
    <n v="0.5"/>
    <n v="0.3"/>
  </r>
  <r>
    <n v="10.07"/>
    <n v="8.5"/>
    <n v="15.6"/>
    <n v="1.3"/>
    <n v="1"/>
    <n v="7.9"/>
    <n v="12.6"/>
    <n v="3.2"/>
    <n v="0.5"/>
    <n v="8"/>
    <n v="13.2"/>
    <n v="2.7"/>
    <n v="0.5"/>
    <x v="71"/>
    <m/>
    <n v="9.5"/>
    <n v="17.5"/>
    <n v="1.5"/>
    <n v="2.4"/>
  </r>
  <r>
    <n v="13.16"/>
    <n v="4.3"/>
    <n v="7.8"/>
    <n v="0.7"/>
    <n v="0"/>
    <n v="3.4"/>
    <n v="5.8"/>
    <n v="0.9"/>
    <n v="0.5"/>
    <n v="3.3"/>
    <n v="4.7"/>
    <n v="1.8"/>
    <n v="0.5"/>
    <x v="71"/>
    <m/>
    <n v="8.5"/>
    <n v="15"/>
    <n v="2"/>
    <n v="0.3"/>
  </r>
  <r>
    <n v="18.850000000000001"/>
    <n v="8.8000000000000007"/>
    <n v="13.9"/>
    <n v="3.7"/>
    <n v="0"/>
    <n v="6.1"/>
    <n v="10.1"/>
    <n v="2.1"/>
    <n v="0"/>
    <n v="6.8"/>
    <n v="11.2"/>
    <n v="2.4"/>
    <n v="0"/>
    <x v="71"/>
    <m/>
    <n v="9"/>
    <n v="16"/>
    <n v="2"/>
    <n v="0"/>
  </r>
  <r>
    <n v="20.09"/>
    <n v="9.3000000000000007"/>
    <n v="15.9"/>
    <n v="2.6"/>
    <n v="0"/>
    <n v="8.6999999999999993"/>
    <n v="12.5"/>
    <n v="4.8"/>
    <n v="0"/>
    <n v="9.6"/>
    <n v="13.7"/>
    <n v="5.4"/>
    <n v="0"/>
    <x v="71"/>
    <m/>
    <n v="9.5"/>
    <n v="19"/>
    <n v="0"/>
    <n v="0"/>
  </r>
  <r>
    <n v="18.2"/>
    <n v="8.3000000000000007"/>
    <n v="13"/>
    <n v="3.5"/>
    <n v="0"/>
    <n v="7.5"/>
    <n v="10.1"/>
    <n v="4.9000000000000004"/>
    <n v="0"/>
    <n v="8.4"/>
    <n v="11.2"/>
    <n v="5.5"/>
    <n v="0"/>
    <x v="71"/>
    <m/>
    <n v="9"/>
    <n v="16"/>
    <n v="2"/>
    <n v="0"/>
  </r>
  <r>
    <n v="20.04"/>
    <n v="5.5"/>
    <n v="13"/>
    <n v="-2"/>
    <n v="0"/>
    <n v="5.4"/>
    <n v="9.9"/>
    <n v="0.8"/>
    <n v="0"/>
    <n v="6.1"/>
    <n v="11"/>
    <n v="1.2"/>
    <n v="0"/>
    <x v="71"/>
    <m/>
    <n v="6.5"/>
    <n v="16"/>
    <n v="-3"/>
    <n v="0"/>
  </r>
  <r>
    <n v="19.89"/>
    <n v="6.1"/>
    <n v="13.2"/>
    <n v="-1"/>
    <n v="0"/>
    <n v="5.8"/>
    <n v="9.8000000000000007"/>
    <n v="1.7"/>
    <n v="0"/>
    <n v="6.6"/>
    <n v="10.9"/>
    <n v="2.2000000000000002"/>
    <n v="0"/>
    <x v="71"/>
    <m/>
    <n v="6.8"/>
    <n v="16"/>
    <n v="-2.5"/>
    <n v="0"/>
  </r>
  <r>
    <n v="18.63"/>
    <n v="7.6"/>
    <n v="16.399999999999999"/>
    <n v="-1.3"/>
    <n v="0"/>
    <n v="7.6"/>
    <n v="13"/>
    <n v="2.2000000000000002"/>
    <n v="0"/>
    <n v="8.5"/>
    <n v="14.2"/>
    <n v="2.7"/>
    <n v="0"/>
    <x v="71"/>
    <m/>
    <n v="7.8"/>
    <n v="18.5"/>
    <n v="-3"/>
    <n v="0"/>
  </r>
  <r>
    <n v="18.36"/>
    <n v="10.9"/>
    <n v="20.2"/>
    <n v="1.5"/>
    <n v="0"/>
    <n v="11"/>
    <n v="16.8"/>
    <n v="5.0999999999999996"/>
    <n v="0.5"/>
    <n v="11.9"/>
    <n v="18.100000000000001"/>
    <n v="5.7"/>
    <n v="0.5"/>
    <x v="71"/>
    <m/>
    <n v="10.5"/>
    <n v="22"/>
    <n v="-1"/>
    <n v="0"/>
  </r>
  <r>
    <n v="17.600000000000001"/>
    <n v="12.2"/>
    <n v="22"/>
    <n v="2.2999999999999998"/>
    <n v="0"/>
    <n v="12.9"/>
    <n v="19.2"/>
    <n v="6.6"/>
    <n v="0"/>
    <n v="13.9"/>
    <n v="20.5"/>
    <n v="7.3"/>
    <n v="0"/>
    <x v="71"/>
    <m/>
    <n v="11"/>
    <n v="23"/>
    <n v="-1"/>
    <n v="0"/>
  </r>
  <r>
    <n v="18.059999999999999"/>
    <n v="12.2"/>
    <n v="22.5"/>
    <n v="1.8"/>
    <n v="0"/>
    <n v="13.5"/>
    <n v="20.5"/>
    <n v="6.5"/>
    <n v="0"/>
    <n v="13.5"/>
    <n v="19.7"/>
    <n v="7.2"/>
    <n v="0"/>
    <x v="71"/>
    <m/>
    <n v="12.3"/>
    <n v="24"/>
    <n v="0.5"/>
    <n v="0"/>
  </r>
  <r>
    <n v="15.52"/>
    <n v="10.6"/>
    <n v="20.2"/>
    <n v="1"/>
    <n v="0"/>
    <n v="12.1"/>
    <n v="18.2"/>
    <n v="6"/>
    <n v="0"/>
    <n v="12.9"/>
    <n v="17.7"/>
    <n v="8"/>
    <n v="0"/>
    <x v="71"/>
    <m/>
    <n v="10"/>
    <n v="22"/>
    <n v="-2"/>
    <n v="0"/>
  </r>
  <r>
    <n v="7"/>
    <n v="7.6"/>
    <n v="10.7"/>
    <n v="4.4000000000000004"/>
    <n v="0"/>
    <n v="7.3"/>
    <n v="9.3000000000000007"/>
    <n v="5.2"/>
    <n v="0"/>
    <n v="6"/>
    <n v="8.5"/>
    <n v="3.5"/>
    <n v="0"/>
    <x v="71"/>
    <m/>
    <n v="9.5"/>
    <n v="13"/>
    <n v="6"/>
    <n v="1.4"/>
  </r>
  <r>
    <n v="13.95"/>
    <n v="3.9"/>
    <n v="9.1"/>
    <n v="-1.3"/>
    <n v="0"/>
    <n v="3"/>
    <n v="7.6"/>
    <n v="-1.7"/>
    <n v="0"/>
    <n v="3.3"/>
    <n v="6.9"/>
    <n v="-0.4"/>
    <n v="0"/>
    <x v="71"/>
    <m/>
    <n v="6.3"/>
    <n v="12.5"/>
    <n v="0"/>
    <n v="0.5"/>
  </r>
  <r>
    <n v="12.65"/>
    <n v="3.5"/>
    <n v="10.199999999999999"/>
    <n v="-3.2"/>
    <n v="0"/>
    <n v="3.4"/>
    <n v="9.1999999999999993"/>
    <n v="-2.4"/>
    <n v="0"/>
    <n v="3.5"/>
    <n v="8.1999999999999993"/>
    <n v="-1.3"/>
    <n v="0"/>
    <x v="71"/>
    <m/>
    <n v="4.5"/>
    <n v="13"/>
    <n v="-4"/>
    <n v="0"/>
  </r>
  <r>
    <n v="15.87"/>
    <n v="5.3"/>
    <n v="11.9"/>
    <n v="-1.4"/>
    <n v="0"/>
    <n v="5"/>
    <n v="11.5"/>
    <n v="-1.5"/>
    <n v="0"/>
    <n v="5.7"/>
    <n v="10.9"/>
    <n v="0.5"/>
    <n v="0"/>
    <x v="71"/>
    <m/>
    <n v="7"/>
    <n v="15"/>
    <n v="-1"/>
    <n v="0"/>
  </r>
  <r>
    <n v="16.399999999999999"/>
    <n v="7.1"/>
    <n v="15.5"/>
    <n v="-1.3"/>
    <n v="0"/>
    <n v="7.6"/>
    <n v="14.6"/>
    <n v="0.6"/>
    <n v="0"/>
    <n v="7.8"/>
    <n v="13.7"/>
    <n v="1.9"/>
    <n v="0"/>
    <x v="71"/>
    <m/>
    <n v="8"/>
    <n v="18"/>
    <n v="-2"/>
    <n v="0"/>
  </r>
  <r>
    <n v="16.260000000000002"/>
    <n v="8.8000000000000007"/>
    <n v="17"/>
    <n v="0.6"/>
    <n v="0"/>
    <n v="9.6"/>
    <n v="17.5"/>
    <n v="1.6"/>
    <n v="0"/>
    <n v="10.199999999999999"/>
    <n v="16.600000000000001"/>
    <n v="3.7"/>
    <n v="0"/>
    <x v="71"/>
    <m/>
    <n v="10.3"/>
    <n v="22"/>
    <n v="-1.5"/>
    <n v="0"/>
  </r>
  <r>
    <n v="16.13"/>
    <n v="11"/>
    <n v="20"/>
    <n v="2"/>
    <n v="0"/>
    <n v="13"/>
    <n v="19.899999999999999"/>
    <n v="6"/>
    <n v="0"/>
    <n v="12.5"/>
    <n v="19.100000000000001"/>
    <n v="5.9"/>
    <n v="0"/>
    <x v="71"/>
    <m/>
    <n v="11"/>
    <n v="23"/>
    <n v="-1"/>
    <n v="0"/>
  </r>
  <r>
    <n v="16"/>
    <n v="11.1"/>
    <n v="19.899999999999999"/>
    <n v="2.2000000000000002"/>
    <n v="0"/>
    <n v="12.4"/>
    <n v="19.600000000000001"/>
    <n v="5.2"/>
    <n v="0"/>
    <n v="12.3"/>
    <n v="18.8"/>
    <n v="5.7"/>
    <n v="0"/>
    <x v="71"/>
    <m/>
    <n v="11.8"/>
    <n v="23.5"/>
    <n v="0"/>
    <n v="0"/>
  </r>
  <r>
    <n v="15.75"/>
    <n v="11.6"/>
    <n v="20.8"/>
    <n v="2.2999999999999998"/>
    <n v="0"/>
    <n v="12.7"/>
    <n v="20.3"/>
    <n v="5"/>
    <n v="0"/>
    <n v="13.6"/>
    <n v="20"/>
    <n v="7.1"/>
    <n v="0"/>
    <x v="71"/>
    <m/>
    <n v="11.5"/>
    <n v="24"/>
    <n v="-1"/>
    <n v="0"/>
  </r>
  <r>
    <n v="13.41"/>
    <n v="11.5"/>
    <n v="19.899999999999999"/>
    <n v="3.1"/>
    <n v="0"/>
    <n v="14"/>
    <n v="20"/>
    <n v="8"/>
    <n v="0"/>
    <n v="13.4"/>
    <n v="19"/>
    <n v="7.8"/>
    <n v="0"/>
    <x v="71"/>
    <m/>
    <n v="12.5"/>
    <n v="24"/>
    <n v="1"/>
    <n v="0"/>
  </r>
  <r>
    <n v="12.08"/>
    <n v="9.1"/>
    <n v="15.4"/>
    <n v="2.7"/>
    <n v="0"/>
    <n v="9.6999999999999993"/>
    <n v="14.1"/>
    <n v="5.3"/>
    <n v="0"/>
    <n v="10"/>
    <n v="13.9"/>
    <n v="6.1"/>
    <n v="0"/>
    <x v="71"/>
    <m/>
    <n v="12.8"/>
    <n v="24"/>
    <n v="1.5"/>
    <n v="0"/>
  </r>
  <r>
    <n v="15.36"/>
    <n v="9"/>
    <n v="17.100000000000001"/>
    <n v="0.8"/>
    <n v="0"/>
    <n v="9.1999999999999993"/>
    <n v="16.399999999999999"/>
    <n v="2"/>
    <n v="0"/>
    <n v="9.5"/>
    <n v="15.3"/>
    <n v="3.7"/>
    <n v="0"/>
    <x v="71"/>
    <m/>
    <n v="12.3"/>
    <n v="24"/>
    <n v="0.5"/>
    <n v="0"/>
  </r>
  <r>
    <n v="15.33"/>
    <n v="9.6"/>
    <n v="17.8"/>
    <n v="1.3"/>
    <n v="0"/>
    <n v="10.3"/>
    <n v="17.2"/>
    <n v="3.3"/>
    <n v="0"/>
    <n v="10.9"/>
    <n v="17.100000000000001"/>
    <n v="4.7"/>
    <n v="0"/>
    <x v="71"/>
    <m/>
    <n v="10.5"/>
    <n v="22"/>
    <n v="-1"/>
    <n v="0"/>
  </r>
  <r>
    <n v="14.12"/>
    <n v="10.6"/>
    <n v="20.7"/>
    <n v="0.4"/>
    <n v="0"/>
    <n v="11.7"/>
    <n v="19.899999999999999"/>
    <n v="3.4"/>
    <n v="0"/>
    <n v="12.3"/>
    <n v="19.100000000000001"/>
    <n v="5.5"/>
    <n v="0"/>
    <x v="71"/>
    <m/>
    <n v="11.8"/>
    <n v="24"/>
    <n v="-0.5"/>
    <n v="0"/>
  </r>
  <r>
    <n v="7.25"/>
    <n v="3.5"/>
    <n v="7.9"/>
    <n v="-1"/>
    <n v="0"/>
    <n v="3.3"/>
    <n v="5.8"/>
    <n v="0.8"/>
    <n v="0"/>
    <n v="4.0999999999999996"/>
    <n v="6.8"/>
    <n v="1.3"/>
    <n v="0"/>
    <x v="71"/>
    <m/>
    <n v="10"/>
    <n v="20"/>
    <n v="0"/>
    <n v="0"/>
  </r>
  <r>
    <n v="5.47"/>
    <n v="0.6"/>
    <n v="3.5"/>
    <n v="-2.2999999999999998"/>
    <n v="0"/>
    <n v="-0.7"/>
    <n v="1"/>
    <n v="-2.2999999999999998"/>
    <n v="0"/>
    <n v="-0.1"/>
    <n v="1.9"/>
    <n v="-2"/>
    <n v="0"/>
    <x v="72"/>
    <m/>
    <n v="5.3"/>
    <n v="11"/>
    <n v="-0.5"/>
    <n v="0"/>
  </r>
  <r>
    <n v="14.04"/>
    <n v="1.8"/>
    <n v="8.6"/>
    <n v="-5.0999999999999996"/>
    <n v="0"/>
    <n v="2.6"/>
    <n v="7.1"/>
    <n v="-1.9"/>
    <n v="0.5"/>
    <n v="3.3"/>
    <n v="8.1999999999999993"/>
    <n v="-1.6"/>
    <n v="0"/>
    <x v="72"/>
    <m/>
    <n v="1.5"/>
    <n v="11"/>
    <n v="-8"/>
    <n v="0"/>
  </r>
  <r>
    <n v="14.22"/>
    <n v="2.8"/>
    <n v="11.6"/>
    <n v="-6"/>
    <n v="0"/>
    <n v="4.2"/>
    <n v="10.1"/>
    <n v="-1.7"/>
    <n v="0.5"/>
    <n v="4.9000000000000004"/>
    <n v="11.2"/>
    <n v="-1.4"/>
    <n v="0"/>
    <x v="72"/>
    <m/>
    <n v="2.2999999999999998"/>
    <n v="13"/>
    <n v="-8.5"/>
    <n v="0"/>
  </r>
  <r>
    <n v="12.01"/>
    <n v="4.7"/>
    <n v="12.5"/>
    <n v="-3.2"/>
    <n v="0"/>
    <n v="5.5"/>
    <n v="10.1"/>
    <n v="0.8"/>
    <n v="0"/>
    <n v="6.3"/>
    <n v="11.2"/>
    <n v="1.3"/>
    <n v="0"/>
    <x v="72"/>
    <m/>
    <n v="4.5"/>
    <n v="15.5"/>
    <n v="-6.5"/>
    <n v="0.2"/>
  </r>
  <r>
    <n v="8.59"/>
    <n v="6.7"/>
    <n v="11"/>
    <n v="2.2999999999999998"/>
    <n v="0"/>
    <n v="5.2"/>
    <n v="8.5"/>
    <n v="1.8"/>
    <n v="0"/>
    <n v="6"/>
    <n v="9.6"/>
    <n v="2.2999999999999998"/>
    <n v="0"/>
    <x v="72"/>
    <m/>
    <n v="8.3000000000000007"/>
    <n v="16.5"/>
    <n v="0"/>
    <n v="0.6"/>
  </r>
  <r>
    <n v="14"/>
    <n v="5.5"/>
    <n v="12.6"/>
    <n v="-1.7"/>
    <n v="0"/>
    <n v="5.0999999999999996"/>
    <n v="10.8"/>
    <n v="-0.6"/>
    <n v="0"/>
    <n v="5.9"/>
    <n v="11.9"/>
    <n v="-0.2"/>
    <n v="0"/>
    <x v="72"/>
    <m/>
    <n v="5.5"/>
    <n v="14"/>
    <n v="-3"/>
    <n v="0"/>
  </r>
  <r>
    <n v="8.4"/>
    <n v="6.5"/>
    <n v="13.4"/>
    <n v="-0.5"/>
    <n v="0"/>
    <n v="6.7"/>
    <n v="11.3"/>
    <n v="2"/>
    <n v="0"/>
    <n v="7.5"/>
    <n v="12.4"/>
    <n v="2.5"/>
    <n v="0"/>
    <x v="72"/>
    <m/>
    <n v="8.3000000000000007"/>
    <n v="16.5"/>
    <n v="0"/>
    <n v="0"/>
  </r>
  <r>
    <n v="12.21"/>
    <n v="6.4"/>
    <n v="12.8"/>
    <n v="0"/>
    <n v="0"/>
    <n v="6.7"/>
    <n v="10.1"/>
    <n v="3.2"/>
    <n v="0"/>
    <n v="7.5"/>
    <n v="11.2"/>
    <n v="3.8"/>
    <n v="0"/>
    <x v="72"/>
    <m/>
    <n v="7.5"/>
    <n v="16.5"/>
    <n v="-1.5"/>
    <n v="0"/>
  </r>
  <r>
    <n v="8.6"/>
    <n v="7.6"/>
    <n v="15.8"/>
    <n v="-0.7"/>
    <n v="0"/>
    <n v="7.7"/>
    <n v="13.2"/>
    <n v="2.2000000000000002"/>
    <n v="0"/>
    <n v="8.6"/>
    <n v="14.4"/>
    <n v="2.7"/>
    <n v="0"/>
    <x v="72"/>
    <m/>
    <n v="8.8000000000000007"/>
    <n v="19"/>
    <n v="-1.5"/>
    <n v="0"/>
  </r>
  <r>
    <n v="7.03"/>
    <n v="4.9000000000000004"/>
    <n v="9.1"/>
    <n v="0.6"/>
    <n v="0"/>
    <n v="2.5"/>
    <n v="6.3"/>
    <n v="-1.4"/>
    <n v="0"/>
    <n v="3.2"/>
    <n v="7.3"/>
    <n v="-1"/>
    <n v="0"/>
    <x v="72"/>
    <m/>
    <n v="7.5"/>
    <n v="13"/>
    <n v="2"/>
    <n v="4.5999999999999996"/>
  </r>
  <r>
    <n v="3.62"/>
    <n v="2.6"/>
    <n v="7.7"/>
    <n v="-2.5"/>
    <n v="4"/>
    <n v="2"/>
    <n v="6.3"/>
    <n v="-2.2999999999999998"/>
    <n v="3"/>
    <n v="2.2999999999999998"/>
    <n v="6.5"/>
    <n v="-2"/>
    <n v="1.5"/>
    <x v="72"/>
    <m/>
    <n v="3"/>
    <n v="9"/>
    <n v="-3"/>
    <n v="0.4"/>
  </r>
  <r>
    <n v="6.85"/>
    <n v="4.2"/>
    <n v="5.6"/>
    <n v="2.7"/>
    <n v="2"/>
    <n v="2.4"/>
    <n v="2.8"/>
    <n v="2"/>
    <n v="2"/>
    <n v="2.6"/>
    <n v="3.7"/>
    <n v="1.4"/>
    <n v="2"/>
    <x v="72"/>
    <m/>
    <n v="5"/>
    <n v="9.5"/>
    <n v="0.5"/>
    <n v="4"/>
  </r>
  <r>
    <n v="8.49"/>
    <n v="0.9"/>
    <n v="3.1"/>
    <n v="-1.3"/>
    <n v="4"/>
    <n v="-0.7"/>
    <n v="1.3"/>
    <n v="-2.6"/>
    <n v="4"/>
    <n v="0.2"/>
    <n v="1.7"/>
    <n v="-1.3"/>
    <n v="4"/>
    <x v="72"/>
    <m/>
    <n v="2"/>
    <n v="5.5"/>
    <n v="-1.5"/>
    <n v="4"/>
  </r>
  <r>
    <n v="8.57"/>
    <n v="-0.9"/>
    <n v="2"/>
    <n v="-3.7"/>
    <n v="1"/>
    <n v="-2"/>
    <n v="0.1"/>
    <n v="-4"/>
    <n v="1"/>
    <n v="-1.3"/>
    <n v="-0.1"/>
    <n v="-2.5"/>
    <n v="1"/>
    <x v="72"/>
    <m/>
    <n v="-0.5"/>
    <n v="3.5"/>
    <n v="-4.5"/>
    <n v="2.2000000000000002"/>
  </r>
  <r>
    <n v="10.81"/>
    <n v="-2.2000000000000002"/>
    <n v="4.4000000000000004"/>
    <n v="-8.6999999999999993"/>
    <n v="0"/>
    <n v="-2.6"/>
    <n v="3.7"/>
    <n v="-8.8000000000000007"/>
    <n v="0"/>
    <n v="-1.8"/>
    <n v="2.8"/>
    <n v="-6.4"/>
    <n v="0"/>
    <x v="72"/>
    <m/>
    <n v="-2.2999999999999998"/>
    <n v="4.5"/>
    <n v="-9"/>
    <n v="0"/>
  </r>
  <r>
    <n v="11.8"/>
    <n v="-1"/>
    <n v="6.5"/>
    <n v="-8.4"/>
    <n v="0"/>
    <n v="-1.2"/>
    <n v="6.1"/>
    <n v="-8.4"/>
    <n v="0"/>
    <n v="-0.6"/>
    <n v="5.0999999999999996"/>
    <n v="-6.3"/>
    <n v="0"/>
    <x v="72"/>
    <m/>
    <n v="-0.5"/>
    <n v="9"/>
    <n v="-10"/>
    <n v="0"/>
  </r>
  <r>
    <n v="4.9400000000000004"/>
    <n v="3.3"/>
    <n v="10.1"/>
    <n v="-3.6"/>
    <n v="0"/>
    <n v="2.9"/>
    <n v="7.8"/>
    <n v="-2"/>
    <n v="0"/>
    <n v="1.6"/>
    <n v="5.4"/>
    <n v="-2.2000000000000002"/>
    <n v="0"/>
    <x v="72"/>
    <m/>
    <n v="2.2999999999999998"/>
    <n v="9.5"/>
    <n v="-5"/>
    <n v="0"/>
  </r>
  <r>
    <n v="3.41"/>
    <n v="4"/>
    <n v="8.5"/>
    <n v="-0.6"/>
    <n v="0"/>
    <n v="4.5"/>
    <n v="7"/>
    <n v="2"/>
    <n v="0"/>
    <n v="1.8"/>
    <n v="4"/>
    <n v="-0.4"/>
    <n v="0"/>
    <x v="72"/>
    <m/>
    <n v="5.8"/>
    <n v="11"/>
    <n v="0.5"/>
    <n v="0"/>
  </r>
  <r>
    <n v="9.49"/>
    <n v="4"/>
    <n v="12"/>
    <n v="-4.0999999999999996"/>
    <n v="0"/>
    <n v="3.6"/>
    <n v="8.5"/>
    <n v="-1.3"/>
    <n v="0"/>
    <n v="2.1"/>
    <n v="5.8"/>
    <n v="-1.6"/>
    <n v="0"/>
    <x v="72"/>
    <m/>
    <n v="3.5"/>
    <n v="11.5"/>
    <n v="-4.5"/>
    <n v="0"/>
  </r>
  <r>
    <n v="4.55"/>
    <n v="3.6"/>
    <n v="7.3"/>
    <n v="-0.1"/>
    <n v="0"/>
    <n v="4.3"/>
    <n v="5.8"/>
    <n v="2.8"/>
    <n v="0"/>
    <n v="3.1"/>
    <n v="5.5"/>
    <n v="0.6"/>
    <n v="0"/>
    <x v="72"/>
    <m/>
    <n v="5.5"/>
    <n v="10"/>
    <n v="1"/>
    <n v="0"/>
  </r>
  <r>
    <n v="3.06"/>
    <n v="4.0999999999999996"/>
    <n v="5.0999999999999996"/>
    <n v="3.1"/>
    <n v="0"/>
    <n v="1.8"/>
    <n v="2.4"/>
    <n v="1.1000000000000001"/>
    <n v="0"/>
    <n v="1.7"/>
    <n v="2.8"/>
    <n v="0.6"/>
    <n v="0"/>
    <x v="72"/>
    <m/>
    <n v="6.3"/>
    <n v="7.5"/>
    <n v="5"/>
    <n v="0"/>
  </r>
  <r>
    <n v="3.01"/>
    <n v="2.2000000000000002"/>
    <n v="5.3"/>
    <n v="-1"/>
    <n v="1"/>
    <n v="1"/>
    <n v="2.8"/>
    <n v="-0.8"/>
    <n v="1"/>
    <n v="0.8"/>
    <n v="2.7"/>
    <n v="-1.1000000000000001"/>
    <n v="1"/>
    <x v="72"/>
    <m/>
    <n v="6.3"/>
    <n v="7.5"/>
    <n v="5"/>
    <n v="0.5"/>
  </r>
  <r>
    <n v="2.96"/>
    <n v="4.7"/>
    <n v="6.2"/>
    <n v="3.1"/>
    <n v="4.5"/>
    <n v="2.2999999999999998"/>
    <n v="3.4"/>
    <n v="1.1000000000000001"/>
    <n v="4.5"/>
    <n v="1.6"/>
    <n v="3.1"/>
    <n v="0.1"/>
    <n v="4.5"/>
    <x v="72"/>
    <m/>
    <n v="6.3"/>
    <n v="7.5"/>
    <n v="5"/>
    <n v="6"/>
  </r>
  <r>
    <n v="9.85"/>
    <n v="1.6"/>
    <n v="4.7"/>
    <n v="-1.6"/>
    <n v="8.5"/>
    <n v="-0.3"/>
    <n v="2.2000000000000002"/>
    <n v="-2.8"/>
    <n v="8.5"/>
    <n v="0.1"/>
    <n v="2.7"/>
    <n v="-2.5"/>
    <n v="8.5"/>
    <x v="72"/>
    <m/>
    <n v="5.8"/>
    <n v="9"/>
    <n v="2.5"/>
    <n v="0"/>
  </r>
  <r>
    <n v="5.41"/>
    <n v="0.4"/>
    <n v="5.3"/>
    <n v="-4.5"/>
    <n v="0"/>
    <n v="-0.9"/>
    <n v="2.2000000000000002"/>
    <n v="-3.9"/>
    <n v="0"/>
    <n v="-1.3"/>
    <n v="0.9"/>
    <n v="-3.4"/>
    <n v="0"/>
    <x v="72"/>
    <m/>
    <n v="2.5"/>
    <n v="7.5"/>
    <n v="-2.5"/>
    <n v="1.3"/>
  </r>
  <r>
    <n v="2.82"/>
    <n v="-0.3"/>
    <n v="0.5"/>
    <n v="-1.1000000000000001"/>
    <n v="1"/>
    <n v="-1.9"/>
    <n v="-1.3"/>
    <n v="-2.4"/>
    <n v="1"/>
    <n v="-2.2999999999999998"/>
    <n v="-1.1000000000000001"/>
    <n v="-3.4"/>
    <n v="1"/>
    <x v="72"/>
    <m/>
    <n v="1.8"/>
    <n v="3"/>
    <n v="0.5"/>
    <n v="5.9"/>
  </r>
  <r>
    <n v="7.46"/>
    <n v="-4"/>
    <n v="0.2"/>
    <n v="-8.1999999999999993"/>
    <n v="2"/>
    <n v="-4.2"/>
    <n v="-1.5"/>
    <n v="-6.9"/>
    <n v="2"/>
    <n v="-4.4000000000000004"/>
    <n v="-2.9"/>
    <n v="-5.9"/>
    <n v="2"/>
    <x v="72"/>
    <m/>
    <n v="1"/>
    <n v="3"/>
    <n v="-1"/>
    <n v="0"/>
  </r>
  <r>
    <n v="9.5299999999999994"/>
    <n v="-5.8"/>
    <n v="-0.8"/>
    <n v="-10.7"/>
    <n v="1"/>
    <n v="-5.8"/>
    <n v="-2.1"/>
    <n v="-9.5"/>
    <n v="1"/>
    <n v="-5.6"/>
    <n v="-3.5"/>
    <n v="-7.6"/>
    <n v="1"/>
    <x v="72"/>
    <m/>
    <n v="-3.3"/>
    <n v="3"/>
    <n v="-9.5"/>
    <n v="0"/>
  </r>
  <r>
    <n v="5.16"/>
    <n v="-4.3"/>
    <n v="2.2000000000000002"/>
    <n v="-10.7"/>
    <n v="3.5"/>
    <n v="-3.9"/>
    <n v="1.8"/>
    <n v="-9.5"/>
    <n v="3.5"/>
    <n v="-4.4000000000000004"/>
    <n v="-1.5"/>
    <n v="-7.2"/>
    <n v="3.5"/>
    <x v="72"/>
    <m/>
    <n v="-3.8"/>
    <n v="1.5"/>
    <n v="-9"/>
    <n v="0"/>
  </r>
  <r>
    <n v="3.14"/>
    <n v="-4.3"/>
    <n v="-0.5"/>
    <n v="-8"/>
    <n v="0"/>
    <n v="-4.4000000000000004"/>
    <n v="-2"/>
    <n v="-6.7"/>
    <n v="0"/>
    <n v="-4.5999999999999996"/>
    <n v="-1.8"/>
    <n v="-7.3"/>
    <n v="0"/>
    <x v="72"/>
    <m/>
    <n v="0"/>
    <n v="3"/>
    <n v="-3"/>
    <n v="0.6"/>
  </r>
  <r>
    <n v="7.7"/>
    <n v="-4.7"/>
    <n v="1.7"/>
    <n v="-11"/>
    <n v="2.5"/>
    <n v="-4.5"/>
    <n v="0.4"/>
    <n v="-9.4"/>
    <n v="2.5"/>
    <n v="-4.5"/>
    <n v="-1"/>
    <n v="-8"/>
    <n v="2.5"/>
    <x v="72"/>
    <m/>
    <n v="-0.3"/>
    <n v="2.5"/>
    <n v="-3"/>
    <n v="0"/>
  </r>
  <r>
    <n v="7.86"/>
    <n v="-3.8"/>
    <n v="2.4"/>
    <n v="-9.9"/>
    <n v="4"/>
    <n v="-2.8"/>
    <n v="3.4"/>
    <n v="-9"/>
    <n v="4"/>
    <n v="-3.6"/>
    <n v="0.2"/>
    <n v="-7.4"/>
    <n v="4"/>
    <x v="73"/>
    <m/>
    <n v="-2.8"/>
    <n v="4.5"/>
    <n v="-10"/>
    <n v="0"/>
  </r>
  <r>
    <n v="2.5299999999999998"/>
    <n v="-2.6"/>
    <n v="2.7"/>
    <n v="-7.8"/>
    <n v="17.5"/>
    <n v="-2.5"/>
    <n v="1.5"/>
    <n v="-6.4"/>
    <n v="17.5"/>
    <n v="-1.9"/>
    <n v="1.6"/>
    <n v="-5.4"/>
    <n v="17.5"/>
    <x v="73"/>
    <m/>
    <n v="-2.5"/>
    <n v="2"/>
    <n v="-7"/>
    <n v="8"/>
  </r>
  <r>
    <n v="2.5"/>
    <n v="1"/>
    <n v="2.7"/>
    <n v="-0.8"/>
    <n v="16.5"/>
    <n v="0.6"/>
    <n v="1.6"/>
    <n v="-0.5"/>
    <n v="16.5"/>
    <n v="1.1000000000000001"/>
    <n v="2.5"/>
    <n v="-0.4"/>
    <n v="16.5"/>
    <x v="73"/>
    <m/>
    <n v="0.3"/>
    <n v="4.5"/>
    <n v="-4"/>
    <n v="9.9"/>
  </r>
  <r>
    <n v="3.78"/>
    <n v="0.4"/>
    <n v="1.6"/>
    <n v="-0.8"/>
    <n v="2"/>
    <n v="-1.7"/>
    <n v="-0.7"/>
    <n v="-2.7"/>
    <n v="2"/>
    <n v="-1.7"/>
    <n v="-0.9"/>
    <n v="-2.5"/>
    <n v="2"/>
    <x v="73"/>
    <m/>
    <n v="2.2999999999999998"/>
    <n v="4"/>
    <n v="0.5"/>
    <n v="2"/>
  </r>
  <r>
    <n v="5.13"/>
    <n v="-0.6"/>
    <n v="1.8"/>
    <n v="-2.9"/>
    <n v="3"/>
    <n v="-2.1"/>
    <n v="-0.4"/>
    <n v="-3.8"/>
    <n v="3"/>
    <n v="-2.2000000000000002"/>
    <n v="-1.4"/>
    <n v="-2.9"/>
    <n v="3"/>
    <x v="73"/>
    <m/>
    <n v="2.5"/>
    <n v="4"/>
    <n v="1"/>
    <n v="1.1000000000000001"/>
  </r>
  <r>
    <n v="2.38"/>
    <n v="-0.6"/>
    <n v="0.6"/>
    <n v="-1.8"/>
    <n v="1"/>
    <n v="-2.1"/>
    <n v="-1.2"/>
    <n v="-3"/>
    <n v="1"/>
    <n v="-1.5"/>
    <n v="-0.5"/>
    <n v="-2.5"/>
    <n v="1"/>
    <x v="73"/>
    <m/>
    <n v="1.5"/>
    <n v="3"/>
    <n v="0"/>
    <n v="1"/>
  </r>
  <r>
    <n v="6.38"/>
    <n v="-1.7"/>
    <n v="1.2"/>
    <n v="-4.5"/>
    <n v="3.5"/>
    <n v="-3.6"/>
    <n v="-1"/>
    <n v="-6.2"/>
    <n v="3.5"/>
    <n v="-4.0999999999999996"/>
    <n v="-2.8"/>
    <n v="-5.3"/>
    <n v="3.5"/>
    <x v="73"/>
    <m/>
    <n v="1.3"/>
    <n v="3"/>
    <n v="-0.5"/>
    <n v="0"/>
  </r>
  <r>
    <n v="2.31"/>
    <n v="1.5"/>
    <n v="5.2"/>
    <n v="-2.2999999999999998"/>
    <n v="0"/>
    <n v="0.6"/>
    <n v="5.3"/>
    <n v="-4.2"/>
    <n v="0"/>
    <n v="0.2"/>
    <n v="4.7"/>
    <n v="-4.3"/>
    <n v="0"/>
    <x v="73"/>
    <m/>
    <n v="2.8"/>
    <n v="6"/>
    <n v="-0.5"/>
    <n v="0.5"/>
  </r>
  <r>
    <n v="2.72"/>
    <n v="5.2"/>
    <n v="9.5"/>
    <n v="0.8"/>
    <n v="1"/>
    <n v="4.3"/>
    <n v="7.5"/>
    <n v="1"/>
    <n v="1"/>
    <n v="4.3"/>
    <n v="7"/>
    <n v="1.5"/>
    <n v="1"/>
    <x v="73"/>
    <m/>
    <n v="6.8"/>
    <n v="12"/>
    <n v="1.5"/>
    <n v="0"/>
  </r>
  <r>
    <n v="2.2400000000000002"/>
    <n v="5.4"/>
    <n v="6.8"/>
    <n v="3.9"/>
    <n v="0"/>
    <n v="2.1"/>
    <n v="3.8"/>
    <n v="0.3"/>
    <n v="0"/>
    <n v="2.9"/>
    <n v="4.5999999999999996"/>
    <n v="1.2"/>
    <n v="0"/>
    <x v="73"/>
    <m/>
    <n v="5.8"/>
    <n v="8.5"/>
    <n v="3"/>
    <n v="6.8"/>
  </r>
  <r>
    <n v="2.2000000000000002"/>
    <n v="0.2"/>
    <n v="1.6"/>
    <n v="-1.2"/>
    <n v="4.5"/>
    <n v="-2"/>
    <n v="-0.8"/>
    <n v="-3.1"/>
    <n v="4.5"/>
    <n v="-1.7"/>
    <n v="-0.7"/>
    <n v="-2.6"/>
    <n v="4.5"/>
    <x v="73"/>
    <m/>
    <n v="0.5"/>
    <n v="2"/>
    <n v="-1"/>
    <n v="5.7"/>
  </r>
  <r>
    <n v="7.42"/>
    <n v="-4.9000000000000004"/>
    <n v="-3.2"/>
    <n v="-6.6"/>
    <n v="0.5"/>
    <n v="-6.6"/>
    <n v="-4.2"/>
    <n v="-8.9"/>
    <n v="0.5"/>
    <n v="-7.7"/>
    <n v="-6.4"/>
    <n v="-8.9"/>
    <n v="0.5"/>
    <x v="73"/>
    <m/>
    <n v="-2.8"/>
    <n v="-0.5"/>
    <n v="-5"/>
    <n v="0.2"/>
  </r>
  <r>
    <n v="2.42"/>
    <n v="-6.4"/>
    <n v="-3.2"/>
    <n v="-9.6"/>
    <n v="1"/>
    <n v="-7.1"/>
    <n v="-5.3"/>
    <n v="-8.8000000000000007"/>
    <n v="1"/>
    <n v="-6.9"/>
    <n v="-5.0999999999999996"/>
    <n v="-8.6"/>
    <n v="1"/>
    <x v="73"/>
    <m/>
    <n v="-3.3"/>
    <n v="-1.5"/>
    <n v="-5"/>
    <n v="3.2"/>
  </r>
  <r>
    <n v="3.75"/>
    <n v="-5"/>
    <n v="-3.4"/>
    <n v="-6.5"/>
    <n v="0"/>
    <n v="-8.3000000000000007"/>
    <n v="-5.4"/>
    <n v="-11.2"/>
    <n v="0"/>
    <n v="-7.7"/>
    <n v="-5.5"/>
    <n v="-9.8000000000000007"/>
    <n v="0"/>
    <x v="73"/>
    <m/>
    <n v="-3.3"/>
    <n v="-1.5"/>
    <n v="-5"/>
    <n v="0"/>
  </r>
  <r>
    <n v="2.2799999999999998"/>
    <n v="-8.1"/>
    <n v="-2.2000000000000002"/>
    <n v="-14"/>
    <n v="0"/>
    <n v="-7.3"/>
    <n v="-0.6"/>
    <n v="-14"/>
    <n v="0"/>
    <n v="-6.4"/>
    <n v="-0.3"/>
    <n v="-12.5"/>
    <n v="0"/>
    <x v="73"/>
    <m/>
    <n v="-9"/>
    <n v="-3"/>
    <n v="-15"/>
    <n v="0"/>
  </r>
  <r>
    <n v="3.52"/>
    <n v="-3.3"/>
    <n v="2.9"/>
    <n v="-9.4"/>
    <n v="0"/>
    <n v="-2.2000000000000002"/>
    <n v="2.1"/>
    <n v="-6.4"/>
    <n v="0"/>
    <n v="-3.5"/>
    <n v="1.5"/>
    <n v="-8.4"/>
    <n v="0"/>
    <x v="73"/>
    <m/>
    <n v="-5.5"/>
    <n v="0"/>
    <n v="-11"/>
    <n v="0"/>
  </r>
  <r>
    <n v="2.0099999999999998"/>
    <n v="-2.7"/>
    <n v="2.2000000000000002"/>
    <n v="-7.5"/>
    <n v="0"/>
    <n v="-1.8"/>
    <n v="2.6"/>
    <n v="-6.1"/>
    <n v="0"/>
    <n v="-0.8"/>
    <n v="3.5"/>
    <n v="-5.0999999999999996"/>
    <n v="0"/>
    <x v="73"/>
    <m/>
    <n v="-2.8"/>
    <n v="1.5"/>
    <n v="-7"/>
    <n v="0"/>
  </r>
  <r>
    <n v="1.98"/>
    <n v="2.2999999999999998"/>
    <n v="6.8"/>
    <n v="-2.2000000000000002"/>
    <n v="0"/>
    <n v="3.2"/>
    <n v="7.2"/>
    <n v="-0.9"/>
    <n v="0"/>
    <n v="0.2"/>
    <n v="4"/>
    <n v="-3.6"/>
    <n v="0"/>
    <x v="73"/>
    <m/>
    <n v="-1"/>
    <n v="1"/>
    <n v="-3"/>
    <n v="0"/>
  </r>
  <r>
    <n v="2.09"/>
    <n v="0.1"/>
    <n v="4.3"/>
    <n v="-4.0999999999999996"/>
    <n v="2"/>
    <n v="1.4"/>
    <n v="3.8"/>
    <n v="-1"/>
    <n v="2"/>
    <n v="-1"/>
    <n v="1.7"/>
    <n v="-3.7"/>
    <n v="2"/>
    <x v="73"/>
    <m/>
    <n v="1"/>
    <n v="2.5"/>
    <n v="-0.5"/>
    <n v="3"/>
  </r>
  <r>
    <n v="1.93"/>
    <n v="2.1"/>
    <n v="5.5"/>
    <n v="-1.3"/>
    <n v="3"/>
    <n v="1.5"/>
    <n v="4"/>
    <n v="-1.1000000000000001"/>
    <n v="3"/>
    <n v="-0.3"/>
    <n v="1"/>
    <n v="-1.6"/>
    <n v="3"/>
    <x v="73"/>
    <m/>
    <n v="1.8"/>
    <n v="3.5"/>
    <n v="0"/>
    <n v="1.1000000000000001"/>
  </r>
  <r>
    <n v="6.76"/>
    <n v="-4.9000000000000004"/>
    <n v="-1.2"/>
    <n v="-8.5"/>
    <n v="0"/>
    <n v="-5.6"/>
    <n v="-2.1"/>
    <n v="-9.1"/>
    <n v="0"/>
    <n v="-7.1"/>
    <n v="-5.8"/>
    <n v="-8.3000000000000007"/>
    <n v="0"/>
    <x v="73"/>
    <m/>
    <n v="-1.8"/>
    <n v="0.5"/>
    <n v="-4"/>
    <n v="0"/>
  </r>
  <r>
    <n v="6.56"/>
    <n v="-4.7"/>
    <n v="2.2999999999999998"/>
    <n v="-11.7"/>
    <n v="0"/>
    <n v="-4.4000000000000004"/>
    <n v="2.1"/>
    <n v="-10.9"/>
    <n v="0"/>
    <n v="-4.2"/>
    <n v="1.3"/>
    <n v="-9.6999999999999993"/>
    <n v="0"/>
    <x v="73"/>
    <m/>
    <n v="-5.8"/>
    <n v="1.5"/>
    <n v="-13"/>
    <n v="1.6"/>
  </r>
  <r>
    <n v="1.85"/>
    <n v="-6.4"/>
    <n v="-3"/>
    <n v="-9.6999999999999993"/>
    <n v="0"/>
    <n v="-4.5"/>
    <n v="-2.7"/>
    <n v="-6.2"/>
    <n v="0"/>
    <n v="-6.7"/>
    <n v="-4.2"/>
    <n v="-9.1"/>
    <n v="0"/>
    <x v="73"/>
    <m/>
    <n v="-5.5"/>
    <n v="-1"/>
    <n v="-10"/>
    <n v="0"/>
  </r>
  <r>
    <n v="2.2200000000000002"/>
    <n v="-7.9"/>
    <n v="-2.2999999999999998"/>
    <n v="-13.5"/>
    <n v="0"/>
    <n v="-5.8"/>
    <n v="-3.2"/>
    <n v="-8.4"/>
    <n v="0"/>
    <n v="-8"/>
    <n v="-6.3"/>
    <n v="-9.6999999999999993"/>
    <n v="0"/>
    <x v="73"/>
    <m/>
    <n v="-3"/>
    <n v="0"/>
    <n v="-6"/>
    <n v="2.1"/>
  </r>
  <r>
    <n v="4.68"/>
    <n v="-6"/>
    <n v="-1.1000000000000001"/>
    <n v="-10.9"/>
    <n v="0"/>
    <n v="-6.1"/>
    <n v="-3"/>
    <n v="-9.1999999999999993"/>
    <n v="0"/>
    <n v="-7.5"/>
    <n v="-5.3"/>
    <n v="-9.6999999999999993"/>
    <n v="0"/>
    <x v="73"/>
    <m/>
    <n v="-3.3"/>
    <n v="0"/>
    <n v="-6.5"/>
    <n v="0"/>
  </r>
  <r>
    <n v="1.78"/>
    <n v="-7.5"/>
    <n v="-3.9"/>
    <n v="-11"/>
    <n v="1"/>
    <n v="-7.7"/>
    <n v="-5.6"/>
    <n v="-9.8000000000000007"/>
    <n v="1"/>
    <n v="-7.8"/>
    <n v="-5.5"/>
    <n v="-10.1"/>
    <n v="1"/>
    <x v="73"/>
    <m/>
    <n v="-8.5"/>
    <n v="-3"/>
    <n v="-14"/>
    <n v="2"/>
  </r>
  <r>
    <n v="2.72"/>
    <n v="-6.6"/>
    <n v="-3.1"/>
    <n v="-10"/>
    <n v="1"/>
    <n v="-6.1"/>
    <n v="-3.3"/>
    <n v="-8.9"/>
    <n v="1"/>
    <n v="-6.6"/>
    <n v="-5.0999999999999996"/>
    <n v="-8.1"/>
    <n v="1"/>
    <x v="73"/>
    <m/>
    <n v="-7.5"/>
    <n v="-3"/>
    <n v="-12"/>
    <n v="0"/>
  </r>
  <r>
    <n v="1.73"/>
    <n v="-5.4"/>
    <n v="-2.1"/>
    <n v="-8.6"/>
    <n v="0"/>
    <n v="-3.4"/>
    <n v="-0.5"/>
    <n v="-6.3"/>
    <n v="0"/>
    <n v="-6.5"/>
    <n v="-4.5"/>
    <n v="-8.4"/>
    <n v="0"/>
    <x v="73"/>
    <m/>
    <n v="-5.8"/>
    <n v="0"/>
    <n v="-11.5"/>
    <n v="0"/>
  </r>
  <r>
    <n v="3.11"/>
    <n v="-5.5"/>
    <n v="-2.2999999999999998"/>
    <n v="-8.6"/>
    <n v="0"/>
    <n v="-3.4"/>
    <n v="0.1"/>
    <n v="-6.9"/>
    <n v="0"/>
    <n v="-6.2"/>
    <n v="-4.4000000000000004"/>
    <n v="-7.9"/>
    <n v="0"/>
    <x v="73"/>
    <m/>
    <n v="-3.5"/>
    <n v="-0.5"/>
    <n v="-6.5"/>
    <n v="0"/>
  </r>
  <r>
    <n v="4.67"/>
    <n v="-4.9000000000000004"/>
    <n v="1.2"/>
    <n v="-10.9"/>
    <n v="0"/>
    <n v="-3.1"/>
    <n v="2.4"/>
    <n v="-8.5"/>
    <n v="0"/>
    <n v="-3.6"/>
    <n v="1.5999999999999999"/>
    <n v="-8.8000000000000007"/>
    <n v="0"/>
    <x v="73"/>
    <m/>
    <n v="-4.3"/>
    <n v="1"/>
    <n v="-9.5"/>
    <n v="0"/>
  </r>
  <r>
    <n v="2.4900000000000002"/>
    <n v="-7.5"/>
    <n v="-3.5"/>
    <n v="-11.4"/>
    <n v="0"/>
    <n v="-6.5"/>
    <n v="-6"/>
    <n v="-6.9"/>
    <n v="0"/>
    <n v="-6.5"/>
    <n v="-5.2"/>
    <n v="-7.8"/>
    <n v="0"/>
    <x v="74"/>
    <m/>
    <n v="-6.8"/>
    <n v="-1.5"/>
    <n v="-12"/>
    <n v="0"/>
  </r>
  <r>
    <n v="1.66"/>
    <n v="-3.5"/>
    <n v="-1.1000000000000001"/>
    <n v="-5.9"/>
    <n v="0"/>
    <n v="-1"/>
    <n v="1"/>
    <n v="-2.9"/>
    <n v="0"/>
    <n v="-4.9000000000000004"/>
    <n v="-1.9"/>
    <n v="-7.8"/>
    <n v="0"/>
    <x v="74"/>
    <m/>
    <n v="-4.5"/>
    <n v="0"/>
    <n v="-9"/>
    <n v="0"/>
  </r>
  <r>
    <n v="1.64"/>
    <n v="-3.3"/>
    <n v="0.4"/>
    <n v="-6.9"/>
    <n v="1.5"/>
    <n v="-0.3"/>
    <n v="2.6"/>
    <n v="-3.2"/>
    <n v="1.5"/>
    <n v="-2.6"/>
    <n v="0.6"/>
    <n v="-5.7"/>
    <n v="1.5"/>
    <x v="74"/>
    <m/>
    <n v="-2.2999999999999998"/>
    <n v="1.5"/>
    <n v="-6"/>
    <n v="0.5"/>
  </r>
  <r>
    <n v="1.62"/>
    <n v="0.2"/>
    <n v="1.4"/>
    <n v="-1.1000000000000001"/>
    <n v="7.5"/>
    <n v="0.8"/>
    <n v="2.1"/>
    <n v="-0.6"/>
    <n v="7.5"/>
    <n v="-0.6"/>
    <n v="1.7"/>
    <n v="-2.8"/>
    <n v="7.5"/>
    <x v="74"/>
    <m/>
    <n v="-0.8"/>
    <n v="2.5"/>
    <n v="-4"/>
    <n v="4.4000000000000004"/>
  </r>
  <r>
    <n v="1.67"/>
    <n v="0.2"/>
    <n v="2.7"/>
    <n v="-2.2999999999999998"/>
    <n v="5.5"/>
    <n v="-2.9"/>
    <n v="0"/>
    <n v="-5.7"/>
    <n v="5.5"/>
    <n v="-2.2999999999999998"/>
    <n v="0.1"/>
    <n v="-4.7"/>
    <n v="5.5"/>
    <x v="74"/>
    <m/>
    <n v="-1.3"/>
    <n v="1.5"/>
    <n v="-4"/>
    <n v="10.6"/>
  </r>
  <r>
    <n v="3.67"/>
    <n v="-3.3"/>
    <n v="-0.6"/>
    <n v="-6"/>
    <n v="0"/>
    <n v="-6.7"/>
    <n v="-2.7"/>
    <n v="-10.7"/>
    <n v="0"/>
    <n v="-5.6"/>
    <n v="-2.2999999999999998"/>
    <n v="-8.9"/>
    <n v="0"/>
    <x v="74"/>
    <m/>
    <n v="-2.5"/>
    <n v="-0.5"/>
    <n v="-4.5"/>
    <n v="0"/>
  </r>
  <r>
    <n v="1.58"/>
    <n v="-6.8"/>
    <n v="-1.4"/>
    <n v="-12.2"/>
    <n v="3"/>
    <n v="-6.1"/>
    <n v="-1.6"/>
    <n v="-10.6"/>
    <n v="3"/>
    <n v="-5.6"/>
    <n v="-1.5"/>
    <n v="-9.6999999999999993"/>
    <n v="3"/>
    <x v="74"/>
    <m/>
    <n v="-3.5"/>
    <n v="0"/>
    <n v="-7"/>
    <n v="7"/>
  </r>
  <r>
    <n v="2.11"/>
    <n v="-0.9"/>
    <n v="1.3"/>
    <n v="-3"/>
    <n v="13.5"/>
    <n v="-3.1"/>
    <n v="-0.8"/>
    <n v="-5.3"/>
    <n v="13.5"/>
    <n v="-3.6"/>
    <n v="-1.6"/>
    <n v="-5.6"/>
    <n v="13.5"/>
    <x v="74"/>
    <m/>
    <n v="-1.5"/>
    <n v="0"/>
    <n v="-3"/>
    <n v="9"/>
  </r>
  <r>
    <n v="2.7"/>
    <n v="-5.2"/>
    <n v="-2.7"/>
    <n v="-7.7"/>
    <n v="1.5"/>
    <n v="-7.2"/>
    <n v="-5.6"/>
    <n v="-8.8000000000000007"/>
    <n v="1.5"/>
    <n v="-6.9"/>
    <n v="-5.2"/>
    <n v="-8.6"/>
    <n v="1.5"/>
    <x v="74"/>
    <m/>
    <n v="-5.3"/>
    <n v="-0.5"/>
    <n v="-10"/>
    <n v="0"/>
  </r>
  <r>
    <n v="1.97"/>
    <n v="-8.6"/>
    <n v="-5.9"/>
    <n v="-11.3"/>
    <n v="1"/>
    <n v="-10.4"/>
    <n v="-8.4"/>
    <n v="-12.3"/>
    <n v="1"/>
    <n v="-9.3000000000000007"/>
    <n v="-7.8"/>
    <n v="-10.7"/>
    <n v="1"/>
    <x v="74"/>
    <m/>
    <n v="-4.3"/>
    <n v="-2"/>
    <n v="-6.5"/>
    <n v="0"/>
  </r>
  <r>
    <n v="2.25"/>
    <n v="-10.6"/>
    <n v="-1.6"/>
    <n v="-19.5"/>
    <n v="0"/>
    <n v="-8.6999999999999993"/>
    <n v="-2.2999999999999998"/>
    <n v="-15.1"/>
    <n v="0"/>
    <n v="-8.5"/>
    <n v="-3"/>
    <n v="-13.9"/>
    <n v="0"/>
    <x v="74"/>
    <m/>
    <n v="-9.5"/>
    <n v="0"/>
    <n v="-19"/>
    <n v="0"/>
  </r>
  <r>
    <n v="1.65"/>
    <n v="-3.7"/>
    <n v="0.8"/>
    <n v="-8.1999999999999993"/>
    <n v="0"/>
    <n v="-3.5"/>
    <n v="-1.3"/>
    <n v="-5.7"/>
    <n v="0"/>
    <n v="-3.4"/>
    <n v="-1"/>
    <n v="-5.7"/>
    <n v="0"/>
    <x v="74"/>
    <m/>
    <n v="-5.8"/>
    <n v="1"/>
    <n v="-12.5"/>
    <n v="0"/>
  </r>
  <r>
    <n v="1.52"/>
    <n v="0.1"/>
    <n v="1.6"/>
    <n v="-1.4"/>
    <n v="0"/>
    <n v="-0.8"/>
    <n v="1.4"/>
    <n v="-2.9"/>
    <n v="0"/>
    <n v="-0.6"/>
    <n v="1.9"/>
    <n v="-3"/>
    <n v="0"/>
    <x v="74"/>
    <m/>
    <n v="-1.3"/>
    <n v="2"/>
    <n v="-4.5"/>
    <n v="0"/>
  </r>
  <r>
    <n v="1.51"/>
    <n v="0.3"/>
    <n v="6"/>
    <n v="-5.4"/>
    <n v="0"/>
    <n v="1.4"/>
    <n v="4.5999999999999996"/>
    <n v="-1.8"/>
    <n v="0"/>
    <n v="1.6"/>
    <n v="3.8"/>
    <n v="-0.7"/>
    <n v="0"/>
    <x v="74"/>
    <m/>
    <n v="-1.5"/>
    <n v="4.5"/>
    <n v="-7.5"/>
    <n v="0"/>
  </r>
  <r>
    <n v="3.46"/>
    <n v="-1.1000000000000001"/>
    <n v="3.2"/>
    <n v="-5.3"/>
    <n v="0"/>
    <n v="-3"/>
    <n v="0.8"/>
    <n v="-6.7"/>
    <n v="0"/>
    <n v="-3.4"/>
    <n v="-1"/>
    <n v="-5.7"/>
    <n v="0"/>
    <x v="74"/>
    <m/>
    <n v="-5.8"/>
    <n v="-1"/>
    <n v="-10.5"/>
    <n v="0"/>
  </r>
  <r>
    <n v="3.27"/>
    <n v="-5"/>
    <n v="-0.6"/>
    <n v="-9.4"/>
    <n v="2"/>
    <n v="-6.3"/>
    <n v="-1.8"/>
    <n v="-10.7"/>
    <n v="2"/>
    <n v="-7.7"/>
    <n v="-4.5"/>
    <n v="-10.9"/>
    <n v="2"/>
    <x v="74"/>
    <m/>
    <n v="-5"/>
    <n v="-3"/>
    <n v="-7"/>
    <n v="3.3"/>
  </r>
  <r>
    <n v="1.5"/>
    <n v="-7.3"/>
    <n v="-6"/>
    <n v="-8.6"/>
    <n v="1"/>
    <n v="-9.8000000000000007"/>
    <n v="-8.4"/>
    <n v="-11.2"/>
    <n v="1"/>
    <n v="-9.1"/>
    <n v="-7.7"/>
    <n v="-10.5"/>
    <n v="1"/>
    <x v="74"/>
    <m/>
    <n v="-4.8"/>
    <n v="-4.5"/>
    <n v="-5"/>
    <n v="2.2999999999999998"/>
  </r>
  <r>
    <n v="1.5"/>
    <n v="-12.7"/>
    <n v="-5.9"/>
    <n v="-19.5"/>
    <n v="0.5"/>
    <n v="-11.3"/>
    <n v="-6.5"/>
    <n v="-16"/>
    <n v="0.5"/>
    <n v="-11"/>
    <n v="-6.9"/>
    <n v="-15"/>
    <n v="0.5"/>
    <x v="74"/>
    <m/>
    <n v="-10.3"/>
    <n v="-4"/>
    <n v="-16.5"/>
    <n v="1.2"/>
  </r>
  <r>
    <n v="1.5"/>
    <n v="-7.8"/>
    <n v="-2.2000000000000002"/>
    <n v="-13.4"/>
    <n v="6"/>
    <n v="-8.1999999999999993"/>
    <n v="-4.4000000000000004"/>
    <n v="-11.9"/>
    <n v="6"/>
    <n v="-8.5"/>
    <n v="-4.2"/>
    <n v="-12.7"/>
    <n v="6"/>
    <x v="74"/>
    <m/>
    <n v="-8.5"/>
    <n v="-2"/>
    <n v="-15"/>
    <n v="13.1"/>
  </r>
  <r>
    <n v="1.49"/>
    <n v="-3.3"/>
    <n v="-2.2999999999999998"/>
    <n v="-4.2"/>
    <n v="0"/>
    <n v="-5.6"/>
    <n v="-4.5999999999999996"/>
    <n v="-6.5"/>
    <n v="0"/>
    <n v="-5.6"/>
    <n v="-4.3"/>
    <n v="-6.8"/>
    <n v="0"/>
    <x v="74"/>
    <m/>
    <n v="-6.3"/>
    <n v="-3.5"/>
    <n v="-9"/>
    <n v="1.1000000000000001"/>
  </r>
  <r>
    <n v="1.73"/>
    <n v="-5.5"/>
    <n v="-3.7"/>
    <n v="-7.2"/>
    <n v="0.5"/>
    <n v="-3.2"/>
    <n v="0.6"/>
    <n v="-7"/>
    <n v="0.5"/>
    <n v="-6.4"/>
    <n v="-4.9000000000000004"/>
    <n v="-7.8"/>
    <n v="0.5"/>
    <x v="74"/>
    <m/>
    <n v="-6"/>
    <n v="-3.5"/>
    <n v="-8.5"/>
    <n v="0.2"/>
  </r>
  <r>
    <n v="1.49"/>
    <n v="-4.2"/>
    <n v="-2.9"/>
    <n v="-5.5"/>
    <n v="0.5"/>
    <n v="-1.6"/>
    <n v="1.5"/>
    <n v="-4.7"/>
    <n v="0.5"/>
    <n v="-4.7"/>
    <n v="-2"/>
    <n v="-7.4"/>
    <n v="0.5"/>
    <x v="74"/>
    <m/>
    <n v="-4"/>
    <n v="0"/>
    <n v="-8"/>
    <n v="0.6"/>
  </r>
  <r>
    <n v="2.97"/>
    <n v="-0.7"/>
    <n v="4.5999999999999996"/>
    <n v="-6"/>
    <n v="1"/>
    <n v="-0.9"/>
    <n v="2.2000000000000002"/>
    <n v="-3.9"/>
    <n v="1"/>
    <n v="-3.1"/>
    <n v="0.2"/>
    <n v="-6.3"/>
    <n v="1"/>
    <x v="74"/>
    <m/>
    <n v="-2.2999999999999998"/>
    <n v="0"/>
    <n v="-4.5"/>
    <n v="0"/>
  </r>
  <r>
    <n v="2.56"/>
    <n v="-1.8"/>
    <n v="4.8"/>
    <n v="-8.4"/>
    <n v="0"/>
    <n v="0.9"/>
    <n v="5.6"/>
    <n v="-3.9"/>
    <n v="0"/>
    <n v="-0.1"/>
    <n v="3.5"/>
    <n v="-3.6"/>
    <n v="0"/>
    <x v="74"/>
    <m/>
    <n v="-4.5"/>
    <n v="-3"/>
    <n v="-6"/>
    <n v="0"/>
  </r>
  <r>
    <n v="1.68"/>
    <n v="-1.3"/>
    <n v="5.8"/>
    <n v="-8.3000000000000007"/>
    <n v="0"/>
    <n v="1.8"/>
    <n v="5.9"/>
    <n v="-2.4"/>
    <n v="0"/>
    <n v="1.1000000000000001"/>
    <n v="5"/>
    <n v="-2.8"/>
    <n v="0"/>
    <x v="74"/>
    <m/>
    <n v="-5"/>
    <n v="-3"/>
    <n v="-7"/>
    <n v="0"/>
  </r>
  <r>
    <n v="1.5"/>
    <n v="-0.5"/>
    <n v="3"/>
    <n v="-4"/>
    <n v="0"/>
    <n v="3.7"/>
    <n v="6"/>
    <n v="1.3"/>
    <n v="0"/>
    <n v="2.2000000000000002"/>
    <n v="4"/>
    <n v="0.3"/>
    <n v="0"/>
    <x v="74"/>
    <m/>
    <n v="-4.3"/>
    <n v="-2"/>
    <n v="-6.5"/>
    <n v="0"/>
  </r>
  <r>
    <n v="1.51"/>
    <n v="-4.4000000000000004"/>
    <n v="-2"/>
    <n v="-6.8"/>
    <n v="5.5"/>
    <n v="-1.2"/>
    <n v="1.5"/>
    <n v="-3.9"/>
    <n v="5.5"/>
    <n v="-1.6"/>
    <n v="1.5"/>
    <n v="-4.7"/>
    <n v="5.5"/>
    <x v="74"/>
    <m/>
    <n v="-2.5"/>
    <n v="-1"/>
    <n v="-4"/>
    <n v="3.5"/>
  </r>
  <r>
    <n v="1.52"/>
    <n v="-6.1"/>
    <n v="-2.7"/>
    <n v="-9.4"/>
    <n v="0.5"/>
    <n v="-5.7"/>
    <n v="-3.9"/>
    <n v="-7.4"/>
    <n v="0.5"/>
    <n v="-5.6"/>
    <n v="-4.4000000000000004"/>
    <n v="-6.7"/>
    <n v="0.5"/>
    <x v="74"/>
    <m/>
    <n v="-3"/>
    <n v="-1.5"/>
    <n v="-4.5"/>
    <n v="0"/>
  </r>
  <r>
    <n v="1.52"/>
    <n v="-6.4"/>
    <n v="-1.3"/>
    <n v="-11.5"/>
    <n v="0.5"/>
    <n v="-2.6"/>
    <n v="1.4"/>
    <n v="-6.5"/>
    <n v="0.5"/>
    <n v="-4.2"/>
    <n v="-1.7"/>
    <n v="-6.7"/>
    <n v="0.5"/>
    <x v="74"/>
    <m/>
    <n v="-5.8"/>
    <n v="-3"/>
    <n v="-8.5"/>
    <n v="0"/>
  </r>
  <r>
    <n v="4.5199999999999996"/>
    <n v="0.2"/>
    <n v="4.8"/>
    <n v="-4.4000000000000004"/>
    <n v="0"/>
    <n v="-0.4"/>
    <n v="3.7"/>
    <n v="-4.5"/>
    <n v="0"/>
    <n v="-1"/>
    <n v="2.9000000000000004"/>
    <n v="-4.8"/>
    <n v="0"/>
    <x v="74"/>
    <m/>
    <n v="-1.5"/>
    <n v="2"/>
    <n v="-5"/>
    <n v="0"/>
  </r>
  <r>
    <n v="4.79"/>
    <n v="-5.0999999999999996"/>
    <n v="-1.3"/>
    <n v="-8.8000000000000007"/>
    <n v="4"/>
    <n v="-4"/>
    <n v="-2.6"/>
    <n v="-5.4"/>
    <n v="4"/>
    <n v="-5.7"/>
    <n v="-4.5"/>
    <n v="-6.8"/>
    <n v="4"/>
    <x v="74"/>
    <m/>
    <n v="-2.2999999999999998"/>
    <n v="-1.5"/>
    <n v="-3"/>
    <n v="3.3"/>
  </r>
  <r>
    <n v="2.69"/>
    <n v="-7.1"/>
    <n v="-1.6"/>
    <n v="-12.5"/>
    <n v="1.5"/>
    <n v="-6.7"/>
    <n v="-2.9"/>
    <n v="-10.5"/>
    <n v="1.5"/>
    <n v="-7.2"/>
    <n v="-5.5"/>
    <n v="-8.9"/>
    <n v="1.5"/>
    <x v="75"/>
    <m/>
    <n v="-3.3"/>
    <n v="-1.5"/>
    <n v="-5"/>
    <n v="3.1"/>
  </r>
  <r>
    <n v="3.86"/>
    <n v="-10.6"/>
    <n v="-4.8"/>
    <n v="-16.399999999999999"/>
    <n v="0"/>
    <n v="-10.4"/>
    <n v="-8"/>
    <n v="-12.8"/>
    <n v="0"/>
    <n v="-9.5"/>
    <n v="-6.2"/>
    <n v="-12.7"/>
    <n v="0"/>
    <x v="75"/>
    <m/>
    <n v="-7.5"/>
    <n v="-4"/>
    <n v="-11"/>
    <n v="0.8"/>
  </r>
  <r>
    <n v="1.57"/>
    <n v="-6.5"/>
    <n v="-3.7"/>
    <n v="-9.3000000000000007"/>
    <n v="2"/>
    <n v="-8.3000000000000007"/>
    <n v="-5.8"/>
    <n v="-10.8"/>
    <n v="2"/>
    <n v="-6.1"/>
    <n v="-4.0999999999999996"/>
    <n v="-8"/>
    <n v="2"/>
    <x v="75"/>
    <m/>
    <n v="-6"/>
    <n v="-3"/>
    <n v="-9"/>
    <n v="0"/>
  </r>
  <r>
    <n v="1.59"/>
    <n v="-3.8"/>
    <n v="-0.9"/>
    <n v="-6.6"/>
    <n v="0.5"/>
    <n v="-5.0999999999999996"/>
    <n v="-3.3"/>
    <n v="-6.9"/>
    <n v="0.5"/>
    <n v="-5.0999999999999996"/>
    <n v="-1.9"/>
    <n v="-8.1999999999999993"/>
    <n v="0.5"/>
    <x v="75"/>
    <m/>
    <n v="-3"/>
    <n v="0.5"/>
    <n v="-6.5"/>
    <n v="0.9"/>
  </r>
  <r>
    <n v="1.6"/>
    <n v="-2"/>
    <n v="1.8"/>
    <n v="-5.7"/>
    <n v="3"/>
    <n v="-3.3"/>
    <n v="-0.4"/>
    <n v="-6.1"/>
    <n v="3"/>
    <n v="-3.5"/>
    <n v="-0.7"/>
    <n v="-6.3"/>
    <n v="3"/>
    <x v="75"/>
    <m/>
    <n v="-5"/>
    <n v="0"/>
    <n v="-10"/>
    <n v="1.9"/>
  </r>
  <r>
    <n v="1.68"/>
    <n v="-3.1"/>
    <n v="1"/>
    <n v="-7.2"/>
    <n v="3"/>
    <n v="-3.2"/>
    <n v="-0.2"/>
    <n v="-6.1"/>
    <n v="3"/>
    <n v="-2.9"/>
    <n v="0.5"/>
    <n v="-6.3"/>
    <n v="3"/>
    <x v="75"/>
    <m/>
    <n v="-3.5"/>
    <n v="2"/>
    <n v="-9"/>
    <n v="1.4"/>
  </r>
  <r>
    <n v="5.72"/>
    <n v="-0.6"/>
    <n v="2.5"/>
    <n v="-3.7"/>
    <n v="3"/>
    <n v="-2.7"/>
    <n v="-0.5"/>
    <n v="-4.9000000000000004"/>
    <n v="3"/>
    <n v="-2.7"/>
    <n v="-1"/>
    <n v="-4.4000000000000004"/>
    <n v="3"/>
    <x v="75"/>
    <m/>
    <n v="-1.5"/>
    <n v="4"/>
    <n v="-7"/>
    <n v="0"/>
  </r>
  <r>
    <n v="3.58"/>
    <n v="-0.8"/>
    <n v="2.1"/>
    <n v="-3.7"/>
    <n v="5"/>
    <n v="-3.3"/>
    <n v="-0.9"/>
    <n v="-5.6"/>
    <n v="5"/>
    <n v="-3.3"/>
    <n v="-1.8"/>
    <n v="-4.8"/>
    <n v="5"/>
    <x v="75"/>
    <m/>
    <n v="0.8"/>
    <n v="4.5"/>
    <n v="-3"/>
    <n v="10"/>
  </r>
  <r>
    <n v="1.79"/>
    <n v="-1.8"/>
    <n v="-0.3"/>
    <n v="-3.3"/>
    <n v="4"/>
    <n v="-3.1"/>
    <n v="-1.2"/>
    <n v="-4.9000000000000004"/>
    <n v="4"/>
    <n v="-2"/>
    <n v="0.3"/>
    <n v="-4.3"/>
    <n v="4"/>
    <x v="75"/>
    <m/>
    <n v="-0.3"/>
    <n v="1.5"/>
    <n v="-2"/>
    <n v="0"/>
  </r>
  <r>
    <n v="5.91"/>
    <n v="-9.4"/>
    <n v="-3.9"/>
    <n v="-14.9"/>
    <n v="1.5"/>
    <n v="-9.1999999999999993"/>
    <n v="-5.7"/>
    <n v="-12.7"/>
    <n v="1.5"/>
    <n v="-9.8000000000000007"/>
    <n v="-7.5"/>
    <n v="-12.1"/>
    <n v="1.5"/>
    <x v="75"/>
    <m/>
    <n v="-5"/>
    <n v="-2"/>
    <n v="-8"/>
    <n v="0"/>
  </r>
  <r>
    <n v="3.48"/>
    <n v="-11.6"/>
    <n v="-3.7"/>
    <n v="-19.5"/>
    <n v="0.5"/>
    <n v="-8"/>
    <n v="-1.2"/>
    <n v="-14.8"/>
    <n v="0.5"/>
    <n v="-9.4"/>
    <n v="-5.7"/>
    <n v="-13"/>
    <n v="0.5"/>
    <x v="75"/>
    <m/>
    <n v="-12"/>
    <n v="-2"/>
    <n v="-22"/>
    <n v="2"/>
  </r>
  <r>
    <n v="1.72"/>
    <n v="-2.7"/>
    <n v="2.1"/>
    <n v="-7.5"/>
    <n v="0.5"/>
    <n v="-2.9"/>
    <n v="1.5"/>
    <n v="-7.3"/>
    <n v="0.5"/>
    <n v="-4.5999999999999996"/>
    <n v="-0.8"/>
    <n v="-8.3000000000000007"/>
    <n v="0.5"/>
    <x v="75"/>
    <m/>
    <n v="-4"/>
    <n v="0"/>
    <n v="-8"/>
    <n v="0.4"/>
  </r>
  <r>
    <n v="1.87"/>
    <n v="-1"/>
    <n v="2"/>
    <n v="-3.9"/>
    <n v="1"/>
    <n v="-0.7"/>
    <n v="2.1"/>
    <n v="-3.5"/>
    <n v="1"/>
    <n v="-2.2999999999999998"/>
    <n v="-0.5"/>
    <n v="-4.0999999999999996"/>
    <n v="1"/>
    <x v="75"/>
    <m/>
    <n v="-0.5"/>
    <n v="1"/>
    <n v="-2"/>
    <n v="0.5"/>
  </r>
  <r>
    <n v="1.96"/>
    <n v="-4"/>
    <n v="0.7"/>
    <n v="-8.6"/>
    <n v="1.5"/>
    <n v="-3"/>
    <n v="-0.2"/>
    <n v="-5.7"/>
    <n v="1.5"/>
    <n v="-2.9"/>
    <n v="-1.4"/>
    <n v="-4.4000000000000004"/>
    <n v="1.5"/>
    <x v="75"/>
    <m/>
    <n v="-0.3"/>
    <n v="1.5"/>
    <n v="-2"/>
    <n v="0"/>
  </r>
  <r>
    <n v="2.38"/>
    <n v="-6.3"/>
    <n v="-0.9"/>
    <n v="-11.6"/>
    <n v="0"/>
    <n v="-5.7"/>
    <n v="-3.6"/>
    <n v="-7.7"/>
    <n v="0"/>
    <n v="-6.1"/>
    <n v="-4.4000000000000004"/>
    <n v="-7.7"/>
    <n v="0"/>
    <x v="75"/>
    <m/>
    <n v="-6.5"/>
    <n v="-3"/>
    <n v="-10"/>
    <n v="0.2"/>
  </r>
  <r>
    <n v="1.81"/>
    <n v="-6.5"/>
    <n v="-3.8"/>
    <n v="-9.1"/>
    <n v="0"/>
    <n v="-6.9"/>
    <n v="-5.5"/>
    <n v="-8.1999999999999993"/>
    <n v="0"/>
    <n v="-7.1"/>
    <n v="-5.3"/>
    <n v="-8.8000000000000007"/>
    <n v="0"/>
    <x v="75"/>
    <m/>
    <n v="-4.3"/>
    <n v="-2.5"/>
    <n v="-6"/>
    <n v="0.4"/>
  </r>
  <r>
    <n v="1.83"/>
    <n v="-10.199999999999999"/>
    <n v="-4.0999999999999996"/>
    <n v="-16.3"/>
    <n v="1"/>
    <n v="-10.3"/>
    <n v="-5.8"/>
    <n v="-14.7"/>
    <n v="1"/>
    <n v="-11.2"/>
    <n v="-8.4"/>
    <n v="-14"/>
    <n v="1"/>
    <x v="75"/>
    <m/>
    <n v="-5.8"/>
    <n v="-5"/>
    <n v="-6.5"/>
    <n v="0"/>
  </r>
  <r>
    <n v="4.2699999999999996"/>
    <n v="-10"/>
    <n v="-2.7"/>
    <n v="-17.2"/>
    <n v="0"/>
    <n v="-10.199999999999999"/>
    <n v="-8.1999999999999993"/>
    <n v="-12.1"/>
    <n v="0"/>
    <n v="-9.3000000000000007"/>
    <n v="-7.4"/>
    <n v="-11.1"/>
    <n v="0"/>
    <x v="75"/>
    <m/>
    <n v="-10"/>
    <n v="-3"/>
    <n v="-17"/>
    <n v="0"/>
  </r>
  <r>
    <n v="3.77"/>
    <n v="-8.4"/>
    <n v="-0.9"/>
    <n v="-15.9"/>
    <n v="0"/>
    <n v="-8.3000000000000007"/>
    <n v="-4.8"/>
    <n v="-11.8"/>
    <n v="0"/>
    <n v="-8"/>
    <n v="-4"/>
    <n v="-11.9"/>
    <n v="0"/>
    <x v="75"/>
    <m/>
    <n v="-10"/>
    <n v="-2"/>
    <n v="-18"/>
    <n v="0"/>
  </r>
  <r>
    <n v="5.17"/>
    <n v="-7.5"/>
    <n v="-0.3"/>
    <n v="-14.7"/>
    <n v="1"/>
    <n v="-4.5999999999999996"/>
    <n v="-1.7"/>
    <n v="-7.5"/>
    <n v="1"/>
    <n v="-4.0999999999999996"/>
    <n v="-0.8"/>
    <n v="-7.4"/>
    <n v="1"/>
    <x v="75"/>
    <m/>
    <n v="-9.5"/>
    <n v="-2.5"/>
    <n v="-16.5"/>
    <n v="0"/>
  </r>
  <r>
    <n v="1.94"/>
    <n v="-4.8"/>
    <n v="-1.2"/>
    <n v="-8.3000000000000007"/>
    <n v="8"/>
    <n v="-4.8"/>
    <n v="-2.1"/>
    <n v="-7.4"/>
    <n v="8"/>
    <n v="-4.3"/>
    <n v="-1.2"/>
    <n v="-7.3"/>
    <n v="8"/>
    <x v="75"/>
    <m/>
    <n v="-6.3"/>
    <n v="-3.5"/>
    <n v="-9"/>
    <n v="11.3"/>
  </r>
  <r>
    <n v="3.35"/>
    <n v="-4.9000000000000004"/>
    <n v="-2.8"/>
    <n v="-7"/>
    <n v="0.5"/>
    <n v="-6.2"/>
    <n v="-4.5"/>
    <n v="-7.9"/>
    <n v="0.5"/>
    <n v="-5.8"/>
    <n v="-3.7"/>
    <n v="-7.8"/>
    <n v="0.5"/>
    <x v="75"/>
    <m/>
    <n v="-2.2999999999999998"/>
    <n v="0.5"/>
    <n v="-5"/>
    <n v="0"/>
  </r>
  <r>
    <n v="3.11"/>
    <n v="-5.4"/>
    <n v="-3.7"/>
    <n v="-7"/>
    <n v="4"/>
    <n v="-7.8"/>
    <n v="-7.1"/>
    <n v="-8.5"/>
    <n v="4"/>
    <n v="-7.4"/>
    <n v="-6.3"/>
    <n v="-8.4"/>
    <n v="4"/>
    <x v="75"/>
    <m/>
    <n v="-3.3"/>
    <n v="-0.5"/>
    <n v="-6"/>
    <n v="13.2"/>
  </r>
  <r>
    <n v="2.0299999999999998"/>
    <n v="-6.1"/>
    <n v="-3.6"/>
    <n v="-8.5"/>
    <n v="1"/>
    <n v="-7"/>
    <n v="-4.7"/>
    <n v="-9.3000000000000007"/>
    <n v="1"/>
    <n v="-6.6"/>
    <n v="-3.9"/>
    <n v="-9.3000000000000007"/>
    <n v="1"/>
    <x v="75"/>
    <m/>
    <n v="-2.2999999999999998"/>
    <n v="1.5"/>
    <n v="-6"/>
    <n v="1.8"/>
  </r>
  <r>
    <n v="2.34"/>
    <n v="-3.7"/>
    <n v="-1.4"/>
    <n v="-6"/>
    <n v="3.5"/>
    <n v="-6.3"/>
    <n v="-3.7"/>
    <n v="-8.9"/>
    <n v="3.5"/>
    <n v="-5.9"/>
    <n v="-2.8"/>
    <n v="-8.9"/>
    <n v="3.5"/>
    <x v="75"/>
    <m/>
    <n v="-5.8"/>
    <n v="-1.5"/>
    <n v="-10"/>
    <n v="0"/>
  </r>
  <r>
    <n v="5.23"/>
    <n v="-10.6"/>
    <n v="-6.7"/>
    <n v="-14.5"/>
    <n v="0"/>
    <n v="-13"/>
    <n v="-10.5"/>
    <n v="-15.5"/>
    <n v="0"/>
    <n v="-10.9"/>
    <n v="-9.4"/>
    <n v="-12.3"/>
    <n v="0"/>
    <x v="75"/>
    <m/>
    <n v="-8.5"/>
    <n v="-3"/>
    <n v="-14"/>
    <n v="1.9"/>
  </r>
  <r>
    <n v="2.12"/>
    <n v="-8.5"/>
    <n v="-5.4"/>
    <n v="-11.6"/>
    <n v="3"/>
    <n v="-10.8"/>
    <n v="-8.1"/>
    <n v="-13.5"/>
    <n v="3"/>
    <n v="-9.1"/>
    <n v="-6.1"/>
    <n v="-12"/>
    <n v="3"/>
    <x v="75"/>
    <m/>
    <n v="-6.5"/>
    <n v="-2.5"/>
    <n v="-10.5"/>
    <n v="24"/>
  </r>
  <r>
    <n v="2.15"/>
    <n v="-5.5"/>
    <n v="-3.7"/>
    <n v="-7.3"/>
    <n v="10"/>
    <n v="-8"/>
    <n v="-6"/>
    <n v="-10"/>
    <n v="10"/>
    <n v="-6.6"/>
    <n v="-4.4000000000000004"/>
    <n v="-8.6999999999999993"/>
    <n v="10"/>
    <x v="75"/>
    <m/>
    <n v="-4.5"/>
    <n v="-1"/>
    <n v="-8"/>
    <n v="4.2"/>
  </r>
  <r>
    <n v="2.41"/>
    <n v="-10.3"/>
    <n v="-7.9"/>
    <n v="-12.6"/>
    <n v="3"/>
    <n v="-13"/>
    <n v="-10.199999999999999"/>
    <n v="-15.7"/>
    <n v="3"/>
    <n v="-12"/>
    <n v="-10.4"/>
    <n v="-13.5"/>
    <n v="3"/>
    <x v="75"/>
    <m/>
    <n v="-6.8"/>
    <n v="-3"/>
    <n v="-10.5"/>
    <n v="3.1"/>
  </r>
  <r>
    <n v="2.59"/>
    <n v="-8"/>
    <n v="-5.2"/>
    <n v="-10.8"/>
    <n v="4"/>
    <n v="-10.1"/>
    <n v="-7.1"/>
    <n v="-13.1"/>
    <n v="4"/>
    <n v="-10"/>
    <n v="-7.9"/>
    <n v="-12.1"/>
    <n v="4"/>
    <x v="75"/>
    <m/>
    <n v="-13.3"/>
    <n v="-6"/>
    <n v="-20.5"/>
    <n v="2.9"/>
  </r>
  <r>
    <n v="2.78"/>
    <n v="-13.9"/>
    <n v="-8"/>
    <n v="-19.8"/>
    <n v="2.5"/>
    <n v="-15.9"/>
    <n v="-10.1"/>
    <n v="-21.7"/>
    <n v="2.5"/>
    <n v="-13.1"/>
    <n v="-11.3"/>
    <n v="-14.8"/>
    <n v="2.5"/>
    <x v="75"/>
    <m/>
    <n v="-11.3"/>
    <n v="-3.5"/>
    <n v="-19"/>
    <n v="2"/>
  </r>
  <r>
    <n v="4.7699999999999996"/>
    <n v="-8.5"/>
    <n v="-4.7"/>
    <n v="-12.2"/>
    <n v="1"/>
    <n v="-10.1"/>
    <n v="-6.5"/>
    <n v="-13.6"/>
    <n v="1"/>
    <n v="-11.2"/>
    <n v="-8"/>
    <n v="-14.4"/>
    <n v="1"/>
    <x v="76"/>
    <m/>
    <n v="-5.3"/>
    <n v="-1"/>
    <n v="-9.5"/>
    <n v="2.1"/>
  </r>
  <r>
    <n v="2.33"/>
    <n v="-6.6"/>
    <n v="-2.5"/>
    <n v="-10.7"/>
    <n v="0"/>
    <n v="-7.6"/>
    <n v="-4.8"/>
    <n v="-10.3"/>
    <n v="0"/>
    <n v="-7.3"/>
    <n v="-5.0999999999999996"/>
    <n v="-9.4"/>
    <n v="0"/>
    <x v="76"/>
    <m/>
    <n v="-2.8"/>
    <n v="0"/>
    <n v="-5.5"/>
    <n v="0"/>
  </r>
  <r>
    <n v="4.12"/>
    <n v="-4.5"/>
    <n v="-2.5"/>
    <n v="-6.5"/>
    <n v="0.5"/>
    <n v="-5.7"/>
    <n v="-4.5999999999999996"/>
    <n v="-6.7"/>
    <n v="0.5"/>
    <n v="-5.7"/>
    <n v="-4.0999999999999996"/>
    <n v="-7.2"/>
    <n v="0.5"/>
    <x v="76"/>
    <m/>
    <n v="-4"/>
    <n v="2"/>
    <n v="-10"/>
    <n v="1.2"/>
  </r>
  <r>
    <n v="6.8"/>
    <n v="-7.2"/>
    <n v="-2.8"/>
    <n v="-11.5"/>
    <n v="0"/>
    <n v="-9"/>
    <n v="-5.8"/>
    <n v="-12.1"/>
    <n v="0"/>
    <n v="-8.5"/>
    <n v="-6.5"/>
    <n v="-10.4"/>
    <n v="0"/>
    <x v="76"/>
    <m/>
    <n v="-4"/>
    <n v="0.5"/>
    <n v="-8.5"/>
    <n v="0.2"/>
  </r>
  <r>
    <n v="3.22"/>
    <n v="-8"/>
    <n v="-5.2"/>
    <n v="-10.7"/>
    <n v="3.5"/>
    <n v="-8.8000000000000007"/>
    <n v="-7.7"/>
    <n v="-9.8000000000000007"/>
    <n v="3.5"/>
    <n v="-7.9"/>
    <n v="-6.2"/>
    <n v="-9.5"/>
    <n v="3.5"/>
    <x v="76"/>
    <m/>
    <n v="-4.3"/>
    <n v="-1.5"/>
    <n v="-7"/>
    <n v="5"/>
  </r>
  <r>
    <n v="5.14"/>
    <n v="-8.9"/>
    <n v="-5.0999999999999996"/>
    <n v="-12.6"/>
    <n v="0.5"/>
    <n v="-9.6999999999999993"/>
    <n v="-7.9"/>
    <n v="-11.5"/>
    <n v="0.5"/>
    <n v="-10.3"/>
    <n v="-8"/>
    <n v="-12.5"/>
    <n v="0.5"/>
    <x v="76"/>
    <m/>
    <n v="-6.5"/>
    <n v="-2.5"/>
    <n v="-10.5"/>
    <n v="7"/>
  </r>
  <r>
    <n v="4.0199999999999996"/>
    <n v="-12.1"/>
    <n v="-7.1"/>
    <n v="-17"/>
    <n v="4.5"/>
    <n v="-12.2"/>
    <n v="-10.1"/>
    <n v="-14.2"/>
    <n v="4.5"/>
    <n v="-11.8"/>
    <n v="-9.3000000000000007"/>
    <n v="-14.3"/>
    <n v="4.5"/>
    <x v="76"/>
    <m/>
    <n v="-9"/>
    <n v="-5.5"/>
    <n v="-12.5"/>
    <n v="11"/>
  </r>
  <r>
    <n v="5.1100000000000003"/>
    <n v="-9.5"/>
    <n v="-6.8"/>
    <n v="-12.2"/>
    <n v="1.5"/>
    <n v="-10.3"/>
    <n v="-5.9"/>
    <n v="-14.6"/>
    <n v="1.5"/>
    <n v="-10.199999999999999"/>
    <n v="-6.5"/>
    <n v="-13.9"/>
    <n v="1.5"/>
    <x v="76"/>
    <m/>
    <n v="-8.3000000000000007"/>
    <n v="-4.5"/>
    <n v="-12"/>
    <n v="2"/>
  </r>
  <r>
    <n v="2.59"/>
    <n v="-4.5999999999999996"/>
    <n v="0.1"/>
    <n v="-9.3000000000000007"/>
    <n v="2.5"/>
    <n v="-6.3"/>
    <n v="-1.6"/>
    <n v="-10.9"/>
    <n v="2.5"/>
    <n v="-5.9"/>
    <n v="-1.3"/>
    <n v="-10.4"/>
    <n v="2.5"/>
    <x v="76"/>
    <m/>
    <n v="-4.8"/>
    <n v="3"/>
    <n v="-12.5"/>
    <n v="5.5"/>
  </r>
  <r>
    <n v="2.96"/>
    <n v="0"/>
    <n v="2.7"/>
    <n v="-2.7"/>
    <n v="2"/>
    <n v="-1.9"/>
    <n v="0.1"/>
    <n v="-3.9"/>
    <n v="2"/>
    <n v="-1.3"/>
    <n v="0.7"/>
    <n v="-3.3"/>
    <n v="2"/>
    <x v="76"/>
    <m/>
    <n v="0.8"/>
    <n v="7"/>
    <n v="-5.5"/>
    <n v="0"/>
  </r>
  <r>
    <n v="7.75"/>
    <n v="-6.5"/>
    <n v="-2.6"/>
    <n v="-10.3"/>
    <n v="0.5"/>
    <n v="-6.2"/>
    <n v="-1.4"/>
    <n v="-11"/>
    <n v="0.5"/>
    <n v="-4.3"/>
    <n v="3"/>
    <n v="-11.6"/>
    <n v="0.5"/>
    <x v="76"/>
    <m/>
    <n v="-2.5"/>
    <n v="1"/>
    <n v="-6"/>
    <n v="1.4"/>
  </r>
  <r>
    <n v="3.05"/>
    <n v="-12.8"/>
    <n v="-9"/>
    <n v="-16.600000000000001"/>
    <n v="1.5"/>
    <n v="-14"/>
    <n v="-11.7"/>
    <n v="-16.2"/>
    <n v="1.5"/>
    <n v="-13.9"/>
    <n v="-12.1"/>
    <n v="-15.6"/>
    <n v="1.5"/>
    <x v="76"/>
    <m/>
    <n v="-8.8000000000000007"/>
    <n v="-5.5"/>
    <n v="-12"/>
    <n v="0.8"/>
  </r>
  <r>
    <n v="7.09"/>
    <n v="-20.100000000000001"/>
    <n v="-16.100000000000001"/>
    <n v="-24.1"/>
    <n v="0"/>
    <n v="-19.7"/>
    <n v="-17.5"/>
    <n v="-21.9"/>
    <n v="0"/>
    <n v="-19.399999999999999"/>
    <n v="-17.399999999999999"/>
    <n v="-21.4"/>
    <n v="0"/>
    <x v="76"/>
    <m/>
    <n v="-13.8"/>
    <n v="-11.5"/>
    <n v="-16"/>
    <n v="0"/>
  </r>
  <r>
    <n v="7.17"/>
    <n v="-19.5"/>
    <n v="-11.4"/>
    <n v="-27.5"/>
    <n v="3"/>
    <n v="-18.899999999999999"/>
    <n v="-13.4"/>
    <n v="-24.4"/>
    <n v="3"/>
    <n v="-18.5"/>
    <n v="-14"/>
    <n v="-22.9"/>
    <n v="3"/>
    <x v="76"/>
    <m/>
    <n v="-17"/>
    <n v="-9"/>
    <n v="-25"/>
    <n v="3"/>
  </r>
  <r>
    <n v="2.84"/>
    <n v="-13.9"/>
    <n v="-10.6"/>
    <n v="-17.2"/>
    <n v="5.2"/>
    <n v="-15.3"/>
    <n v="-13.3"/>
    <n v="-17.2"/>
    <n v="5.2"/>
    <n v="-16.2"/>
    <n v="-13.3"/>
    <n v="-19"/>
    <n v="5.2"/>
    <x v="76"/>
    <m/>
    <n v="-13.5"/>
    <n v="-9"/>
    <n v="-18"/>
    <n v="5.2"/>
  </r>
  <r>
    <n v="6.3"/>
    <n v="-16"/>
    <n v="-11.4"/>
    <n v="-20.5"/>
    <n v="1.3"/>
    <n v="-16.7"/>
    <n v="-13.3"/>
    <n v="-20.100000000000001"/>
    <n v="1.3"/>
    <n v="-16.2"/>
    <n v="-13.1"/>
    <n v="-19.3"/>
    <n v="1.3"/>
    <x v="76"/>
    <m/>
    <n v="-13"/>
    <n v="-11"/>
    <n v="-15"/>
    <n v="1.3"/>
  </r>
  <r>
    <n v="9.4700000000000006"/>
    <n v="-21.2"/>
    <n v="-13.8"/>
    <n v="-28.5"/>
    <n v="0"/>
    <n v="-18.600000000000001"/>
    <n v="-10.7"/>
    <n v="-26.5"/>
    <n v="0"/>
    <n v="-17.100000000000001"/>
    <n v="-10.199999999999999"/>
    <n v="-24"/>
    <n v="0"/>
    <x v="76"/>
    <m/>
    <n v="-17.3"/>
    <n v="-12"/>
    <n v="-22.5"/>
    <n v="0"/>
  </r>
  <r>
    <n v="6.72"/>
    <n v="-13.8"/>
    <n v="-3.4"/>
    <n v="-24.1"/>
    <n v="0"/>
    <n v="-10.7"/>
    <n v="-3.1"/>
    <n v="-18.3"/>
    <n v="0"/>
    <n v="-11.1"/>
    <n v="-4.7"/>
    <n v="-17.399999999999999"/>
    <n v="0"/>
    <x v="76"/>
    <m/>
    <n v="-11"/>
    <n v="-3.5"/>
    <n v="-18.5"/>
    <n v="0"/>
  </r>
  <r>
    <n v="8.4"/>
    <n v="-10.3"/>
    <n v="-4"/>
    <n v="-16.600000000000001"/>
    <n v="0"/>
    <n v="-7.1"/>
    <n v="-2.6"/>
    <n v="-11.5"/>
    <n v="0"/>
    <n v="-11.2"/>
    <n v="-8"/>
    <n v="-14.3"/>
    <n v="0"/>
    <x v="76"/>
    <m/>
    <n v="-12"/>
    <n v="-5"/>
    <n v="-19"/>
    <n v="0"/>
  </r>
  <r>
    <n v="3.09"/>
    <n v="-5.9"/>
    <n v="0"/>
    <n v="-11.7"/>
    <n v="0"/>
    <n v="-6.7"/>
    <n v="-3"/>
    <n v="-10.4"/>
    <n v="0"/>
    <n v="-8.1999999999999993"/>
    <n v="-2"/>
    <n v="-14.4"/>
    <n v="0"/>
    <x v="76"/>
    <m/>
    <n v="-8.5"/>
    <n v="-4"/>
    <n v="-13"/>
    <n v="0"/>
  </r>
  <r>
    <n v="6.11"/>
    <n v="-0.4"/>
    <n v="3.6"/>
    <n v="-4.4000000000000004"/>
    <n v="0"/>
    <n v="-1.8"/>
    <n v="1.6"/>
    <n v="-5.2"/>
    <n v="0"/>
    <n v="-2.2000000000000002"/>
    <n v="0.4"/>
    <n v="-4.8"/>
    <n v="0"/>
    <x v="76"/>
    <m/>
    <n v="-3.3"/>
    <n v="4"/>
    <n v="-10.5"/>
    <n v="0"/>
  </r>
  <r>
    <n v="10.73"/>
    <n v="0"/>
    <n v="9.5"/>
    <n v="-9.6"/>
    <n v="0"/>
    <n v="1.5"/>
    <n v="9"/>
    <n v="-6"/>
    <n v="0"/>
    <n v="1.4"/>
    <n v="7"/>
    <n v="-4.3"/>
    <n v="0"/>
    <x v="76"/>
    <m/>
    <n v="-1.5"/>
    <n v="10.5"/>
    <n v="-13.5"/>
    <n v="0"/>
  </r>
  <r>
    <n v="11.6"/>
    <n v="-0.2"/>
    <n v="8.6999999999999993"/>
    <n v="-9"/>
    <n v="7.5"/>
    <n v="3.8"/>
    <n v="11"/>
    <n v="-3.5"/>
    <n v="1.1000000000000001"/>
    <n v="2.1"/>
    <n v="7"/>
    <n v="-2.8"/>
    <n v="1.1000000000000001"/>
    <x v="76"/>
    <m/>
    <n v="-2.8"/>
    <n v="8.5"/>
    <n v="-14"/>
    <n v="1.1000000000000001"/>
  </r>
  <r>
    <n v="3.31"/>
    <n v="1.1000000000000001"/>
    <n v="6.5"/>
    <n v="-4.3"/>
    <n v="1"/>
    <n v="0.6"/>
    <n v="2.7"/>
    <n v="-1.5"/>
    <n v="1"/>
    <n v="0.7"/>
    <n v="2.5"/>
    <n v="-1.2"/>
    <n v="1"/>
    <x v="76"/>
    <m/>
    <n v="0"/>
    <n v="5"/>
    <n v="-5"/>
    <n v="0.6"/>
  </r>
  <r>
    <n v="10.57"/>
    <n v="-5.2"/>
    <n v="0.6"/>
    <n v="-10.9"/>
    <n v="0"/>
    <n v="-3.5"/>
    <n v="0.1"/>
    <n v="-7"/>
    <n v="1"/>
    <n v="-3.4"/>
    <n v="-1.6"/>
    <n v="-5.2"/>
    <n v="1"/>
    <x v="76"/>
    <m/>
    <n v="-2.5"/>
    <n v="3"/>
    <n v="-8"/>
    <n v="0"/>
  </r>
  <r>
    <n v="12.31"/>
    <n v="-6.9"/>
    <n v="1.8"/>
    <n v="-15.6"/>
    <n v="0"/>
    <n v="-4.8"/>
    <n v="0.8"/>
    <n v="-10.3"/>
    <n v="0"/>
    <n v="-4.4000000000000004"/>
    <n v="-0.5"/>
    <n v="-8.1999999999999993"/>
    <n v="0"/>
    <x v="76"/>
    <m/>
    <n v="-5"/>
    <n v="2"/>
    <n v="-12"/>
    <n v="0"/>
  </r>
  <r>
    <n v="12.64"/>
    <n v="-5.2"/>
    <n v="6"/>
    <n v="-16.399999999999999"/>
    <n v="0"/>
    <n v="-2.6"/>
    <n v="5.9"/>
    <n v="-11"/>
    <n v="0"/>
    <n v="-3.4"/>
    <n v="2"/>
    <n v="-8.8000000000000007"/>
    <n v="0"/>
    <x v="76"/>
    <m/>
    <n v="-6.5"/>
    <n v="5"/>
    <n v="-18"/>
    <n v="0"/>
  </r>
  <r>
    <n v="11.91"/>
    <n v="-2.6"/>
    <n v="9.5"/>
    <n v="-14.6"/>
    <n v="0.5"/>
    <n v="2.2000000000000002"/>
    <n v="9.5"/>
    <n v="-5.2"/>
    <n v="0"/>
    <n v="-0.3"/>
    <n v="4.8"/>
    <n v="-5.4"/>
    <n v="0"/>
    <x v="76"/>
    <m/>
    <n v="-7.8"/>
    <n v="3"/>
    <n v="-18.5"/>
    <n v="0"/>
  </r>
  <r>
    <n v="12.83"/>
    <n v="-3.3"/>
    <n v="6.8"/>
    <n v="-13.3"/>
    <n v="0"/>
    <n v="1.6"/>
    <n v="9.3000000000000007"/>
    <n v="-6.2"/>
    <n v="0"/>
    <n v="0"/>
    <n v="5"/>
    <n v="-4.9000000000000004"/>
    <n v="0"/>
    <x v="77"/>
    <m/>
    <n v="-3.8"/>
    <n v="7.5"/>
    <n v="-15"/>
    <n v="0"/>
  </r>
  <r>
    <n v="12.97"/>
    <n v="-4.2"/>
    <n v="6"/>
    <n v="-14.3"/>
    <n v="0"/>
    <n v="0.5"/>
    <n v="7.4"/>
    <n v="-6.4"/>
    <n v="0"/>
    <n v="-0.9"/>
    <n v="3.1"/>
    <n v="-4.9000000000000004"/>
    <n v="0"/>
    <x v="77"/>
    <m/>
    <n v="-5.3"/>
    <n v="7"/>
    <n v="-17.5"/>
    <n v="0"/>
  </r>
  <r>
    <n v="13.21"/>
    <n v="-3"/>
    <n v="6.5"/>
    <n v="-12.5"/>
    <n v="0"/>
    <n v="-0.5"/>
    <n v="5.8"/>
    <n v="-6.8"/>
    <n v="0"/>
    <n v="-0.9"/>
    <n v="3.7"/>
    <n v="-5.4"/>
    <n v="0"/>
    <x v="77"/>
    <m/>
    <n v="-3.8"/>
    <n v="8.5"/>
    <n v="-16"/>
    <n v="0"/>
  </r>
  <r>
    <n v="8.4600000000000009"/>
    <n v="-1.8"/>
    <n v="2.9"/>
    <n v="-6.5"/>
    <n v="0"/>
    <n v="-2.2999999999999998"/>
    <n v="0.7"/>
    <n v="-5.2"/>
    <n v="0"/>
    <n v="-2.8"/>
    <n v="-0.2"/>
    <n v="-5.4"/>
    <n v="0"/>
    <x v="77"/>
    <m/>
    <n v="-1"/>
    <n v="5"/>
    <n v="-7"/>
    <n v="0"/>
  </r>
  <r>
    <n v="13.49"/>
    <n v="-3.5"/>
    <n v="4.4000000000000004"/>
    <n v="-11.3"/>
    <n v="0"/>
    <n v="-2"/>
    <n v="3.9"/>
    <n v="-7.8"/>
    <n v="0"/>
    <n v="-1.9"/>
    <n v="1.9"/>
    <n v="-5.6"/>
    <n v="0"/>
    <x v="77"/>
    <m/>
    <n v="-5"/>
    <n v="6.5"/>
    <n v="-16.5"/>
    <n v="0"/>
  </r>
  <r>
    <n v="4.7"/>
    <n v="-3.1"/>
    <n v="1.5"/>
    <n v="-7.6"/>
    <n v="0"/>
    <n v="-2.2999999999999998"/>
    <n v="0.4"/>
    <n v="-4.9000000000000004"/>
    <n v="0"/>
    <n v="-2.4"/>
    <n v="0"/>
    <n v="-4.7"/>
    <n v="0"/>
    <x v="77"/>
    <m/>
    <n v="-1.8"/>
    <n v="4.5"/>
    <n v="-8"/>
    <n v="0.4"/>
  </r>
  <r>
    <n v="3.94"/>
    <n v="0.5"/>
    <n v="1.9"/>
    <n v="-0.9"/>
    <n v="17"/>
    <n v="-1"/>
    <n v="0.4"/>
    <n v="-2.4"/>
    <n v="13"/>
    <n v="-1.2"/>
    <n v="0"/>
    <n v="-2.2999999999999998"/>
    <n v="13"/>
    <x v="77"/>
    <m/>
    <n v="1.5"/>
    <n v="3"/>
    <n v="0"/>
    <n v="11.8"/>
  </r>
  <r>
    <n v="8.33"/>
    <n v="-8.3000000000000007"/>
    <n v="-5.7"/>
    <n v="-10.9"/>
    <n v="3.5"/>
    <n v="-10.199999999999999"/>
    <n v="-7.6"/>
    <n v="-12.7"/>
    <n v="0"/>
    <n v="-9.1"/>
    <n v="-7.1"/>
    <n v="-11"/>
    <n v="0"/>
    <x v="77"/>
    <m/>
    <n v="-2.5"/>
    <n v="2"/>
    <n v="-7"/>
    <n v="1.1000000000000001"/>
  </r>
  <r>
    <n v="4.05"/>
    <n v="-8.4"/>
    <n v="-2.7"/>
    <n v="-14"/>
    <n v="2"/>
    <n v="-8"/>
    <n v="-4.0999999999999996"/>
    <n v="-11.9"/>
    <n v="0"/>
    <n v="-7.5"/>
    <n v="-3.9"/>
    <n v="-11.1"/>
    <n v="0"/>
    <x v="77"/>
    <m/>
    <n v="-7.8"/>
    <n v="-0.5"/>
    <n v="-15"/>
    <n v="10.8"/>
  </r>
  <r>
    <n v="5.9"/>
    <n v="-5.6"/>
    <n v="-1.8"/>
    <n v="-9.4"/>
    <n v="0"/>
    <n v="-6.5"/>
    <n v="-4.0999999999999996"/>
    <n v="-8.8000000000000007"/>
    <n v="5"/>
    <n v="-5.9"/>
    <n v="-3.7"/>
    <n v="-8.1"/>
    <n v="5"/>
    <x v="77"/>
    <m/>
    <n v="-4.5"/>
    <n v="1"/>
    <n v="-10"/>
    <n v="3.1"/>
  </r>
  <r>
    <n v="13.48"/>
    <n v="-10.6"/>
    <n v="-2.6"/>
    <n v="-18.5"/>
    <n v="0"/>
    <n v="-8.9"/>
    <n v="-4.3"/>
    <n v="-13.4"/>
    <n v="1"/>
    <n v="-8.4"/>
    <n v="-4.9000000000000004"/>
    <n v="-11.8"/>
    <n v="1"/>
    <x v="77"/>
    <m/>
    <n v="-9"/>
    <n v="0.5"/>
    <n v="-18.5"/>
    <n v="0"/>
  </r>
  <r>
    <n v="13.08"/>
    <n v="-7.2"/>
    <n v="0.4"/>
    <n v="-14.7"/>
    <n v="0"/>
    <n v="-6.5"/>
    <n v="-1.6"/>
    <n v="-11.3"/>
    <n v="0"/>
    <n v="-5.8"/>
    <n v="-2.4"/>
    <n v="-9.1999999999999993"/>
    <n v="0"/>
    <x v="77"/>
    <m/>
    <n v="-5.5"/>
    <n v="2"/>
    <n v="-13"/>
    <n v="0"/>
  </r>
  <r>
    <n v="15.35"/>
    <n v="-6.8"/>
    <n v="4"/>
    <n v="-17.600000000000001"/>
    <n v="1.5"/>
    <n v="-5.3"/>
    <n v="2"/>
    <n v="-12.6"/>
    <n v="0"/>
    <n v="-5"/>
    <n v="0.7"/>
    <n v="-10.7"/>
    <n v="0"/>
    <x v="77"/>
    <m/>
    <n v="-7.3"/>
    <n v="4.5"/>
    <n v="-19"/>
    <n v="0.5"/>
  </r>
  <r>
    <n v="5.64"/>
    <n v="-5.9"/>
    <n v="-0.5"/>
    <n v="-11.3"/>
    <n v="0.5"/>
    <n v="-5.9"/>
    <n v="-1.8"/>
    <n v="-9.9"/>
    <n v="0"/>
    <n v="-5.9"/>
    <n v="-2.6"/>
    <n v="-9.1"/>
    <n v="0"/>
    <x v="77"/>
    <m/>
    <n v="-3.8"/>
    <n v="2"/>
    <n v="-9.5"/>
    <n v="0.3"/>
  </r>
  <r>
    <n v="13.34"/>
    <n v="-4.0999999999999996"/>
    <n v="6"/>
    <n v="-14.2"/>
    <n v="0"/>
    <n v="-2.7"/>
    <n v="4.9000000000000004"/>
    <n v="-10.199999999999999"/>
    <n v="0"/>
    <n v="-2.9"/>
    <n v="3.3"/>
    <n v="-9.1"/>
    <n v="0"/>
    <x v="77"/>
    <m/>
    <n v="-2.8"/>
    <n v="8.5"/>
    <n v="-14"/>
    <n v="0"/>
  </r>
  <r>
    <n v="10.83"/>
    <n v="-1"/>
    <n v="6.1"/>
    <n v="-8.1"/>
    <n v="1"/>
    <n v="1.5"/>
    <n v="7.8"/>
    <n v="-4.9000000000000004"/>
    <n v="0"/>
    <n v="-0.2"/>
    <n v="4"/>
    <n v="-4.3"/>
    <n v="0"/>
    <x v="77"/>
    <m/>
    <n v="0.3"/>
    <n v="8"/>
    <n v="-7.5"/>
    <n v="0"/>
  </r>
  <r>
    <n v="5.63"/>
    <n v="-0.1"/>
    <n v="3.4"/>
    <n v="-3.5"/>
    <n v="2"/>
    <n v="1"/>
    <n v="3.5"/>
    <n v="-1.5"/>
    <n v="0"/>
    <n v="0.7"/>
    <n v="2.8"/>
    <n v="-1.5"/>
    <n v="0"/>
    <x v="77"/>
    <m/>
    <n v="2.8"/>
    <n v="8.5"/>
    <n v="-3"/>
    <n v="1.1000000000000001"/>
  </r>
  <r>
    <n v="8.4700000000000006"/>
    <n v="3.8"/>
    <n v="7.7"/>
    <n v="-0.1"/>
    <n v="0"/>
    <n v="3.3"/>
    <n v="6.3"/>
    <n v="0.3"/>
    <n v="1"/>
    <n v="2.1"/>
    <n v="4.7"/>
    <n v="-0.5"/>
    <n v="1"/>
    <x v="77"/>
    <m/>
    <n v="2.8"/>
    <n v="7"/>
    <n v="-1.5"/>
    <n v="1.2"/>
  </r>
  <r>
    <n v="5.08"/>
    <n v="1.6"/>
    <n v="5.8"/>
    <n v="-2.7"/>
    <n v="3.5"/>
    <n v="1.8"/>
    <n v="4.8"/>
    <n v="-1.2"/>
    <n v="3.5"/>
    <n v="1.3"/>
    <n v="3.6"/>
    <n v="-1"/>
    <n v="3.5"/>
    <x v="77"/>
    <m/>
    <n v="3.8"/>
    <n v="8.5"/>
    <n v="-1"/>
    <n v="2.9"/>
  </r>
  <r>
    <n v="9.99"/>
    <n v="0.6"/>
    <n v="5"/>
    <n v="-3.8"/>
    <n v="2.5"/>
    <n v="0.3"/>
    <n v="3.9"/>
    <n v="-3.3"/>
    <n v="2"/>
    <n v="0.2"/>
    <n v="2.7"/>
    <n v="-2.4"/>
    <n v="2"/>
    <x v="77"/>
    <m/>
    <n v="1.5"/>
    <n v="7"/>
    <n v="-4"/>
    <n v="1.1000000000000001"/>
  </r>
  <r>
    <n v="7.47"/>
    <n v="0.1"/>
    <n v="3.2"/>
    <n v="-3.1"/>
    <n v="2"/>
    <n v="-1"/>
    <n v="1.7"/>
    <n v="-3.6"/>
    <n v="2"/>
    <n v="-2"/>
    <n v="-0.2"/>
    <n v="-3.7"/>
    <n v="2"/>
    <x v="77"/>
    <m/>
    <n v="1.5"/>
    <n v="5.5"/>
    <n v="-2.5"/>
    <n v="1.2"/>
  </r>
  <r>
    <n v="4.8"/>
    <n v="-7.2"/>
    <n v="-5.5"/>
    <n v="-8.9"/>
    <n v="1.5"/>
    <n v="-8.5"/>
    <n v="-6.4"/>
    <n v="-10.5"/>
    <n v="1.5"/>
    <n v="-8.6999999999999993"/>
    <n v="-7.1"/>
    <n v="-10.3"/>
    <n v="1.5"/>
    <x v="77"/>
    <m/>
    <n v="-5"/>
    <n v="-4"/>
    <n v="-6"/>
    <n v="0.9"/>
  </r>
  <r>
    <n v="16.95"/>
    <n v="-5.4"/>
    <n v="-0.7"/>
    <n v="-10.1"/>
    <n v="0"/>
    <n v="-6.3"/>
    <n v="-1.1000000000000001"/>
    <n v="-11.4"/>
    <n v="0"/>
    <n v="-7.1"/>
    <n v="-3.9"/>
    <n v="-10.199999999999999"/>
    <n v="0"/>
    <x v="77"/>
    <m/>
    <n v="-3.5"/>
    <n v="0"/>
    <n v="-7"/>
    <n v="0"/>
  </r>
  <r>
    <n v="17.47"/>
    <n v="-7.6"/>
    <n v="1.6"/>
    <n v="-16.7"/>
    <n v="0"/>
    <n v="-6.2"/>
    <n v="1.6"/>
    <n v="-14"/>
    <n v="0"/>
    <n v="-6.4"/>
    <n v="0.2"/>
    <n v="-13"/>
    <n v="0"/>
    <x v="77"/>
    <m/>
    <n v="-8"/>
    <n v="2"/>
    <n v="-18"/>
    <n v="0"/>
  </r>
  <r>
    <n v="17.399999999999999"/>
    <n v="-4.8"/>
    <n v="6.6"/>
    <n v="-16.100000000000001"/>
    <n v="0"/>
    <n v="-1.5"/>
    <n v="5.9"/>
    <n v="-8.9"/>
    <n v="0"/>
    <n v="-2.7"/>
    <n v="3.8"/>
    <n v="-9.1999999999999993"/>
    <n v="0"/>
    <x v="77"/>
    <m/>
    <n v="-4.3"/>
    <n v="8"/>
    <n v="-16.5"/>
    <n v="0"/>
  </r>
  <r>
    <n v="16.73"/>
    <n v="-1"/>
    <n v="9.6999999999999993"/>
    <n v="-11.6"/>
    <n v="0"/>
    <n v="1.1000000000000001"/>
    <n v="8.8000000000000007"/>
    <n v="-6.7"/>
    <n v="4"/>
    <n v="0"/>
    <n v="6.4"/>
    <n v="-6.4"/>
    <n v="4"/>
    <x v="77"/>
    <m/>
    <n v="-1.8"/>
    <n v="10"/>
    <n v="-13.5"/>
    <n v="0"/>
  </r>
  <r>
    <n v="18.43"/>
    <n v="-0.3"/>
    <n v="7.6"/>
    <n v="-8.1"/>
    <n v="0"/>
    <n v="1.5"/>
    <n v="6.6"/>
    <n v="-3.7"/>
    <n v="0"/>
    <n v="1.3"/>
    <n v="4.5"/>
    <n v="-2"/>
    <n v="0"/>
    <x v="77"/>
    <m/>
    <n v="-0.5"/>
    <n v="8"/>
    <n v="-9"/>
    <n v="0"/>
  </r>
  <r>
    <n v="14.4"/>
    <n v="0.5"/>
    <n v="9.9"/>
    <n v="-9"/>
    <n v="0"/>
    <n v="1.6"/>
    <n v="8.3000000000000007"/>
    <n v="-5.2"/>
    <n v="0"/>
    <n v="1"/>
    <n v="7.1"/>
    <n v="-5.2"/>
    <n v="0"/>
    <x v="77"/>
    <m/>
    <n v="0.5"/>
    <n v="11"/>
    <n v="-10"/>
    <n v="0"/>
  </r>
  <r>
    <n v="18.86"/>
    <n v="2.7"/>
    <n v="12.7"/>
    <n v="-7.4"/>
    <n v="0"/>
    <n v="2.9"/>
    <n v="10.3"/>
    <n v="-4.5999999999999996"/>
    <n v="0"/>
    <n v="3.2"/>
    <n v="9.4"/>
    <n v="-3.1"/>
    <n v="0"/>
    <x v="77"/>
    <m/>
    <n v="1.5"/>
    <n v="11"/>
    <n v="-8"/>
    <n v="0"/>
  </r>
  <r>
    <n v="15.99"/>
    <n v="3.9"/>
    <n v="12.5"/>
    <n v="-4.8"/>
    <n v="0"/>
    <n v="4.5"/>
    <n v="9.1999999999999993"/>
    <n v="-0.3"/>
    <n v="0"/>
    <n v="4.2"/>
    <n v="8.3000000000000007"/>
    <n v="0"/>
    <n v="0"/>
    <x v="77"/>
    <m/>
    <n v="4.3"/>
    <n v="12.5"/>
    <n v="-4"/>
    <n v="0"/>
  </r>
  <r>
    <n v="12.72"/>
    <n v="4.3"/>
    <n v="8.8000000000000007"/>
    <n v="-0.2"/>
    <n v="0"/>
    <n v="3.8"/>
    <n v="7.2"/>
    <n v="0.4"/>
    <n v="0"/>
    <n v="3.7"/>
    <n v="6.2"/>
    <n v="1.2"/>
    <n v="0"/>
    <x v="77"/>
    <m/>
    <n v="5.8"/>
    <n v="11.5"/>
    <n v="0"/>
    <n v="0.7"/>
  </r>
  <r>
    <n v="12.33"/>
    <n v="5.8"/>
    <n v="13.7"/>
    <n v="-2.2000000000000002"/>
    <n v="0"/>
    <n v="6"/>
    <n v="10.7"/>
    <n v="1.3"/>
    <n v="0"/>
    <n v="5.0999999999999996"/>
    <n v="9.6999999999999993"/>
    <n v="0.5"/>
    <n v="0"/>
    <x v="78"/>
    <m/>
    <n v="6.5"/>
    <n v="14.5"/>
    <n v="-1.5"/>
    <n v="0"/>
  </r>
  <r>
    <n v="16.27"/>
    <n v="4.5"/>
    <n v="9.3000000000000007"/>
    <n v="-0.4"/>
    <n v="0"/>
    <n v="3.9"/>
    <n v="7.2"/>
    <n v="0.5"/>
    <n v="0"/>
    <n v="4.0999999999999996"/>
    <n v="6.6"/>
    <n v="1.5"/>
    <n v="0"/>
    <x v="78"/>
    <m/>
    <n v="5.5"/>
    <n v="11"/>
    <n v="0"/>
    <n v="0"/>
  </r>
  <r>
    <n v="17.64"/>
    <n v="1.8"/>
    <n v="8.4"/>
    <n v="-4.9000000000000004"/>
    <n v="0"/>
    <n v="1.3"/>
    <n v="7.5"/>
    <n v="-4.9000000000000004"/>
    <n v="0"/>
    <n v="0.9"/>
    <n v="5.6"/>
    <n v="-3.8"/>
    <n v="0"/>
    <x v="78"/>
    <m/>
    <n v="2.5"/>
    <n v="10.5"/>
    <n v="-5.5"/>
    <n v="0"/>
  </r>
  <r>
    <n v="20.02"/>
    <n v="3.4"/>
    <n v="11.2"/>
    <n v="-4.4000000000000004"/>
    <n v="0"/>
    <n v="4.3"/>
    <n v="9.8000000000000007"/>
    <n v="-1.3"/>
    <n v="0"/>
    <n v="3.6"/>
    <n v="8.3000000000000007"/>
    <n v="-1.2"/>
    <n v="0"/>
    <x v="78"/>
    <m/>
    <n v="3"/>
    <n v="11"/>
    <n v="-5"/>
    <n v="0"/>
  </r>
  <r>
    <n v="20.420000000000002"/>
    <n v="3.5"/>
    <n v="12.5"/>
    <n v="-5.6"/>
    <n v="0"/>
    <n v="4.3"/>
    <n v="10.7"/>
    <n v="-2.2000000000000002"/>
    <n v="0.5"/>
    <n v="4.3"/>
    <n v="10"/>
    <n v="-1.5"/>
    <n v="0.5"/>
    <x v="78"/>
    <m/>
    <n v="3.8"/>
    <n v="13.5"/>
    <n v="-6"/>
    <n v="0"/>
  </r>
  <r>
    <n v="20.440000000000001"/>
    <n v="4.0999999999999996"/>
    <n v="12.7"/>
    <n v="-4.5"/>
    <n v="0"/>
    <n v="5"/>
    <n v="11.1"/>
    <n v="-1.2"/>
    <n v="0"/>
    <n v="4.8"/>
    <n v="10.3"/>
    <n v="-0.8"/>
    <n v="0"/>
    <x v="78"/>
    <m/>
    <n v="4.3"/>
    <n v="13.5"/>
    <n v="-5"/>
    <n v="0"/>
  </r>
  <r>
    <n v="20.58"/>
    <n v="4.8"/>
    <n v="13.7"/>
    <n v="-4.2"/>
    <n v="0"/>
    <n v="5.6"/>
    <n v="10.9"/>
    <n v="0.2"/>
    <n v="0.5"/>
    <n v="4.9000000000000004"/>
    <n v="10"/>
    <n v="-0.3"/>
    <n v="0.5"/>
    <x v="78"/>
    <m/>
    <n v="5.8"/>
    <n v="15.5"/>
    <n v="-4"/>
    <n v="0"/>
  </r>
  <r>
    <n v="17.91"/>
    <n v="0.4"/>
    <n v="5.3"/>
    <n v="-4.5999999999999996"/>
    <n v="0"/>
    <n v="1.2"/>
    <n v="4.5"/>
    <n v="-2.1"/>
    <n v="0"/>
    <n v="1.3"/>
    <n v="3.4"/>
    <n v="-0.9"/>
    <n v="0"/>
    <x v="78"/>
    <m/>
    <n v="3.5"/>
    <n v="10"/>
    <n v="-3"/>
    <n v="1"/>
  </r>
  <r>
    <n v="11.35"/>
    <n v="-1.3"/>
    <n v="1.9"/>
    <n v="-4.5"/>
    <n v="0"/>
    <n v="-2.4"/>
    <n v="1.3"/>
    <n v="-6"/>
    <n v="0.5"/>
    <n v="-4.5"/>
    <n v="-1.9"/>
    <n v="-7"/>
    <n v="0.5"/>
    <x v="78"/>
    <m/>
    <n v="0.8"/>
    <n v="3.5"/>
    <n v="-2"/>
    <n v="0.6"/>
  </r>
  <r>
    <n v="10.92"/>
    <n v="0.6"/>
    <n v="6"/>
    <n v="-4.8"/>
    <n v="0.5"/>
    <n v="0.3"/>
    <n v="6.4"/>
    <n v="-5.9"/>
    <n v="0"/>
    <n v="-0.8"/>
    <n v="5.2"/>
    <n v="-6.8"/>
    <n v="0"/>
    <x v="78"/>
    <m/>
    <n v="2.8"/>
    <n v="9"/>
    <n v="-3.5"/>
    <n v="0"/>
  </r>
  <r>
    <n v="6.59"/>
    <n v="1.6"/>
    <n v="5.3"/>
    <n v="-2.1"/>
    <n v="7.5"/>
    <n v="1.9"/>
    <n v="4.5999999999999996"/>
    <n v="-0.8"/>
    <n v="7.5"/>
    <n v="2"/>
    <n v="4.3"/>
    <n v="-0.4"/>
    <n v="7.5"/>
    <x v="78"/>
    <m/>
    <n v="3.5"/>
    <n v="9"/>
    <n v="-2"/>
    <n v="2"/>
  </r>
  <r>
    <n v="18.52"/>
    <n v="3.4"/>
    <n v="8.3000000000000007"/>
    <n v="-1.6"/>
    <n v="0.5"/>
    <n v="2.2000000000000002"/>
    <n v="6.5"/>
    <n v="-2.1"/>
    <n v="0.5"/>
    <n v="1.7"/>
    <n v="5.2"/>
    <n v="-1.9"/>
    <n v="0.5"/>
    <x v="78"/>
    <m/>
    <n v="5.5"/>
    <n v="12"/>
    <n v="-1"/>
    <n v="0"/>
  </r>
  <r>
    <n v="6.84"/>
    <n v="0.5"/>
    <n v="4.5"/>
    <n v="-3.5"/>
    <n v="1"/>
    <n v="0.2"/>
    <n v="3.1"/>
    <n v="-2.8"/>
    <n v="1"/>
    <n v="0.4"/>
    <n v="3.3"/>
    <n v="-2.5"/>
    <n v="1"/>
    <x v="78"/>
    <m/>
    <n v="4.3"/>
    <n v="9.5"/>
    <n v="-1"/>
    <n v="0.5"/>
  </r>
  <r>
    <n v="19.39"/>
    <n v="5.2"/>
    <n v="10.199999999999999"/>
    <n v="0.2"/>
    <n v="0"/>
    <n v="4.3"/>
    <n v="8.9"/>
    <n v="-0.3"/>
    <n v="0"/>
    <n v="3.6"/>
    <n v="7.7"/>
    <n v="-0.5"/>
    <n v="0"/>
    <x v="78"/>
    <m/>
    <n v="8.8000000000000007"/>
    <n v="14"/>
    <n v="3.5"/>
    <n v="0"/>
  </r>
  <r>
    <n v="9.4700000000000006"/>
    <n v="3.6"/>
    <n v="10.4"/>
    <n v="-3.2"/>
    <n v="0"/>
    <n v="4.5999999999999996"/>
    <n v="8.9"/>
    <n v="0.3"/>
    <n v="0"/>
    <n v="3.7"/>
    <n v="7.3"/>
    <n v="0"/>
    <n v="0"/>
    <x v="78"/>
    <m/>
    <n v="3.3"/>
    <n v="10"/>
    <n v="-3.5"/>
    <n v="0"/>
  </r>
  <r>
    <n v="22.67"/>
    <n v="6.6"/>
    <n v="15.5"/>
    <n v="-2.4"/>
    <n v="0"/>
    <n v="8"/>
    <n v="13"/>
    <n v="3"/>
    <n v="0"/>
    <n v="7"/>
    <n v="12.5"/>
    <n v="1.5"/>
    <n v="0"/>
    <x v="78"/>
    <m/>
    <n v="7"/>
    <n v="17"/>
    <n v="-3"/>
    <n v="0"/>
  </r>
  <r>
    <n v="15.73"/>
    <n v="5.6"/>
    <n v="14"/>
    <n v="-2.9"/>
    <n v="0"/>
    <n v="6.5"/>
    <n v="11.4"/>
    <n v="1.5"/>
    <n v="0"/>
    <n v="5.3"/>
    <n v="10.3"/>
    <n v="0.2"/>
    <n v="0"/>
    <x v="78"/>
    <m/>
    <n v="7.5"/>
    <n v="17.5"/>
    <n v="-2.5"/>
    <n v="0"/>
  </r>
  <r>
    <n v="20.100000000000001"/>
    <n v="4.5999999999999996"/>
    <n v="12.8"/>
    <n v="-3.7"/>
    <n v="0"/>
    <n v="4.4000000000000004"/>
    <n v="10.9"/>
    <n v="-2.2000000000000002"/>
    <n v="0"/>
    <n v="3.8"/>
    <n v="9.1999999999999993"/>
    <n v="-1.7"/>
    <n v="0"/>
    <x v="78"/>
    <m/>
    <n v="5.8"/>
    <n v="16"/>
    <n v="-4.5"/>
    <n v="0"/>
  </r>
  <r>
    <n v="6.65"/>
    <n v="4.4000000000000004"/>
    <n v="10.5"/>
    <n v="-1.7"/>
    <n v="0"/>
    <n v="5.4"/>
    <n v="9.3000000000000007"/>
    <n v="1.4"/>
    <n v="0"/>
    <n v="4"/>
    <n v="7.9"/>
    <n v="0.1"/>
    <n v="0"/>
    <x v="78"/>
    <m/>
    <n v="6.5"/>
    <n v="14"/>
    <n v="-1"/>
    <n v="0.3"/>
  </r>
  <r>
    <n v="12.5"/>
    <n v="6.1"/>
    <n v="11.8"/>
    <n v="0.4"/>
    <n v="0"/>
    <n v="6"/>
    <n v="10.3"/>
    <n v="1.6"/>
    <n v="0"/>
    <n v="4.9000000000000004"/>
    <n v="8.6"/>
    <n v="1.2"/>
    <n v="0"/>
    <x v="78"/>
    <m/>
    <n v="9"/>
    <n v="14"/>
    <n v="4"/>
    <n v="1.2"/>
  </r>
  <r>
    <n v="13.52"/>
    <n v="6.1"/>
    <n v="11.8"/>
    <n v="0.3"/>
    <n v="2.5"/>
    <n v="6"/>
    <n v="10.1"/>
    <n v="1.8"/>
    <n v="2.5"/>
    <n v="4.3"/>
    <n v="8.1999999999999993"/>
    <n v="0.4"/>
    <n v="2.5"/>
    <x v="78"/>
    <m/>
    <n v="9.3000000000000007"/>
    <n v="14.5"/>
    <n v="4"/>
    <n v="3.1"/>
  </r>
  <r>
    <n v="7.89"/>
    <n v="2.2999999999999998"/>
    <n v="4.9000000000000004"/>
    <n v="-0.3"/>
    <n v="7.5"/>
    <n v="1.4"/>
    <n v="3.3"/>
    <n v="-0.6"/>
    <n v="7.5"/>
    <n v="1"/>
    <n v="3.1"/>
    <n v="-1.1000000000000001"/>
    <n v="7.5"/>
    <x v="78"/>
    <m/>
    <n v="6.3"/>
    <n v="9.5"/>
    <n v="3"/>
    <n v="6.6"/>
  </r>
  <r>
    <n v="7.4"/>
    <n v="2.2000000000000002"/>
    <n v="4.8"/>
    <n v="-0.5"/>
    <n v="5"/>
    <n v="1.1000000000000001"/>
    <n v="2.7"/>
    <n v="-0.6"/>
    <n v="5"/>
    <n v="0.2"/>
    <n v="2.2999999999999998"/>
    <n v="-1.9"/>
    <n v="5"/>
    <x v="78"/>
    <m/>
    <n v="4.8"/>
    <n v="7"/>
    <n v="2.5"/>
    <n v="11.9"/>
  </r>
  <r>
    <n v="23.83"/>
    <n v="2.2999999999999998"/>
    <n v="5.8"/>
    <n v="-1.3"/>
    <n v="2"/>
    <n v="0.8"/>
    <n v="4.3"/>
    <n v="-2.8"/>
    <n v="2"/>
    <n v="-0.6"/>
    <n v="1.9"/>
    <n v="-3.1"/>
    <n v="2"/>
    <x v="78"/>
    <m/>
    <n v="3"/>
    <n v="8"/>
    <n v="-2"/>
    <n v="2"/>
  </r>
  <r>
    <n v="12.72"/>
    <n v="-2.7"/>
    <n v="0.4"/>
    <n v="-5.7"/>
    <n v="6"/>
    <n v="-2.8"/>
    <n v="0"/>
    <n v="-5.5"/>
    <n v="6"/>
    <n v="-3"/>
    <n v="-0.5"/>
    <n v="-5.5"/>
    <n v="6"/>
    <x v="78"/>
    <m/>
    <n v="1"/>
    <n v="6"/>
    <n v="-4"/>
    <n v="2"/>
  </r>
  <r>
    <n v="17.21"/>
    <n v="-0.7"/>
    <n v="2.1"/>
    <n v="-3.4"/>
    <n v="0"/>
    <n v="-1.7"/>
    <n v="1.2"/>
    <n v="-4.5999999999999996"/>
    <n v="0"/>
    <n v="-2"/>
    <n v="0.8"/>
    <n v="-4.7"/>
    <n v="0"/>
    <x v="78"/>
    <m/>
    <n v="3.5"/>
    <n v="8"/>
    <n v="-1"/>
    <n v="2.6"/>
  </r>
  <r>
    <n v="11.09"/>
    <n v="-3"/>
    <n v="2.1"/>
    <n v="-8"/>
    <n v="32.5"/>
    <n v="-4.4000000000000004"/>
    <n v="-0.8"/>
    <n v="-8"/>
    <n v="32.5"/>
    <n v="-4.2"/>
    <n v="-0.3"/>
    <n v="-8"/>
    <n v="32.5"/>
    <x v="78"/>
    <m/>
    <n v="-0.5"/>
    <n v="5"/>
    <n v="-6"/>
    <n v="10"/>
  </r>
  <r>
    <n v="7"/>
    <n v="-2.8"/>
    <n v="-0.7"/>
    <n v="-4.9000000000000004"/>
    <n v="2"/>
    <n v="-4"/>
    <n v="-1.6"/>
    <n v="-6.4"/>
    <n v="2"/>
    <n v="-4.3"/>
    <n v="-2.5"/>
    <n v="-6.1"/>
    <n v="2"/>
    <x v="78"/>
    <m/>
    <n v="0.3"/>
    <n v="2"/>
    <n v="-1.5"/>
    <n v="6"/>
  </r>
  <r>
    <n v="19.86"/>
    <n v="-1.6"/>
    <n v="2.1"/>
    <n v="-5.3"/>
    <n v="0"/>
    <n v="-2.7"/>
    <n v="1"/>
    <n v="-6.3"/>
    <n v="0"/>
    <n v="-3.5"/>
    <n v="-0.9"/>
    <n v="-6"/>
    <n v="0"/>
    <x v="78"/>
    <m/>
    <n v="1.5"/>
    <n v="5"/>
    <n v="-2"/>
    <n v="0.9"/>
  </r>
  <r>
    <n v="22.76"/>
    <n v="-0.1"/>
    <n v="9.3000000000000007"/>
    <n v="-9.5"/>
    <n v="0"/>
    <n v="0.4"/>
    <n v="7.6"/>
    <n v="-6.8"/>
    <n v="0"/>
    <n v="0.3"/>
    <n v="7"/>
    <n v="-6.5"/>
    <n v="0"/>
    <x v="78"/>
    <m/>
    <n v="3.3"/>
    <n v="13"/>
    <n v="-6.5"/>
    <n v="0"/>
  </r>
  <r>
    <n v="9.9600000000000009"/>
    <n v="2.5"/>
    <n v="7.3"/>
    <n v="-2.4"/>
    <n v="0"/>
    <n v="2.1"/>
    <n v="5.5"/>
    <n v="-1.4"/>
    <n v="0"/>
    <n v="1.8"/>
    <n v="4.7"/>
    <n v="-1.1000000000000001"/>
    <n v="0"/>
    <x v="79"/>
    <m/>
    <n v="4.3"/>
    <n v="10.5"/>
    <n v="-2"/>
    <n v="2"/>
  </r>
  <r>
    <n v="19.309999999999999"/>
    <n v="4.8"/>
    <n v="10.1"/>
    <n v="-0.6"/>
    <n v="0"/>
    <n v="4.0999999999999996"/>
    <n v="8.1999999999999993"/>
    <n v="-0.1"/>
    <n v="0"/>
    <n v="3.9"/>
    <n v="7.7"/>
    <n v="0.1"/>
    <n v="0"/>
    <x v="79"/>
    <m/>
    <n v="8.5"/>
    <n v="14"/>
    <n v="3"/>
    <n v="0"/>
  </r>
  <r>
    <n v="19.97"/>
    <n v="6.1"/>
    <n v="15"/>
    <n v="-2.9"/>
    <n v="0"/>
    <n v="5.6"/>
    <n v="13.1"/>
    <n v="-2"/>
    <n v="0"/>
    <n v="5.7"/>
    <n v="12.2"/>
    <n v="-0.8"/>
    <n v="0"/>
    <x v="79"/>
    <m/>
    <n v="8"/>
    <n v="18"/>
    <n v="-2"/>
    <n v="0"/>
  </r>
  <r>
    <n v="25.29"/>
    <n v="9.3000000000000007"/>
    <n v="19.899999999999999"/>
    <n v="-1.3"/>
    <n v="0"/>
    <n v="9.6999999999999993"/>
    <n v="18.5"/>
    <n v="0.9"/>
    <n v="0"/>
    <n v="9.9"/>
    <n v="18"/>
    <n v="1.7"/>
    <n v="0"/>
    <x v="79"/>
    <m/>
    <n v="10.5"/>
    <n v="21.5"/>
    <n v="-0.5"/>
    <n v="0"/>
  </r>
  <r>
    <n v="25.4"/>
    <n v="10.7"/>
    <n v="21"/>
    <n v="0.3"/>
    <n v="0"/>
    <n v="12.7"/>
    <n v="17.7"/>
    <n v="7.7"/>
    <n v="0"/>
    <n v="11.1"/>
    <n v="17.600000000000001"/>
    <n v="4.5"/>
    <n v="0"/>
    <x v="79"/>
    <m/>
    <n v="12.8"/>
    <n v="23"/>
    <n v="2.5"/>
    <n v="0"/>
  </r>
  <r>
    <n v="22.08"/>
    <n v="-0.2"/>
    <n v="2.1"/>
    <n v="-2.5"/>
    <n v="6"/>
    <n v="-1.7"/>
    <n v="1.1000000000000001"/>
    <n v="-4.4000000000000004"/>
    <n v="6"/>
    <n v="-2.1"/>
    <n v="0.3"/>
    <n v="-4.5"/>
    <n v="6"/>
    <x v="79"/>
    <m/>
    <n v="3.5"/>
    <n v="8"/>
    <n v="-1"/>
    <n v="1"/>
  </r>
  <r>
    <n v="18.16"/>
    <n v="-0.6"/>
    <n v="2.4"/>
    <n v="-3.5"/>
    <n v="4"/>
    <n v="-1.8"/>
    <n v="1.4"/>
    <n v="-4.9000000000000004"/>
    <n v="4"/>
    <n v="-2.2000000000000002"/>
    <n v="1"/>
    <n v="-5.3"/>
    <n v="4"/>
    <x v="79"/>
    <m/>
    <n v="2.8"/>
    <n v="7.5"/>
    <n v="-2"/>
    <n v="1.2"/>
  </r>
  <r>
    <n v="23.68"/>
    <n v="3.7"/>
    <n v="8.6999999999999993"/>
    <n v="-1.3"/>
    <n v="0"/>
    <n v="2.5"/>
    <n v="7.6"/>
    <n v="-2.6"/>
    <n v="0"/>
    <n v="1.7"/>
    <n v="6.1"/>
    <n v="-2.8"/>
    <n v="0"/>
    <x v="79"/>
    <m/>
    <n v="5.5"/>
    <n v="12"/>
    <n v="-1"/>
    <n v="0"/>
  </r>
  <r>
    <n v="14.43"/>
    <n v="5.3"/>
    <n v="10.9"/>
    <n v="-0.4"/>
    <n v="0"/>
    <n v="3.9"/>
    <n v="7.8"/>
    <n v="-0.1"/>
    <n v="0"/>
    <n v="3.7"/>
    <n v="7"/>
    <n v="0.3"/>
    <n v="0"/>
    <x v="79"/>
    <m/>
    <n v="4.8"/>
    <n v="12.5"/>
    <n v="-3"/>
    <n v="0"/>
  </r>
  <r>
    <n v="15.79"/>
    <n v="5.0999999999999996"/>
    <n v="9.4"/>
    <n v="0.7"/>
    <n v="6"/>
    <n v="4.0999999999999996"/>
    <n v="6.9"/>
    <n v="1.2"/>
    <n v="6"/>
    <n v="3.9"/>
    <n v="7"/>
    <n v="0.7"/>
    <n v="6"/>
    <x v="79"/>
    <m/>
    <n v="7.3"/>
    <n v="12"/>
    <n v="2.5"/>
    <n v="3.2"/>
  </r>
  <r>
    <n v="17.29"/>
    <n v="3.5"/>
    <n v="7.2"/>
    <n v="-0.2"/>
    <n v="7.5"/>
    <n v="2.8"/>
    <n v="5.5"/>
    <n v="0"/>
    <n v="7.5"/>
    <n v="1.6"/>
    <n v="4.3"/>
    <n v="-1.1000000000000001"/>
    <n v="7.5"/>
    <x v="79"/>
    <m/>
    <n v="5.8"/>
    <n v="11.5"/>
    <n v="0"/>
    <n v="4"/>
  </r>
  <r>
    <n v="22.27"/>
    <n v="4.7"/>
    <n v="8.8000000000000007"/>
    <n v="0.5"/>
    <n v="1"/>
    <n v="3.9"/>
    <n v="7.9"/>
    <n v="-0.2"/>
    <n v="1"/>
    <n v="2.2000000000000002"/>
    <n v="5.2"/>
    <n v="-0.8"/>
    <n v="1"/>
    <x v="79"/>
    <m/>
    <n v="7.3"/>
    <n v="12"/>
    <n v="2.5"/>
    <n v="0.5"/>
  </r>
  <r>
    <n v="12.64"/>
    <n v="3.6"/>
    <n v="7.2"/>
    <n v="0"/>
    <n v="9.5"/>
    <n v="1.5"/>
    <n v="3.9"/>
    <n v="-0.9"/>
    <n v="9.5"/>
    <n v="0.9"/>
    <n v="3.2"/>
    <n v="-1.5"/>
    <n v="9.5"/>
    <x v="79"/>
    <m/>
    <n v="5.8"/>
    <n v="9.5"/>
    <n v="2"/>
    <n v="2.4"/>
  </r>
  <r>
    <n v="16.170000000000002"/>
    <n v="3.9"/>
    <n v="8.3000000000000007"/>
    <n v="-0.5"/>
    <n v="2"/>
    <n v="2.6"/>
    <n v="6.3"/>
    <n v="-1.2"/>
    <n v="2"/>
    <n v="1.7"/>
    <n v="5.3"/>
    <n v="-1.9"/>
    <n v="2"/>
    <x v="79"/>
    <m/>
    <n v="6.3"/>
    <n v="11.5"/>
    <n v="1"/>
    <n v="2.8"/>
  </r>
  <r>
    <n v="23.06"/>
    <n v="2.9"/>
    <n v="9.1999999999999993"/>
    <n v="-3.4"/>
    <n v="1"/>
    <n v="3.5"/>
    <n v="8.1999999999999993"/>
    <n v="-1.3"/>
    <n v="1"/>
    <n v="2"/>
    <n v="5.5"/>
    <n v="-1.5"/>
    <n v="1"/>
    <x v="79"/>
    <m/>
    <n v="5.5"/>
    <n v="12.5"/>
    <n v="-1.5"/>
    <n v="0.2"/>
  </r>
  <r>
    <n v="15.7"/>
    <n v="3.2"/>
    <n v="8.6"/>
    <n v="-2.2000000000000002"/>
    <n v="5.5"/>
    <n v="1.9"/>
    <n v="5.9"/>
    <n v="-2.1"/>
    <n v="5.5"/>
    <n v="0.9"/>
    <n v="3.8"/>
    <n v="-2"/>
    <n v="5.5"/>
    <x v="79"/>
    <m/>
    <n v="4"/>
    <n v="11"/>
    <n v="-3"/>
    <n v="7.6"/>
  </r>
  <r>
    <n v="18.670000000000002"/>
    <n v="4.9000000000000004"/>
    <n v="10.9"/>
    <n v="-1.2"/>
    <n v="1"/>
    <n v="4.5999999999999996"/>
    <n v="10.3"/>
    <n v="-1.2"/>
    <n v="1"/>
    <n v="2.6"/>
    <n v="7.2"/>
    <n v="-2.1"/>
    <n v="1"/>
    <x v="79"/>
    <m/>
    <n v="7.3"/>
    <n v="12.5"/>
    <n v="2"/>
    <n v="3.2"/>
  </r>
  <r>
    <n v="16.97"/>
    <n v="4.3"/>
    <n v="8.1"/>
    <n v="0.4"/>
    <n v="2.5"/>
    <n v="3"/>
    <n v="6.7"/>
    <n v="-0.8"/>
    <n v="2.5"/>
    <n v="2.4"/>
    <n v="5.0999999999999996"/>
    <n v="-0.3"/>
    <n v="2.5"/>
    <x v="79"/>
    <m/>
    <n v="7.5"/>
    <n v="12"/>
    <n v="3"/>
    <n v="10.4"/>
  </r>
  <r>
    <n v="16.43"/>
    <n v="4.4000000000000004"/>
    <n v="12.3"/>
    <n v="-3.5"/>
    <n v="2"/>
    <n v="3.3"/>
    <n v="10.1"/>
    <n v="-3.6"/>
    <n v="2"/>
    <n v="2.9"/>
    <n v="7.9"/>
    <n v="-2.2000000000000002"/>
    <n v="2"/>
    <x v="79"/>
    <m/>
    <n v="7.3"/>
    <n v="13"/>
    <n v="1.5"/>
    <n v="1"/>
  </r>
  <r>
    <n v="10.02"/>
    <n v="2.6"/>
    <n v="5.6"/>
    <n v="-0.4"/>
    <n v="5"/>
    <n v="1.4"/>
    <n v="3.4"/>
    <n v="-0.7"/>
    <n v="5"/>
    <n v="2.1"/>
    <n v="4.0999999999999996"/>
    <n v="0.1"/>
    <n v="5"/>
    <x v="79"/>
    <m/>
    <n v="4"/>
    <n v="10"/>
    <n v="-2"/>
    <n v="4.4000000000000004"/>
  </r>
  <r>
    <n v="23.57"/>
    <n v="4.5"/>
    <n v="12"/>
    <n v="-3"/>
    <n v="3"/>
    <n v="2.2000000000000002"/>
    <n v="8.3000000000000007"/>
    <n v="-4"/>
    <n v="3"/>
    <n v="2.4"/>
    <n v="7.8"/>
    <n v="-3"/>
    <n v="3"/>
    <x v="79"/>
    <m/>
    <n v="6.5"/>
    <n v="13.5"/>
    <n v="-0.5"/>
    <n v="0.8"/>
  </r>
  <r>
    <n v="8.0299999999999994"/>
    <n v="5.3"/>
    <n v="6.8"/>
    <n v="3.7"/>
    <n v="13.5"/>
    <n v="3.3"/>
    <n v="5"/>
    <n v="1.5"/>
    <n v="13.5"/>
    <n v="3.2"/>
    <n v="4.5999999999999996"/>
    <n v="1.8"/>
    <n v="13.5"/>
    <x v="79"/>
    <m/>
    <n v="7.3"/>
    <n v="9"/>
    <n v="5.5"/>
    <n v="15.1"/>
  </r>
  <r>
    <n v="8.06"/>
    <n v="3.9"/>
    <n v="6.7"/>
    <n v="1"/>
    <n v="6"/>
    <n v="2.2999999999999998"/>
    <n v="5.7"/>
    <n v="-1.1000000000000001"/>
    <n v="6"/>
    <n v="2.1"/>
    <n v="4.4000000000000004"/>
    <n v="-0.3"/>
    <n v="6"/>
    <x v="79"/>
    <m/>
    <n v="6.5"/>
    <n v="9"/>
    <n v="4"/>
    <n v="5.4"/>
  </r>
  <r>
    <n v="8.09"/>
    <n v="0.6"/>
    <n v="1.4"/>
    <n v="-0.2"/>
    <n v="14.5"/>
    <n v="-1.6"/>
    <n v="-1.3"/>
    <n v="-1.8"/>
    <n v="14.5"/>
    <n v="-0.8"/>
    <n v="-0.6"/>
    <n v="-1"/>
    <n v="14.5"/>
    <x v="79"/>
    <m/>
    <n v="5.5"/>
    <n v="9"/>
    <n v="2"/>
    <n v="21"/>
  </r>
  <r>
    <n v="8.1199999999999992"/>
    <n v="4.2"/>
    <n v="8.6999999999999993"/>
    <n v="-0.4"/>
    <n v="14.5"/>
    <n v="-0.9"/>
    <n v="1.1000000000000001"/>
    <n v="-2.9"/>
    <n v="14.5"/>
    <n v="0.2"/>
    <n v="2.2999999999999998"/>
    <n v="-1.9"/>
    <n v="14.5"/>
    <x v="79"/>
    <m/>
    <n v="5.3"/>
    <n v="9"/>
    <n v="1.5"/>
    <n v="10.4"/>
  </r>
  <r>
    <n v="23.81"/>
    <n v="6"/>
    <n v="13.3"/>
    <n v="-1.3"/>
    <n v="0"/>
    <n v="4"/>
    <n v="9.6"/>
    <n v="-1.7"/>
    <n v="0"/>
    <n v="4.0999999999999996"/>
    <n v="10"/>
    <n v="-1.8"/>
    <n v="0"/>
    <x v="79"/>
    <m/>
    <n v="8.8000000000000007"/>
    <n v="15"/>
    <n v="2.5"/>
    <n v="0"/>
  </r>
  <r>
    <n v="10.54"/>
    <n v="7.1"/>
    <n v="12.7"/>
    <n v="1.4"/>
    <n v="4"/>
    <n v="7.1"/>
    <n v="10.5"/>
    <n v="3.7"/>
    <n v="4"/>
    <n v="6.1"/>
    <n v="9.3000000000000007"/>
    <n v="2.8"/>
    <n v="4"/>
    <x v="79"/>
    <m/>
    <n v="7.8"/>
    <n v="15"/>
    <n v="0.5"/>
    <n v="2.6"/>
  </r>
  <r>
    <n v="8.7899999999999991"/>
    <n v="7.8"/>
    <n v="9.8000000000000007"/>
    <n v="5.7"/>
    <n v="14.5"/>
    <n v="6"/>
    <n v="8.1"/>
    <n v="3.8"/>
    <n v="14.5"/>
    <n v="4.8"/>
    <n v="6.5"/>
    <n v="3"/>
    <n v="14.5"/>
    <x v="79"/>
    <m/>
    <n v="11.3"/>
    <n v="15.5"/>
    <n v="7"/>
    <n v="15.5"/>
  </r>
  <r>
    <n v="8.2200000000000006"/>
    <n v="4.3"/>
    <n v="8.1"/>
    <n v="0.4"/>
    <n v="2"/>
    <n v="4.2"/>
    <n v="5.2"/>
    <n v="3.2"/>
    <n v="2"/>
    <n v="4.0999999999999996"/>
    <n v="5.2"/>
    <n v="3"/>
    <n v="2"/>
    <x v="79"/>
    <m/>
    <n v="9.5"/>
    <n v="11"/>
    <n v="8"/>
    <n v="4"/>
  </r>
  <r>
    <n v="15.37"/>
    <n v="8"/>
    <n v="14"/>
    <n v="1.9"/>
    <n v="5"/>
    <n v="6.5"/>
    <n v="12.5"/>
    <n v="0.4"/>
    <n v="5"/>
    <n v="5.7"/>
    <n v="10.6"/>
    <n v="0.7"/>
    <n v="5"/>
    <x v="79"/>
    <m/>
    <n v="8"/>
    <n v="12"/>
    <n v="4"/>
    <n v="4.2"/>
  </r>
  <r>
    <n v="10.35"/>
    <n v="3.9"/>
    <n v="6.2"/>
    <n v="1.5"/>
    <n v="17.5"/>
    <n v="2.2999999999999998"/>
    <n v="4.3"/>
    <n v="0.2"/>
    <n v="17.5"/>
    <n v="2.2000000000000002"/>
    <n v="3.8"/>
    <n v="0.6"/>
    <n v="17.5"/>
    <x v="79"/>
    <m/>
    <n v="6"/>
    <n v="12"/>
    <n v="0"/>
    <n v="11.2"/>
  </r>
  <r>
    <n v="8.2899999999999991"/>
    <n v="1.6"/>
    <n v="3.6"/>
    <n v="-0.5"/>
    <n v="22"/>
    <n v="-1.3"/>
    <n v="0.4"/>
    <n v="-3"/>
    <n v="22"/>
    <n v="-0.2"/>
    <n v="1.8"/>
    <n v="-2.2000000000000002"/>
    <n v="22"/>
    <x v="80"/>
    <m/>
    <n v="6.3"/>
    <n v="8.5"/>
    <n v="4"/>
    <n v="13.3"/>
  </r>
  <r>
    <n v="12.77"/>
    <n v="6.3"/>
    <n v="11.2"/>
    <n v="1.3"/>
    <n v="1.5"/>
    <n v="3.4"/>
    <n v="7.4"/>
    <n v="-0.7"/>
    <n v="1.5"/>
    <n v="3.8"/>
    <n v="7.6"/>
    <n v="0"/>
    <n v="1.5"/>
    <x v="80"/>
    <m/>
    <n v="8.5"/>
    <n v="13"/>
    <n v="4"/>
    <n v="1.2"/>
  </r>
  <r>
    <n v="11.31"/>
    <n v="6.7"/>
    <n v="10.4"/>
    <n v="3"/>
    <n v="22.5"/>
    <n v="5.2"/>
    <n v="8.3000000000000007"/>
    <n v="2.1"/>
    <n v="22.5"/>
    <n v="4.4000000000000004"/>
    <n v="7.4"/>
    <n v="1.4"/>
    <n v="22.5"/>
    <x v="80"/>
    <m/>
    <n v="8.5"/>
    <n v="11.5"/>
    <n v="5.5"/>
    <n v="14.2"/>
  </r>
  <r>
    <n v="20.12"/>
    <n v="4.3"/>
    <n v="8.6"/>
    <n v="0"/>
    <n v="1.5"/>
    <n v="0.9"/>
    <n v="4.5999999999999996"/>
    <n v="-2.9"/>
    <n v="1.5"/>
    <n v="2"/>
    <n v="5.6"/>
    <n v="-1.6"/>
    <n v="1.5"/>
    <x v="80"/>
    <m/>
    <n v="6.8"/>
    <n v="11.5"/>
    <n v="2"/>
    <n v="1"/>
  </r>
  <r>
    <n v="26.4"/>
    <n v="5.3"/>
    <n v="14"/>
    <n v="-3.4"/>
    <n v="0.5"/>
    <n v="3.9"/>
    <n v="11.4"/>
    <n v="-3.7"/>
    <n v="0.5"/>
    <n v="3.9"/>
    <n v="10"/>
    <n v="-2.2999999999999998"/>
    <n v="0.5"/>
    <x v="80"/>
    <m/>
    <n v="6"/>
    <n v="15"/>
    <n v="-3"/>
    <n v="0"/>
  </r>
  <r>
    <n v="16.73"/>
    <n v="5.5"/>
    <n v="11.9"/>
    <n v="-1"/>
    <n v="16"/>
    <n v="5.2"/>
    <n v="10.3"/>
    <n v="0.1"/>
    <n v="16"/>
    <n v="5.0999999999999996"/>
    <n v="10"/>
    <n v="0.1"/>
    <n v="16"/>
    <x v="80"/>
    <m/>
    <n v="6.8"/>
    <n v="15.5"/>
    <n v="-2"/>
    <n v="11.2"/>
  </r>
  <r>
    <n v="26.3"/>
    <n v="6.9"/>
    <n v="11.6"/>
    <n v="2.1"/>
    <n v="0"/>
    <n v="4.0999999999999996"/>
    <n v="8.9"/>
    <n v="-0.7"/>
    <n v="0"/>
    <n v="4"/>
    <n v="8.1"/>
    <n v="-0.2"/>
    <n v="0"/>
    <x v="80"/>
    <m/>
    <n v="8.5"/>
    <n v="13.5"/>
    <n v="3.5"/>
    <n v="0"/>
  </r>
  <r>
    <n v="10.65"/>
    <n v="4.8"/>
    <n v="10.1"/>
    <n v="-0.6"/>
    <n v="3"/>
    <n v="3"/>
    <n v="7.4"/>
    <n v="-1.4"/>
    <n v="3"/>
    <n v="2.5"/>
    <n v="5.3"/>
    <n v="-0.4"/>
    <n v="3"/>
    <x v="80"/>
    <m/>
    <n v="6"/>
    <n v="12.5"/>
    <n v="-0.5"/>
    <n v="2"/>
  </r>
  <r>
    <n v="9.77"/>
    <n v="9.4"/>
    <n v="13"/>
    <n v="5.7"/>
    <n v="12"/>
    <n v="6.6"/>
    <n v="9.8000000000000007"/>
    <n v="3.4"/>
    <n v="12"/>
    <n v="6.1"/>
    <n v="9.4"/>
    <n v="2.8"/>
    <n v="12"/>
    <x v="80"/>
    <m/>
    <n v="7.5"/>
    <n v="11"/>
    <n v="4"/>
    <n v="11.1"/>
  </r>
  <r>
    <n v="8.43"/>
    <n v="2.5"/>
    <n v="6.9"/>
    <n v="-2"/>
    <n v="16.5"/>
    <n v="2.4"/>
    <n v="5.6"/>
    <n v="-0.9"/>
    <n v="16.5"/>
    <n v="2.4"/>
    <n v="5.5"/>
    <n v="-0.8"/>
    <n v="16.5"/>
    <x v="80"/>
    <m/>
    <n v="5"/>
    <n v="6"/>
    <n v="4"/>
    <n v="12"/>
  </r>
  <r>
    <n v="8.44"/>
    <n v="-0.2"/>
    <n v="3.6"/>
    <n v="-4"/>
    <n v="26.5"/>
    <n v="-0.7"/>
    <n v="1.6"/>
    <n v="-2.9"/>
    <n v="26.5"/>
    <n v="-0.3"/>
    <n v="1.4"/>
    <n v="-2"/>
    <n v="26.5"/>
    <x v="80"/>
    <m/>
    <n v="4"/>
    <n v="6"/>
    <n v="2"/>
    <n v="23"/>
  </r>
  <r>
    <n v="16.23"/>
    <n v="1.2"/>
    <n v="2.2999999999999998"/>
    <n v="0"/>
    <n v="23"/>
    <n v="-2.1"/>
    <n v="-1.3"/>
    <n v="-2.8"/>
    <n v="23"/>
    <n v="-0.1"/>
    <n v="2"/>
    <n v="-2.2000000000000002"/>
    <n v="23"/>
    <x v="80"/>
    <m/>
    <n v="5"/>
    <n v="9"/>
    <n v="1"/>
    <n v="19.399999999999999"/>
  </r>
  <r>
    <n v="8.4600000000000009"/>
    <n v="5.3"/>
    <n v="10.1"/>
    <n v="0.5"/>
    <n v="1"/>
    <n v="2.1"/>
    <n v="6.7"/>
    <n v="-2.5"/>
    <n v="1"/>
    <n v="3.7"/>
    <n v="8.4"/>
    <n v="-1.1000000000000001"/>
    <n v="1"/>
    <x v="80"/>
    <m/>
    <n v="7.5"/>
    <n v="14.5"/>
    <n v="0.5"/>
    <n v="0.5"/>
  </r>
  <r>
    <n v="28.07"/>
    <n v="8.5"/>
    <n v="15.8"/>
    <n v="1.1000000000000001"/>
    <n v="0.5"/>
    <n v="5.8"/>
    <n v="13.7"/>
    <n v="-2.1"/>
    <n v="0.5"/>
    <n v="7.3"/>
    <n v="13.5"/>
    <n v="1"/>
    <n v="0.5"/>
    <x v="80"/>
    <m/>
    <n v="10.3"/>
    <n v="19"/>
    <n v="1.5"/>
    <n v="0"/>
  </r>
  <r>
    <n v="23.14"/>
    <n v="9.1999999999999993"/>
    <n v="17.100000000000001"/>
    <n v="1.3"/>
    <n v="0"/>
    <n v="6.3"/>
    <n v="13.2"/>
    <n v="-0.6"/>
    <n v="0"/>
    <n v="8.4"/>
    <n v="13.9"/>
    <n v="2.8"/>
    <n v="0"/>
    <x v="80"/>
    <m/>
    <n v="10.5"/>
    <n v="20"/>
    <n v="1"/>
    <n v="0"/>
  </r>
  <r>
    <n v="16.12"/>
    <n v="9.3000000000000007"/>
    <n v="13.1"/>
    <n v="5.4"/>
    <n v="0"/>
    <n v="7.4"/>
    <n v="11.4"/>
    <n v="3.4"/>
    <n v="0"/>
    <n v="8.1"/>
    <n v="11.7"/>
    <n v="4.4000000000000004"/>
    <n v="0"/>
    <x v="80"/>
    <m/>
    <n v="11.8"/>
    <n v="16"/>
    <n v="7.5"/>
    <n v="1.4"/>
  </r>
  <r>
    <n v="26.3"/>
    <n v="9.6"/>
    <n v="17.7"/>
    <n v="1.5"/>
    <n v="0"/>
    <n v="7.6"/>
    <n v="16"/>
    <n v="-0.8"/>
    <n v="0"/>
    <n v="8.8000000000000007"/>
    <n v="15.2"/>
    <n v="2.4"/>
    <n v="0"/>
    <x v="80"/>
    <m/>
    <n v="11"/>
    <n v="19.5"/>
    <n v="2.5"/>
    <n v="0"/>
  </r>
  <r>
    <n v="14.78"/>
    <n v="7.5"/>
    <n v="12.6"/>
    <n v="2.2999999999999998"/>
    <n v="0"/>
    <n v="5.5"/>
    <n v="9.6999999999999993"/>
    <n v="1.3"/>
    <n v="0"/>
    <n v="6.9"/>
    <n v="10.6"/>
    <n v="3.2"/>
    <n v="0"/>
    <x v="80"/>
    <m/>
    <n v="10.3"/>
    <n v="16.5"/>
    <n v="4"/>
    <n v="1.8"/>
  </r>
  <r>
    <n v="21.08"/>
    <n v="9"/>
    <n v="14.1"/>
    <n v="3.8"/>
    <n v="1"/>
    <n v="7.2"/>
    <n v="12.1"/>
    <n v="2.2999999999999998"/>
    <n v="1"/>
    <n v="8.5"/>
    <n v="12.4"/>
    <n v="4.5999999999999996"/>
    <n v="1"/>
    <x v="80"/>
    <m/>
    <n v="10.8"/>
    <n v="17.5"/>
    <n v="4"/>
    <n v="0.7"/>
  </r>
  <r>
    <n v="22.73"/>
    <n v="10.1"/>
    <n v="15.4"/>
    <n v="4.8"/>
    <n v="1"/>
    <n v="8.6"/>
    <n v="14.4"/>
    <n v="2.8"/>
    <n v="1"/>
    <n v="9.1"/>
    <n v="13.5"/>
    <n v="4.5999999999999996"/>
    <n v="1"/>
    <x v="80"/>
    <m/>
    <n v="13"/>
    <n v="19"/>
    <n v="7"/>
    <n v="0"/>
  </r>
  <r>
    <n v="27.82"/>
    <n v="11.7"/>
    <n v="21.3"/>
    <n v="2"/>
    <n v="0"/>
    <n v="11"/>
    <n v="21.1"/>
    <n v="0.8"/>
    <n v="0"/>
    <n v="12.7"/>
    <n v="21"/>
    <n v="4.3"/>
    <n v="0"/>
    <x v="80"/>
    <m/>
    <n v="12.3"/>
    <n v="22.5"/>
    <n v="2"/>
    <n v="0"/>
  </r>
  <r>
    <n v="17.93"/>
    <n v="13.9"/>
    <n v="22.2"/>
    <n v="5.5"/>
    <n v="2"/>
    <n v="14.1"/>
    <n v="20.6"/>
    <n v="7.5"/>
    <n v="2"/>
    <n v="14.2"/>
    <n v="20.2"/>
    <n v="8.1"/>
    <n v="2"/>
    <x v="80"/>
    <m/>
    <n v="12.8"/>
    <n v="23.5"/>
    <n v="2"/>
    <n v="4.5999999999999996"/>
  </r>
  <r>
    <n v="25.87"/>
    <n v="14.4"/>
    <n v="21.3"/>
    <n v="7.5"/>
    <n v="2"/>
    <n v="13.2"/>
    <n v="19.899999999999999"/>
    <n v="6.4"/>
    <n v="2"/>
    <n v="13.6"/>
    <n v="19.5"/>
    <n v="7.7"/>
    <n v="2"/>
    <x v="80"/>
    <m/>
    <n v="17"/>
    <n v="24"/>
    <n v="10"/>
    <n v="7.3"/>
  </r>
  <r>
    <n v="23.32"/>
    <n v="14.1"/>
    <n v="21.2"/>
    <n v="6.9"/>
    <n v="0"/>
    <n v="13"/>
    <n v="20.100000000000001"/>
    <n v="5.8"/>
    <n v="0"/>
    <n v="12.9"/>
    <n v="19.5"/>
    <n v="6.3"/>
    <n v="0"/>
    <x v="80"/>
    <m/>
    <n v="17"/>
    <n v="24"/>
    <n v="10"/>
    <n v="6.6"/>
  </r>
  <r>
    <n v="15.08"/>
    <n v="11.7"/>
    <n v="19"/>
    <n v="4.3"/>
    <n v="0"/>
    <n v="9.6"/>
    <n v="17.100000000000001"/>
    <n v="2"/>
    <n v="0"/>
    <n v="11.7"/>
    <n v="17.5"/>
    <n v="5.8"/>
    <n v="0"/>
    <x v="80"/>
    <m/>
    <n v="12.3"/>
    <n v="21"/>
    <n v="3.5"/>
    <n v="0"/>
  </r>
  <r>
    <n v="20.76"/>
    <n v="12.3"/>
    <n v="18.8"/>
    <n v="5.8"/>
    <n v="1"/>
    <n v="10.3"/>
    <n v="16.899999999999999"/>
    <n v="3.6"/>
    <n v="1"/>
    <n v="10.9"/>
    <n v="16.3"/>
    <n v="5.4"/>
    <n v="1"/>
    <x v="80"/>
    <m/>
    <n v="12.8"/>
    <n v="19"/>
    <n v="6.5"/>
    <n v="0.4"/>
  </r>
  <r>
    <n v="18.510000000000002"/>
    <n v="9.5"/>
    <n v="17.3"/>
    <n v="1.6"/>
    <n v="2.5"/>
    <n v="7.7"/>
    <n v="16.5"/>
    <n v="-1.1000000000000001"/>
    <n v="2.5"/>
    <n v="9.1"/>
    <n v="15.9"/>
    <n v="2.2999999999999998"/>
    <n v="2.5"/>
    <x v="80"/>
    <m/>
    <n v="12.8"/>
    <n v="21.5"/>
    <n v="4"/>
    <n v="8.1999999999999993"/>
  </r>
  <r>
    <n v="21.34"/>
    <n v="10.8"/>
    <n v="15.1"/>
    <n v="6.5"/>
    <n v="0.5"/>
    <n v="8.4"/>
    <n v="13.3"/>
    <n v="3.5"/>
    <n v="0.5"/>
    <n v="9.3000000000000007"/>
    <n v="13.7"/>
    <n v="4.8"/>
    <n v="0.5"/>
    <x v="80"/>
    <m/>
    <n v="12.5"/>
    <n v="17.5"/>
    <n v="7.5"/>
    <n v="3"/>
  </r>
  <r>
    <n v="26.42"/>
    <n v="13.1"/>
    <n v="21.5"/>
    <n v="4.5999999999999996"/>
    <n v="0.5"/>
    <n v="11.7"/>
    <n v="18.899999999999999"/>
    <n v="4.4000000000000004"/>
    <n v="0.5"/>
    <n v="12.8"/>
    <n v="19.5"/>
    <n v="6.1"/>
    <n v="0.5"/>
    <x v="80"/>
    <m/>
    <n v="14.3"/>
    <n v="23.5"/>
    <n v="5"/>
    <n v="0.8"/>
  </r>
  <r>
    <n v="17.73"/>
    <n v="13.7"/>
    <n v="19.100000000000001"/>
    <n v="8.1999999999999993"/>
    <n v="1"/>
    <n v="13.1"/>
    <n v="17.3"/>
    <n v="8.8000000000000007"/>
    <n v="1"/>
    <n v="12.5"/>
    <n v="16.600000000000001"/>
    <n v="8.4"/>
    <n v="1"/>
    <x v="80"/>
    <m/>
    <n v="13.3"/>
    <n v="19"/>
    <n v="7.5"/>
    <n v="0.9"/>
  </r>
  <r>
    <n v="15.18"/>
    <n v="10.4"/>
    <n v="15.6"/>
    <n v="5.2"/>
    <n v="1.5"/>
    <n v="9.5"/>
    <n v="14.6"/>
    <n v="4.4000000000000004"/>
    <n v="1.5"/>
    <n v="10.4"/>
    <n v="14.4"/>
    <n v="6.4"/>
    <n v="1.5"/>
    <x v="81"/>
    <m/>
    <n v="13"/>
    <n v="19"/>
    <n v="7"/>
    <n v="3"/>
  </r>
  <r>
    <n v="8.44"/>
    <n v="6.7"/>
    <n v="8.1999999999999993"/>
    <n v="5.2"/>
    <n v="5"/>
    <n v="4.2"/>
    <n v="5.8"/>
    <n v="2.5"/>
    <n v="5"/>
    <n v="5"/>
    <n v="6.5"/>
    <n v="3.4"/>
    <n v="5"/>
    <x v="81"/>
    <m/>
    <n v="8"/>
    <n v="10"/>
    <n v="6"/>
    <n v="5"/>
  </r>
  <r>
    <n v="27.1"/>
    <n v="6.8"/>
    <n v="14.1"/>
    <n v="-0.5"/>
    <n v="0.5"/>
    <n v="4.9000000000000004"/>
    <n v="11.9"/>
    <n v="-2.1"/>
    <n v="0.5"/>
    <n v="6.2"/>
    <n v="11.8"/>
    <n v="0.5"/>
    <n v="0.5"/>
    <x v="81"/>
    <m/>
    <n v="9.5"/>
    <n v="18"/>
    <n v="1"/>
    <n v="0.3"/>
  </r>
  <r>
    <n v="23.65"/>
    <n v="11"/>
    <n v="20.5"/>
    <n v="1.4"/>
    <n v="1"/>
    <n v="8.6999999999999993"/>
    <n v="16.2"/>
    <n v="1.1000000000000001"/>
    <n v="1"/>
    <n v="10.3"/>
    <n v="17.399999999999999"/>
    <n v="3.1"/>
    <n v="1"/>
    <x v="81"/>
    <m/>
    <n v="11.5"/>
    <n v="21.5"/>
    <n v="1.5"/>
    <n v="0"/>
  </r>
  <r>
    <n v="12.28"/>
    <n v="13.4"/>
    <n v="21.2"/>
    <n v="5.6"/>
    <n v="33.5"/>
    <n v="12.4"/>
    <n v="17.2"/>
    <n v="7.5"/>
    <n v="33.5"/>
    <n v="13.1"/>
    <n v="18.5"/>
    <n v="7.7"/>
    <n v="33.5"/>
    <x v="81"/>
    <m/>
    <n v="13.5"/>
    <n v="22"/>
    <n v="5"/>
    <n v="23.6"/>
  </r>
  <r>
    <n v="11.97"/>
    <n v="9.4"/>
    <n v="11.2"/>
    <n v="7.5"/>
    <n v="3.5"/>
    <n v="5.9"/>
    <n v="7.7"/>
    <n v="4"/>
    <n v="3.5"/>
    <n v="7.2"/>
    <n v="9.3000000000000007"/>
    <n v="5.0999999999999996"/>
    <n v="3.5"/>
    <x v="81"/>
    <m/>
    <n v="10.8"/>
    <n v="13.5"/>
    <n v="8"/>
    <n v="0.9"/>
  </r>
  <r>
    <n v="10.76"/>
    <n v="8.8000000000000007"/>
    <n v="12.2"/>
    <n v="5.3"/>
    <n v="0"/>
    <n v="5.7"/>
    <n v="9.3000000000000007"/>
    <n v="2"/>
    <n v="0"/>
    <n v="6.9"/>
    <n v="10.3"/>
    <n v="3.4"/>
    <n v="0"/>
    <x v="81"/>
    <m/>
    <n v="13.3"/>
    <n v="19.5"/>
    <n v="7"/>
    <n v="0.3"/>
  </r>
  <r>
    <n v="26.24"/>
    <n v="11.5"/>
    <n v="20.5"/>
    <n v="2.4"/>
    <n v="0"/>
    <n v="10.1"/>
    <n v="17.8"/>
    <n v="2.4"/>
    <n v="0"/>
    <n v="11.4"/>
    <n v="19.100000000000001"/>
    <n v="3.7"/>
    <n v="0"/>
    <x v="81"/>
    <m/>
    <n v="13"/>
    <n v="23.5"/>
    <n v="2.5"/>
    <n v="0"/>
  </r>
  <r>
    <n v="27.25"/>
    <n v="14.3"/>
    <n v="23.2"/>
    <n v="5.3"/>
    <n v="0"/>
    <n v="12.7"/>
    <n v="19.7"/>
    <n v="5.7"/>
    <n v="0"/>
    <n v="13.7"/>
    <n v="21"/>
    <n v="6.4"/>
    <n v="0"/>
    <x v="81"/>
    <m/>
    <n v="14.3"/>
    <n v="24.5"/>
    <n v="4"/>
    <n v="0"/>
  </r>
  <r>
    <n v="27.37"/>
    <n v="16.7"/>
    <n v="26.8"/>
    <n v="6.5"/>
    <n v="0"/>
    <n v="16.7"/>
    <n v="23.6"/>
    <n v="9.6999999999999993"/>
    <n v="0"/>
    <n v="17.8"/>
    <n v="25"/>
    <n v="10.5"/>
    <n v="0"/>
    <x v="81"/>
    <m/>
    <n v="17"/>
    <n v="28.5"/>
    <n v="5.5"/>
    <n v="0"/>
  </r>
  <r>
    <n v="27.33"/>
    <n v="19.2"/>
    <n v="29.5"/>
    <n v="8.8000000000000007"/>
    <n v="0"/>
    <n v="21.4"/>
    <n v="30.9"/>
    <n v="11.9"/>
    <n v="0"/>
    <n v="20.2"/>
    <n v="27.5"/>
    <n v="12.8"/>
    <n v="0"/>
    <x v="81"/>
    <m/>
    <n v="19.3"/>
    <n v="30.5"/>
    <n v="8"/>
    <n v="0.6"/>
  </r>
  <r>
    <n v="18.829999999999998"/>
    <n v="20.6"/>
    <n v="28.4"/>
    <n v="12.7"/>
    <n v="1"/>
    <n v="21.7"/>
    <n v="28.9"/>
    <n v="14.5"/>
    <n v="0"/>
    <n v="20"/>
    <n v="26.1"/>
    <n v="13.9"/>
    <n v="0"/>
    <x v="81"/>
    <m/>
    <n v="20.5"/>
    <n v="29"/>
    <n v="12"/>
    <n v="0"/>
  </r>
  <r>
    <n v="27.11"/>
    <n v="15.5"/>
    <n v="24.1"/>
    <n v="6.8"/>
    <n v="0"/>
    <n v="16.600000000000001"/>
    <n v="24.3"/>
    <n v="8.9"/>
    <n v="0"/>
    <n v="16.3"/>
    <n v="21.4"/>
    <n v="11.2"/>
    <n v="0"/>
    <x v="81"/>
    <m/>
    <n v="16"/>
    <n v="25"/>
    <n v="7"/>
    <n v="0"/>
  </r>
  <r>
    <n v="27.51"/>
    <n v="14.4"/>
    <n v="21.9"/>
    <n v="6.8"/>
    <n v="0"/>
    <n v="16.899999999999999"/>
    <n v="23.5"/>
    <n v="10.199999999999999"/>
    <n v="0"/>
    <n v="15.7"/>
    <n v="20.5"/>
    <n v="10.9"/>
    <n v="0"/>
    <x v="81"/>
    <m/>
    <n v="14.5"/>
    <n v="24"/>
    <n v="5"/>
    <n v="0"/>
  </r>
  <r>
    <n v="27.18"/>
    <n v="15.6"/>
    <n v="25.1"/>
    <n v="6"/>
    <n v="0"/>
    <n v="18.600000000000001"/>
    <n v="26.1"/>
    <n v="11"/>
    <n v="0"/>
    <n v="17"/>
    <n v="22.8"/>
    <n v="11.1"/>
    <n v="0"/>
    <x v="81"/>
    <m/>
    <n v="15.5"/>
    <n v="27"/>
    <n v="4"/>
    <n v="0"/>
  </r>
  <r>
    <n v="27.13"/>
    <n v="15"/>
    <n v="20.8"/>
    <n v="9.1"/>
    <n v="0"/>
    <n v="14.8"/>
    <n v="20.7"/>
    <n v="8.8000000000000007"/>
    <n v="0"/>
    <n v="14"/>
    <n v="18.2"/>
    <n v="9.6999999999999993"/>
    <n v="0"/>
    <x v="81"/>
    <m/>
    <n v="18"/>
    <n v="23"/>
    <n v="13"/>
    <n v="0"/>
  </r>
  <r>
    <n v="26.5"/>
    <n v="10.5"/>
    <n v="18.899999999999999"/>
    <n v="2"/>
    <n v="0.5"/>
    <n v="11.2"/>
    <n v="18.899999999999999"/>
    <n v="3.5"/>
    <n v="0"/>
    <n v="11.6"/>
    <n v="16.5"/>
    <n v="6.6"/>
    <n v="0"/>
    <x v="81"/>
    <m/>
    <n v="12.5"/>
    <n v="21"/>
    <n v="4"/>
    <n v="0"/>
  </r>
  <r>
    <n v="22.76"/>
    <n v="11.6"/>
    <n v="19.399999999999999"/>
    <n v="3.8"/>
    <n v="0.5"/>
    <n v="12.3"/>
    <n v="19.100000000000001"/>
    <n v="5.5"/>
    <n v="0"/>
    <n v="12.2"/>
    <n v="17.399999999999999"/>
    <n v="6.9"/>
    <n v="0"/>
    <x v="81"/>
    <m/>
    <n v="12.8"/>
    <n v="21.5"/>
    <n v="4"/>
    <n v="0"/>
  </r>
  <r>
    <n v="27.29"/>
    <n v="11.8"/>
    <n v="18.5"/>
    <n v="5"/>
    <n v="0"/>
    <n v="12.7"/>
    <n v="18.8"/>
    <n v="6.5"/>
    <n v="0"/>
    <n v="11.9"/>
    <n v="16.5"/>
    <n v="7.3"/>
    <n v="0"/>
    <x v="81"/>
    <m/>
    <n v="12"/>
    <n v="21.5"/>
    <n v="2.5"/>
    <n v="0"/>
  </r>
  <r>
    <n v="26.94"/>
    <n v="12.3"/>
    <n v="21.2"/>
    <n v="3.3"/>
    <n v="0"/>
    <n v="14.6"/>
    <n v="22.6"/>
    <n v="6.6"/>
    <n v="0"/>
    <n v="13.3"/>
    <n v="19.100000000000001"/>
    <n v="7.5"/>
    <n v="0"/>
    <x v="81"/>
    <m/>
    <n v="12.8"/>
    <n v="23.5"/>
    <n v="2"/>
    <n v="0"/>
  </r>
  <r>
    <n v="26.59"/>
    <n v="14"/>
    <n v="23.7"/>
    <n v="4.3"/>
    <n v="0"/>
    <n v="15.2"/>
    <n v="25.3"/>
    <n v="5.0999999999999996"/>
    <n v="0"/>
    <n v="15"/>
    <n v="21.7"/>
    <n v="8.3000000000000007"/>
    <n v="0"/>
    <x v="81"/>
    <m/>
    <n v="13.5"/>
    <n v="25"/>
    <n v="2"/>
    <n v="0"/>
  </r>
  <r>
    <n v="17.27"/>
    <n v="15.4"/>
    <n v="24.5"/>
    <n v="6.3"/>
    <n v="0"/>
    <n v="18.600000000000001"/>
    <n v="25.5"/>
    <n v="11.7"/>
    <n v="0.5"/>
    <n v="15.7"/>
    <n v="21"/>
    <n v="10.4"/>
    <n v="0.5"/>
    <x v="81"/>
    <m/>
    <n v="15.8"/>
    <n v="26.5"/>
    <n v="5"/>
    <n v="1.6"/>
  </r>
  <r>
    <n v="16.940000000000001"/>
    <n v="15.3"/>
    <n v="21.3"/>
    <n v="9.3000000000000007"/>
    <n v="1"/>
    <n v="16.399999999999999"/>
    <n v="22"/>
    <n v="10.8"/>
    <n v="1.5"/>
    <n v="13.8"/>
    <n v="18.2"/>
    <n v="9.3000000000000007"/>
    <n v="1.5"/>
    <x v="81"/>
    <m/>
    <n v="17.5"/>
    <n v="22.5"/>
    <n v="12.5"/>
    <n v="1.2"/>
  </r>
  <r>
    <n v="20.11"/>
    <n v="12.5"/>
    <n v="17.7"/>
    <n v="7.3"/>
    <n v="2.5"/>
    <n v="11.6"/>
    <n v="16.3"/>
    <n v="6.9"/>
    <n v="2.5"/>
    <n v="11.5"/>
    <n v="15.4"/>
    <n v="7.6"/>
    <n v="2.5"/>
    <x v="81"/>
    <m/>
    <n v="14.3"/>
    <n v="19.5"/>
    <n v="9"/>
    <n v="12.9"/>
  </r>
  <r>
    <n v="8.94"/>
    <n v="11.7"/>
    <n v="14.1"/>
    <n v="9.3000000000000007"/>
    <n v="4.5"/>
    <n v="10.7"/>
    <n v="13.1"/>
    <n v="8.1999999999999993"/>
    <n v="2.5"/>
    <n v="10.199999999999999"/>
    <n v="12.7"/>
    <n v="7.6"/>
    <n v="2.5"/>
    <x v="81"/>
    <m/>
    <n v="14.3"/>
    <n v="17.5"/>
    <n v="11"/>
    <n v="4.3"/>
  </r>
  <r>
    <n v="22.92"/>
    <n v="13.9"/>
    <n v="18.7"/>
    <n v="9"/>
    <n v="1"/>
    <n v="14.1"/>
    <n v="19.899999999999999"/>
    <n v="8.1999999999999993"/>
    <n v="0"/>
    <n v="13.1"/>
    <n v="17.7"/>
    <n v="8.4"/>
    <n v="0"/>
    <x v="81"/>
    <m/>
    <n v="17.3"/>
    <n v="23.5"/>
    <n v="11"/>
    <n v="0.5"/>
  </r>
  <r>
    <n v="26.36"/>
    <n v="12.3"/>
    <n v="20.2"/>
    <n v="4.4000000000000004"/>
    <n v="0"/>
    <n v="13.2"/>
    <n v="21"/>
    <n v="5.4"/>
    <n v="0"/>
    <n v="12.9"/>
    <n v="18"/>
    <n v="7.7"/>
    <n v="0"/>
    <x v="81"/>
    <m/>
    <n v="14"/>
    <n v="23"/>
    <n v="5"/>
    <n v="0"/>
  </r>
  <r>
    <n v="26.14"/>
    <n v="12.3"/>
    <n v="22.1"/>
    <n v="2.5"/>
    <n v="0"/>
    <n v="13.4"/>
    <n v="23.2"/>
    <n v="3.5"/>
    <n v="0"/>
    <n v="13.1"/>
    <n v="19.899999999999999"/>
    <n v="6.2"/>
    <n v="0"/>
    <x v="81"/>
    <m/>
    <n v="13"/>
    <n v="24"/>
    <n v="2"/>
    <n v="0"/>
  </r>
  <r>
    <n v="23.61"/>
    <n v="15"/>
    <n v="23.9"/>
    <n v="6"/>
    <n v="1"/>
    <n v="14.9"/>
    <n v="23.1"/>
    <n v="6.6"/>
    <n v="0"/>
    <n v="15.8"/>
    <n v="21.7"/>
    <n v="9.9"/>
    <n v="0"/>
    <x v="81"/>
    <m/>
    <n v="15.3"/>
    <n v="27.5"/>
    <n v="3"/>
    <n v="0"/>
  </r>
  <r>
    <n v="19.47"/>
    <n v="16.8"/>
    <n v="26"/>
    <n v="7.5"/>
    <n v="12"/>
    <n v="19.3"/>
    <n v="26.3"/>
    <n v="12.3"/>
    <n v="13"/>
    <n v="17.3"/>
    <n v="22.9"/>
    <n v="11.6"/>
    <n v="13"/>
    <x v="81"/>
    <m/>
    <n v="16.5"/>
    <n v="28"/>
    <n v="5"/>
    <n v="2.5"/>
  </r>
  <r>
    <n v="26.21"/>
    <n v="14.3"/>
    <n v="22.6"/>
    <n v="6"/>
    <n v="0"/>
    <n v="14.5"/>
    <n v="23"/>
    <n v="6"/>
    <n v="0"/>
    <n v="13.5"/>
    <n v="19.399999999999999"/>
    <n v="7.6"/>
    <n v="0"/>
    <x v="81"/>
    <m/>
    <n v="16"/>
    <n v="26"/>
    <n v="6"/>
    <n v="0.4"/>
  </r>
  <r>
    <n v="23.39"/>
    <n v="12.9"/>
    <n v="19.7"/>
    <n v="6.1"/>
    <n v="0"/>
    <n v="14.1"/>
    <n v="20"/>
    <n v="8.1999999999999993"/>
    <n v="0"/>
    <n v="13.4"/>
    <n v="17.5"/>
    <n v="9.3000000000000007"/>
    <n v="0"/>
    <x v="82"/>
    <m/>
    <n v="14.8"/>
    <n v="23.5"/>
    <n v="6"/>
    <n v="0"/>
  </r>
  <r>
    <n v="25.17"/>
    <n v="11.1"/>
    <n v="19.2"/>
    <n v="2.9"/>
    <n v="0"/>
    <n v="11.4"/>
    <n v="19.399999999999999"/>
    <n v="3.4"/>
    <n v="0"/>
    <n v="11.7"/>
    <n v="17"/>
    <n v="6.3"/>
    <n v="0"/>
    <x v="82"/>
    <m/>
    <n v="13.5"/>
    <n v="24"/>
    <n v="3"/>
    <n v="0"/>
  </r>
  <r>
    <n v="25.67"/>
    <n v="12"/>
    <n v="21.2"/>
    <n v="2.7"/>
    <n v="0"/>
    <n v="12.7"/>
    <n v="22.3"/>
    <n v="3"/>
    <n v="0"/>
    <n v="12.8"/>
    <n v="20.100000000000001"/>
    <n v="5.5"/>
    <n v="0"/>
    <x v="82"/>
    <m/>
    <n v="16"/>
    <n v="27"/>
    <n v="5"/>
    <n v="0"/>
  </r>
  <r>
    <n v="24.14"/>
    <n v="15.6"/>
    <n v="25.6"/>
    <n v="5.6"/>
    <n v="0"/>
    <n v="17.5"/>
    <n v="26.3"/>
    <n v="8.6999999999999993"/>
    <n v="0"/>
    <n v="16.3"/>
    <n v="23.1"/>
    <n v="9.4"/>
    <n v="0"/>
    <x v="82"/>
    <m/>
    <n v="15.5"/>
    <n v="28.5"/>
    <n v="2.5"/>
    <n v="0"/>
  </r>
  <r>
    <n v="23.77"/>
    <n v="17.8"/>
    <n v="27.6"/>
    <n v="7.9"/>
    <n v="0"/>
    <n v="19.899999999999999"/>
    <n v="26.7"/>
    <n v="13"/>
    <n v="1"/>
    <n v="18.600000000000001"/>
    <n v="24.5"/>
    <n v="12.6"/>
    <n v="1"/>
    <x v="82"/>
    <m/>
    <n v="17.5"/>
    <n v="28"/>
    <n v="7"/>
    <n v="0"/>
  </r>
  <r>
    <n v="24.68"/>
    <n v="17.100000000000001"/>
    <n v="24.3"/>
    <n v="9.8000000000000007"/>
    <n v="0"/>
    <n v="18"/>
    <n v="24.1"/>
    <n v="11.9"/>
    <n v="0"/>
    <n v="17"/>
    <n v="21.4"/>
    <n v="12.5"/>
    <n v="0"/>
    <x v="82"/>
    <m/>
    <n v="16.5"/>
    <n v="28"/>
    <n v="5"/>
    <n v="0"/>
  </r>
  <r>
    <n v="24.16"/>
    <n v="14"/>
    <n v="25.4"/>
    <n v="2.5"/>
    <n v="0"/>
    <n v="14.7"/>
    <n v="25.9"/>
    <n v="3.5"/>
    <n v="0"/>
    <n v="14.9"/>
    <n v="22.5"/>
    <n v="7.3"/>
    <n v="0"/>
    <x v="82"/>
    <m/>
    <n v="17"/>
    <n v="27"/>
    <n v="7"/>
    <n v="0"/>
  </r>
  <r>
    <n v="16.55"/>
    <n v="14.8"/>
    <n v="24.3"/>
    <n v="5.3"/>
    <n v="0"/>
    <n v="17.100000000000001"/>
    <n v="24.3"/>
    <n v="9.9"/>
    <n v="0"/>
    <n v="16.399999999999999"/>
    <n v="22.2"/>
    <n v="10.6"/>
    <n v="0"/>
    <x v="82"/>
    <m/>
    <n v="13.8"/>
    <n v="25.5"/>
    <n v="2"/>
    <n v="0"/>
  </r>
  <r>
    <n v="25.37"/>
    <n v="16.899999999999999"/>
    <n v="29.4"/>
    <n v="4.4000000000000004"/>
    <n v="0.5"/>
    <n v="16.100000000000001"/>
    <n v="25.1"/>
    <n v="7.1"/>
    <n v="0"/>
    <n v="17.899999999999999"/>
    <n v="25.9"/>
    <n v="9.9"/>
    <n v="0"/>
    <x v="82"/>
    <m/>
    <n v="14.3"/>
    <n v="26"/>
    <n v="2.5"/>
    <n v="0"/>
  </r>
  <r>
    <n v="17.940000000000001"/>
    <n v="20.9"/>
    <n v="28.8"/>
    <n v="12.9"/>
    <n v="9.5"/>
    <n v="18"/>
    <n v="24.6"/>
    <n v="11.4"/>
    <n v="9.5"/>
    <n v="20.7"/>
    <n v="25.4"/>
    <n v="16"/>
    <n v="9.5"/>
    <x v="82"/>
    <m/>
    <n v="16"/>
    <n v="28.5"/>
    <n v="3.5"/>
    <n v="14.7"/>
  </r>
  <r>
    <n v="20.38"/>
    <n v="20.100000000000001"/>
    <n v="25.6"/>
    <n v="14.6"/>
    <n v="4"/>
    <n v="14.7"/>
    <n v="20.7"/>
    <n v="8.6999999999999993"/>
    <n v="4"/>
    <n v="17.899999999999999"/>
    <n v="23.9"/>
    <n v="11.8"/>
    <n v="4"/>
    <x v="82"/>
    <m/>
    <n v="17"/>
    <n v="28.5"/>
    <n v="5.5"/>
    <n v="0"/>
  </r>
  <r>
    <n v="23.64"/>
    <n v="20.8"/>
    <n v="30.7"/>
    <n v="10.8"/>
    <n v="1"/>
    <n v="17.5"/>
    <n v="26"/>
    <n v="9"/>
    <n v="1"/>
    <n v="20.2"/>
    <n v="27"/>
    <n v="13.3"/>
    <n v="1"/>
    <x v="82"/>
    <m/>
    <n v="18.8"/>
    <n v="29.5"/>
    <n v="8"/>
    <n v="0"/>
  </r>
  <r>
    <n v="23.67"/>
    <n v="22.1"/>
    <n v="31.7"/>
    <n v="12.4"/>
    <n v="1"/>
    <n v="18.600000000000001"/>
    <n v="26"/>
    <n v="11.2"/>
    <n v="1"/>
    <n v="21.3"/>
    <n v="27.5"/>
    <n v="15"/>
    <n v="1"/>
    <x v="82"/>
    <m/>
    <n v="19.5"/>
    <n v="30"/>
    <n v="9"/>
    <n v="0"/>
  </r>
  <r>
    <n v="23.97"/>
    <n v="19.8"/>
    <n v="29.2"/>
    <n v="10.3"/>
    <n v="0"/>
    <n v="17.2"/>
    <n v="24.5"/>
    <n v="9.8000000000000007"/>
    <n v="0"/>
    <n v="19.899999999999999"/>
    <n v="26.6"/>
    <n v="13.1"/>
    <n v="0"/>
    <x v="82"/>
    <m/>
    <n v="19"/>
    <n v="29.5"/>
    <n v="8.5"/>
    <n v="0"/>
  </r>
  <r>
    <n v="23.16"/>
    <n v="18.5"/>
    <n v="27.4"/>
    <n v="9.6"/>
    <n v="0"/>
    <n v="16.399999999999999"/>
    <n v="23.2"/>
    <n v="9.6"/>
    <n v="0"/>
    <n v="18.100000000000001"/>
    <n v="24"/>
    <n v="12.2"/>
    <n v="0"/>
    <x v="82"/>
    <m/>
    <n v="16.3"/>
    <n v="26"/>
    <n v="6.5"/>
    <n v="0"/>
  </r>
  <r>
    <n v="15.88"/>
    <n v="14.6"/>
    <n v="21.2"/>
    <n v="8"/>
    <n v="0"/>
    <n v="9.1999999999999993"/>
    <n v="15.8"/>
    <n v="2.6"/>
    <n v="0"/>
    <n v="12"/>
    <n v="16.8"/>
    <n v="7.2"/>
    <n v="0"/>
    <x v="82"/>
    <m/>
    <n v="16"/>
    <n v="26"/>
    <n v="6"/>
    <n v="0.6"/>
  </r>
  <r>
    <n v="14.69"/>
    <n v="14.3"/>
    <n v="20.2"/>
    <n v="8.3000000000000007"/>
    <n v="7"/>
    <n v="9.6999999999999993"/>
    <n v="15.1"/>
    <n v="4.3"/>
    <n v="7"/>
    <n v="12.2"/>
    <n v="16.600000000000001"/>
    <n v="7.8"/>
    <n v="7"/>
    <x v="82"/>
    <m/>
    <n v="14"/>
    <n v="21.5"/>
    <n v="6.5"/>
    <n v="7.4"/>
  </r>
  <r>
    <n v="14.32"/>
    <n v="13.4"/>
    <n v="17.7"/>
    <n v="9"/>
    <n v="7"/>
    <n v="6.9"/>
    <n v="11.6"/>
    <n v="2.2000000000000002"/>
    <n v="7"/>
    <n v="10.4"/>
    <n v="14"/>
    <n v="6.8"/>
    <n v="7"/>
    <x v="82"/>
    <m/>
    <n v="13"/>
    <n v="18"/>
    <n v="8"/>
    <n v="2.5"/>
  </r>
  <r>
    <n v="15.33"/>
    <n v="14.6"/>
    <n v="20.2"/>
    <n v="8.9"/>
    <n v="0"/>
    <n v="8.9"/>
    <n v="15.7"/>
    <n v="2.1"/>
    <n v="0"/>
    <n v="11.7"/>
    <n v="17.100000000000001"/>
    <n v="6.3"/>
    <n v="0"/>
    <x v="82"/>
    <m/>
    <n v="14.5"/>
    <n v="21.5"/>
    <n v="7.5"/>
    <n v="1.5"/>
  </r>
  <r>
    <n v="12.13"/>
    <n v="16.3"/>
    <n v="21.2"/>
    <n v="11.4"/>
    <n v="1"/>
    <n v="11.1"/>
    <n v="17.3"/>
    <n v="4.8"/>
    <n v="1"/>
    <n v="14.3"/>
    <n v="19.399999999999999"/>
    <n v="9.1999999999999993"/>
    <n v="1"/>
    <x v="82"/>
    <m/>
    <n v="16.3"/>
    <n v="22.5"/>
    <n v="10"/>
    <n v="2.9"/>
  </r>
  <r>
    <n v="9.76"/>
    <n v="14.1"/>
    <n v="18.2"/>
    <n v="9.9"/>
    <n v="9"/>
    <n v="7.9"/>
    <n v="10.9"/>
    <n v="4.9000000000000004"/>
    <n v="9"/>
    <n v="10.5"/>
    <n v="13"/>
    <n v="8"/>
    <n v="9"/>
    <x v="82"/>
    <m/>
    <n v="13.3"/>
    <n v="17"/>
    <n v="9.5"/>
    <n v="2.4"/>
  </r>
  <r>
    <n v="15.09"/>
    <n v="15.1"/>
    <n v="18.3"/>
    <n v="11.8"/>
    <n v="0"/>
    <n v="7.8"/>
    <n v="11.4"/>
    <n v="4.2"/>
    <n v="0"/>
    <n v="10.4"/>
    <n v="12.8"/>
    <n v="7.9"/>
    <n v="0"/>
    <x v="82"/>
    <m/>
    <n v="15.3"/>
    <n v="19.5"/>
    <n v="11"/>
    <n v="1.3"/>
  </r>
  <r>
    <n v="21.46"/>
    <n v="8.3000000000000007"/>
    <n v="15.1"/>
    <n v="1.5"/>
    <n v="0"/>
    <n v="1.9"/>
    <n v="8.1"/>
    <n v="-4.3"/>
    <n v="0"/>
    <n v="5.8"/>
    <n v="10.3"/>
    <n v="1.3"/>
    <n v="0"/>
    <x v="82"/>
    <m/>
    <n v="8.8000000000000007"/>
    <n v="16"/>
    <n v="1.5"/>
    <n v="0.9"/>
  </r>
  <r>
    <n v="13.99"/>
    <n v="9.3000000000000007"/>
    <n v="14.4"/>
    <n v="4.0999999999999996"/>
    <n v="8"/>
    <n v="2.7"/>
    <n v="7"/>
    <n v="-1.7"/>
    <n v="8"/>
    <n v="5.9"/>
    <n v="10"/>
    <n v="1.7"/>
    <n v="8"/>
    <x v="82"/>
    <m/>
    <n v="10.3"/>
    <n v="15.5"/>
    <n v="5"/>
    <n v="5.6"/>
  </r>
  <r>
    <n v="10.97"/>
    <n v="8.3000000000000007"/>
    <n v="10.6"/>
    <n v="6"/>
    <n v="8"/>
    <n v="0.6"/>
    <n v="3"/>
    <n v="-1.8"/>
    <n v="8"/>
    <n v="3.5"/>
    <n v="5.0999999999999996"/>
    <n v="1.8"/>
    <n v="8"/>
    <x v="82"/>
    <m/>
    <n v="9"/>
    <n v="13"/>
    <n v="5"/>
    <n v="1.3"/>
  </r>
  <r>
    <n v="21.92"/>
    <n v="8.4"/>
    <n v="15.5"/>
    <n v="1.2"/>
    <n v="0"/>
    <n v="1.9"/>
    <n v="9.3000000000000007"/>
    <n v="-5.6"/>
    <n v="0"/>
    <n v="5.2"/>
    <n v="10.9"/>
    <n v="-0.5"/>
    <n v="0"/>
    <x v="82"/>
    <m/>
    <n v="7.5"/>
    <n v="15"/>
    <n v="0"/>
    <n v="0"/>
  </r>
  <r>
    <n v="20.62"/>
    <n v="11"/>
    <n v="19.2"/>
    <n v="2.7"/>
    <n v="0"/>
    <n v="5.5"/>
    <n v="13.8"/>
    <n v="-2.9"/>
    <n v="0"/>
    <n v="8.6999999999999993"/>
    <n v="15.6"/>
    <n v="1.8"/>
    <n v="0"/>
    <x v="82"/>
    <m/>
    <n v="9.5"/>
    <n v="20.5"/>
    <n v="-1.5"/>
    <n v="0"/>
  </r>
  <r>
    <n v="22.21"/>
    <n v="13.5"/>
    <n v="22.1"/>
    <n v="4.8"/>
    <n v="0"/>
    <n v="8.9"/>
    <n v="17"/>
    <n v="0.7"/>
    <n v="0"/>
    <n v="12.3"/>
    <n v="18.399999999999999"/>
    <n v="6.2"/>
    <n v="0"/>
    <x v="82"/>
    <m/>
    <n v="11"/>
    <n v="21"/>
    <n v="1"/>
    <n v="0"/>
  </r>
  <r>
    <n v="12.77"/>
    <n v="14.2"/>
    <n v="22"/>
    <n v="6.3"/>
    <n v="15"/>
    <n v="9.6999999999999993"/>
    <n v="17.399999999999999"/>
    <n v="1.9"/>
    <n v="15"/>
    <n v="12.6"/>
    <n v="18.3"/>
    <n v="6.8"/>
    <n v="15"/>
    <x v="82"/>
    <m/>
    <n v="13"/>
    <n v="23"/>
    <n v="3"/>
    <n v="21.8"/>
  </r>
  <r>
    <n v="12.69"/>
    <n v="10.199999999999999"/>
    <n v="13.5"/>
    <n v="6.8"/>
    <n v="3.5"/>
    <n v="4.4000000000000004"/>
    <n v="8"/>
    <n v="0.7"/>
    <n v="3.5"/>
    <n v="7.7"/>
    <n v="10.8"/>
    <n v="4.5999999999999996"/>
    <n v="3.5"/>
    <x v="82"/>
    <m/>
    <n v="9.3000000000000007"/>
    <n v="15.5"/>
    <n v="3"/>
    <n v="8"/>
  </r>
  <r>
    <n v="12.73"/>
    <n v="11.1"/>
    <n v="16.7"/>
    <n v="5.5"/>
    <n v="0"/>
    <n v="5.6"/>
    <n v="11.1"/>
    <n v="0.1"/>
    <n v="0"/>
    <n v="7.9"/>
    <n v="13"/>
    <n v="2.8"/>
    <n v="0"/>
    <x v="82"/>
    <m/>
    <n v="12"/>
    <n v="17"/>
    <n v="7"/>
    <n v="1"/>
  </r>
  <r>
    <n v="9.67"/>
    <n v="9.9"/>
    <n v="15.1"/>
    <n v="4.7"/>
    <n v="0"/>
    <n v="3.2"/>
    <n v="8.5"/>
    <n v="-2.1"/>
    <n v="0"/>
    <n v="7.1"/>
    <n v="11.5"/>
    <n v="2.6"/>
    <n v="0"/>
    <x v="83"/>
    <m/>
    <n v="9.8000000000000007"/>
    <n v="17.5"/>
    <n v="2"/>
    <n v="1.3"/>
  </r>
  <r>
    <n v="16.28"/>
    <n v="13"/>
    <n v="17.8"/>
    <n v="8.1"/>
    <n v="0"/>
    <n v="6.9"/>
    <n v="12.3"/>
    <n v="1.4"/>
    <n v="0"/>
    <n v="9.1"/>
    <n v="13.4"/>
    <n v="4.8"/>
    <n v="0"/>
    <x v="83"/>
    <m/>
    <n v="9.8000000000000007"/>
    <n v="17.5"/>
    <n v="2"/>
    <n v="0"/>
  </r>
  <r>
    <n v="20.010000000000002"/>
    <n v="10.7"/>
    <n v="17.3"/>
    <n v="4"/>
    <n v="0"/>
    <n v="5.9"/>
    <n v="12.5"/>
    <n v="-0.8"/>
    <n v="0"/>
    <n v="9.3000000000000007"/>
    <n v="13.8"/>
    <n v="4.8"/>
    <n v="0"/>
    <x v="83"/>
    <m/>
    <n v="9.8000000000000007"/>
    <n v="20"/>
    <n v="-0.5"/>
    <n v="0"/>
  </r>
  <r>
    <n v="19.87"/>
    <n v="13.5"/>
    <n v="23"/>
    <n v="3.9"/>
    <n v="0"/>
    <n v="8.5"/>
    <n v="19.2"/>
    <n v="-2.2000000000000002"/>
    <n v="0"/>
    <n v="12"/>
    <n v="20.7"/>
    <n v="3.3"/>
    <n v="0"/>
    <x v="83"/>
    <m/>
    <n v="10"/>
    <n v="22"/>
    <n v="-2"/>
    <n v="0"/>
  </r>
  <r>
    <n v="19.62"/>
    <n v="16.100000000000001"/>
    <n v="26.6"/>
    <n v="5.6"/>
    <n v="0"/>
    <n v="13.7"/>
    <n v="21.8"/>
    <n v="5.5"/>
    <n v="0"/>
    <n v="15.1"/>
    <n v="22.4"/>
    <n v="7.7"/>
    <n v="0"/>
    <x v="83"/>
    <m/>
    <n v="12.8"/>
    <n v="25"/>
    <n v="0.5"/>
    <n v="0"/>
  </r>
  <r>
    <n v="19.48"/>
    <n v="15.2"/>
    <n v="25.4"/>
    <n v="4.9000000000000004"/>
    <n v="0"/>
    <n v="12.3"/>
    <n v="21.5"/>
    <n v="3"/>
    <n v="0"/>
    <n v="16.100000000000001"/>
    <n v="22.4"/>
    <n v="9.6999999999999993"/>
    <n v="0"/>
    <x v="83"/>
    <m/>
    <n v="12.5"/>
    <n v="25"/>
    <n v="0"/>
    <n v="0"/>
  </r>
  <r>
    <n v="19.09"/>
    <n v="16.2"/>
    <n v="25.6"/>
    <n v="6.8"/>
    <n v="0"/>
    <n v="13.4"/>
    <n v="21.9"/>
    <n v="4.9000000000000004"/>
    <n v="0"/>
    <n v="16.8"/>
    <n v="22.1"/>
    <n v="11.4"/>
    <n v="0"/>
    <x v="83"/>
    <m/>
    <n v="13.3"/>
    <n v="25"/>
    <n v="1.5"/>
    <n v="0"/>
  </r>
  <r>
    <n v="20.07"/>
    <n v="17.399999999999999"/>
    <n v="26.7"/>
    <n v="8"/>
    <n v="0"/>
    <n v="13.8"/>
    <n v="22.5"/>
    <n v="5.0999999999999996"/>
    <n v="0"/>
    <n v="15.8"/>
    <n v="21.6"/>
    <n v="9.9"/>
    <n v="0"/>
    <x v="83"/>
    <m/>
    <n v="14.5"/>
    <n v="24.5"/>
    <n v="4.5"/>
    <n v="0"/>
  </r>
  <r>
    <n v="19.420000000000002"/>
    <n v="16.2"/>
    <n v="25.4"/>
    <n v="6.9"/>
    <n v="0"/>
    <n v="11.7"/>
    <n v="20.7"/>
    <n v="2.6"/>
    <n v="0"/>
    <n v="13.9"/>
    <n v="19.899999999999999"/>
    <n v="7.8"/>
    <n v="0"/>
    <x v="83"/>
    <m/>
    <n v="13.3"/>
    <n v="24.5"/>
    <n v="2"/>
    <n v="0"/>
  </r>
  <r>
    <n v="19.149999999999999"/>
    <n v="18.3"/>
    <n v="24.3"/>
    <n v="12.2"/>
    <n v="0"/>
    <n v="13.7"/>
    <n v="21.6"/>
    <n v="5.7"/>
    <n v="0"/>
    <n v="15.4"/>
    <n v="21"/>
    <n v="9.8000000000000007"/>
    <n v="0"/>
    <x v="83"/>
    <m/>
    <n v="13.5"/>
    <n v="25"/>
    <n v="2"/>
    <n v="0"/>
  </r>
  <r>
    <n v="19.239999999999998"/>
    <n v="13.6"/>
    <n v="24.5"/>
    <n v="2.7"/>
    <n v="0"/>
    <n v="13.4"/>
    <n v="22.5"/>
    <n v="4.2"/>
    <n v="0"/>
    <n v="13.9"/>
    <n v="20.7"/>
    <n v="7.1"/>
    <n v="0"/>
    <x v="83"/>
    <m/>
    <n v="13"/>
    <n v="25"/>
    <n v="1"/>
    <n v="0"/>
  </r>
  <r>
    <n v="15.69"/>
    <n v="8.4"/>
    <n v="15.2"/>
    <n v="1.5"/>
    <n v="0"/>
    <n v="7.3"/>
    <n v="13.8"/>
    <n v="0.7"/>
    <n v="0"/>
    <n v="9.6"/>
    <n v="13.6"/>
    <n v="5.6"/>
    <n v="0"/>
    <x v="83"/>
    <m/>
    <n v="9.3000000000000007"/>
    <n v="18"/>
    <n v="0.5"/>
    <n v="0"/>
  </r>
  <r>
    <n v="17.600000000000001"/>
    <n v="8.1"/>
    <n v="17.399999999999999"/>
    <n v="-1.2"/>
    <n v="0"/>
    <n v="7.2"/>
    <n v="16.600000000000001"/>
    <n v="-2.2000000000000002"/>
    <n v="0"/>
    <n v="9.5"/>
    <n v="15.9"/>
    <n v="3.1"/>
    <n v="0"/>
    <x v="83"/>
    <m/>
    <n v="8.8000000000000007"/>
    <n v="19"/>
    <n v="-1.5"/>
    <n v="0"/>
  </r>
  <r>
    <n v="18.53"/>
    <n v="9.5"/>
    <n v="19.8"/>
    <n v="-0.9"/>
    <n v="0"/>
    <n v="10.199999999999999"/>
    <n v="20.8"/>
    <n v="-0.5"/>
    <n v="0"/>
    <n v="11.7"/>
    <n v="20.2"/>
    <n v="3.1"/>
    <n v="0"/>
    <x v="83"/>
    <m/>
    <n v="9.5"/>
    <n v="21"/>
    <n v="-2"/>
    <n v="0"/>
  </r>
  <r>
    <n v="9.57"/>
    <n v="9.8000000000000007"/>
    <n v="17.8"/>
    <n v="1.7"/>
    <n v="9"/>
    <n v="11.3"/>
    <n v="18.3"/>
    <n v="4.3"/>
    <n v="9"/>
    <n v="12.2"/>
    <n v="16.899999999999999"/>
    <n v="7.4"/>
    <n v="9"/>
    <x v="83"/>
    <m/>
    <n v="9.3000000000000007"/>
    <n v="18.5"/>
    <n v="0"/>
    <n v="4.2"/>
  </r>
  <r>
    <n v="5.22"/>
    <n v="6.2"/>
    <n v="7.6"/>
    <n v="4.7"/>
    <n v="12.5"/>
    <n v="5.4"/>
    <n v="9.6"/>
    <n v="1.2"/>
    <n v="12.5"/>
    <n v="4.5999999999999996"/>
    <n v="6"/>
    <n v="3.2"/>
    <n v="12.5"/>
    <x v="83"/>
    <m/>
    <n v="11.5"/>
    <n v="15.5"/>
    <n v="7.5"/>
    <n v="10.199999999999999"/>
  </r>
  <r>
    <n v="15.94"/>
    <n v="6.9"/>
    <n v="13.1"/>
    <n v="0.7"/>
    <n v="0"/>
    <n v="5.0999999999999996"/>
    <n v="11.5"/>
    <n v="-1.3"/>
    <n v="0"/>
    <n v="7.5"/>
    <n v="12.1"/>
    <n v="2.8"/>
    <n v="0"/>
    <x v="83"/>
    <m/>
    <n v="10.3"/>
    <n v="17.5"/>
    <n v="3"/>
    <n v="0"/>
  </r>
  <r>
    <n v="16.600000000000001"/>
    <n v="8.1"/>
    <n v="16.399999999999999"/>
    <n v="-0.2"/>
    <n v="0"/>
    <n v="7.6"/>
    <n v="14.4"/>
    <n v="0.7"/>
    <n v="0"/>
    <n v="9"/>
    <n v="14.7"/>
    <n v="3.2"/>
    <n v="0"/>
    <x v="83"/>
    <m/>
    <n v="10.3"/>
    <n v="20.5"/>
    <n v="0"/>
    <n v="0"/>
  </r>
  <r>
    <n v="16.559999999999999"/>
    <n v="5.7"/>
    <n v="11.6"/>
    <n v="-0.2"/>
    <n v="0"/>
    <n v="5.0999999999999996"/>
    <n v="10.5"/>
    <n v="-0.3"/>
    <n v="0"/>
    <n v="6.6"/>
    <n v="10.199999999999999"/>
    <n v="2.9"/>
    <n v="0"/>
    <x v="83"/>
    <m/>
    <n v="9"/>
    <n v="16"/>
    <n v="2"/>
    <n v="0"/>
  </r>
  <r>
    <n v="16.399999999999999"/>
    <n v="5.9"/>
    <n v="14"/>
    <n v="-2.2999999999999998"/>
    <n v="0"/>
    <n v="5.2"/>
    <n v="12.7"/>
    <n v="-2.4"/>
    <n v="0"/>
    <n v="6.2"/>
    <n v="12.9"/>
    <n v="-0.5"/>
    <n v="0"/>
    <x v="83"/>
    <m/>
    <n v="6.8"/>
    <n v="16"/>
    <n v="-2.5"/>
    <n v="0"/>
  </r>
  <r>
    <n v="16.260000000000002"/>
    <n v="10.1"/>
    <n v="16.600000000000001"/>
    <n v="3.6"/>
    <n v="0"/>
    <n v="9.6"/>
    <n v="15.3"/>
    <n v="3.9"/>
    <n v="0"/>
    <n v="10.8"/>
    <n v="15.1"/>
    <n v="6.5"/>
    <n v="0"/>
    <x v="83"/>
    <m/>
    <n v="11"/>
    <n v="22"/>
    <n v="0"/>
    <n v="0"/>
  </r>
  <r>
    <n v="16.13"/>
    <n v="11.4"/>
    <n v="20.399999999999999"/>
    <n v="2.2999999999999998"/>
    <n v="0"/>
    <n v="10.7"/>
    <n v="18.5"/>
    <n v="2.8"/>
    <n v="0"/>
    <n v="12.1"/>
    <n v="18.8"/>
    <n v="5.3"/>
    <n v="0"/>
    <x v="83"/>
    <m/>
    <n v="13"/>
    <n v="25"/>
    <n v="1"/>
    <n v="0"/>
  </r>
  <r>
    <n v="16"/>
    <n v="12.7"/>
    <n v="22.8"/>
    <n v="2.6"/>
    <n v="0"/>
    <n v="13.3"/>
    <n v="21.6"/>
    <n v="5"/>
    <n v="0"/>
    <n v="13.7"/>
    <n v="20.2"/>
    <n v="7.1"/>
    <n v="0"/>
    <x v="83"/>
    <m/>
    <n v="13.3"/>
    <n v="25.5"/>
    <n v="1"/>
    <n v="0"/>
  </r>
  <r>
    <n v="15.75"/>
    <n v="11.9"/>
    <n v="21.7"/>
    <n v="2"/>
    <n v="0"/>
    <n v="12.8"/>
    <n v="21.2"/>
    <n v="4.4000000000000004"/>
    <n v="0"/>
    <n v="13.8"/>
    <n v="20"/>
    <n v="7.6"/>
    <n v="0"/>
    <x v="83"/>
    <m/>
    <n v="11.5"/>
    <n v="23.5"/>
    <n v="-0.5"/>
    <n v="0"/>
  </r>
  <r>
    <n v="15.52"/>
    <n v="11.8"/>
    <n v="21.1"/>
    <n v="2.4"/>
    <n v="0"/>
    <n v="12.4"/>
    <n v="20"/>
    <n v="4.8"/>
    <n v="0"/>
    <n v="13.2"/>
    <n v="18.5"/>
    <n v="7.8"/>
    <n v="0"/>
    <x v="83"/>
    <m/>
    <n v="10.8"/>
    <n v="21.5"/>
    <n v="0"/>
    <n v="0"/>
  </r>
  <r>
    <n v="15.05"/>
    <n v="9.6999999999999993"/>
    <n v="17.8"/>
    <n v="1.5"/>
    <n v="0"/>
    <n v="9.9"/>
    <n v="17.3"/>
    <n v="2.4"/>
    <n v="0"/>
    <n v="10.9"/>
    <n v="16.8"/>
    <n v="4.9000000000000004"/>
    <n v="0"/>
    <x v="83"/>
    <m/>
    <n v="9.3000000000000007"/>
    <n v="18.5"/>
    <n v="0"/>
    <n v="0"/>
  </r>
  <r>
    <n v="14.38"/>
    <n v="7.7"/>
    <n v="17.2"/>
    <n v="-1.9"/>
    <n v="0"/>
    <n v="9.3000000000000007"/>
    <n v="15.4"/>
    <n v="3.2"/>
    <n v="0"/>
    <n v="9.5"/>
    <n v="14.9"/>
    <n v="4.0999999999999996"/>
    <n v="0"/>
    <x v="83"/>
    <m/>
    <n v="7.8"/>
    <n v="19"/>
    <n v="-3.5"/>
    <n v="0"/>
  </r>
  <r>
    <n v="10.34"/>
    <n v="9.3000000000000007"/>
    <n v="19.600000000000001"/>
    <n v="-1.1000000000000001"/>
    <n v="0"/>
    <n v="10.3"/>
    <n v="19"/>
    <n v="1.5"/>
    <n v="0"/>
    <n v="10.7"/>
    <n v="16.8"/>
    <n v="4.5999999999999996"/>
    <n v="0"/>
    <x v="83"/>
    <m/>
    <n v="9.3000000000000007"/>
    <n v="21.5"/>
    <n v="-3"/>
    <n v="0.4"/>
  </r>
  <r>
    <n v="15.3"/>
    <n v="9.1"/>
    <n v="15.1"/>
    <n v="3.1"/>
    <n v="0"/>
    <n v="8.5"/>
    <n v="14.3"/>
    <n v="2.6"/>
    <n v="0"/>
    <n v="10.1"/>
    <n v="13.6"/>
    <n v="6.6"/>
    <n v="0"/>
    <x v="83"/>
    <m/>
    <n v="11.8"/>
    <n v="18.5"/>
    <n v="5"/>
    <n v="0"/>
  </r>
  <r>
    <n v="11.85"/>
    <n v="5.5"/>
    <n v="13.9"/>
    <n v="-2.9"/>
    <n v="0"/>
    <n v="4.7"/>
    <n v="13"/>
    <n v="-3.7"/>
    <n v="0"/>
    <n v="6.9"/>
    <n v="13.4"/>
    <n v="0.3"/>
    <n v="0"/>
    <x v="83"/>
    <m/>
    <n v="6.5"/>
    <n v="16.5"/>
    <n v="-3.5"/>
    <n v="0"/>
  </r>
  <r>
    <n v="6.75"/>
    <n v="6.3"/>
    <n v="11.1"/>
    <n v="1.5"/>
    <n v="0"/>
    <n v="3.2"/>
    <n v="7.8"/>
    <n v="-1.5"/>
    <n v="0"/>
    <n v="6.4"/>
    <n v="8.9"/>
    <n v="3.9"/>
    <n v="0"/>
    <x v="84"/>
    <m/>
    <n v="9.3000000000000007"/>
    <n v="13.5"/>
    <n v="5"/>
    <n v="0"/>
  </r>
  <r>
    <n v="6.46"/>
    <n v="2.2999999999999998"/>
    <n v="5.7"/>
    <n v="-1.2"/>
    <n v="8.5"/>
    <n v="-1.7"/>
    <n v="2.2000000000000002"/>
    <n v="-5.5"/>
    <n v="8.5"/>
    <n v="0.8"/>
    <n v="3.3"/>
    <n v="-1.8"/>
    <n v="8.5"/>
    <x v="84"/>
    <m/>
    <n v="4.5"/>
    <n v="6.5"/>
    <n v="2.5"/>
    <n v="2"/>
  </r>
  <r>
    <n v="6.8"/>
    <n v="1.5"/>
    <n v="5.2"/>
    <n v="-2.2000000000000002"/>
    <n v="3.5"/>
    <n v="-0.7"/>
    <n v="5.2"/>
    <n v="-6.6"/>
    <n v="3.5"/>
    <n v="1.6"/>
    <n v="6.2"/>
    <n v="-3.1"/>
    <n v="3.5"/>
    <x v="84"/>
    <m/>
    <n v="4.3"/>
    <n v="10"/>
    <n v="-1.5"/>
    <n v="7"/>
  </r>
  <r>
    <n v="7.24"/>
    <n v="5.2"/>
    <n v="10.199999999999999"/>
    <n v="0.2"/>
    <n v="10"/>
    <n v="2.4"/>
    <n v="7.4"/>
    <n v="-2.7"/>
    <n v="10"/>
    <n v="4.4000000000000004"/>
    <n v="9.1"/>
    <n v="-0.4"/>
    <n v="10"/>
    <x v="84"/>
    <m/>
    <n v="7.6"/>
    <n v="12.5"/>
    <n v="2.7"/>
    <n v="8"/>
  </r>
  <r>
    <n v="9.83"/>
    <n v="-1.8"/>
    <n v="-0.3"/>
    <n v="-3.3"/>
    <n v="1.5"/>
    <n v="-6.5"/>
    <n v="-4.8"/>
    <n v="-8.1"/>
    <n v="1.5"/>
    <n v="-3.3"/>
    <n v="-1.9"/>
    <n v="-4.7"/>
    <n v="1.5"/>
    <x v="84"/>
    <m/>
    <n v="1.5"/>
    <n v="4"/>
    <n v="-1"/>
    <n v="0.8"/>
  </r>
  <r>
    <n v="11.05"/>
    <n v="-4.3"/>
    <n v="-0.1"/>
    <n v="-8.4"/>
    <n v="0"/>
    <n v="-8"/>
    <n v="-3.5"/>
    <n v="-12.4"/>
    <n v="0"/>
    <n v="-4.0999999999999996"/>
    <n v="-1.6"/>
    <n v="-6.6"/>
    <n v="0"/>
    <x v="84"/>
    <m/>
    <n v="-2"/>
    <n v="3"/>
    <n v="-7"/>
    <n v="0"/>
  </r>
  <r>
    <n v="11.64"/>
    <n v="-1.8"/>
    <n v="4.9000000000000004"/>
    <n v="-8.5"/>
    <n v="0.5"/>
    <n v="-5.2"/>
    <n v="1.3"/>
    <n v="-11.6"/>
    <n v="0.5"/>
    <n v="-2.5"/>
    <n v="2"/>
    <n v="-7"/>
    <n v="0.5"/>
    <x v="84"/>
    <m/>
    <n v="0.8"/>
    <n v="8.5"/>
    <n v="-7"/>
    <n v="0.6"/>
  </r>
  <r>
    <n v="8.6"/>
    <n v="2.6"/>
    <n v="8.3000000000000007"/>
    <n v="-3.2"/>
    <n v="0"/>
    <n v="-3.7"/>
    <n v="-0.9"/>
    <n v="-6.5"/>
    <n v="0"/>
    <n v="1.3"/>
    <n v="5.3"/>
    <n v="-2.8"/>
    <n v="0"/>
    <x v="84"/>
    <m/>
    <n v="4"/>
    <n v="11"/>
    <n v="-3"/>
    <n v="0"/>
  </r>
  <r>
    <n v="4.13"/>
    <n v="2.4"/>
    <n v="7"/>
    <n v="-2.2999999999999998"/>
    <n v="2"/>
    <n v="0.7"/>
    <n v="5.8"/>
    <n v="-4.5"/>
    <n v="2"/>
    <n v="2.9"/>
    <n v="7"/>
    <n v="-1.3"/>
    <n v="2"/>
    <x v="84"/>
    <m/>
    <n v="3.5"/>
    <n v="9"/>
    <n v="-2"/>
    <n v="4"/>
  </r>
  <r>
    <n v="10.08"/>
    <n v="-0.6"/>
    <n v="1.1000000000000001"/>
    <n v="-2.2000000000000002"/>
    <n v="0"/>
    <n v="-3.1"/>
    <n v="-0.6"/>
    <n v="-5.5"/>
    <n v="0"/>
    <n v="-2.5"/>
    <n v="-0.8"/>
    <n v="-4.0999999999999996"/>
    <n v="0"/>
    <x v="84"/>
    <m/>
    <n v="1.3"/>
    <n v="3.5"/>
    <n v="-1"/>
    <n v="0"/>
  </r>
  <r>
    <n v="7.62"/>
    <n v="-2.8"/>
    <n v="2.7"/>
    <n v="-8.1999999999999993"/>
    <n v="0"/>
    <n v="-3.9"/>
    <n v="1.2"/>
    <n v="-9"/>
    <n v="0"/>
    <n v="-2.8"/>
    <n v="1.3"/>
    <n v="-6.8"/>
    <n v="0"/>
    <x v="84"/>
    <m/>
    <n v="-0.5"/>
    <n v="7.5"/>
    <n v="-8.5"/>
    <n v="0.3"/>
  </r>
  <r>
    <n v="7.53"/>
    <n v="1"/>
    <n v="4.9000000000000004"/>
    <n v="-2.9"/>
    <n v="2"/>
    <n v="-0.7"/>
    <n v="2.2000000000000002"/>
    <n v="-3.6"/>
    <n v="2"/>
    <n v="-0.9"/>
    <n v="1.7"/>
    <n v="-3.5"/>
    <n v="2"/>
    <x v="84"/>
    <m/>
    <n v="2.8"/>
    <n v="7.5"/>
    <n v="-2"/>
    <n v="0"/>
  </r>
  <r>
    <n v="7.53"/>
    <n v="0.2"/>
    <n v="2.1"/>
    <n v="-1.7"/>
    <n v="0.5"/>
    <n v="-3.8"/>
    <n v="-1.5"/>
    <n v="-6"/>
    <n v="0.5"/>
    <n v="-2.4"/>
    <n v="-0.8"/>
    <n v="-4"/>
    <n v="0.5"/>
    <x v="84"/>
    <m/>
    <n v="3.3"/>
    <n v="6.5"/>
    <n v="0"/>
    <n v="0"/>
  </r>
  <r>
    <n v="3.93"/>
    <n v="-3.5"/>
    <n v="0.4"/>
    <n v="-7.3"/>
    <n v="4"/>
    <n v="-5.5"/>
    <n v="-2.4"/>
    <n v="-8.6"/>
    <n v="4"/>
    <n v="-4.0999999999999996"/>
    <n v="-1.7"/>
    <n v="-6.5"/>
    <n v="4"/>
    <x v="84"/>
    <m/>
    <n v="-1"/>
    <n v="1.5"/>
    <n v="-3.5"/>
    <n v="0"/>
  </r>
  <r>
    <n v="3.39"/>
    <n v="-0.7"/>
    <n v="1.2"/>
    <n v="-2.6"/>
    <n v="8"/>
    <n v="-2.2999999999999998"/>
    <n v="0.3"/>
    <n v="-4.8"/>
    <n v="8"/>
    <n v="-1.9"/>
    <n v="0.3"/>
    <n v="-4.0999999999999996"/>
    <n v="8"/>
    <x v="84"/>
    <m/>
    <n v="1.3"/>
    <n v="3"/>
    <n v="-0.5"/>
    <n v="7"/>
  </r>
  <r>
    <n v="7.99"/>
    <n v="-1.6"/>
    <n v="0.4"/>
    <n v="-3.6"/>
    <n v="2"/>
    <n v="-3.8"/>
    <n v="-1.2"/>
    <n v="-6.4"/>
    <n v="2"/>
    <n v="-3.6"/>
    <n v="-2.1"/>
    <n v="-5"/>
    <n v="2"/>
    <x v="84"/>
    <m/>
    <n v="0.5"/>
    <n v="3"/>
    <n v="-2"/>
    <n v="1"/>
  </r>
  <r>
    <n v="3.28"/>
    <n v="-5.3"/>
    <n v="-0.8"/>
    <n v="-9.8000000000000007"/>
    <n v="1.5"/>
    <n v="-7"/>
    <n v="-2.9"/>
    <n v="-11"/>
    <n v="1.5"/>
    <n v="-5.5"/>
    <n v="-2.9"/>
    <n v="-8.1"/>
    <n v="1.5"/>
    <x v="84"/>
    <m/>
    <n v="-1"/>
    <n v="1"/>
    <n v="-3"/>
    <n v="2"/>
  </r>
  <r>
    <n v="7.33"/>
    <n v="0"/>
    <n v="4.3"/>
    <n v="-4.3"/>
    <n v="1"/>
    <n v="-1.2"/>
    <n v="2.4"/>
    <n v="-4.8"/>
    <n v="1"/>
    <n v="-1.8"/>
    <n v="1.3"/>
    <n v="-4.9000000000000004"/>
    <n v="1"/>
    <x v="84"/>
    <m/>
    <n v="2.5"/>
    <n v="6"/>
    <n v="-1"/>
    <n v="1.1000000000000001"/>
  </r>
  <r>
    <n v="4.8"/>
    <n v="-1.7"/>
    <n v="1.7"/>
    <n v="-5"/>
    <n v="0"/>
    <n v="-4.5"/>
    <n v="-1.5"/>
    <n v="-7.5"/>
    <n v="0"/>
    <n v="-4"/>
    <n v="-2.2999999999999998"/>
    <n v="-5.7"/>
    <n v="0"/>
    <x v="84"/>
    <m/>
    <n v="0.5"/>
    <n v="3.5"/>
    <n v="-2.5"/>
    <n v="2.2000000000000002"/>
  </r>
  <r>
    <n v="9.4499999999999993"/>
    <n v="-3.1"/>
    <n v="3.2"/>
    <n v="-9.4"/>
    <n v="3.5"/>
    <n v="-4.3"/>
    <n v="2.2000000000000002"/>
    <n v="-10.7"/>
    <n v="3.5"/>
    <n v="-3.8"/>
    <n v="0.8"/>
    <n v="-8.4"/>
    <n v="3.5"/>
    <x v="84"/>
    <m/>
    <n v="-0.3"/>
    <n v="5.5"/>
    <n v="-6"/>
    <n v="5"/>
  </r>
  <r>
    <n v="3.06"/>
    <n v="-0.6"/>
    <n v="1.9"/>
    <n v="-3"/>
    <n v="1"/>
    <n v="-1.6"/>
    <n v="2.2000000000000002"/>
    <n v="-5.3"/>
    <n v="1"/>
    <n v="-2.2999999999999998"/>
    <n v="0.5"/>
    <n v="-5.0999999999999996"/>
    <n v="1"/>
    <x v="84"/>
    <m/>
    <n v="-0.3"/>
    <n v="1.5"/>
    <n v="-2"/>
    <n v="0"/>
  </r>
  <r>
    <n v="6.85"/>
    <n v="-1.1000000000000001"/>
    <n v="3.2"/>
    <n v="-5.4"/>
    <n v="0.5"/>
    <n v="-2.2000000000000002"/>
    <n v="2"/>
    <n v="-6.3"/>
    <n v="0.5"/>
    <n v="-2.7"/>
    <n v="-0.5"/>
    <n v="-4.9000000000000004"/>
    <n v="0.5"/>
    <x v="84"/>
    <m/>
    <n v="-0.8"/>
    <n v="4"/>
    <n v="-5.5"/>
    <n v="0.2"/>
  </r>
  <r>
    <n v="5.21"/>
    <n v="-1.8"/>
    <n v="5.2"/>
    <n v="-8.8000000000000007"/>
    <n v="0"/>
    <n v="0"/>
    <n v="8.4"/>
    <n v="-8.5"/>
    <n v="0"/>
    <n v="-2.6"/>
    <n v="1.9"/>
    <n v="-7.1"/>
    <n v="0"/>
    <x v="84"/>
    <m/>
    <n v="-0.5"/>
    <n v="5"/>
    <n v="-6"/>
    <n v="0"/>
  </r>
  <r>
    <n v="10.02"/>
    <n v="3.8"/>
    <n v="10.5"/>
    <n v="-2.9"/>
    <n v="0"/>
    <n v="4.2"/>
    <n v="10.6"/>
    <n v="-2.2000000000000002"/>
    <n v="0"/>
    <n v="1.3"/>
    <n v="5.7"/>
    <n v="-3.1"/>
    <n v="0"/>
    <x v="84"/>
    <m/>
    <n v="5"/>
    <n v="11.5"/>
    <n v="-1.5"/>
    <n v="0"/>
  </r>
  <r>
    <n v="6.69"/>
    <n v="3.4"/>
    <n v="8.6999999999999993"/>
    <n v="-2"/>
    <n v="4"/>
    <n v="4.5"/>
    <n v="7.9"/>
    <n v="1.1000000000000001"/>
    <n v="4"/>
    <n v="2.6"/>
    <n v="6.8"/>
    <n v="-1.7"/>
    <n v="4"/>
    <x v="84"/>
    <m/>
    <n v="7.8"/>
    <n v="12.5"/>
    <n v="3"/>
    <n v="2"/>
  </r>
  <r>
    <n v="8.0500000000000007"/>
    <n v="1.7"/>
    <n v="6.3"/>
    <n v="-3"/>
    <n v="0.5"/>
    <n v="0.3"/>
    <n v="4.8"/>
    <n v="-4.2"/>
    <n v="0.5"/>
    <n v="-0.3"/>
    <n v="4"/>
    <n v="-4.5999999999999996"/>
    <n v="0.5"/>
    <x v="84"/>
    <m/>
    <n v="3.3"/>
    <n v="8.5"/>
    <n v="-2"/>
    <n v="0"/>
  </r>
  <r>
    <n v="7.46"/>
    <n v="3.8"/>
    <n v="10.3"/>
    <n v="-2.8"/>
    <n v="1.5"/>
    <n v="4.0999999999999996"/>
    <n v="8.9"/>
    <n v="-0.7"/>
    <n v="1.5"/>
    <n v="2"/>
    <n v="5.0999999999999996"/>
    <n v="-1.1000000000000001"/>
    <n v="1.5"/>
    <x v="84"/>
    <m/>
    <n v="5"/>
    <n v="10.5"/>
    <n v="-0.5"/>
    <n v="0.2"/>
  </r>
  <r>
    <n v="7.29"/>
    <n v="0.7"/>
    <n v="5.4"/>
    <n v="-4.0999999999999996"/>
    <n v="0.5"/>
    <n v="-0.1"/>
    <n v="4.2"/>
    <n v="-4.4000000000000004"/>
    <n v="0.5"/>
    <n v="-0.6"/>
    <n v="2.1"/>
    <n v="-3.3"/>
    <n v="0.5"/>
    <x v="84"/>
    <m/>
    <n v="2.2999999999999998"/>
    <n v="7"/>
    <n v="-2.5"/>
    <n v="0"/>
  </r>
  <r>
    <n v="7.96"/>
    <n v="-1.2"/>
    <n v="5"/>
    <n v="-7.4"/>
    <n v="0"/>
    <n v="-2.8"/>
    <n v="2.4"/>
    <n v="-7.9"/>
    <n v="0"/>
    <n v="-3"/>
    <n v="0.2"/>
    <n v="-6.1"/>
    <n v="0"/>
    <x v="84"/>
    <m/>
    <n v="1.3"/>
    <n v="8.5"/>
    <n v="-6"/>
    <n v="1.1000000000000001"/>
  </r>
  <r>
    <n v="2.66"/>
    <n v="1.1000000000000001"/>
    <n v="2.7"/>
    <n v="-0.6"/>
    <n v="8"/>
    <n v="-0.8"/>
    <n v="0.6"/>
    <n v="-2.2000000000000002"/>
    <n v="8"/>
    <n v="-0.3"/>
    <n v="1.4"/>
    <n v="-1.9"/>
    <n v="8"/>
    <x v="84"/>
    <m/>
    <n v="2.2999999999999998"/>
    <n v="6.5"/>
    <n v="-2"/>
    <n v="2.6"/>
  </r>
  <r>
    <n v="3.34"/>
    <n v="-3"/>
    <n v="-1"/>
    <n v="-5"/>
    <n v="3.5"/>
    <n v="-4.8"/>
    <n v="-2.5"/>
    <n v="-7"/>
    <n v="3.5"/>
    <n v="-4.0999999999999996"/>
    <n v="-2.6"/>
    <n v="-5.6"/>
    <n v="3.5"/>
    <x v="84"/>
    <m/>
    <n v="1"/>
    <n v="4"/>
    <n v="-2"/>
    <n v="5.5"/>
  </r>
  <r>
    <n v="9.2200000000000006"/>
    <n v="-6.6"/>
    <n v="-2.8"/>
    <n v="-10.4"/>
    <n v="0.5"/>
    <n v="-7.9"/>
    <n v="-4.0999999999999996"/>
    <n v="-11.6"/>
    <n v="0.5"/>
    <n v="-7.4"/>
    <n v="-5.4"/>
    <n v="-9.4"/>
    <n v="0.5"/>
    <x v="85"/>
    <m/>
    <n v="-2.8"/>
    <n v="0.5"/>
    <n v="-6"/>
    <n v="0"/>
  </r>
  <r>
    <n v="5.23"/>
    <n v="-7.6"/>
    <n v="-1.2"/>
    <n v="-13.9"/>
    <n v="5"/>
    <n v="-8.9"/>
    <n v="-2.7"/>
    <n v="-15.1"/>
    <n v="5"/>
    <n v="-8.4"/>
    <n v="-4.9000000000000004"/>
    <n v="-11.8"/>
    <n v="5"/>
    <x v="85"/>
    <m/>
    <n v="-6.5"/>
    <n v="-0.5"/>
    <n v="-12.5"/>
    <n v="0.8"/>
  </r>
  <r>
    <n v="2.5"/>
    <n v="-5.3"/>
    <n v="-2.7"/>
    <n v="-7.8"/>
    <n v="1"/>
    <n v="-5.0999999999999996"/>
    <n v="-1.7"/>
    <n v="-8.5"/>
    <n v="1"/>
    <n v="-5.0999999999999996"/>
    <n v="-1.5"/>
    <n v="-8.6999999999999993"/>
    <n v="1"/>
    <x v="85"/>
    <m/>
    <n v="-3.3"/>
    <n v="-0.5"/>
    <n v="-6"/>
    <n v="3"/>
  </r>
  <r>
    <n v="2.46"/>
    <n v="-0.7"/>
    <n v="2.7"/>
    <n v="-4.0999999999999996"/>
    <n v="4"/>
    <n v="-2.8"/>
    <n v="-1"/>
    <n v="-4.5999999999999996"/>
    <n v="4"/>
    <n v="-3.8"/>
    <n v="-1.7"/>
    <n v="-5.9"/>
    <n v="4"/>
    <x v="85"/>
    <m/>
    <n v="-1.3"/>
    <n v="-0.5"/>
    <n v="-2"/>
    <n v="0"/>
  </r>
  <r>
    <n v="3.5"/>
    <n v="-8.1999999999999993"/>
    <n v="-2"/>
    <n v="-14.4"/>
    <n v="1"/>
    <n v="-7.9"/>
    <n v="-3.9"/>
    <n v="-11.8"/>
    <n v="1"/>
    <n v="-6.8"/>
    <n v="-4.0999999999999996"/>
    <n v="-9.5"/>
    <n v="1"/>
    <x v="85"/>
    <m/>
    <n v="-3"/>
    <n v="-1"/>
    <n v="-5"/>
    <n v="0"/>
  </r>
  <r>
    <n v="7.45"/>
    <n v="-7.2"/>
    <n v="1.6"/>
    <n v="-16"/>
    <n v="4"/>
    <n v="-6.8"/>
    <n v="1.4"/>
    <n v="-15"/>
    <n v="4"/>
    <n v="-7.5"/>
    <n v="-3"/>
    <n v="-12"/>
    <n v="4"/>
    <x v="85"/>
    <m/>
    <n v="-10"/>
    <n v="-2"/>
    <n v="-18"/>
    <n v="3"/>
  </r>
  <r>
    <n v="2.34"/>
    <n v="-3"/>
    <n v="-0.9"/>
    <n v="-5"/>
    <n v="0"/>
    <n v="-4.8"/>
    <n v="-2.2999999999999998"/>
    <n v="-7.3"/>
    <n v="0"/>
    <n v="-5.5"/>
    <n v="-2.7"/>
    <n v="-8.3000000000000007"/>
    <n v="0"/>
    <x v="85"/>
    <m/>
    <n v="-3"/>
    <n v="1.5"/>
    <n v="-7.5"/>
    <n v="0"/>
  </r>
  <r>
    <n v="2.61"/>
    <n v="-1.2"/>
    <n v="0.8"/>
    <n v="-3.1"/>
    <n v="8"/>
    <n v="-3.3"/>
    <n v="-1.9"/>
    <n v="-4.5999999999999996"/>
    <n v="8"/>
    <n v="-2.6"/>
    <n v="-1"/>
    <n v="-4.0999999999999996"/>
    <n v="8"/>
    <x v="85"/>
    <m/>
    <n v="-0.8"/>
    <n v="2.5"/>
    <n v="-4"/>
    <n v="5.2"/>
  </r>
  <r>
    <n v="2.27"/>
    <n v="-0.2"/>
    <n v="2.4"/>
    <n v="-2.7"/>
    <n v="3"/>
    <n v="-1.7"/>
    <n v="1.6"/>
    <n v="-4.9000000000000004"/>
    <n v="3"/>
    <n v="-1.9"/>
    <n v="1.9"/>
    <n v="-5.7"/>
    <n v="3"/>
    <x v="85"/>
    <m/>
    <n v="2.2999999999999998"/>
    <n v="6"/>
    <n v="-1.5"/>
    <n v="2.4"/>
  </r>
  <r>
    <n v="2.76"/>
    <n v="2.4"/>
    <n v="4.5"/>
    <n v="0.2"/>
    <n v="0"/>
    <n v="2.6"/>
    <n v="4.9000000000000004"/>
    <n v="0.2"/>
    <n v="0"/>
    <n v="1.7"/>
    <n v="4.0999999999999996"/>
    <n v="-0.8"/>
    <n v="0"/>
    <x v="85"/>
    <m/>
    <n v="4.5"/>
    <n v="7"/>
    <n v="2"/>
    <n v="0.4"/>
  </r>
  <r>
    <n v="6.9"/>
    <n v="5.8"/>
    <n v="10"/>
    <n v="1.6"/>
    <n v="0"/>
    <n v="5.5"/>
    <n v="8.5"/>
    <n v="2.5"/>
    <n v="0"/>
    <n v="2.2999999999999998"/>
    <n v="4.4000000000000004"/>
    <n v="0.2"/>
    <n v="0"/>
    <x v="85"/>
    <m/>
    <n v="7.5"/>
    <n v="11"/>
    <n v="4"/>
    <n v="0"/>
  </r>
  <r>
    <n v="4.43"/>
    <n v="4.5999999999999996"/>
    <n v="9"/>
    <n v="0.1"/>
    <n v="0"/>
    <n v="6.5"/>
    <n v="8.5"/>
    <n v="4.5"/>
    <n v="0"/>
    <n v="2.2000000000000002"/>
    <n v="4.7"/>
    <n v="-0.3"/>
    <n v="0"/>
    <x v="85"/>
    <m/>
    <n v="7.5"/>
    <n v="10"/>
    <n v="5"/>
    <n v="0.5"/>
  </r>
  <r>
    <n v="2.14"/>
    <n v="1.4"/>
    <n v="4.5999999999999996"/>
    <n v="-1.9"/>
    <n v="5"/>
    <n v="-1"/>
    <n v="3.2"/>
    <n v="-5.0999999999999996"/>
    <n v="5"/>
    <n v="-0.4"/>
    <n v="3.4"/>
    <n v="-4.0999999999999996"/>
    <n v="5"/>
    <x v="85"/>
    <m/>
    <n v="5.3"/>
    <n v="5.5"/>
    <n v="5"/>
    <n v="4"/>
  </r>
  <r>
    <n v="5.47"/>
    <n v="-3.8"/>
    <n v="0.5"/>
    <n v="-8"/>
    <n v="0"/>
    <n v="-5.9"/>
    <n v="-2.6"/>
    <n v="-9.1999999999999993"/>
    <n v="0"/>
    <n v="-6.2"/>
    <n v="-3.7"/>
    <n v="-8.6999999999999993"/>
    <n v="0"/>
    <x v="85"/>
    <m/>
    <n v="-2"/>
    <n v="3"/>
    <n v="-7"/>
    <n v="0"/>
  </r>
  <r>
    <n v="4.84"/>
    <n v="-4"/>
    <n v="1.1000000000000001"/>
    <n v="-9"/>
    <n v="0"/>
    <n v="-4.8"/>
    <n v="-1.5"/>
    <n v="-8.1"/>
    <n v="0"/>
    <n v="-4.5999999999999996"/>
    <n v="-2.2999999999999998"/>
    <n v="-6.9"/>
    <n v="0"/>
    <x v="85"/>
    <m/>
    <n v="-0.5"/>
    <n v="5"/>
    <n v="-6"/>
    <n v="0"/>
  </r>
  <r>
    <n v="2.25"/>
    <n v="0.4"/>
    <n v="3.2"/>
    <n v="-2.5"/>
    <n v="0"/>
    <n v="-1.9"/>
    <n v="0"/>
    <n v="-3.8"/>
    <n v="0"/>
    <n v="-3.3"/>
    <n v="-1.5"/>
    <n v="-5"/>
    <n v="0"/>
    <x v="85"/>
    <m/>
    <n v="0.8"/>
    <n v="4.5"/>
    <n v="-3"/>
    <n v="0"/>
  </r>
  <r>
    <n v="3.9"/>
    <n v="-1.6"/>
    <n v="1.5"/>
    <n v="-4.7"/>
    <n v="0"/>
    <n v="-3.9"/>
    <n v="-1.2"/>
    <n v="-6.6"/>
    <n v="0"/>
    <n v="-3.8"/>
    <n v="-1.8"/>
    <n v="-5.8"/>
    <n v="0"/>
    <x v="85"/>
    <m/>
    <n v="1.5"/>
    <n v="3"/>
    <n v="0"/>
    <n v="0"/>
  </r>
  <r>
    <n v="4.8899999999999997"/>
    <n v="-6.2"/>
    <n v="-0.4"/>
    <n v="-11.9"/>
    <n v="3"/>
    <n v="-8.1999999999999993"/>
    <n v="-3.1"/>
    <n v="-13.3"/>
    <n v="3"/>
    <n v="-8"/>
    <n v="-5.2"/>
    <n v="-10.7"/>
    <n v="3"/>
    <x v="85"/>
    <m/>
    <n v="-4"/>
    <n v="1.5"/>
    <n v="-9.5"/>
    <n v="3.2"/>
  </r>
  <r>
    <n v="1.95"/>
    <n v="-5.5"/>
    <n v="-3.2"/>
    <n v="-7.7"/>
    <n v="6.5"/>
    <n v="-7.9"/>
    <n v="-6.2"/>
    <n v="-9.6"/>
    <n v="6.5"/>
    <n v="-7.9"/>
    <n v="-6.3"/>
    <n v="-9.4"/>
    <n v="6.5"/>
    <x v="85"/>
    <m/>
    <n v="-2.5"/>
    <n v="2.5"/>
    <n v="-7.5"/>
    <n v="5.8"/>
  </r>
  <r>
    <n v="2.88"/>
    <n v="-6.9"/>
    <n v="-5.4"/>
    <n v="-8.4"/>
    <n v="1"/>
    <n v="-10.199999999999999"/>
    <n v="-8.6999999999999993"/>
    <n v="-11.6"/>
    <n v="1"/>
    <n v="-8.9"/>
    <n v="-7.8"/>
    <n v="-9.9"/>
    <n v="1"/>
    <x v="85"/>
    <m/>
    <n v="-3.5"/>
    <n v="-1"/>
    <n v="-6"/>
    <n v="6.1"/>
  </r>
  <r>
    <n v="1.9"/>
    <n v="-5.6"/>
    <n v="-0.7"/>
    <n v="-10.4"/>
    <n v="2"/>
    <n v="-7.2"/>
    <n v="-2.6"/>
    <n v="-11.8"/>
    <n v="2"/>
    <n v="-6.2"/>
    <n v="-1.6"/>
    <n v="-10.7"/>
    <n v="2"/>
    <x v="85"/>
    <m/>
    <n v="-1.8"/>
    <n v="3"/>
    <n v="-6.5"/>
    <n v="1.5"/>
  </r>
  <r>
    <n v="1.87"/>
    <n v="0.4"/>
    <n v="5.7"/>
    <n v="-5"/>
    <n v="0.5"/>
    <n v="-3.3"/>
    <n v="0.9"/>
    <n v="-7.5"/>
    <n v="0.5"/>
    <n v="-4"/>
    <n v="0.7"/>
    <n v="-8.6999999999999993"/>
    <n v="0.5"/>
    <x v="85"/>
    <m/>
    <n v="-0.3"/>
    <n v="3.5"/>
    <n v="-4"/>
    <n v="0.2"/>
  </r>
  <r>
    <n v="1.85"/>
    <n v="2.8"/>
    <n v="5.9"/>
    <n v="-0.3"/>
    <n v="19"/>
    <n v="0.6"/>
    <n v="3.2"/>
    <n v="-2"/>
    <n v="19"/>
    <n v="1.1000000000000001"/>
    <n v="3.4"/>
    <n v="-1.3"/>
    <n v="19"/>
    <x v="85"/>
    <m/>
    <n v="3.3"/>
    <n v="7.5"/>
    <n v="-1"/>
    <n v="9"/>
  </r>
  <r>
    <n v="3.08"/>
    <n v="-4.2"/>
    <n v="-2.4"/>
    <n v="-5.9"/>
    <n v="13"/>
    <n v="-5"/>
    <n v="-3.9"/>
    <n v="-6.1"/>
    <n v="13"/>
    <n v="-4.3"/>
    <n v="-2.8"/>
    <n v="-5.8"/>
    <n v="13"/>
    <x v="85"/>
    <m/>
    <n v="-0.8"/>
    <n v="2.5"/>
    <n v="-4"/>
    <n v="12"/>
  </r>
  <r>
    <n v="4.55"/>
    <n v="-9.9"/>
    <n v="-4.5"/>
    <n v="-15.3"/>
    <n v="0"/>
    <n v="-11.9"/>
    <n v="-8"/>
    <n v="-15.8"/>
    <n v="0"/>
    <n v="-9.1999999999999993"/>
    <n v="-6.6"/>
    <n v="-11.8"/>
    <n v="0"/>
    <x v="85"/>
    <m/>
    <n v="-5.8"/>
    <n v="-4.5"/>
    <n v="-7"/>
    <n v="0"/>
  </r>
  <r>
    <n v="3.21"/>
    <n v="-13.3"/>
    <n v="-6"/>
    <n v="-20.5"/>
    <n v="4"/>
    <n v="-14.6"/>
    <n v="-8.8000000000000007"/>
    <n v="-20.399999999999999"/>
    <n v="4"/>
    <n v="-9.4"/>
    <n v="-2.8"/>
    <n v="-16"/>
    <n v="4"/>
    <x v="85"/>
    <m/>
    <n v="-14.5"/>
    <n v="-5"/>
    <n v="-24"/>
    <n v="4"/>
  </r>
  <r>
    <n v="3.5"/>
    <n v="-7.2"/>
    <n v="-3.4"/>
    <n v="-10.9"/>
    <n v="0.2"/>
    <n v="-8.9"/>
    <n v="-6.2"/>
    <n v="-11.6"/>
    <n v="0.2"/>
    <n v="-8.9"/>
    <n v="-6.9"/>
    <n v="-10.8"/>
    <n v="0.2"/>
    <x v="85"/>
    <m/>
    <n v="-8.5"/>
    <n v="-2"/>
    <n v="-15"/>
    <n v="0.2"/>
  </r>
  <r>
    <n v="1.73"/>
    <n v="-8"/>
    <n v="-2.9"/>
    <n v="-13.1"/>
    <n v="0.3"/>
    <n v="-8.9"/>
    <n v="-5.4"/>
    <n v="-12.3"/>
    <n v="0.3"/>
    <n v="-7.5"/>
    <n v="-4.5999999999999996"/>
    <n v="-10.3"/>
    <n v="0.3"/>
    <x v="85"/>
    <m/>
    <n v="-7"/>
    <n v="0"/>
    <n v="-14"/>
    <n v="0.3"/>
  </r>
  <r>
    <n v="2.73"/>
    <n v="-6.8"/>
    <n v="-1.7"/>
    <n v="-11.9"/>
    <n v="6"/>
    <n v="-8.4"/>
    <n v="-4.5"/>
    <n v="-12.2"/>
    <n v="6"/>
    <n v="-6.3"/>
    <n v="-3.5"/>
    <n v="-9"/>
    <n v="6"/>
    <x v="85"/>
    <m/>
    <n v="-1.8"/>
    <n v="2.5"/>
    <n v="-6"/>
    <n v="6"/>
  </r>
  <r>
    <n v="3.15"/>
    <n v="-9.4"/>
    <n v="-6.4"/>
    <n v="-12.4"/>
    <n v="0"/>
    <n v="-11.1"/>
    <n v="-8.1999999999999993"/>
    <n v="-13.9"/>
    <n v="0"/>
    <n v="-10.5"/>
    <n v="-9"/>
    <n v="-11.9"/>
    <n v="0"/>
    <x v="85"/>
    <m/>
    <n v="-4.3"/>
    <n v="1.5"/>
    <n v="-10"/>
    <n v="0"/>
  </r>
  <r>
    <n v="1.67"/>
    <n v="-8.8000000000000007"/>
    <n v="-6.4"/>
    <n v="-11.2"/>
    <n v="6"/>
    <n v="-10.8"/>
    <n v="-9"/>
    <n v="-12.6"/>
    <n v="6"/>
    <n v="-9.8000000000000007"/>
    <n v="-7.9"/>
    <n v="-11.6"/>
    <n v="6"/>
    <x v="86"/>
    <m/>
    <n v="-5.3"/>
    <n v="-4.5"/>
    <n v="-6"/>
    <n v="6"/>
  </r>
  <r>
    <n v="1.97"/>
    <n v="-7.5"/>
    <n v="-3.4"/>
    <n v="-11.6"/>
    <n v="0"/>
    <n v="-10.3"/>
    <n v="-5.6"/>
    <n v="-14.9"/>
    <n v="0"/>
    <n v="-10.199999999999999"/>
    <n v="-7.6"/>
    <n v="-12.8"/>
    <n v="0"/>
    <x v="86"/>
    <m/>
    <n v="-5.5"/>
    <n v="0"/>
    <n v="-11"/>
    <n v="0"/>
  </r>
  <r>
    <n v="2.2000000000000002"/>
    <n v="-5.4"/>
    <n v="-1.6"/>
    <n v="-9.1999999999999993"/>
    <n v="0.6"/>
    <n v="-7.1"/>
    <n v="-3.8"/>
    <n v="-10.3"/>
    <n v="0.6"/>
    <n v="-7"/>
    <n v="-3"/>
    <n v="-10.9"/>
    <n v="0.6"/>
    <x v="86"/>
    <m/>
    <n v="-1.5"/>
    <n v="-0.5"/>
    <n v="-2.5"/>
    <n v="0.6"/>
  </r>
  <r>
    <n v="1.62"/>
    <n v="-4.4000000000000004"/>
    <n v="-2.6"/>
    <n v="-6.1"/>
    <n v="11.7"/>
    <n v="-6.7"/>
    <n v="-4.9000000000000004"/>
    <n v="-8.4"/>
    <n v="11.7"/>
    <n v="-5"/>
    <n v="-3.3"/>
    <n v="-6.6"/>
    <n v="11.7"/>
    <x v="86"/>
    <m/>
    <n v="-1.3"/>
    <n v="0.5"/>
    <n v="-3"/>
    <n v="11.7"/>
  </r>
  <r>
    <n v="5.23"/>
    <n v="-5.6"/>
    <n v="-3"/>
    <n v="-8.1999999999999993"/>
    <n v="0"/>
    <n v="-6.3"/>
    <n v="-2.9"/>
    <n v="-9.6"/>
    <n v="0"/>
    <n v="-5.7"/>
    <n v="-3.7"/>
    <n v="-7.7"/>
    <n v="0"/>
    <x v="86"/>
    <m/>
    <n v="-1"/>
    <n v="1"/>
    <n v="-3"/>
    <n v="0"/>
  </r>
  <r>
    <n v="5.39"/>
    <n v="-6.1"/>
    <n v="0.8"/>
    <n v="-12.9"/>
    <n v="0"/>
    <n v="-4.3"/>
    <n v="0.5"/>
    <n v="-9"/>
    <n v="0"/>
    <n v="-5.9"/>
    <n v="-4"/>
    <n v="-7.8"/>
    <n v="0"/>
    <x v="86"/>
    <m/>
    <n v="-3.5"/>
    <n v="0.5"/>
    <n v="-7.5"/>
    <n v="0"/>
  </r>
  <r>
    <n v="5.53"/>
    <n v="-6.9"/>
    <n v="-3.2"/>
    <n v="-10.5"/>
    <n v="0"/>
    <n v="-4.5"/>
    <n v="0.8"/>
    <n v="-9.8000000000000007"/>
    <n v="0"/>
    <n v="-4.5999999999999996"/>
    <n v="0"/>
    <n v="-9.1999999999999993"/>
    <n v="0"/>
    <x v="86"/>
    <m/>
    <n v="-4.5"/>
    <n v="-2"/>
    <n v="-7"/>
    <n v="0"/>
  </r>
  <r>
    <n v="1.69"/>
    <n v="-2.1"/>
    <n v="-1.4"/>
    <n v="-2.7"/>
    <n v="2"/>
    <n v="-2.2999999999999998"/>
    <n v="-1.4"/>
    <n v="-3.1"/>
    <n v="2"/>
    <n v="-3.3"/>
    <n v="-3.6"/>
    <n v="-2.9"/>
    <n v="2"/>
    <x v="86"/>
    <m/>
    <n v="-1.3"/>
    <n v="1.5"/>
    <n v="-4"/>
    <n v="2"/>
  </r>
  <r>
    <n v="1.56"/>
    <n v="-3"/>
    <n v="-1.2"/>
    <n v="-4.8"/>
    <n v="9"/>
    <n v="-2.6"/>
    <n v="-1.7"/>
    <n v="-3.4"/>
    <n v="9"/>
    <n v="-4"/>
    <n v="-2.7"/>
    <n v="-5.3"/>
    <n v="9"/>
    <x v="86"/>
    <m/>
    <n v="0.3"/>
    <n v="1"/>
    <n v="-0.5"/>
    <n v="9"/>
  </r>
  <r>
    <n v="1.55"/>
    <n v="-5.2"/>
    <n v="-3.5"/>
    <n v="-6.9"/>
    <n v="7.5"/>
    <n v="-2.8"/>
    <n v="-1"/>
    <n v="-4.5"/>
    <n v="7.5"/>
    <n v="-4.0999999999999996"/>
    <n v="-2.6"/>
    <n v="-5.5"/>
    <n v="7.5"/>
    <x v="86"/>
    <m/>
    <n v="0"/>
    <n v="1"/>
    <n v="-1"/>
    <n v="7.5"/>
  </r>
  <r>
    <n v="2.0699999999999998"/>
    <n v="-11.5"/>
    <n v="-6.2"/>
    <n v="-16.8"/>
    <n v="1.8"/>
    <n v="-8.6999999999999993"/>
    <n v="-7.3"/>
    <n v="-10"/>
    <n v="1.8"/>
    <n v="-7.9"/>
    <n v="-6.8"/>
    <n v="-8.9"/>
    <n v="1.8"/>
    <x v="86"/>
    <m/>
    <n v="-3.8"/>
    <n v="-3"/>
    <n v="-4.5"/>
    <n v="1.8"/>
  </r>
  <r>
    <n v="1.53"/>
    <n v="-11"/>
    <n v="-4.2"/>
    <n v="-17.8"/>
    <n v="1"/>
    <n v="-10.6"/>
    <n v="-7.3"/>
    <n v="-13.8"/>
    <n v="1"/>
    <n v="-10.9"/>
    <n v="-8.1"/>
    <n v="-13.600000000000001"/>
    <n v="1"/>
    <x v="86"/>
    <m/>
    <n v="-9"/>
    <n v="-6"/>
    <n v="-12"/>
    <n v="2.4"/>
  </r>
  <r>
    <n v="4.0199999999999996"/>
    <n v="-12.6"/>
    <n v="-7.3"/>
    <n v="-17.899999999999999"/>
    <n v="0.5"/>
    <n v="-9.1"/>
    <n v="-4.5999999999999996"/>
    <n v="-13.6"/>
    <n v="0.5"/>
    <n v="-9.4"/>
    <n v="-5.3999999999999995"/>
    <n v="-13.4"/>
    <n v="0.5"/>
    <x v="86"/>
    <m/>
    <n v="-11.5"/>
    <n v="-6"/>
    <n v="-17"/>
    <n v="1.3"/>
  </r>
  <r>
    <n v="1.69"/>
    <n v="-9.3000000000000007"/>
    <n v="-7.2"/>
    <n v="-11.3"/>
    <n v="2.5"/>
    <n v="-9.6999999999999993"/>
    <n v="-5.7"/>
    <n v="-13.6"/>
    <n v="2.5"/>
    <n v="-10"/>
    <n v="-6.5"/>
    <n v="-13.4"/>
    <n v="2.5"/>
    <x v="86"/>
    <m/>
    <n v="-11.3"/>
    <n v="-5"/>
    <n v="-17.5"/>
    <n v="1.2"/>
  </r>
  <r>
    <n v="1.51"/>
    <n v="-12.8"/>
    <n v="-6.5"/>
    <n v="-19"/>
    <n v="10"/>
    <n v="-8.6999999999999993"/>
    <n v="-7.5"/>
    <n v="-9.8000000000000007"/>
    <n v="10"/>
    <n v="-9"/>
    <n v="-8.3000000000000007"/>
    <n v="-9.6000000000000014"/>
    <n v="10"/>
    <x v="86"/>
    <m/>
    <n v="-8"/>
    <n v="-5"/>
    <n v="-11"/>
    <n v="6.2"/>
  </r>
  <r>
    <n v="1.5"/>
    <n v="-10.7"/>
    <n v="-4.2"/>
    <n v="-17.2"/>
    <n v="10"/>
    <n v="-10.6"/>
    <n v="-5.3"/>
    <n v="-15.9"/>
    <n v="10"/>
    <n v="-10.9"/>
    <n v="-6.1"/>
    <n v="-15.700000000000001"/>
    <n v="10"/>
    <x v="86"/>
    <m/>
    <n v="-8.3000000000000007"/>
    <n v="-3.5"/>
    <n v="-13"/>
    <n v="17.100000000000001"/>
  </r>
  <r>
    <n v="1.5"/>
    <n v="-6.8"/>
    <n v="-2.4"/>
    <n v="-11.2"/>
    <n v="19.100000000000001"/>
    <n v="-6.8"/>
    <n v="-3.5"/>
    <n v="-10"/>
    <n v="19.100000000000001"/>
    <n v="-7.1"/>
    <n v="-4.3"/>
    <n v="-9.8000000000000007"/>
    <n v="19.100000000000001"/>
    <x v="86"/>
    <m/>
    <n v="-6.8"/>
    <n v="-2"/>
    <n v="-11.5"/>
    <n v="19.100000000000001"/>
  </r>
  <r>
    <n v="1.91"/>
    <n v="-18.399999999999999"/>
    <n v="-10.199999999999999"/>
    <n v="-26.5"/>
    <n v="2.2000000000000002"/>
    <n v="-18.2"/>
    <n v="-11.2"/>
    <n v="-25.1"/>
    <n v="2.2000000000000002"/>
    <n v="-18.5"/>
    <n v="-12"/>
    <n v="-24.900000000000002"/>
    <n v="2.2000000000000002"/>
    <x v="86"/>
    <m/>
    <n v="-16"/>
    <n v="-10"/>
    <n v="-22"/>
    <n v="2.2000000000000002"/>
  </r>
  <r>
    <n v="3.62"/>
    <n v="-27.5"/>
    <n v="-24.7"/>
    <n v="-30.3"/>
    <n v="0"/>
    <n v="-27.2"/>
    <n v="-25.4"/>
    <n v="-28.9"/>
    <n v="0"/>
    <n v="-27.5"/>
    <n v="-26.2"/>
    <n v="-28.7"/>
    <n v="0"/>
    <x v="86"/>
    <m/>
    <n v="-20.8"/>
    <n v="-18"/>
    <n v="-23.5"/>
    <n v="0"/>
  </r>
  <r>
    <n v="2.67"/>
    <n v="-27.2"/>
    <n v="-22.3"/>
    <n v="-32.1"/>
    <n v="0"/>
    <n v="-26.9"/>
    <n v="-23"/>
    <n v="-30.7"/>
    <n v="0"/>
    <n v="-27.2"/>
    <n v="-23.8"/>
    <n v="-30.5"/>
    <n v="0"/>
    <x v="86"/>
    <m/>
    <n v="-26.3"/>
    <n v="-23.5"/>
    <n v="-29"/>
    <n v="0"/>
  </r>
  <r>
    <n v="2.2000000000000002"/>
    <n v="-24.3"/>
    <n v="-17.399999999999999"/>
    <n v="-31.2"/>
    <n v="2.9"/>
    <n v="-24"/>
    <n v="-18.2"/>
    <n v="-29.8"/>
    <n v="2.9"/>
    <n v="-24.3"/>
    <n v="-19"/>
    <n v="-29.6"/>
    <n v="2.9"/>
    <x v="86"/>
    <m/>
    <n v="-31"/>
    <n v="-22"/>
    <n v="-40"/>
    <n v="2.9"/>
  </r>
  <r>
    <n v="3.5"/>
    <n v="-21"/>
    <n v="-16.5"/>
    <n v="-25.5"/>
    <n v="2.2999999999999998"/>
    <n v="-20.8"/>
    <n v="-17.399999999999999"/>
    <n v="-24.2"/>
    <n v="2.2999999999999998"/>
    <n v="-21.1"/>
    <n v="-18.2"/>
    <n v="-24"/>
    <n v="2.2999999999999998"/>
    <x v="86"/>
    <m/>
    <n v="-25"/>
    <n v="-18"/>
    <n v="-32"/>
    <n v="2.2999999999999998"/>
  </r>
  <r>
    <n v="2.15"/>
    <n v="-14.8"/>
    <n v="-9.1"/>
    <n v="-20.5"/>
    <n v="0"/>
    <n v="-14.7"/>
    <n v="-10.1"/>
    <n v="-19.2"/>
    <n v="0"/>
    <n v="-15"/>
    <n v="-10.9"/>
    <n v="-19"/>
    <n v="0"/>
    <x v="86"/>
    <m/>
    <n v="-18.8"/>
    <n v="-15.5"/>
    <n v="-22"/>
    <n v="0"/>
  </r>
  <r>
    <n v="1.5"/>
    <n v="-12.4"/>
    <n v="-8.6999999999999993"/>
    <n v="-16.100000000000001"/>
    <n v="3"/>
    <n v="-12.3"/>
    <n v="-9.6999999999999993"/>
    <n v="-14.9"/>
    <n v="3"/>
    <n v="-12.6"/>
    <n v="-10.5"/>
    <n v="-14.700000000000001"/>
    <n v="3"/>
    <x v="86"/>
    <m/>
    <n v="-14"/>
    <n v="-10"/>
    <n v="-18"/>
    <n v="3"/>
  </r>
  <r>
    <n v="1.5"/>
    <n v="-9.9"/>
    <n v="-6.3"/>
    <n v="-13.5"/>
    <n v="5"/>
    <n v="-9.9"/>
    <n v="-7.4"/>
    <n v="-12.3"/>
    <n v="5"/>
    <n v="-10.199999999999999"/>
    <n v="-8.2000000000000011"/>
    <n v="-12.100000000000001"/>
    <n v="5"/>
    <x v="86"/>
    <m/>
    <n v="-13"/>
    <n v="-11"/>
    <n v="-15"/>
    <n v="5"/>
  </r>
  <r>
    <n v="1.8"/>
    <n v="-8"/>
    <n v="-5.5"/>
    <n v="-10.5"/>
    <n v="0"/>
    <n v="-8"/>
    <n v="-6.6"/>
    <n v="-9.3000000000000007"/>
    <n v="0"/>
    <n v="-8.3000000000000007"/>
    <n v="-7.3999999999999995"/>
    <n v="-9.1000000000000014"/>
    <n v="0"/>
    <x v="86"/>
    <m/>
    <n v="-11.5"/>
    <n v="-10"/>
    <n v="-13"/>
    <n v="0"/>
  </r>
  <r>
    <n v="1.81"/>
    <n v="-10.6"/>
    <n v="-5.7"/>
    <n v="-15.4"/>
    <n v="10"/>
    <n v="-10.5"/>
    <n v="-6.8"/>
    <n v="-14.2"/>
    <n v="10"/>
    <n v="-10.8"/>
    <n v="-7.6"/>
    <n v="-14"/>
    <n v="10"/>
    <x v="86"/>
    <m/>
    <n v="-11.8"/>
    <n v="-11"/>
    <n v="-12.5"/>
    <n v="10"/>
  </r>
  <r>
    <n v="4.6100000000000003"/>
    <n v="-31.3"/>
    <n v="-27.8"/>
    <n v="-34.700000000000003"/>
    <n v="0"/>
    <n v="-30.9"/>
    <n v="-28.4"/>
    <n v="-33.299999999999997"/>
    <n v="0"/>
    <n v="-31.2"/>
    <n v="-29.2"/>
    <n v="-33.099999999999994"/>
    <n v="0"/>
    <x v="86"/>
    <m/>
    <n v="-26"/>
    <n v="-25"/>
    <n v="-27"/>
    <n v="0"/>
  </r>
  <r>
    <n v="1.52"/>
    <n v="-25.8"/>
    <n v="-17.899999999999999"/>
    <n v="-33.700000000000003"/>
    <n v="5.6"/>
    <n v="-25.5"/>
    <n v="-18.7"/>
    <n v="-32.299999999999997"/>
    <n v="5.6"/>
    <n v="-25.8"/>
    <n v="-19.5"/>
    <n v="-32.099999999999994"/>
    <n v="5.6"/>
    <x v="86"/>
    <m/>
    <n v="-31.5"/>
    <n v="-21"/>
    <n v="-42"/>
    <n v="5.6"/>
  </r>
  <r>
    <n v="4.28"/>
    <n v="-17.100000000000001"/>
    <n v="-9.4"/>
    <n v="-24.8"/>
    <n v="6.2"/>
    <n v="-17"/>
    <n v="-10.4"/>
    <n v="-23.5"/>
    <n v="6.2"/>
    <n v="-17.3"/>
    <n v="-11.200000000000001"/>
    <n v="-23.3"/>
    <n v="6.2"/>
    <x v="86"/>
    <m/>
    <n v="-24.5"/>
    <n v="-19"/>
    <n v="-30"/>
    <n v="6.2"/>
  </r>
  <r>
    <n v="2.98"/>
    <n v="-10.3"/>
    <n v="-3.6"/>
    <n v="-17"/>
    <n v="8"/>
    <n v="-10.199999999999999"/>
    <n v="-4.5999999999999996"/>
    <n v="-15.7"/>
    <n v="8"/>
    <n v="-10.5"/>
    <n v="-5.3999999999999995"/>
    <n v="-15.5"/>
    <n v="8"/>
    <x v="86"/>
    <m/>
    <n v="-16"/>
    <n v="-10"/>
    <n v="-22"/>
    <n v="8"/>
  </r>
  <r>
    <n v="1.55"/>
    <n v="-7.9"/>
    <n v="-7"/>
    <n v="-8.8000000000000007"/>
    <n v="0.5"/>
    <n v="-10.9"/>
    <n v="-9.3000000000000007"/>
    <n v="-12.4"/>
    <n v="0.5"/>
    <n v="-11.1"/>
    <n v="-9.3000000000000007"/>
    <n v="-12.9"/>
    <n v="0.5"/>
    <x v="87"/>
    <m/>
    <n v="-11.8"/>
    <n v="-9"/>
    <n v="-14.5"/>
    <n v="0.5"/>
  </r>
  <r>
    <n v="2.83"/>
    <n v="-12.9"/>
    <n v="-7.3"/>
    <n v="-18.5"/>
    <n v="0"/>
    <n v="-11.9"/>
    <n v="-8"/>
    <n v="-15.7"/>
    <n v="0"/>
    <n v="-11.8"/>
    <n v="-8.6999999999999993"/>
    <n v="-14.8"/>
    <n v="0"/>
    <x v="87"/>
    <m/>
    <n v="-17.5"/>
    <n v="-10"/>
    <n v="-25"/>
    <n v="0"/>
  </r>
  <r>
    <n v="3.4"/>
    <n v="-13.7"/>
    <n v="-7.6"/>
    <n v="-19.8"/>
    <n v="3"/>
    <n v="-12.2"/>
    <n v="-8.8000000000000007"/>
    <n v="-15.5"/>
    <n v="3"/>
    <n v="-13.9"/>
    <n v="-12.4"/>
    <n v="-15.3"/>
    <n v="3"/>
    <x v="87"/>
    <m/>
    <n v="-17.3"/>
    <n v="-14.5"/>
    <n v="-20"/>
    <n v="0"/>
  </r>
  <r>
    <n v="1.59"/>
    <n v="-17.3"/>
    <n v="-9.3000000000000007"/>
    <n v="-25.3"/>
    <n v="0"/>
    <n v="-13.3"/>
    <n v="-7.6"/>
    <n v="-18.899999999999999"/>
    <n v="0"/>
    <n v="-15.9"/>
    <n v="-14.1"/>
    <n v="-17.7"/>
    <n v="0"/>
    <x v="87"/>
    <m/>
    <n v="-17.8"/>
    <n v="-14"/>
    <n v="-21.5"/>
    <n v="0"/>
  </r>
  <r>
    <n v="2.0299999999999998"/>
    <n v="-23.6"/>
    <n v="-16"/>
    <n v="-31.1"/>
    <n v="0"/>
    <n v="-18.600000000000001"/>
    <n v="-14.7"/>
    <n v="-22.4"/>
    <n v="0"/>
    <n v="-19.899999999999999"/>
    <n v="-17.7"/>
    <n v="-22"/>
    <n v="0"/>
    <x v="87"/>
    <m/>
    <n v="-19"/>
    <n v="-17"/>
    <n v="-21"/>
    <n v="0"/>
  </r>
  <r>
    <n v="1.62"/>
    <n v="-20.7"/>
    <n v="-12.8"/>
    <n v="-28.5"/>
    <n v="4.4000000000000004"/>
    <n v="-17.5"/>
    <n v="-12"/>
    <n v="-23"/>
    <n v="4.4000000000000004"/>
    <n v="-17.3"/>
    <n v="-13.8"/>
    <n v="-20.8"/>
    <n v="4.4000000000000004"/>
    <x v="87"/>
    <m/>
    <n v="-20.8"/>
    <n v="-14.5"/>
    <n v="-27"/>
    <n v="4.4000000000000004"/>
  </r>
  <r>
    <n v="1.63"/>
    <n v="-13.3"/>
    <n v="-11.9"/>
    <n v="-14.7"/>
    <n v="16.2"/>
    <n v="-13.4"/>
    <n v="-12.1"/>
    <n v="-14.6"/>
    <n v="16.2"/>
    <n v="-13.5"/>
    <n v="-10.8"/>
    <n v="-16.100000000000001"/>
    <n v="16.2"/>
    <x v="87"/>
    <m/>
    <n v="-13"/>
    <n v="-10"/>
    <n v="-16"/>
    <n v="16.2"/>
  </r>
  <r>
    <n v="1.65"/>
    <n v="-11.5"/>
    <n v="-7.8"/>
    <n v="-15.2"/>
    <n v="8.1999999999999993"/>
    <n v="-11.2"/>
    <n v="-7"/>
    <n v="-15.4"/>
    <n v="8.1999999999999993"/>
    <n v="-11.8"/>
    <n v="-8.6"/>
    <n v="-14.9"/>
    <n v="8.1999999999999993"/>
    <x v="87"/>
    <m/>
    <n v="-12.5"/>
    <n v="-8"/>
    <n v="-17"/>
    <n v="8.1999999999999993"/>
  </r>
  <r>
    <n v="1.66"/>
    <n v="-8.9"/>
    <n v="-5.4"/>
    <n v="-12.3"/>
    <n v="3"/>
    <n v="-7.3"/>
    <n v="-5.0999999999999996"/>
    <n v="-9.4"/>
    <n v="3"/>
    <n v="-9.3000000000000007"/>
    <n v="-6.5"/>
    <n v="-12.1"/>
    <n v="3"/>
    <x v="87"/>
    <m/>
    <n v="-10.5"/>
    <n v="-4"/>
    <n v="-17"/>
    <n v="3"/>
  </r>
  <r>
    <n v="1.68"/>
    <n v="-4.5"/>
    <n v="-1.1000000000000001"/>
    <n v="-7.8"/>
    <n v="0.9"/>
    <n v="-4"/>
    <n v="-0.7"/>
    <n v="-7.3"/>
    <n v="0.9"/>
    <n v="-8.1999999999999993"/>
    <n v="-6.7"/>
    <n v="-9.6"/>
    <n v="0.9"/>
    <x v="87"/>
    <m/>
    <n v="-8.8000000000000007"/>
    <n v="-2.5"/>
    <n v="-15"/>
    <n v="0.9"/>
  </r>
  <r>
    <n v="1.7"/>
    <n v="-2.5"/>
    <n v="0.6"/>
    <n v="-5.5"/>
    <n v="5.5"/>
    <n v="-3.1"/>
    <n v="-0.1"/>
    <n v="-6"/>
    <n v="5.5"/>
    <n v="-4.7"/>
    <n v="-1.7"/>
    <n v="-7.6"/>
    <n v="5.5"/>
    <x v="87"/>
    <m/>
    <n v="-2.2999999999999998"/>
    <n v="0"/>
    <n v="-4.5"/>
    <n v="5.5"/>
  </r>
  <r>
    <n v="2.94"/>
    <n v="0.2"/>
    <n v="3.4"/>
    <n v="-3.1"/>
    <n v="1"/>
    <n v="-1.3"/>
    <n v="0.1"/>
    <n v="-2.7"/>
    <n v="1"/>
    <n v="-3"/>
    <n v="-1.3"/>
    <n v="-4.5999999999999996"/>
    <n v="1"/>
    <x v="87"/>
    <m/>
    <n v="-0.8"/>
    <n v="2"/>
    <n v="-3.5"/>
    <n v="1"/>
  </r>
  <r>
    <n v="2.0699999999999998"/>
    <n v="-2.2999999999999998"/>
    <n v="0.9"/>
    <n v="-5.4"/>
    <n v="0"/>
    <n v="-2"/>
    <n v="-1.3"/>
    <n v="-2.7"/>
    <n v="0"/>
    <n v="-4.0999999999999996"/>
    <n v="-2.7"/>
    <n v="-5.5"/>
    <n v="0"/>
    <x v="87"/>
    <m/>
    <n v="-0.8"/>
    <n v="0.5"/>
    <n v="-2"/>
    <n v="0"/>
  </r>
  <r>
    <n v="2.02"/>
    <n v="-1.4"/>
    <n v="2.4"/>
    <n v="-5.2"/>
    <n v="0"/>
    <n v="-2.4"/>
    <n v="-0.2"/>
    <n v="-4.5999999999999996"/>
    <n v="0"/>
    <n v="-4.3"/>
    <n v="-3.1"/>
    <n v="-5.4"/>
    <n v="0"/>
    <x v="87"/>
    <m/>
    <n v="-1.5"/>
    <n v="0.5"/>
    <n v="-3.5"/>
    <n v="0"/>
  </r>
  <r>
    <n v="4.01"/>
    <n v="-2.9"/>
    <n v="1.1000000000000001"/>
    <n v="-6.9"/>
    <n v="2"/>
    <n v="-3.2"/>
    <n v="-1.2"/>
    <n v="-5.0999999999999996"/>
    <n v="2"/>
    <n v="-5.6"/>
    <n v="-3.7"/>
    <n v="-7.4"/>
    <n v="2"/>
    <x v="87"/>
    <m/>
    <n v="0"/>
    <n v="3.5"/>
    <n v="-3.5"/>
    <n v="2"/>
  </r>
  <r>
    <n v="1.81"/>
    <n v="-3.8"/>
    <n v="1.7"/>
    <n v="-9.3000000000000007"/>
    <n v="1"/>
    <n v="-3.2"/>
    <n v="-0.1"/>
    <n v="-6.2"/>
    <n v="1"/>
    <n v="-4.5"/>
    <n v="-0.9"/>
    <n v="-8"/>
    <n v="1"/>
    <x v="87"/>
    <m/>
    <n v="-5.3"/>
    <n v="-2"/>
    <n v="-8.5"/>
    <n v="1"/>
  </r>
  <r>
    <n v="1.83"/>
    <n v="-0.6"/>
    <n v="2.5"/>
    <n v="-3.6"/>
    <n v="0"/>
    <n v="0"/>
    <n v="1.9"/>
    <n v="-1.8"/>
    <n v="0"/>
    <n v="-1.6"/>
    <n v="0.2"/>
    <n v="-3.3"/>
    <n v="0"/>
    <x v="87"/>
    <m/>
    <n v="-1.8"/>
    <n v="3"/>
    <n v="-6.5"/>
    <n v="0"/>
  </r>
  <r>
    <n v="2.86"/>
    <n v="-3"/>
    <n v="1.6"/>
    <n v="-7.5"/>
    <n v="7"/>
    <n v="-4.3"/>
    <n v="1.2"/>
    <n v="-9.8000000000000007"/>
    <n v="7"/>
    <n v="-7"/>
    <n v="-3.2"/>
    <n v="-10.8"/>
    <n v="7"/>
    <x v="87"/>
    <m/>
    <n v="-4.5"/>
    <n v="3"/>
    <n v="-12"/>
    <n v="7"/>
  </r>
  <r>
    <n v="3.71"/>
    <n v="-9.9"/>
    <n v="-5.4"/>
    <n v="-14.4"/>
    <n v="0"/>
    <n v="-10.7"/>
    <n v="-7.2"/>
    <n v="-14.2"/>
    <n v="0"/>
    <n v="-11.4"/>
    <n v="-8.1"/>
    <n v="-14.6"/>
    <n v="0"/>
    <x v="87"/>
    <m/>
    <n v="-12.5"/>
    <n v="-6"/>
    <n v="-19"/>
    <n v="0"/>
  </r>
  <r>
    <n v="6.33"/>
    <n v="-8.8000000000000007"/>
    <n v="-1.8"/>
    <n v="-15.8"/>
    <n v="0"/>
    <n v="-8.6"/>
    <n v="-3.7"/>
    <n v="-13.4"/>
    <n v="0"/>
    <n v="-6.5"/>
    <n v="-1.1000000000000001"/>
    <n v="-11.9"/>
    <n v="0"/>
    <x v="87"/>
    <m/>
    <n v="-13.5"/>
    <n v="-4"/>
    <n v="-23"/>
    <n v="0"/>
  </r>
  <r>
    <n v="3.79"/>
    <n v="-4.5999999999999996"/>
    <n v="4"/>
    <n v="-13.1"/>
    <n v="0"/>
    <n v="-1.7"/>
    <n v="3.6"/>
    <n v="-6.9"/>
    <n v="0"/>
    <n v="-3.9"/>
    <n v="0.7"/>
    <n v="-8.5"/>
    <n v="0"/>
    <x v="87"/>
    <m/>
    <n v="-10.5"/>
    <n v="-3"/>
    <n v="-18"/>
    <n v="0"/>
  </r>
  <r>
    <n v="6.73"/>
    <n v="-3.5"/>
    <n v="2.5"/>
    <n v="-9.5"/>
    <n v="0"/>
    <n v="-3.1"/>
    <n v="-0.2"/>
    <n v="-5.9"/>
    <n v="0"/>
    <n v="-5"/>
    <n v="-2.8"/>
    <n v="-7.2"/>
    <n v="0"/>
    <x v="87"/>
    <m/>
    <n v="-7.8"/>
    <n v="1"/>
    <n v="-16.5"/>
    <n v="0"/>
  </r>
  <r>
    <n v="5.4"/>
    <n v="-7"/>
    <n v="1.3"/>
    <n v="-15.2"/>
    <n v="0"/>
    <n v="-6.5"/>
    <n v="-1.6"/>
    <n v="-11.3"/>
    <n v="0"/>
    <n v="-8.1"/>
    <n v="-4.5999999999999996"/>
    <n v="-11.5"/>
    <n v="0"/>
    <x v="87"/>
    <m/>
    <n v="-11.3"/>
    <n v="-2.5"/>
    <n v="-20"/>
    <n v="0"/>
  </r>
  <r>
    <n v="2.0299999999999998"/>
    <n v="-10"/>
    <n v="-7.5"/>
    <n v="-12.4"/>
    <n v="5"/>
    <n v="-10.9"/>
    <n v="-10.4"/>
    <n v="-11.3"/>
    <n v="5"/>
    <n v="-11.9"/>
    <n v="-10.5"/>
    <n v="-13.2"/>
    <n v="5"/>
    <x v="87"/>
    <m/>
    <n v="-10.3"/>
    <n v="-6"/>
    <n v="-14.5"/>
    <n v="5"/>
  </r>
  <r>
    <n v="2.06"/>
    <n v="-10.7"/>
    <n v="-7.1"/>
    <n v="-14.2"/>
    <n v="0"/>
    <n v="-11.9"/>
    <n v="-9.3000000000000007"/>
    <n v="-14.4"/>
    <n v="0"/>
    <n v="-12.9"/>
    <n v="-9.3000000000000007"/>
    <n v="-16.399999999999999"/>
    <n v="0"/>
    <x v="87"/>
    <m/>
    <n v="-10.3"/>
    <n v="-8"/>
    <n v="-12.5"/>
    <n v="0"/>
  </r>
  <r>
    <n v="2.09"/>
    <n v="-12.6"/>
    <n v="-3.2"/>
    <n v="-22"/>
    <n v="0"/>
    <n v="-12.7"/>
    <n v="-7.5"/>
    <n v="-17.8"/>
    <n v="0"/>
    <n v="-11.4"/>
    <n v="-6.3"/>
    <n v="-16.5"/>
    <n v="0"/>
    <x v="87"/>
    <m/>
    <n v="-15.3"/>
    <n v="-7.5"/>
    <n v="-23"/>
    <n v="0"/>
  </r>
  <r>
    <n v="7.37"/>
    <n v="-7.9"/>
    <n v="-0.6"/>
    <n v="-15.2"/>
    <n v="0"/>
    <n v="-6.7"/>
    <n v="-3.4"/>
    <n v="-9.9"/>
    <n v="0"/>
    <n v="-7.6"/>
    <n v="-4.9000000000000004"/>
    <n v="-10.3"/>
    <n v="0"/>
    <x v="87"/>
    <m/>
    <n v="-10.3"/>
    <n v="-0.5"/>
    <n v="-20"/>
    <n v="0"/>
  </r>
  <r>
    <n v="6.73"/>
    <n v="-16.899999999999999"/>
    <n v="-10.8"/>
    <n v="-23"/>
    <n v="0"/>
    <n v="-15.3"/>
    <n v="-12.3"/>
    <n v="-18.2"/>
    <n v="0"/>
    <n v="-14.7"/>
    <n v="-10.1"/>
    <n v="-19.3"/>
    <n v="0"/>
    <x v="87"/>
    <m/>
    <n v="-12"/>
    <n v="-10"/>
    <n v="-14"/>
    <n v="0"/>
  </r>
  <r>
    <n v="6.51"/>
    <n v="-14"/>
    <n v="-4"/>
    <n v="-23.9"/>
    <n v="0"/>
    <n v="-14.1"/>
    <n v="-7.8"/>
    <n v="-20.399999999999999"/>
    <n v="0"/>
    <n v="-13.1"/>
    <n v="-7"/>
    <n v="-19.2"/>
    <n v="0"/>
    <x v="87"/>
    <m/>
    <n v="-16.8"/>
    <n v="-8.5"/>
    <n v="-25"/>
    <n v="0"/>
  </r>
  <r>
    <n v="2.2200000000000002"/>
    <n v="-9.8000000000000007"/>
    <n v="-4.0999999999999996"/>
    <n v="-15.4"/>
    <n v="0"/>
    <n v="-8.1"/>
    <n v="-3.8"/>
    <n v="-12.3"/>
    <n v="0"/>
    <n v="-7.7"/>
    <n v="-3"/>
    <n v="-12.4"/>
    <n v="0"/>
    <x v="87"/>
    <m/>
    <n v="-12"/>
    <n v="-4.5"/>
    <n v="-19.5"/>
    <n v="0"/>
  </r>
  <r>
    <n v="3.07"/>
    <n v="-3.5"/>
    <n v="0.6"/>
    <n v="-7.5"/>
    <n v="0"/>
    <n v="-6.4"/>
    <n v="-2.1"/>
    <n v="-10.7"/>
    <n v="0"/>
    <n v="-6"/>
    <n v="-1.2"/>
    <n v="-10.7"/>
    <n v="0"/>
    <x v="87"/>
    <m/>
    <n v="-5.5"/>
    <n v="1.5"/>
    <n v="-12.5"/>
    <n v="0"/>
  </r>
  <r>
    <n v="2.44"/>
    <n v="-0.6"/>
    <n v="3.9"/>
    <n v="-5.0999999999999996"/>
    <n v="0"/>
    <n v="-4.2"/>
    <n v="-0.3"/>
    <n v="-8"/>
    <n v="0"/>
    <n v="-3.7"/>
    <n v="0.6"/>
    <n v="-7.9"/>
    <n v="0"/>
    <x v="88"/>
    <m/>
    <n v="-0.5"/>
    <n v="4"/>
    <n v="-5"/>
    <n v="0"/>
  </r>
  <r>
    <n v="2.48"/>
    <n v="3.3"/>
    <n v="6.1"/>
    <n v="0.4"/>
    <n v="0"/>
    <n v="-1.4"/>
    <n v="1"/>
    <n v="-3.8"/>
    <n v="0"/>
    <n v="-0.8"/>
    <n v="1.9"/>
    <n v="-3.5"/>
    <n v="0"/>
    <x v="88"/>
    <m/>
    <n v="3.3"/>
    <n v="5"/>
    <n v="1.5"/>
    <n v="0"/>
  </r>
  <r>
    <n v="2.36"/>
    <n v="0.3"/>
    <n v="2.2999999999999998"/>
    <n v="-1.8"/>
    <n v="0"/>
    <n v="-2.7"/>
    <n v="-1.5"/>
    <n v="-3.8"/>
    <n v="0"/>
    <n v="-2.1"/>
    <n v="-0.6"/>
    <n v="-3.5"/>
    <n v="0"/>
    <x v="88"/>
    <m/>
    <n v="1.3"/>
    <n v="3.5"/>
    <n v="-1"/>
    <n v="5"/>
  </r>
  <r>
    <n v="2.63"/>
    <n v="2"/>
    <n v="3.2"/>
    <n v="0.8"/>
    <n v="0.5"/>
    <n v="-1.6"/>
    <n v="-0.7"/>
    <n v="-2.5"/>
    <n v="0.5"/>
    <n v="-1"/>
    <n v="0.2"/>
    <n v="-2.2000000000000002"/>
    <n v="0.5"/>
    <x v="88"/>
    <m/>
    <n v="2"/>
    <n v="3"/>
    <n v="1"/>
    <n v="2.8"/>
  </r>
  <r>
    <n v="8.82"/>
    <n v="-2.2999999999999998"/>
    <n v="2.6"/>
    <n v="-7.1"/>
    <n v="0"/>
    <n v="-5"/>
    <n v="-2.1"/>
    <n v="-7.8"/>
    <n v="0"/>
    <n v="-4.5"/>
    <n v="-1.2"/>
    <n v="-7.7"/>
    <n v="0"/>
    <x v="88"/>
    <m/>
    <n v="1.8"/>
    <n v="3.5"/>
    <n v="0"/>
    <n v="0"/>
  </r>
  <r>
    <n v="6.32"/>
    <n v="-1.4"/>
    <n v="4.9000000000000004"/>
    <n v="-7.7"/>
    <n v="0"/>
    <n v="-5.3"/>
    <n v="-2.6"/>
    <n v="-7.9"/>
    <n v="0"/>
    <n v="-4.8"/>
    <n v="-1.7"/>
    <n v="-7.8"/>
    <n v="0"/>
    <x v="88"/>
    <m/>
    <n v="-1"/>
    <n v="4"/>
    <n v="-6"/>
    <n v="0"/>
  </r>
  <r>
    <n v="2.5099999999999998"/>
    <n v="0.2"/>
    <n v="2.1"/>
    <n v="-1.7"/>
    <n v="9.5"/>
    <n v="-3.5"/>
    <n v="-1.9"/>
    <n v="-5.0999999999999996"/>
    <n v="9.5"/>
    <n v="-3"/>
    <n v="-1"/>
    <n v="-4.9000000000000004"/>
    <n v="9.5"/>
    <x v="88"/>
    <m/>
    <n v="1.8"/>
    <n v="3.5"/>
    <n v="0"/>
    <n v="4.2"/>
  </r>
  <r>
    <n v="2.5499999999999998"/>
    <n v="0.5"/>
    <n v="2.1"/>
    <n v="-1.1000000000000001"/>
    <n v="2"/>
    <n v="-1.7"/>
    <n v="0.4"/>
    <n v="-3.7"/>
    <n v="2"/>
    <n v="-1.1000000000000001"/>
    <n v="1.3"/>
    <n v="-3.4"/>
    <n v="2"/>
    <x v="88"/>
    <m/>
    <n v="2"/>
    <n v="3.5"/>
    <n v="0.5"/>
    <n v="0"/>
  </r>
  <r>
    <n v="6.7"/>
    <n v="1.8"/>
    <n v="8.5"/>
    <n v="-5"/>
    <n v="0.5"/>
    <n v="-1.6"/>
    <n v="0.9"/>
    <n v="-4"/>
    <n v="0.5"/>
    <n v="-1"/>
    <n v="1.8"/>
    <n v="-3.8"/>
    <n v="0.5"/>
    <x v="88"/>
    <m/>
    <n v="1.8"/>
    <n v="4"/>
    <n v="-0.5"/>
    <n v="0"/>
  </r>
  <r>
    <n v="6.94"/>
    <n v="-0.6"/>
    <n v="6.6"/>
    <n v="-7.8"/>
    <n v="0"/>
    <n v="-1.8"/>
    <n v="1.6"/>
    <n v="-5.2"/>
    <n v="0"/>
    <n v="-1.2"/>
    <n v="2.6"/>
    <n v="-5"/>
    <n v="0"/>
    <x v="88"/>
    <m/>
    <n v="0.8"/>
    <n v="4.5"/>
    <n v="-3"/>
    <n v="0"/>
  </r>
  <r>
    <n v="4.97"/>
    <n v="-0.8"/>
    <n v="4.9000000000000004"/>
    <n v="-6.5"/>
    <n v="3"/>
    <n v="-2.1"/>
    <n v="0.7"/>
    <n v="-4.9000000000000004"/>
    <n v="3"/>
    <n v="-1.6"/>
    <n v="1.6"/>
    <n v="-4.7"/>
    <n v="3"/>
    <x v="88"/>
    <m/>
    <n v="0"/>
    <n v="4"/>
    <n v="-4"/>
    <n v="5.0999999999999996"/>
  </r>
  <r>
    <n v="4.37"/>
    <n v="-1.1000000000000001"/>
    <n v="2.2999999999999998"/>
    <n v="-4.4000000000000004"/>
    <n v="0.5"/>
    <n v="-4"/>
    <n v="-2.8"/>
    <n v="-5.0999999999999996"/>
    <n v="0.5"/>
    <n v="-3.4"/>
    <n v="-1.9"/>
    <n v="-4.9000000000000004"/>
    <n v="0.5"/>
    <x v="88"/>
    <m/>
    <n v="0.8"/>
    <n v="4.5"/>
    <n v="-3"/>
    <n v="0"/>
  </r>
  <r>
    <n v="7.59"/>
    <n v="-2.4"/>
    <n v="6.4"/>
    <n v="-11.2"/>
    <n v="4.5"/>
    <n v="-3.3"/>
    <n v="0.5"/>
    <n v="-7"/>
    <n v="4.5"/>
    <n v="-2.8"/>
    <n v="1.4"/>
    <n v="-6.9"/>
    <n v="4.5"/>
    <x v="88"/>
    <m/>
    <n v="-3"/>
    <n v="4"/>
    <n v="-10"/>
    <n v="6"/>
  </r>
  <r>
    <n v="2.8"/>
    <n v="1.2"/>
    <n v="3.8"/>
    <n v="-1.4"/>
    <n v="0.5"/>
    <n v="-1.4"/>
    <n v="1.7"/>
    <n v="-4.4000000000000004"/>
    <n v="0.5"/>
    <n v="-0.8"/>
    <n v="2.7"/>
    <n v="-4.2"/>
    <n v="0.5"/>
    <x v="88"/>
    <m/>
    <n v="0"/>
    <n v="2"/>
    <n v="-2"/>
    <n v="2.1"/>
  </r>
  <r>
    <n v="2.93"/>
    <n v="1.3"/>
    <n v="3.2"/>
    <n v="-0.7"/>
    <n v="1"/>
    <n v="-1.6"/>
    <n v="-0.1"/>
    <n v="-3"/>
    <n v="1"/>
    <n v="-1"/>
    <n v="0.8"/>
    <n v="-2.7"/>
    <n v="1"/>
    <x v="88"/>
    <m/>
    <n v="2"/>
    <n v="3.5"/>
    <n v="0.5"/>
    <n v="2.9"/>
  </r>
  <r>
    <n v="3.06"/>
    <n v="-3.4"/>
    <n v="-1.1000000000000001"/>
    <n v="-5.6"/>
    <n v="0.5"/>
    <n v="-4.5999999999999996"/>
    <n v="-4.2"/>
    <n v="-5"/>
    <n v="0.5"/>
    <n v="-3.9"/>
    <n v="-3.4"/>
    <n v="-4.4000000000000004"/>
    <n v="0.5"/>
    <x v="88"/>
    <m/>
    <n v="-0.8"/>
    <n v="1.5"/>
    <n v="-3"/>
    <n v="0"/>
  </r>
  <r>
    <n v="4.83"/>
    <n v="-3.5"/>
    <n v="2.8"/>
    <n v="-9.6999999999999993"/>
    <n v="0.5"/>
    <n v="-5.6"/>
    <n v="-3.2"/>
    <n v="-8"/>
    <n v="0.5"/>
    <n v="-5.0999999999999996"/>
    <n v="-2.2999999999999998"/>
    <n v="-7.9"/>
    <n v="0.5"/>
    <x v="88"/>
    <m/>
    <n v="-2"/>
    <n v="3"/>
    <n v="-7"/>
    <n v="0"/>
  </r>
  <r>
    <n v="3.77"/>
    <n v="-5.0999999999999996"/>
    <n v="-0.5"/>
    <n v="-9.6999999999999993"/>
    <n v="4.5"/>
    <n v="-4.5999999999999996"/>
    <n v="-2.1"/>
    <n v="-7.1"/>
    <n v="4.5"/>
    <n v="-4.0999999999999996"/>
    <n v="-1.2"/>
    <n v="-7"/>
    <n v="4.5"/>
    <x v="88"/>
    <m/>
    <n v="-4.3"/>
    <n v="1.5"/>
    <n v="-10"/>
    <n v="4.2"/>
  </r>
  <r>
    <n v="3.04"/>
    <n v="-1"/>
    <n v="2.5"/>
    <n v="-4.5"/>
    <n v="0.5"/>
    <n v="-3.6"/>
    <n v="-0.6"/>
    <n v="-6.6"/>
    <n v="0.5"/>
    <n v="-3.1"/>
    <n v="0.3"/>
    <n v="-6.5"/>
    <n v="0.5"/>
    <x v="88"/>
    <m/>
    <n v="0"/>
    <n v="6"/>
    <n v="-6"/>
    <n v="0"/>
  </r>
  <r>
    <n v="3.45"/>
    <n v="-0.3"/>
    <n v="2"/>
    <n v="-2.6"/>
    <n v="0"/>
    <n v="-3.8"/>
    <n v="-1.8"/>
    <n v="-5.8"/>
    <n v="0"/>
    <n v="-3.3"/>
    <n v="-0.9"/>
    <n v="-5.6"/>
    <n v="0"/>
    <x v="88"/>
    <m/>
    <n v="-1"/>
    <n v="3"/>
    <n v="-5"/>
    <n v="0"/>
  </r>
  <r>
    <n v="3.42"/>
    <n v="-6.2"/>
    <n v="0.4"/>
    <n v="-12.7"/>
    <n v="0"/>
    <n v="-6.6"/>
    <n v="-3.5"/>
    <n v="-9.6999999999999993"/>
    <n v="0"/>
    <n v="-6.2"/>
    <n v="-2.7"/>
    <n v="-9.6999999999999993"/>
    <n v="0"/>
    <x v="88"/>
    <m/>
    <n v="-5.3"/>
    <n v="1.5"/>
    <n v="-12"/>
    <n v="0"/>
  </r>
  <r>
    <n v="10.73"/>
    <n v="-3.3"/>
    <n v="2.5"/>
    <n v="-9"/>
    <n v="0"/>
    <n v="-4.8"/>
    <n v="-2.8"/>
    <n v="-6.8"/>
    <n v="0"/>
    <n v="-4.3"/>
    <n v="-1.9"/>
    <n v="-6.7"/>
    <n v="0"/>
    <x v="88"/>
    <m/>
    <n v="-1.3"/>
    <n v="3.5"/>
    <n v="-6"/>
    <n v="0"/>
  </r>
  <r>
    <n v="5.27"/>
    <n v="-5.2"/>
    <n v="2.7"/>
    <n v="-13"/>
    <n v="0"/>
    <n v="-3.8"/>
    <n v="-1.3"/>
    <n v="-6.2"/>
    <n v="0"/>
    <n v="-3.2"/>
    <n v="-0.4"/>
    <n v="-6"/>
    <n v="0"/>
    <x v="88"/>
    <m/>
    <n v="-4.8"/>
    <n v="3"/>
    <n v="-12.5"/>
    <n v="0"/>
  </r>
  <r>
    <n v="11.28"/>
    <n v="-3.6"/>
    <n v="5"/>
    <n v="-12.2"/>
    <n v="0"/>
    <n v="-3"/>
    <n v="0.7"/>
    <n v="-6.6"/>
    <n v="0"/>
    <n v="-2.5"/>
    <n v="1.6"/>
    <n v="-6.5"/>
    <n v="0"/>
    <x v="88"/>
    <m/>
    <n v="-4.3"/>
    <n v="5"/>
    <n v="-13.5"/>
    <n v="0"/>
  </r>
  <r>
    <n v="11.98"/>
    <n v="-2.5"/>
    <n v="6.2"/>
    <n v="-11.1"/>
    <n v="0"/>
    <n v="-1.3"/>
    <n v="4"/>
    <n v="-6.5"/>
    <n v="0"/>
    <n v="-0.7"/>
    <n v="5"/>
    <n v="-6.4"/>
    <n v="0"/>
    <x v="88"/>
    <m/>
    <n v="0"/>
    <n v="5.5"/>
    <n v="-5.5"/>
    <n v="0"/>
  </r>
  <r>
    <n v="12.12"/>
    <n v="-0.8"/>
    <n v="8.3000000000000007"/>
    <n v="-9.8000000000000007"/>
    <n v="0"/>
    <n v="-0.8"/>
    <n v="3.3"/>
    <n v="-4.8"/>
    <n v="0"/>
    <n v="-0.2"/>
    <n v="4.3"/>
    <n v="-4.5999999999999996"/>
    <n v="0"/>
    <x v="88"/>
    <m/>
    <n v="-2.5"/>
    <n v="7"/>
    <n v="-12"/>
    <n v="0"/>
  </r>
  <r>
    <n v="12.35"/>
    <n v="-0.3"/>
    <n v="8.3000000000000007"/>
    <n v="-8.8000000000000007"/>
    <n v="0"/>
    <n v="-0.8"/>
    <n v="6.9"/>
    <n v="-8.5"/>
    <n v="0"/>
    <n v="-0.3"/>
    <n v="6.2"/>
    <n v="-6.7"/>
    <n v="0"/>
    <x v="88"/>
    <m/>
    <n v="-1.8"/>
    <n v="6.5"/>
    <n v="-10"/>
    <n v="0"/>
  </r>
  <r>
    <n v="3.54"/>
    <n v="-5.5"/>
    <n v="-3"/>
    <n v="-8"/>
    <n v="0"/>
    <n v="-5.9"/>
    <n v="-3.9"/>
    <n v="-7.8"/>
    <n v="0"/>
    <n v="-5.3"/>
    <n v="-4.5999999999999996"/>
    <n v="-6"/>
    <n v="0"/>
    <x v="88"/>
    <m/>
    <n v="-6"/>
    <n v="-4"/>
    <n v="-8"/>
    <n v="19.3"/>
  </r>
  <r>
    <n v="3.59"/>
    <n v="-9.5"/>
    <n v="-6.9"/>
    <n v="-12.1"/>
    <n v="7.7"/>
    <n v="-9.4"/>
    <n v="-7.9"/>
    <n v="-10.9"/>
    <n v="7.7"/>
    <n v="-9.1"/>
    <n v="-8.8000000000000007"/>
    <n v="-9.4"/>
    <n v="7.7"/>
    <x v="89"/>
    <m/>
    <n v="-9"/>
    <n v="-6"/>
    <n v="-12"/>
    <n v="7.7"/>
  </r>
  <r>
    <n v="3.65"/>
    <n v="-6.6"/>
    <n v="-2.2999999999999998"/>
    <n v="-10.8"/>
    <n v="0.8"/>
    <n v="-6.5"/>
    <n v="-3.4"/>
    <n v="-9.6"/>
    <n v="0.8"/>
    <n v="-6.3"/>
    <n v="-4.3"/>
    <n v="-8.1999999999999993"/>
    <n v="0.8"/>
    <x v="89"/>
    <m/>
    <n v="-5.8"/>
    <n v="-1"/>
    <n v="-10.5"/>
    <n v="0.8"/>
  </r>
  <r>
    <n v="3.71"/>
    <n v="-4.4000000000000004"/>
    <n v="-0.4"/>
    <n v="-8.3000000000000007"/>
    <n v="5.7"/>
    <n v="-4.4000000000000004"/>
    <n v="-1.6"/>
    <n v="-7.1"/>
    <n v="5.7"/>
    <n v="-4.2"/>
    <n v="-2.5"/>
    <n v="-5.8"/>
    <n v="5.7"/>
    <x v="89"/>
    <m/>
    <n v="-3.3"/>
    <n v="1"/>
    <n v="-7.5"/>
    <n v="5.7"/>
  </r>
  <r>
    <n v="3.87"/>
    <n v="-7.9"/>
    <n v="-4.5999999999999996"/>
    <n v="-11.2"/>
    <n v="2"/>
    <n v="-7.9"/>
    <n v="-5.7"/>
    <n v="-10"/>
    <n v="2"/>
    <n v="-7.6"/>
    <n v="-6.6"/>
    <n v="-8.6"/>
    <n v="2"/>
    <x v="89"/>
    <m/>
    <n v="-7.3"/>
    <n v="-3.5"/>
    <n v="-11"/>
    <n v="2"/>
  </r>
  <r>
    <n v="12.28"/>
    <n v="-12.9"/>
    <n v="-2.2999999999999998"/>
    <n v="-23.4"/>
    <n v="5.5"/>
    <n v="-12.8"/>
    <n v="-3.4"/>
    <n v="-22.1"/>
    <n v="5.5"/>
    <n v="-12.4"/>
    <n v="-4.3"/>
    <n v="-20.5"/>
    <n v="5.5"/>
    <x v="89"/>
    <m/>
    <n v="-13.3"/>
    <n v="-1"/>
    <n v="-25.5"/>
    <n v="5.5"/>
  </r>
  <r>
    <n v="11.2"/>
    <n v="-9.6999999999999993"/>
    <n v="-2.2999999999999998"/>
    <n v="-17.100000000000001"/>
    <n v="5.0999999999999996"/>
    <n v="-9.6"/>
    <n v="-3.4"/>
    <n v="-15.8"/>
    <n v="5.0999999999999996"/>
    <n v="-9.4"/>
    <n v="-4.3"/>
    <n v="-14.4"/>
    <n v="5.0999999999999996"/>
    <x v="89"/>
    <m/>
    <n v="-9.5"/>
    <n v="-1"/>
    <n v="-18"/>
    <n v="5.0999999999999996"/>
  </r>
  <r>
    <n v="6.4"/>
    <n v="-8.1999999999999993"/>
    <n v="-0.9"/>
    <n v="-15.4"/>
    <n v="6.2"/>
    <n v="-8.1999999999999993"/>
    <n v="-2.1"/>
    <n v="-14.2"/>
    <n v="6.2"/>
    <n v="-7.9"/>
    <n v="-3"/>
    <n v="-12.7"/>
    <n v="6.2"/>
    <x v="89"/>
    <m/>
    <n v="-7.8"/>
    <n v="0.5"/>
    <n v="-16"/>
    <n v="6.2"/>
  </r>
  <r>
    <n v="14.43"/>
    <n v="-7.9"/>
    <n v="1.4"/>
    <n v="-17.100000000000001"/>
    <n v="0"/>
    <n v="-7.8"/>
    <n v="0.2"/>
    <n v="-15.8"/>
    <n v="0"/>
    <n v="-7.6"/>
    <n v="-0.7"/>
    <n v="-14.4"/>
    <n v="0"/>
    <x v="89"/>
    <m/>
    <n v="-7.5"/>
    <n v="3"/>
    <n v="-18"/>
    <n v="0"/>
  </r>
  <r>
    <n v="13.22"/>
    <n v="-2.6"/>
    <n v="2.2999999999999998"/>
    <n v="-7.5"/>
    <n v="3.5"/>
    <n v="-2.6"/>
    <n v="1.1000000000000001"/>
    <n v="-6.3"/>
    <n v="3.5"/>
    <n v="-2.4"/>
    <n v="0.2"/>
    <n v="-4.9000000000000004"/>
    <n v="3.5"/>
    <x v="89"/>
    <m/>
    <n v="-1.3"/>
    <n v="4"/>
    <n v="-6.5"/>
    <n v="3.5"/>
  </r>
  <r>
    <n v="5.16"/>
    <n v="-3.6"/>
    <n v="-1.4"/>
    <n v="-5.7"/>
    <n v="2"/>
    <n v="-3.6"/>
    <n v="-2.5"/>
    <n v="-4.5999999999999996"/>
    <n v="2"/>
    <n v="-3.4"/>
    <n v="-3.4"/>
    <n v="-3.3"/>
    <n v="2"/>
    <x v="89"/>
    <m/>
    <n v="-2.2999999999999998"/>
    <n v="0"/>
    <n v="-4.5"/>
    <n v="2"/>
  </r>
  <r>
    <n v="8.4"/>
    <n v="-7.2"/>
    <n v="-2.2999999999999998"/>
    <n v="-12.1"/>
    <n v="1.1000000000000001"/>
    <n v="-7.2"/>
    <n v="-3.4"/>
    <n v="-10.9"/>
    <n v="1.1000000000000001"/>
    <n v="-6.9"/>
    <n v="-4.3"/>
    <n v="-9.4"/>
    <n v="1.1000000000000001"/>
    <x v="89"/>
    <m/>
    <n v="-6.5"/>
    <n v="-1"/>
    <n v="-12"/>
    <n v="1.1000000000000001"/>
  </r>
  <r>
    <n v="13.19"/>
    <n v="-2.9"/>
    <n v="1.4"/>
    <n v="-7.1"/>
    <n v="0"/>
    <n v="-2.9"/>
    <n v="0.2"/>
    <n v="-5.9"/>
    <n v="0"/>
    <n v="-2.6"/>
    <n v="-0.7"/>
    <n v="-4.5"/>
    <n v="0"/>
    <x v="89"/>
    <m/>
    <n v="-1.5"/>
    <n v="3"/>
    <n v="-6"/>
    <n v="0"/>
  </r>
  <r>
    <n v="12.66"/>
    <n v="-7"/>
    <n v="1.9"/>
    <n v="-15.8"/>
    <n v="0.4"/>
    <n v="-7"/>
    <n v="0.7"/>
    <n v="-14.6"/>
    <n v="0.4"/>
    <n v="-6.7"/>
    <n v="-0.3"/>
    <n v="-13.1"/>
    <n v="0.4"/>
    <x v="89"/>
    <m/>
    <n v="-6.5"/>
    <n v="3.5"/>
    <n v="-16.5"/>
    <n v="0.4"/>
  </r>
  <r>
    <n v="9.2200000000000006"/>
    <n v="-1.8"/>
    <n v="2.8"/>
    <n v="-6.3"/>
    <n v="0.7"/>
    <n v="-1.8"/>
    <n v="1.6"/>
    <n v="-5.0999999999999996"/>
    <n v="0.7"/>
    <n v="-1.5"/>
    <n v="0.7"/>
    <n v="-3.7"/>
    <n v="0.7"/>
    <x v="89"/>
    <m/>
    <n v="-0.3"/>
    <n v="4.5"/>
    <n v="-5"/>
    <n v="0.7"/>
  </r>
  <r>
    <n v="6.58"/>
    <n v="-3.1"/>
    <n v="1.4"/>
    <n v="-7.5"/>
    <n v="0"/>
    <n v="-3.1"/>
    <n v="0.2"/>
    <n v="-6.3"/>
    <n v="0"/>
    <n v="-2.8"/>
    <n v="-0.7"/>
    <n v="-4.9000000000000004"/>
    <n v="0"/>
    <x v="89"/>
    <m/>
    <n v="-1.8"/>
    <n v="3"/>
    <n v="-6.5"/>
    <n v="0"/>
  </r>
  <r>
    <n v="11.16"/>
    <n v="-3.7"/>
    <n v="3.8"/>
    <n v="-11.2"/>
    <n v="0"/>
    <n v="-3.8"/>
    <n v="2.5"/>
    <n v="-10"/>
    <n v="0"/>
    <n v="-3.5"/>
    <n v="1.6"/>
    <n v="-8.6"/>
    <n v="0"/>
    <x v="89"/>
    <m/>
    <n v="-2.8"/>
    <n v="5.5"/>
    <n v="-11"/>
    <n v="0"/>
  </r>
  <r>
    <n v="15.35"/>
    <n v="-5.4"/>
    <n v="5.0999999999999996"/>
    <n v="-15.8"/>
    <n v="0"/>
    <n v="-5.4"/>
    <n v="3.8"/>
    <n v="-14.6"/>
    <n v="0"/>
    <n v="-5.0999999999999996"/>
    <n v="2.9"/>
    <n v="-13.1"/>
    <n v="0"/>
    <x v="89"/>
    <m/>
    <n v="-4.8"/>
    <n v="7"/>
    <n v="-16.5"/>
    <n v="0"/>
  </r>
  <r>
    <n v="15.14"/>
    <n v="-4.7"/>
    <n v="6"/>
    <n v="-15.4"/>
    <n v="0"/>
    <n v="-4.8"/>
    <n v="4.7"/>
    <n v="-14.2"/>
    <n v="0"/>
    <n v="-4.5"/>
    <n v="3.8"/>
    <n v="-12.7"/>
    <n v="0"/>
    <x v="89"/>
    <m/>
    <n v="-4"/>
    <n v="8"/>
    <n v="-16"/>
    <n v="0"/>
  </r>
  <r>
    <n v="4.63"/>
    <n v="-0.6"/>
    <n v="5.0999999999999996"/>
    <n v="-6.3"/>
    <n v="6"/>
    <n v="-0.7"/>
    <n v="3.8"/>
    <n v="-5.0999999999999996"/>
    <n v="6"/>
    <n v="-0.4"/>
    <n v="2.9"/>
    <n v="-3.7"/>
    <n v="6"/>
    <x v="89"/>
    <m/>
    <n v="1"/>
    <n v="7"/>
    <n v="-5"/>
    <n v="6"/>
  </r>
  <r>
    <n v="6.04"/>
    <n v="-0.3"/>
    <n v="1.4"/>
    <n v="-2"/>
    <n v="2"/>
    <n v="-0.4"/>
    <n v="0.2"/>
    <n v="-0.9"/>
    <n v="2"/>
    <n v="-0.2"/>
    <n v="-0.7"/>
    <n v="0.4"/>
    <n v="2"/>
    <x v="89"/>
    <m/>
    <n v="1.5"/>
    <n v="3"/>
    <n v="0"/>
    <n v="2"/>
  </r>
  <r>
    <n v="11.1"/>
    <n v="-0.1"/>
    <n v="5.0999999999999996"/>
    <n v="-5.3"/>
    <n v="7"/>
    <n v="-0.2"/>
    <n v="3.8"/>
    <n v="-4.2"/>
    <n v="7"/>
    <n v="0"/>
    <n v="2.9"/>
    <n v="-2.9"/>
    <n v="7"/>
    <x v="89"/>
    <m/>
    <n v="1.5"/>
    <n v="7"/>
    <n v="-4"/>
    <n v="7"/>
  </r>
  <r>
    <n v="10.51"/>
    <n v="-1.9"/>
    <n v="0"/>
    <n v="-3.7"/>
    <n v="0"/>
    <n v="-1.9"/>
    <n v="-1.2"/>
    <n v="-2.6"/>
    <n v="0"/>
    <n v="-1.7"/>
    <n v="-2.1"/>
    <n v="-1.2"/>
    <n v="0"/>
    <x v="89"/>
    <m/>
    <n v="-0.3"/>
    <n v="1.5"/>
    <n v="-2"/>
    <n v="0"/>
  </r>
  <r>
    <n v="6.02"/>
    <n v="-5.4"/>
    <n v="0.9"/>
    <n v="-11.6"/>
    <n v="0.2"/>
    <n v="-5.4"/>
    <n v="-0.3"/>
    <n v="-10.4"/>
    <n v="0.2"/>
    <n v="-5.0999999999999996"/>
    <n v="-1.2"/>
    <n v="-9"/>
    <n v="0.2"/>
    <x v="89"/>
    <m/>
    <n v="-4.5"/>
    <n v="2.5"/>
    <n v="-11.5"/>
    <n v="0.2"/>
  </r>
  <r>
    <n v="11.44"/>
    <n v="-1.1000000000000001"/>
    <n v="2.4"/>
    <n v="-4.5"/>
    <n v="0"/>
    <n v="-1.1000000000000001"/>
    <n v="1.2"/>
    <n v="-3.4"/>
    <n v="0"/>
    <n v="-0.9"/>
    <n v="0.3"/>
    <n v="-2.1"/>
    <n v="0"/>
    <x v="89"/>
    <m/>
    <n v="0.6"/>
    <n v="4.0999999999999996"/>
    <n v="-3"/>
    <n v="0"/>
  </r>
  <r>
    <n v="5.01"/>
    <n v="-7.6"/>
    <n v="-5"/>
    <n v="-10.1"/>
    <n v="7.8"/>
    <n v="-7.5"/>
    <n v="-6.1"/>
    <n v="-8.9"/>
    <n v="7.8"/>
    <n v="-7.3"/>
    <n v="-7"/>
    <n v="-7.5"/>
    <n v="7.8"/>
    <x v="89"/>
    <m/>
    <n v="-6.8"/>
    <n v="-4"/>
    <n v="-9.6"/>
    <n v="7.8"/>
  </r>
  <r>
    <n v="16.850000000000001"/>
    <n v="-9.5"/>
    <n v="-0.9"/>
    <n v="-18"/>
    <n v="0"/>
    <n v="-9.4"/>
    <n v="-2.1"/>
    <n v="-16.7"/>
    <n v="0"/>
    <n v="-9.1"/>
    <n v="-3"/>
    <n v="-15.2"/>
    <n v="0"/>
    <x v="89"/>
    <m/>
    <n v="-9.3000000000000007"/>
    <n v="0.5"/>
    <n v="-19"/>
    <n v="0"/>
  </r>
  <r>
    <n v="18.190000000000001"/>
    <n v="-5.7"/>
    <n v="3.2"/>
    <n v="-14.6"/>
    <n v="0"/>
    <n v="-5.7"/>
    <n v="2"/>
    <n v="-13.4"/>
    <n v="0"/>
    <n v="-5.4"/>
    <n v="1.1000000000000001"/>
    <n v="-11.9"/>
    <n v="0"/>
    <x v="89"/>
    <m/>
    <n v="-5"/>
    <n v="5"/>
    <n v="-15"/>
    <n v="0"/>
  </r>
  <r>
    <n v="7.83"/>
    <n v="-3.7"/>
    <n v="4.7"/>
    <n v="-12.1"/>
    <n v="0"/>
    <n v="-3.8"/>
    <n v="3.4"/>
    <n v="-10.9"/>
    <n v="0"/>
    <n v="-3.5"/>
    <n v="2.5"/>
    <n v="-9.4"/>
    <n v="0"/>
    <x v="89"/>
    <m/>
    <n v="-2.8"/>
    <n v="6.5"/>
    <n v="-12"/>
    <n v="0"/>
  </r>
  <r>
    <n v="8.16"/>
    <n v="-1.4"/>
    <n v="6"/>
    <n v="-8.6999999999999993"/>
    <n v="0"/>
    <n v="-1.4"/>
    <n v="4.7"/>
    <n v="-7.5"/>
    <n v="0"/>
    <n v="-1.2"/>
    <n v="3.8"/>
    <n v="-6.2"/>
    <n v="0"/>
    <x v="89"/>
    <m/>
    <n v="0"/>
    <n v="8"/>
    <n v="-8"/>
    <n v="0"/>
  </r>
  <r>
    <n v="16.600000000000001"/>
    <n v="-0.1"/>
    <n v="10.199999999999999"/>
    <n v="-10.4"/>
    <n v="0"/>
    <n v="-0.2"/>
    <n v="8.8000000000000007"/>
    <n v="-9.1999999999999993"/>
    <n v="0"/>
    <n v="0.1"/>
    <n v="7.9"/>
    <n v="-7.8"/>
    <n v="0"/>
    <x v="89"/>
    <m/>
    <n v="1.3"/>
    <n v="12.5"/>
    <n v="-10"/>
    <n v="0"/>
  </r>
  <r>
    <n v="17.350000000000001"/>
    <n v="1.8"/>
    <n v="11.5"/>
    <n v="-7.9"/>
    <n v="0"/>
    <n v="1.7"/>
    <n v="10.1"/>
    <n v="-6.7"/>
    <n v="0"/>
    <n v="2"/>
    <n v="9.1999999999999993"/>
    <n v="-5.3"/>
    <n v="0"/>
    <x v="89"/>
    <m/>
    <n v="3.5"/>
    <n v="14"/>
    <n v="-7"/>
    <n v="0"/>
  </r>
  <r>
    <n v="7.67"/>
    <n v="3.2"/>
    <n v="8.3000000000000007"/>
    <n v="-2"/>
    <n v="0.6"/>
    <n v="3.1"/>
    <n v="7"/>
    <n v="-0.9"/>
    <n v="0.6"/>
    <n v="3.3"/>
    <n v="6.1"/>
    <n v="0.4"/>
    <n v="0.6"/>
    <x v="90"/>
    <m/>
    <n v="5.3"/>
    <n v="10.5"/>
    <n v="0"/>
    <n v="0.6"/>
  </r>
  <r>
    <n v="5.53"/>
    <n v="0.2"/>
    <n v="3.2"/>
    <n v="-2.8"/>
    <n v="2"/>
    <n v="0.2"/>
    <n v="2"/>
    <n v="-1.7"/>
    <n v="2"/>
    <n v="0.4"/>
    <n v="1.1000000000000001"/>
    <n v="-0.4"/>
    <n v="2"/>
    <x v="90"/>
    <m/>
    <n v="2"/>
    <n v="5"/>
    <n v="-1"/>
    <n v="2"/>
  </r>
  <r>
    <n v="5.84"/>
    <n v="-2.6"/>
    <n v="1.9"/>
    <n v="-7.1"/>
    <n v="1.2"/>
    <n v="-2.6"/>
    <n v="0.7"/>
    <n v="-5.9"/>
    <n v="1.2"/>
    <n v="-2.4"/>
    <n v="-0.3"/>
    <n v="-4.5"/>
    <n v="1.2"/>
    <x v="90"/>
    <m/>
    <n v="-1.3"/>
    <n v="3.5"/>
    <n v="-6"/>
    <n v="1.2"/>
  </r>
  <r>
    <n v="8.65"/>
    <n v="1"/>
    <n v="4.7"/>
    <n v="-2.8"/>
    <n v="6.2"/>
    <n v="0.9"/>
    <n v="3.4"/>
    <n v="-1.7"/>
    <n v="6.2"/>
    <n v="1.1000000000000001"/>
    <n v="2.5"/>
    <n v="-0.4"/>
    <n v="6.2"/>
    <x v="90"/>
    <m/>
    <n v="2.8"/>
    <n v="6.5"/>
    <n v="-1"/>
    <n v="6.2"/>
  </r>
  <r>
    <n v="12"/>
    <n v="1.8"/>
    <n v="5.0999999999999996"/>
    <n v="-1.6"/>
    <n v="2"/>
    <n v="1.7"/>
    <n v="3.8"/>
    <n v="-0.5"/>
    <n v="2"/>
    <n v="1.9"/>
    <n v="2.9"/>
    <n v="0.8"/>
    <n v="2"/>
    <x v="90"/>
    <m/>
    <n v="3.8"/>
    <n v="7"/>
    <n v="0.5"/>
    <n v="2"/>
  </r>
  <r>
    <n v="15.89"/>
    <n v="-2.1"/>
    <n v="3.8"/>
    <n v="-7.9"/>
    <n v="0.8"/>
    <n v="-2.1"/>
    <n v="2.5"/>
    <n v="-6.7"/>
    <n v="0.8"/>
    <n v="-1.9"/>
    <n v="1.6"/>
    <n v="-5.3"/>
    <n v="0.8"/>
    <x v="90"/>
    <m/>
    <n v="-0.8"/>
    <n v="5.5"/>
    <n v="-7"/>
    <n v="0.8"/>
  </r>
  <r>
    <n v="16"/>
    <n v="-3.4"/>
    <n v="2.8"/>
    <n v="-9.6"/>
    <n v="0"/>
    <n v="-3.4"/>
    <n v="1.6"/>
    <n v="-8.4"/>
    <n v="0"/>
    <n v="-3.2"/>
    <n v="0.7"/>
    <n v="-7"/>
    <n v="0"/>
    <x v="90"/>
    <m/>
    <n v="-2.2999999999999998"/>
    <n v="4.5"/>
    <n v="-9"/>
    <n v="0"/>
  </r>
  <r>
    <n v="16.38"/>
    <n v="-3.3"/>
    <n v="3.8"/>
    <n v="-10.4"/>
    <n v="1.5"/>
    <n v="-3.4"/>
    <n v="2.5"/>
    <n v="-9.1999999999999993"/>
    <n v="1.5"/>
    <n v="-3.1"/>
    <n v="1.6"/>
    <n v="-7.8"/>
    <n v="1.5"/>
    <x v="90"/>
    <m/>
    <n v="-2.2999999999999998"/>
    <n v="5.5"/>
    <n v="-10"/>
    <n v="1.5"/>
  </r>
  <r>
    <n v="7.11"/>
    <n v="-1.6"/>
    <n v="0.5"/>
    <n v="-3.7"/>
    <n v="7"/>
    <n v="-1.7"/>
    <n v="-0.7"/>
    <n v="-2.6"/>
    <n v="7"/>
    <n v="-1.4"/>
    <n v="-1.6"/>
    <n v="-1.2"/>
    <n v="7"/>
    <x v="90"/>
    <m/>
    <n v="0"/>
    <n v="2"/>
    <n v="-2"/>
    <n v="7"/>
  </r>
  <r>
    <n v="6.01"/>
    <n v="-3.1"/>
    <n v="-0.9"/>
    <n v="-5.3"/>
    <n v="10"/>
    <n v="-3.2"/>
    <n v="-2.1"/>
    <n v="-4.2"/>
    <n v="10"/>
    <n v="-3"/>
    <n v="-3"/>
    <n v="-2.9"/>
    <n v="10"/>
    <x v="90"/>
    <m/>
    <n v="-1.8"/>
    <n v="0.5"/>
    <n v="-4"/>
    <n v="10"/>
  </r>
  <r>
    <n v="19.7"/>
    <n v="-3.3"/>
    <n v="5.6"/>
    <n v="-12.1"/>
    <n v="0"/>
    <n v="-3.3"/>
    <n v="4.3"/>
    <n v="-10.9"/>
    <n v="0"/>
    <n v="-3"/>
    <n v="3.4"/>
    <n v="-9.4"/>
    <n v="0"/>
    <x v="90"/>
    <m/>
    <n v="-2.2999999999999998"/>
    <n v="7.5"/>
    <n v="-12"/>
    <n v="0"/>
  </r>
  <r>
    <n v="19.95"/>
    <n v="0"/>
    <n v="9.6999999999999993"/>
    <n v="-9.6"/>
    <n v="0"/>
    <n v="0"/>
    <n v="8.3000000000000007"/>
    <n v="-8.4"/>
    <n v="0"/>
    <n v="0.2"/>
    <n v="7.4"/>
    <n v="-7"/>
    <n v="0"/>
    <x v="90"/>
    <m/>
    <n v="1.5"/>
    <n v="12"/>
    <n v="-9"/>
    <n v="0"/>
  </r>
  <r>
    <n v="21.11"/>
    <n v="0"/>
    <n v="8.6999999999999993"/>
    <n v="-8.6999999999999993"/>
    <n v="0"/>
    <n v="0"/>
    <n v="7.4"/>
    <n v="-7.5"/>
    <n v="0"/>
    <n v="0.2"/>
    <n v="6.5"/>
    <n v="-6.2"/>
    <n v="0"/>
    <x v="90"/>
    <m/>
    <n v="1.5"/>
    <n v="11"/>
    <n v="-8"/>
    <n v="0"/>
  </r>
  <r>
    <n v="12.29"/>
    <n v="0.3"/>
    <n v="5.0999999999999996"/>
    <n v="-4.5"/>
    <n v="3.2"/>
    <n v="0.2"/>
    <n v="3.8"/>
    <n v="-3.4"/>
    <n v="3.2"/>
    <n v="0.4"/>
    <n v="2.9"/>
    <n v="-2.1"/>
    <n v="3.2"/>
    <x v="90"/>
    <m/>
    <n v="2"/>
    <n v="7"/>
    <n v="-3"/>
    <n v="3.2"/>
  </r>
  <r>
    <n v="18.850000000000001"/>
    <n v="2.2999999999999998"/>
    <n v="6.9"/>
    <n v="-2.4"/>
    <n v="0"/>
    <n v="2.2000000000000002"/>
    <n v="5.6"/>
    <n v="-1.3"/>
    <n v="0"/>
    <n v="2.4"/>
    <n v="4.7"/>
    <n v="0"/>
    <n v="0"/>
    <x v="90"/>
    <m/>
    <n v="4.3"/>
    <n v="9"/>
    <n v="-0.5"/>
    <n v="0"/>
  </r>
  <r>
    <n v="15.9"/>
    <n v="1.9"/>
    <n v="8.3000000000000007"/>
    <n v="-4.5"/>
    <n v="0"/>
    <n v="1.8"/>
    <n v="7"/>
    <n v="-3.4"/>
    <n v="0"/>
    <n v="2"/>
    <n v="6.1"/>
    <n v="-2.1"/>
    <n v="0"/>
    <x v="90"/>
    <m/>
    <n v="3.8"/>
    <n v="10.5"/>
    <n v="-3"/>
    <n v="0"/>
  </r>
  <r>
    <n v="22.66"/>
    <n v="0.4"/>
    <n v="8.3000000000000007"/>
    <n v="-7.5"/>
    <n v="0"/>
    <n v="0.4"/>
    <n v="7"/>
    <n v="-6.3"/>
    <n v="0"/>
    <n v="0.6"/>
    <n v="6.1"/>
    <n v="-4.9000000000000004"/>
    <n v="0"/>
    <x v="90"/>
    <m/>
    <n v="2"/>
    <n v="10.5"/>
    <n v="-6.5"/>
    <n v="0"/>
  </r>
  <r>
    <n v="22.91"/>
    <n v="2.2999999999999998"/>
    <n v="12"/>
    <n v="-7.5"/>
    <n v="0"/>
    <n v="2.2000000000000002"/>
    <n v="10.6"/>
    <n v="-6.3"/>
    <n v="0"/>
    <n v="2.4"/>
    <n v="9.6999999999999993"/>
    <n v="-4.9000000000000004"/>
    <n v="0"/>
    <x v="90"/>
    <m/>
    <n v="4"/>
    <n v="14.5"/>
    <n v="-6.5"/>
    <n v="0"/>
  </r>
  <r>
    <n v="22.76"/>
    <n v="3.6"/>
    <n v="13.8"/>
    <n v="-6.7"/>
    <n v="0"/>
    <n v="3.5"/>
    <n v="12.4"/>
    <n v="-5.5"/>
    <n v="0"/>
    <n v="3.7"/>
    <n v="11.5"/>
    <n v="-4.0999999999999996"/>
    <n v="0"/>
    <x v="90"/>
    <m/>
    <n v="5.5"/>
    <n v="16.5"/>
    <n v="-5.5"/>
    <n v="0"/>
  </r>
  <r>
    <n v="23"/>
    <n v="4.5"/>
    <n v="14.3"/>
    <n v="-5.3"/>
    <n v="0"/>
    <n v="4.3"/>
    <n v="12.8"/>
    <n v="-4.2"/>
    <n v="0"/>
    <n v="4.5"/>
    <n v="11.9"/>
    <n v="-2.9"/>
    <n v="0"/>
    <x v="90"/>
    <m/>
    <n v="6.5"/>
    <n v="17"/>
    <n v="-4"/>
    <n v="0"/>
  </r>
  <r>
    <n v="23.38"/>
    <n v="4.8"/>
    <n v="15.2"/>
    <n v="-5.7"/>
    <n v="0"/>
    <n v="4.5999999999999996"/>
    <n v="13.7"/>
    <n v="-4.5999999999999996"/>
    <n v="0"/>
    <n v="4.8"/>
    <n v="12.8"/>
    <n v="-3.3"/>
    <n v="0"/>
    <x v="90"/>
    <m/>
    <n v="6.8"/>
    <n v="18"/>
    <n v="-4.5"/>
    <n v="0"/>
  </r>
  <r>
    <n v="14.54"/>
    <n v="4.8"/>
    <n v="13.3"/>
    <n v="-3.7"/>
    <n v="0"/>
    <n v="4.7"/>
    <n v="11.9"/>
    <n v="-2.6"/>
    <n v="0"/>
    <n v="4.9000000000000004"/>
    <n v="11"/>
    <n v="-1.2"/>
    <n v="0"/>
    <x v="90"/>
    <m/>
    <n v="7"/>
    <n v="16"/>
    <n v="-2"/>
    <n v="0"/>
  </r>
  <r>
    <n v="18.28"/>
    <n v="4.4000000000000004"/>
    <n v="12.4"/>
    <n v="-3.7"/>
    <n v="2.4"/>
    <n v="4.2"/>
    <n v="11"/>
    <n v="-2.6"/>
    <n v="2.4"/>
    <n v="4.5"/>
    <n v="10.1"/>
    <n v="-1.2"/>
    <n v="2.4"/>
    <x v="90"/>
    <m/>
    <n v="6.5"/>
    <n v="15"/>
    <n v="-2"/>
    <n v="2.4"/>
  </r>
  <r>
    <n v="9.09"/>
    <n v="-0.8"/>
    <n v="0.5"/>
    <n v="-2"/>
    <n v="3"/>
    <n v="-0.8"/>
    <n v="-0.7"/>
    <n v="-0.9"/>
    <n v="3"/>
    <n v="-0.6"/>
    <n v="-1.6"/>
    <n v="0.4"/>
    <n v="3"/>
    <x v="90"/>
    <m/>
    <n v="1"/>
    <n v="2"/>
    <n v="0"/>
    <n v="3"/>
  </r>
  <r>
    <n v="21.91"/>
    <n v="-1.9"/>
    <n v="4.2"/>
    <n v="-7.9"/>
    <n v="0.6"/>
    <n v="-1.9"/>
    <n v="2.9"/>
    <n v="-6.7"/>
    <n v="0.6"/>
    <n v="-1.7"/>
    <n v="2"/>
    <n v="-5.3"/>
    <n v="0.6"/>
    <x v="90"/>
    <m/>
    <n v="-0.5"/>
    <n v="6"/>
    <n v="-7"/>
    <n v="0.6"/>
  </r>
  <r>
    <n v="20.100000000000001"/>
    <n v="-0.8"/>
    <n v="4.7"/>
    <n v="-6.3"/>
    <n v="0"/>
    <n v="-0.9"/>
    <n v="3.4"/>
    <n v="-5.0999999999999996"/>
    <n v="0"/>
    <n v="-0.6"/>
    <n v="2.5"/>
    <n v="-3.7"/>
    <n v="0"/>
    <x v="90"/>
    <m/>
    <n v="0.8"/>
    <n v="6.5"/>
    <n v="-5"/>
    <n v="0"/>
  </r>
  <r>
    <n v="17.59"/>
    <n v="1.5"/>
    <n v="7.4"/>
    <n v="-4.5"/>
    <n v="0"/>
    <n v="1.4"/>
    <n v="6.1"/>
    <n v="-3.4"/>
    <n v="0"/>
    <n v="1.6"/>
    <n v="5.2"/>
    <n v="-2.1"/>
    <n v="0"/>
    <x v="90"/>
    <m/>
    <n v="3.3"/>
    <n v="9.5"/>
    <n v="-3"/>
    <n v="0"/>
  </r>
  <r>
    <n v="15.05"/>
    <n v="1"/>
    <n v="8.3000000000000007"/>
    <n v="-6.3"/>
    <n v="0.4"/>
    <n v="1"/>
    <n v="7"/>
    <n v="-5.0999999999999996"/>
    <n v="0.4"/>
    <n v="1.2"/>
    <n v="6.1"/>
    <n v="-3.7"/>
    <n v="0.4"/>
    <x v="90"/>
    <m/>
    <n v="2.8"/>
    <n v="10.5"/>
    <n v="-5"/>
    <n v="0.4"/>
  </r>
  <r>
    <n v="22.23"/>
    <n v="3.7"/>
    <n v="9.3000000000000007"/>
    <n v="-2"/>
    <n v="0.4"/>
    <n v="3.5"/>
    <n v="7.9"/>
    <n v="-0.9"/>
    <n v="0.4"/>
    <n v="3.7"/>
    <n v="7"/>
    <n v="0.4"/>
    <n v="0.4"/>
    <x v="90"/>
    <m/>
    <n v="5.8"/>
    <n v="11.5"/>
    <n v="0"/>
    <n v="0.4"/>
  </r>
  <r>
    <n v="20.8"/>
    <n v="2.2000000000000002"/>
    <n v="10.6"/>
    <n v="-6.3"/>
    <n v="0"/>
    <n v="2.1"/>
    <n v="9.1999999999999993"/>
    <n v="-5.0999999999999996"/>
    <n v="0"/>
    <n v="2.2999999999999998"/>
    <n v="8.3000000000000007"/>
    <n v="-3.7"/>
    <n v="0"/>
    <x v="90"/>
    <m/>
    <n v="4"/>
    <n v="13"/>
    <n v="-5"/>
    <n v="0"/>
  </r>
  <r>
    <n v="22.58"/>
    <n v="1.7"/>
    <n v="9.6999999999999993"/>
    <n v="-6.3"/>
    <n v="0"/>
    <n v="1.6"/>
    <n v="8.3000000000000007"/>
    <n v="-5.0999999999999996"/>
    <n v="0"/>
    <n v="1.9"/>
    <n v="7.4"/>
    <n v="-3.7"/>
    <n v="0"/>
    <x v="91"/>
    <m/>
    <n v="3.5"/>
    <n v="12"/>
    <n v="-5"/>
    <n v="0"/>
  </r>
  <r>
    <n v="22.83"/>
    <n v="1.8"/>
    <n v="10.6"/>
    <n v="-7.1"/>
    <n v="0"/>
    <n v="1.7"/>
    <n v="9.1999999999999993"/>
    <n v="-5.9"/>
    <n v="0"/>
    <n v="1.9"/>
    <n v="8.3000000000000007"/>
    <n v="-4.5"/>
    <n v="0"/>
    <x v="91"/>
    <m/>
    <n v="3.5"/>
    <n v="13"/>
    <n v="-6"/>
    <n v="0"/>
  </r>
  <r>
    <n v="19.260000000000002"/>
    <n v="3.5"/>
    <n v="11.5"/>
    <n v="-4.5"/>
    <n v="3.5"/>
    <n v="3.4"/>
    <n v="10.1"/>
    <n v="-3.4"/>
    <n v="3.5"/>
    <n v="3.6"/>
    <n v="9.1999999999999993"/>
    <n v="-2.1"/>
    <n v="3.5"/>
    <x v="91"/>
    <m/>
    <n v="5.5"/>
    <n v="14"/>
    <n v="-3"/>
    <n v="3.5"/>
  </r>
  <r>
    <n v="9.15"/>
    <n v="1.7"/>
    <n v="6.5"/>
    <n v="-3.2"/>
    <n v="5.2"/>
    <n v="1.6"/>
    <n v="5.2"/>
    <n v="-2.1"/>
    <n v="5.2"/>
    <n v="1.8"/>
    <n v="4.3"/>
    <n v="-0.8"/>
    <n v="5.2"/>
    <x v="91"/>
    <m/>
    <n v="3.5"/>
    <n v="8.5"/>
    <n v="-1.5"/>
    <n v="5.2"/>
  </r>
  <r>
    <n v="7.93"/>
    <n v="1.6"/>
    <n v="5.0999999999999996"/>
    <n v="-2"/>
    <n v="6"/>
    <n v="1.5"/>
    <n v="3.8"/>
    <n v="-0.9"/>
    <n v="6"/>
    <n v="1.7"/>
    <n v="2.9"/>
    <n v="0.4"/>
    <n v="6"/>
    <x v="91"/>
    <m/>
    <n v="3.5"/>
    <n v="7"/>
    <n v="0"/>
    <n v="6"/>
  </r>
  <r>
    <n v="8.1199999999999992"/>
    <n v="2.7"/>
    <n v="5.6"/>
    <n v="-0.3"/>
    <n v="4.4000000000000004"/>
    <n v="2.6"/>
    <n v="4.3"/>
    <n v="0.8"/>
    <n v="4.4000000000000004"/>
    <n v="2.7"/>
    <n v="3.4"/>
    <n v="2"/>
    <n v="4.4000000000000004"/>
    <x v="91"/>
    <m/>
    <n v="4.8"/>
    <n v="7.5"/>
    <n v="2"/>
    <n v="4.4000000000000004"/>
  </r>
  <r>
    <n v="10.45"/>
    <n v="1.8"/>
    <n v="5.6"/>
    <n v="-2"/>
    <n v="6.8"/>
    <n v="1.7"/>
    <n v="4.3"/>
    <n v="-0.9"/>
    <n v="6.8"/>
    <n v="1.9"/>
    <n v="3.4"/>
    <n v="0.4"/>
    <n v="6.8"/>
    <x v="91"/>
    <m/>
    <n v="3.8"/>
    <n v="7.5"/>
    <n v="0"/>
    <n v="6.8"/>
  </r>
  <r>
    <n v="7.5"/>
    <n v="2.2000000000000002"/>
    <n v="3.8"/>
    <n v="0.5"/>
    <n v="23.9"/>
    <n v="2.1"/>
    <n v="2.5"/>
    <n v="1.6"/>
    <n v="23.9"/>
    <n v="2.2999999999999998"/>
    <n v="1.6"/>
    <n v="2.9"/>
    <n v="23.9"/>
    <x v="91"/>
    <m/>
    <n v="4.3"/>
    <n v="5.5"/>
    <n v="3"/>
    <n v="23.9"/>
  </r>
  <r>
    <n v="7.54"/>
    <n v="-0.3"/>
    <n v="1.4"/>
    <n v="-2"/>
    <n v="12"/>
    <n v="-0.4"/>
    <n v="0.2"/>
    <n v="-0.9"/>
    <n v="12"/>
    <n v="-0.2"/>
    <n v="-0.7"/>
    <n v="0.4"/>
    <n v="12"/>
    <x v="91"/>
    <m/>
    <n v="1.5"/>
    <n v="3"/>
    <n v="0"/>
    <n v="12"/>
  </r>
  <r>
    <n v="18.239999999999998"/>
    <n v="4.0999999999999996"/>
    <n v="10.199999999999999"/>
    <n v="-2"/>
    <n v="1.2"/>
    <n v="4"/>
    <n v="8.8000000000000007"/>
    <n v="-0.9"/>
    <n v="1.2"/>
    <n v="4.2"/>
    <n v="7.9"/>
    <n v="0.4"/>
    <n v="1.2"/>
    <x v="91"/>
    <m/>
    <n v="6.3"/>
    <n v="12.5"/>
    <n v="0"/>
    <n v="1.2"/>
  </r>
  <r>
    <n v="22.77"/>
    <n v="3.3"/>
    <n v="10.199999999999999"/>
    <n v="-3.7"/>
    <n v="0"/>
    <n v="3.1"/>
    <n v="8.8000000000000007"/>
    <n v="-2.6"/>
    <n v="0"/>
    <n v="3.4"/>
    <n v="7.9"/>
    <n v="-1.2"/>
    <n v="0"/>
    <x v="91"/>
    <m/>
    <n v="5.3"/>
    <n v="12.5"/>
    <n v="-2"/>
    <n v="0"/>
  </r>
  <r>
    <n v="7.96"/>
    <n v="5.4"/>
    <n v="7.8"/>
    <n v="3"/>
    <n v="1.8"/>
    <n v="5.3"/>
    <n v="6.5"/>
    <n v="4.0999999999999996"/>
    <n v="1.8"/>
    <n v="5.5"/>
    <n v="5.6"/>
    <n v="5.3"/>
    <n v="1.8"/>
    <x v="91"/>
    <m/>
    <n v="8"/>
    <n v="10"/>
    <n v="6"/>
    <n v="1.8"/>
  </r>
  <r>
    <n v="20.170000000000002"/>
    <n v="5.4"/>
    <n v="11.1"/>
    <n v="-0.3"/>
    <n v="0"/>
    <n v="5.3"/>
    <n v="9.6999999999999993"/>
    <n v="0.8"/>
    <n v="0"/>
    <n v="5.4"/>
    <n v="8.8000000000000007"/>
    <n v="2"/>
    <n v="0"/>
    <x v="91"/>
    <m/>
    <n v="7.8"/>
    <n v="13.5"/>
    <n v="2"/>
    <n v="0"/>
  </r>
  <r>
    <n v="23.58"/>
    <n v="3.3"/>
    <n v="9.3000000000000007"/>
    <n v="-2.8"/>
    <n v="0"/>
    <n v="3.1"/>
    <n v="7.9"/>
    <n v="-1.7"/>
    <n v="0"/>
    <n v="3.3"/>
    <n v="7"/>
    <n v="-0.4"/>
    <n v="0"/>
    <x v="91"/>
    <m/>
    <n v="5.3"/>
    <n v="11.5"/>
    <n v="-1"/>
    <n v="0"/>
  </r>
  <r>
    <n v="15.79"/>
    <n v="3.1"/>
    <n v="11.5"/>
    <n v="-5.3"/>
    <n v="0"/>
    <n v="3"/>
    <n v="10.1"/>
    <n v="-4.2"/>
    <n v="0"/>
    <n v="3.2"/>
    <n v="9.1999999999999993"/>
    <n v="-2.9"/>
    <n v="0"/>
    <x v="91"/>
    <m/>
    <n v="5"/>
    <n v="14"/>
    <n v="-4"/>
    <n v="0"/>
  </r>
  <r>
    <n v="10.16"/>
    <n v="4.5999999999999996"/>
    <n v="11.1"/>
    <n v="-2"/>
    <n v="0.6"/>
    <n v="4.4000000000000004"/>
    <n v="9.6999999999999993"/>
    <n v="-0.9"/>
    <n v="0.6"/>
    <n v="4.5999999999999996"/>
    <n v="8.8000000000000007"/>
    <n v="0.4"/>
    <n v="0.6"/>
    <x v="91"/>
    <m/>
    <n v="6.8"/>
    <n v="13.5"/>
    <n v="0"/>
    <n v="0.6"/>
  </r>
  <r>
    <n v="11.81"/>
    <n v="6.5"/>
    <n v="12.4"/>
    <n v="0.5"/>
    <n v="4"/>
    <n v="6.3"/>
    <n v="11"/>
    <n v="1.6"/>
    <n v="4"/>
    <n v="6.5"/>
    <n v="10.1"/>
    <n v="2.9"/>
    <n v="4"/>
    <x v="91"/>
    <m/>
    <n v="9"/>
    <n v="15"/>
    <n v="3"/>
    <n v="4"/>
  </r>
  <r>
    <n v="10.24"/>
    <n v="9.1"/>
    <n v="14.3"/>
    <n v="3.8"/>
    <n v="9.8000000000000007"/>
    <n v="8.9"/>
    <n v="12.8"/>
    <n v="4.9000000000000004"/>
    <n v="9.8000000000000007"/>
    <n v="9"/>
    <n v="11.9"/>
    <n v="6.1"/>
    <n v="9.8000000000000007"/>
    <x v="91"/>
    <m/>
    <n v="12"/>
    <n v="17"/>
    <n v="7"/>
    <n v="9.8000000000000007"/>
  </r>
  <r>
    <n v="18.920000000000002"/>
    <n v="7.7"/>
    <n v="14.8"/>
    <n v="0.5"/>
    <n v="2.2000000000000002"/>
    <n v="7.5"/>
    <n v="13.3"/>
    <n v="1.6"/>
    <n v="2.2000000000000002"/>
    <n v="7.7"/>
    <n v="12.4"/>
    <n v="2.9"/>
    <n v="2.2000000000000002"/>
    <x v="91"/>
    <m/>
    <n v="10.3"/>
    <n v="17.5"/>
    <n v="3"/>
    <n v="2.2000000000000002"/>
  </r>
  <r>
    <n v="24.54"/>
    <n v="9.6"/>
    <n v="17.899999999999999"/>
    <n v="1.3"/>
    <n v="0"/>
    <n v="9.4"/>
    <n v="16.399999999999999"/>
    <n v="2.4"/>
    <n v="0"/>
    <n v="9.6"/>
    <n v="15.5"/>
    <n v="3.7"/>
    <n v="0"/>
    <x v="91"/>
    <m/>
    <n v="12.5"/>
    <n v="21"/>
    <n v="4"/>
    <n v="0"/>
  </r>
  <r>
    <n v="27.24"/>
    <n v="5.7"/>
    <n v="12.9"/>
    <n v="-1.6"/>
    <n v="0"/>
    <n v="5.5"/>
    <n v="11.5"/>
    <n v="-0.5"/>
    <n v="0"/>
    <n v="5.7"/>
    <n v="10.6"/>
    <n v="0.8"/>
    <n v="0"/>
    <x v="91"/>
    <m/>
    <n v="8"/>
    <n v="15.5"/>
    <n v="0.5"/>
    <n v="0"/>
  </r>
  <r>
    <n v="27.16"/>
    <n v="3.3"/>
    <n v="11.5"/>
    <n v="-4.9000000000000004"/>
    <n v="0.3"/>
    <n v="3.2"/>
    <n v="10.1"/>
    <n v="-3.8"/>
    <n v="0.3"/>
    <n v="3.4"/>
    <n v="9.1999999999999993"/>
    <n v="-2.5"/>
    <n v="0.3"/>
    <x v="91"/>
    <m/>
    <n v="5.3"/>
    <n v="14"/>
    <n v="-3.5"/>
    <n v="0.3"/>
  </r>
  <r>
    <n v="20.440000000000001"/>
    <n v="2.9"/>
    <n v="10.6"/>
    <n v="-4.9000000000000004"/>
    <n v="6.1"/>
    <n v="2.7"/>
    <n v="9.1999999999999993"/>
    <n v="-3.8"/>
    <n v="6.1"/>
    <n v="2.9"/>
    <n v="8.3000000000000007"/>
    <n v="-2.5"/>
    <n v="6.1"/>
    <x v="91"/>
    <m/>
    <n v="4.8"/>
    <n v="13"/>
    <n v="-3.5"/>
    <n v="6.1"/>
  </r>
  <r>
    <n v="10.6"/>
    <n v="2.8"/>
    <n v="5.0999999999999996"/>
    <n v="0.5"/>
    <n v="10.7"/>
    <n v="2.7"/>
    <n v="3.8"/>
    <n v="1.6"/>
    <n v="10.7"/>
    <n v="2.9"/>
    <n v="2.9"/>
    <n v="2.9"/>
    <n v="10.7"/>
    <x v="91"/>
    <m/>
    <n v="5"/>
    <n v="7"/>
    <n v="3"/>
    <n v="10.7"/>
  </r>
  <r>
    <n v="16.829999999999998"/>
    <n v="2.2999999999999998"/>
    <n v="7.8"/>
    <n v="-3.2"/>
    <n v="1.1000000000000001"/>
    <n v="2.2000000000000002"/>
    <n v="6.5"/>
    <n v="-2.1"/>
    <n v="1.1000000000000001"/>
    <n v="2.4"/>
    <n v="5.6"/>
    <n v="-0.8"/>
    <n v="1.1000000000000001"/>
    <x v="91"/>
    <m/>
    <n v="4.3"/>
    <n v="10"/>
    <n v="-1.5"/>
    <n v="1.1000000000000001"/>
  </r>
  <r>
    <n v="19.079999999999998"/>
    <n v="3.9"/>
    <n v="10.6"/>
    <n v="-2.8"/>
    <n v="0.2"/>
    <n v="3.8"/>
    <n v="9.1999999999999993"/>
    <n v="-1.7"/>
    <n v="0.2"/>
    <n v="4"/>
    <n v="8.3000000000000007"/>
    <n v="-0.4"/>
    <n v="0.2"/>
    <x v="91"/>
    <m/>
    <n v="6"/>
    <n v="13"/>
    <n v="-1"/>
    <n v="0.2"/>
  </r>
  <r>
    <n v="24.16"/>
    <n v="4.2"/>
    <n v="12.4"/>
    <n v="-4.0999999999999996"/>
    <n v="0"/>
    <n v="4"/>
    <n v="11"/>
    <n v="-3"/>
    <n v="0"/>
    <n v="4.2"/>
    <n v="10.1"/>
    <n v="-1.7"/>
    <n v="0"/>
    <x v="91"/>
    <m/>
    <n v="6.3"/>
    <n v="15"/>
    <n v="-2.5"/>
    <n v="0"/>
  </r>
  <r>
    <n v="24.65"/>
    <n v="6"/>
    <n v="14.8"/>
    <n v="-2.8"/>
    <n v="8.6"/>
    <n v="5.8"/>
    <n v="13.3"/>
    <n v="-1.7"/>
    <n v="8.6"/>
    <n v="6"/>
    <n v="12.4"/>
    <n v="-0.4"/>
    <n v="8.6"/>
    <x v="91"/>
    <m/>
    <n v="8.3000000000000007"/>
    <n v="17.5"/>
    <n v="-1"/>
    <n v="8.6"/>
  </r>
  <r>
    <n v="20.68"/>
    <n v="5.9"/>
    <n v="13.3"/>
    <n v="-1.6"/>
    <n v="5"/>
    <n v="5.7"/>
    <n v="11.9"/>
    <n v="-0.5"/>
    <n v="5"/>
    <n v="5.9"/>
    <n v="11"/>
    <n v="0.8"/>
    <n v="5"/>
    <x v="91"/>
    <m/>
    <n v="8.3000000000000007"/>
    <n v="16"/>
    <n v="0.5"/>
    <n v="5"/>
  </r>
  <r>
    <n v="18.190000000000001"/>
    <n v="6.7"/>
    <n v="11.1"/>
    <n v="2.2000000000000002"/>
    <n v="0.6"/>
    <n v="6.5"/>
    <n v="9.6999999999999993"/>
    <n v="3.3"/>
    <n v="0.6"/>
    <n v="6.7"/>
    <n v="8.8000000000000007"/>
    <n v="4.5"/>
    <n v="0.6"/>
    <x v="91"/>
    <m/>
    <n v="9.3000000000000007"/>
    <n v="13.5"/>
    <n v="5"/>
    <n v="0.6"/>
  </r>
  <r>
    <n v="23.12"/>
    <n v="5.6"/>
    <n v="14.3"/>
    <n v="-3.2"/>
    <n v="0"/>
    <n v="5.4"/>
    <n v="12.8"/>
    <n v="-2.1"/>
    <n v="0"/>
    <n v="5.6"/>
    <n v="11.9"/>
    <n v="-0.8"/>
    <n v="0"/>
    <x v="91"/>
    <m/>
    <n v="7.8"/>
    <n v="17"/>
    <n v="-1.5"/>
    <n v="0"/>
  </r>
  <r>
    <n v="28.21"/>
    <n v="7.5"/>
    <n v="15.7"/>
    <n v="-0.8"/>
    <n v="0.4"/>
    <n v="7.3"/>
    <n v="14.2"/>
    <n v="0.3"/>
    <n v="0.4"/>
    <n v="7.5"/>
    <n v="13.3"/>
    <n v="1.6"/>
    <n v="0.4"/>
    <x v="92"/>
    <m/>
    <n v="10"/>
    <n v="18.5"/>
    <n v="1.5"/>
    <n v="0.4"/>
  </r>
  <r>
    <n v="19.91"/>
    <n v="6.9"/>
    <n v="13.3"/>
    <n v="0.5"/>
    <n v="0"/>
    <n v="6.8"/>
    <n v="11.9"/>
    <n v="1.6"/>
    <n v="0"/>
    <n v="7"/>
    <n v="11"/>
    <n v="2.9"/>
    <n v="0"/>
    <x v="92"/>
    <m/>
    <n v="9.5"/>
    <n v="16"/>
    <n v="3"/>
    <n v="0"/>
  </r>
  <r>
    <n v="27.83"/>
    <n v="2.5"/>
    <n v="7.4"/>
    <n v="-2.4"/>
    <n v="0"/>
    <n v="2.4"/>
    <n v="6.1"/>
    <n v="-1.3"/>
    <n v="0"/>
    <n v="2.6"/>
    <n v="5.2"/>
    <n v="0"/>
    <n v="0"/>
    <x v="92"/>
    <m/>
    <n v="4.5"/>
    <n v="9.5"/>
    <n v="-0.5"/>
    <n v="0"/>
  </r>
  <r>
    <n v="28.46"/>
    <n v="1.3"/>
    <n v="9.3000000000000007"/>
    <n v="-6.7"/>
    <n v="0"/>
    <n v="1.2"/>
    <n v="7.9"/>
    <n v="-5.5"/>
    <n v="0"/>
    <n v="1.5"/>
    <n v="7"/>
    <n v="-4.0999999999999996"/>
    <n v="0"/>
    <x v="92"/>
    <m/>
    <n v="3"/>
    <n v="11.5"/>
    <n v="-5.5"/>
    <n v="0"/>
  </r>
  <r>
    <n v="28.49"/>
    <n v="5.2"/>
    <n v="15.2"/>
    <n v="-4.9000000000000004"/>
    <n v="0"/>
    <n v="5"/>
    <n v="13.7"/>
    <n v="-3.8"/>
    <n v="0"/>
    <n v="5.2"/>
    <n v="12.8"/>
    <n v="-2.5"/>
    <n v="0"/>
    <x v="92"/>
    <m/>
    <n v="7.3"/>
    <n v="18"/>
    <n v="-3.5"/>
    <n v="0"/>
  </r>
  <r>
    <n v="10.92"/>
    <n v="7.5"/>
    <n v="11.1"/>
    <n v="3.8"/>
    <n v="1.4"/>
    <n v="7.3"/>
    <n v="9.6999999999999993"/>
    <n v="4.9000000000000004"/>
    <n v="1.4"/>
    <n v="7.5"/>
    <n v="8.8000000000000007"/>
    <n v="6.1"/>
    <n v="1.4"/>
    <x v="92"/>
    <m/>
    <n v="10.3"/>
    <n v="13.5"/>
    <n v="7"/>
    <n v="1.4"/>
  </r>
  <r>
    <n v="10.78"/>
    <n v="6.4"/>
    <n v="11.5"/>
    <n v="1.3"/>
    <n v="0"/>
    <n v="6.3"/>
    <n v="10.1"/>
    <n v="2.4"/>
    <n v="0"/>
    <n v="6.5"/>
    <n v="9.1999999999999993"/>
    <n v="3.7"/>
    <n v="0"/>
    <x v="92"/>
    <m/>
    <n v="9"/>
    <n v="14"/>
    <n v="4"/>
    <n v="0"/>
  </r>
  <r>
    <n v="14.38"/>
    <n v="7.8"/>
    <n v="13.3"/>
    <n v="2.2000000000000002"/>
    <n v="0"/>
    <n v="7.6"/>
    <n v="11.9"/>
    <n v="3.3"/>
    <n v="0"/>
    <n v="7.8"/>
    <n v="11"/>
    <n v="4.5"/>
    <n v="0"/>
    <x v="92"/>
    <m/>
    <n v="10.5"/>
    <n v="16"/>
    <n v="5"/>
    <n v="0"/>
  </r>
  <r>
    <n v="21.12"/>
    <n v="9.6"/>
    <n v="17.5"/>
    <n v="1.7"/>
    <n v="0"/>
    <n v="9.4"/>
    <n v="16"/>
    <n v="2.8"/>
    <n v="0"/>
    <n v="9.6"/>
    <n v="15.1"/>
    <n v="4.0999999999999996"/>
    <n v="0"/>
    <x v="92"/>
    <m/>
    <n v="12.5"/>
    <n v="20.5"/>
    <n v="4.5"/>
    <n v="0"/>
  </r>
  <r>
    <n v="14.56"/>
    <n v="8.3000000000000007"/>
    <n v="16.100000000000001"/>
    <n v="0.5"/>
    <n v="4.4000000000000004"/>
    <n v="8.1"/>
    <n v="14.6"/>
    <n v="1.6"/>
    <n v="4.4000000000000004"/>
    <n v="8.3000000000000007"/>
    <n v="13.7"/>
    <n v="2.9"/>
    <n v="4.4000000000000004"/>
    <x v="92"/>
    <m/>
    <n v="11"/>
    <n v="19"/>
    <n v="3"/>
    <n v="4.4000000000000004"/>
  </r>
  <r>
    <n v="24.29"/>
    <n v="7.5"/>
    <n v="10.199999999999999"/>
    <n v="4.7"/>
    <n v="0.3"/>
    <n v="7.3"/>
    <n v="8.8000000000000007"/>
    <n v="5.7"/>
    <n v="0.3"/>
    <n v="7.5"/>
    <n v="7.9"/>
    <n v="7"/>
    <n v="0.3"/>
    <x v="92"/>
    <m/>
    <n v="10.3"/>
    <n v="12.5"/>
    <n v="8"/>
    <n v="0.3"/>
  </r>
  <r>
    <n v="11.59"/>
    <n v="3.3"/>
    <n v="9.6999999999999993"/>
    <n v="-3.2"/>
    <n v="0"/>
    <n v="3.1"/>
    <n v="8.3000000000000007"/>
    <n v="-2.1"/>
    <n v="0"/>
    <n v="3.3"/>
    <n v="7.4"/>
    <n v="-0.8"/>
    <n v="0"/>
    <x v="92"/>
    <m/>
    <n v="5.3"/>
    <n v="12"/>
    <n v="-1.5"/>
    <n v="0"/>
  </r>
  <r>
    <n v="13.85"/>
    <n v="3.1"/>
    <n v="10.199999999999999"/>
    <n v="-4.0999999999999996"/>
    <n v="0.4"/>
    <n v="2.9"/>
    <n v="8.8000000000000007"/>
    <n v="-3"/>
    <n v="0.4"/>
    <n v="3.1"/>
    <n v="7.9"/>
    <n v="-1.7"/>
    <n v="0.4"/>
    <x v="92"/>
    <m/>
    <n v="5"/>
    <n v="12.5"/>
    <n v="-2.5"/>
    <n v="0.4"/>
  </r>
  <r>
    <n v="15.95"/>
    <n v="2.2999999999999998"/>
    <n v="8.6999999999999993"/>
    <n v="-4.0999999999999996"/>
    <n v="0"/>
    <n v="2.2000000000000002"/>
    <n v="7.4"/>
    <n v="-3"/>
    <n v="0"/>
    <n v="2.4"/>
    <n v="6.5"/>
    <n v="-1.7"/>
    <n v="0"/>
    <x v="92"/>
    <m/>
    <n v="4.3"/>
    <n v="11"/>
    <n v="-2.5"/>
    <n v="0"/>
  </r>
  <r>
    <n v="17.16"/>
    <n v="5.4"/>
    <n v="12"/>
    <n v="-1.2"/>
    <n v="6.1"/>
    <n v="5.3"/>
    <n v="10.6"/>
    <n v="-0.1"/>
    <n v="6.1"/>
    <n v="5.5"/>
    <n v="9.6999999999999993"/>
    <n v="1.2"/>
    <n v="6.1"/>
    <x v="92"/>
    <m/>
    <n v="7.8"/>
    <n v="14.5"/>
    <n v="1"/>
    <n v="6.1"/>
  </r>
  <r>
    <n v="12.82"/>
    <n v="3.1"/>
    <n v="7.4"/>
    <n v="-1.2"/>
    <n v="1"/>
    <n v="3"/>
    <n v="6.1"/>
    <n v="-0.1"/>
    <n v="1"/>
    <n v="3.2"/>
    <n v="5.2"/>
    <n v="1.2"/>
    <n v="1"/>
    <x v="92"/>
    <m/>
    <n v="5.3"/>
    <n v="9.5"/>
    <n v="1"/>
    <n v="1"/>
  </r>
  <r>
    <n v="15.68"/>
    <n v="4.8"/>
    <n v="12.4"/>
    <n v="-2.8"/>
    <n v="0.4"/>
    <n v="4.7"/>
    <n v="11"/>
    <n v="-1.7"/>
    <n v="0.4"/>
    <n v="4.9000000000000004"/>
    <n v="10.1"/>
    <n v="-0.4"/>
    <n v="0.4"/>
    <x v="92"/>
    <m/>
    <n v="7"/>
    <n v="15"/>
    <n v="-1"/>
    <n v="0.4"/>
  </r>
  <r>
    <n v="23.76"/>
    <n v="4.5999999999999996"/>
    <n v="12"/>
    <n v="-2.8"/>
    <n v="4.8"/>
    <n v="4.5"/>
    <n v="10.6"/>
    <n v="-1.7"/>
    <n v="4.8"/>
    <n v="4.7"/>
    <n v="9.6999999999999993"/>
    <n v="-0.4"/>
    <n v="4.8"/>
    <x v="92"/>
    <m/>
    <n v="6.8"/>
    <n v="14.5"/>
    <n v="-1"/>
    <n v="4.8"/>
  </r>
  <r>
    <n v="19.43"/>
    <n v="6.7"/>
    <n v="16.100000000000001"/>
    <n v="-2.8"/>
    <n v="3.1"/>
    <n v="6.5"/>
    <n v="14.6"/>
    <n v="-1.7"/>
    <n v="3.1"/>
    <n v="6.7"/>
    <n v="13.7"/>
    <n v="-0.4"/>
    <n v="3.1"/>
    <x v="92"/>
    <m/>
    <n v="9"/>
    <n v="19"/>
    <n v="-1"/>
    <n v="3.1"/>
  </r>
  <r>
    <n v="9.1"/>
    <n v="7"/>
    <n v="10.6"/>
    <n v="3.4"/>
    <n v="10.4"/>
    <n v="6.9"/>
    <n v="9.1999999999999993"/>
    <n v="4.5"/>
    <n v="10.4"/>
    <n v="7"/>
    <n v="8.3000000000000007"/>
    <n v="5.7"/>
    <n v="10.4"/>
    <x v="92"/>
    <m/>
    <n v="9.8000000000000007"/>
    <n v="13"/>
    <n v="6.5"/>
    <n v="10.4"/>
  </r>
  <r>
    <n v="10.9"/>
    <n v="6.9"/>
    <n v="11.5"/>
    <n v="2.2000000000000002"/>
    <n v="12.6"/>
    <n v="6.7"/>
    <n v="10.1"/>
    <n v="3.3"/>
    <n v="12.6"/>
    <n v="6.9"/>
    <n v="9.1999999999999993"/>
    <n v="4.5"/>
    <n v="12.6"/>
    <x v="92"/>
    <m/>
    <n v="9.5"/>
    <n v="14"/>
    <n v="5"/>
    <n v="12.6"/>
  </r>
  <r>
    <n v="12.84"/>
    <n v="7"/>
    <n v="10.6"/>
    <n v="3.4"/>
    <n v="9.8000000000000007"/>
    <n v="6.9"/>
    <n v="9.1999999999999993"/>
    <n v="4.5"/>
    <n v="9.8000000000000007"/>
    <n v="7"/>
    <n v="8.3000000000000007"/>
    <n v="5.7"/>
    <n v="9.8000000000000007"/>
    <x v="92"/>
    <m/>
    <n v="9.8000000000000007"/>
    <n v="13"/>
    <n v="6.5"/>
    <n v="9.8000000000000007"/>
  </r>
  <r>
    <n v="19.28"/>
    <n v="7.1"/>
    <n v="12"/>
    <n v="2.2000000000000002"/>
    <n v="1.9"/>
    <n v="7"/>
    <n v="10.6"/>
    <n v="3.3"/>
    <n v="1.9"/>
    <n v="7.1"/>
    <n v="9.6999999999999993"/>
    <n v="4.5"/>
    <n v="1.9"/>
    <x v="92"/>
    <m/>
    <n v="9.8000000000000007"/>
    <n v="14.5"/>
    <n v="5"/>
    <n v="1.9"/>
  </r>
  <r>
    <n v="20.62"/>
    <n v="7.2"/>
    <n v="14.3"/>
    <n v="0.1"/>
    <n v="0.6"/>
    <n v="7"/>
    <n v="12.8"/>
    <n v="1.2"/>
    <n v="0.6"/>
    <n v="7.2"/>
    <n v="11.9"/>
    <n v="2.5"/>
    <n v="0.6"/>
    <x v="92"/>
    <m/>
    <n v="9.8000000000000007"/>
    <n v="17"/>
    <n v="2.5"/>
    <n v="0.6"/>
  </r>
  <r>
    <n v="21.96"/>
    <n v="6.8"/>
    <n v="13.8"/>
    <n v="-0.3"/>
    <n v="2.9"/>
    <n v="6.6"/>
    <n v="12.4"/>
    <n v="0.8"/>
    <n v="2.9"/>
    <n v="6.8"/>
    <n v="11.5"/>
    <n v="2"/>
    <n v="2.9"/>
    <x v="92"/>
    <m/>
    <n v="9.3000000000000007"/>
    <n v="16.5"/>
    <n v="2"/>
    <n v="2.9"/>
  </r>
  <r>
    <n v="16.12"/>
    <n v="8"/>
    <n v="13.3"/>
    <n v="2.6"/>
    <n v="6"/>
    <n v="7.8"/>
    <n v="11.9"/>
    <n v="3.7"/>
    <n v="6"/>
    <n v="8"/>
    <n v="11"/>
    <n v="4.9000000000000004"/>
    <n v="6"/>
    <x v="92"/>
    <m/>
    <n v="10.8"/>
    <n v="16"/>
    <n v="5.5"/>
    <n v="6"/>
  </r>
  <r>
    <n v="24.79"/>
    <n v="8.8000000000000007"/>
    <n v="17.5"/>
    <n v="0.1"/>
    <n v="0.2"/>
    <n v="8.6"/>
    <n v="16"/>
    <n v="1.2"/>
    <n v="0.2"/>
    <n v="8.8000000000000007"/>
    <n v="15.1"/>
    <n v="2.5"/>
    <n v="0.2"/>
    <x v="92"/>
    <m/>
    <n v="11.5"/>
    <n v="20.5"/>
    <n v="2.5"/>
    <n v="0.2"/>
  </r>
  <r>
    <n v="18.649999999999999"/>
    <n v="9.1"/>
    <n v="18.399999999999999"/>
    <n v="-0.3"/>
    <n v="5.2"/>
    <n v="8.9"/>
    <n v="16.899999999999999"/>
    <n v="0.8"/>
    <n v="5.2"/>
    <n v="9"/>
    <n v="16"/>
    <n v="2"/>
    <n v="5.2"/>
    <x v="92"/>
    <m/>
    <n v="11.8"/>
    <n v="21.5"/>
    <n v="2"/>
    <n v="5.2"/>
  </r>
  <r>
    <n v="11.01"/>
    <n v="10"/>
    <n v="17"/>
    <n v="3"/>
    <n v="7.8"/>
    <n v="9.8000000000000007"/>
    <n v="15.5"/>
    <n v="4.0999999999999996"/>
    <n v="7.8"/>
    <n v="10"/>
    <n v="14.6"/>
    <n v="5.3"/>
    <n v="7.8"/>
    <x v="92"/>
    <m/>
    <n v="13"/>
    <n v="20"/>
    <n v="6"/>
    <n v="7.8"/>
  </r>
  <r>
    <n v="14.74"/>
    <n v="10.199999999999999"/>
    <n v="16.100000000000001"/>
    <n v="4.3"/>
    <n v="0"/>
    <n v="10"/>
    <n v="14.6"/>
    <n v="5.3"/>
    <n v="0"/>
    <n v="10.199999999999999"/>
    <n v="13.7"/>
    <n v="6.6"/>
    <n v="0"/>
    <x v="92"/>
    <m/>
    <n v="13.3"/>
    <n v="19"/>
    <n v="7.5"/>
    <n v="0"/>
  </r>
  <r>
    <n v="27.73"/>
    <n v="9.1"/>
    <n v="19.399999999999999"/>
    <n v="-1.2"/>
    <n v="0"/>
    <n v="8.9"/>
    <n v="17.8"/>
    <n v="-0.1"/>
    <n v="0"/>
    <n v="9.1"/>
    <n v="16.899999999999999"/>
    <n v="1.2"/>
    <n v="0"/>
    <x v="93"/>
    <m/>
    <n v="11.8"/>
    <n v="22.5"/>
    <n v="1"/>
    <n v="0"/>
  </r>
  <r>
    <n v="27.27"/>
    <n v="13.1"/>
    <n v="24.4"/>
    <n v="1.7"/>
    <n v="0"/>
    <n v="12.8"/>
    <n v="22.7"/>
    <n v="2.8"/>
    <n v="0"/>
    <n v="13"/>
    <n v="21.8"/>
    <n v="4.0999999999999996"/>
    <n v="0"/>
    <x v="93"/>
    <m/>
    <n v="16.3"/>
    <n v="28"/>
    <n v="4.5"/>
    <n v="0"/>
  </r>
  <r>
    <n v="27.7"/>
    <n v="13.4"/>
    <n v="23"/>
    <n v="3.8"/>
    <n v="0"/>
    <n v="13.2"/>
    <n v="21.4"/>
    <n v="4.9000000000000004"/>
    <n v="0"/>
    <n v="13.3"/>
    <n v="20.5"/>
    <n v="6.1"/>
    <n v="0"/>
    <x v="93"/>
    <m/>
    <n v="16.8"/>
    <n v="26.5"/>
    <n v="7"/>
    <n v="0"/>
  </r>
  <r>
    <n v="28.12"/>
    <n v="8.1"/>
    <n v="15.7"/>
    <n v="0.5"/>
    <n v="0"/>
    <n v="7.9"/>
    <n v="14.2"/>
    <n v="1.6"/>
    <n v="0"/>
    <n v="8.1"/>
    <n v="13.3"/>
    <n v="2.9"/>
    <n v="0"/>
    <x v="93"/>
    <m/>
    <n v="10.8"/>
    <n v="18.5"/>
    <n v="3"/>
    <n v="0"/>
  </r>
  <r>
    <n v="25.86"/>
    <n v="8.6"/>
    <n v="16.600000000000001"/>
    <n v="0.5"/>
    <n v="0"/>
    <n v="8.4"/>
    <n v="15.1"/>
    <n v="1.6"/>
    <n v="0"/>
    <n v="8.6"/>
    <n v="14.2"/>
    <n v="2.9"/>
    <n v="0"/>
    <x v="93"/>
    <m/>
    <n v="11.3"/>
    <n v="19.5"/>
    <n v="3"/>
    <n v="0"/>
  </r>
  <r>
    <n v="20.47"/>
    <n v="9.1999999999999993"/>
    <n v="16.100000000000001"/>
    <n v="2.2000000000000002"/>
    <n v="0.5"/>
    <n v="9"/>
    <n v="14.6"/>
    <n v="3.3"/>
    <n v="0.5"/>
    <n v="9.1"/>
    <n v="13.7"/>
    <n v="4.5"/>
    <n v="0.5"/>
    <x v="93"/>
    <m/>
    <n v="12"/>
    <n v="19"/>
    <n v="5"/>
    <n v="0.5"/>
  </r>
  <r>
    <n v="26.26"/>
    <n v="8.6999999999999993"/>
    <n v="19.8"/>
    <n v="-2.4"/>
    <n v="0"/>
    <n v="8.5"/>
    <n v="18.2"/>
    <n v="-1.3"/>
    <n v="0"/>
    <n v="8.6999999999999993"/>
    <n v="17.3"/>
    <n v="0"/>
    <n v="0"/>
    <x v="93"/>
    <m/>
    <n v="11.3"/>
    <n v="23"/>
    <n v="-0.5"/>
    <n v="0"/>
  </r>
  <r>
    <n v="27.28"/>
    <n v="11.7"/>
    <n v="21.2"/>
    <n v="2.2000000000000002"/>
    <n v="0"/>
    <n v="11.5"/>
    <n v="19.600000000000001"/>
    <n v="3.3"/>
    <n v="0"/>
    <n v="11.6"/>
    <n v="18.7"/>
    <n v="4.5"/>
    <n v="0"/>
    <x v="93"/>
    <m/>
    <n v="14.8"/>
    <n v="24.5"/>
    <n v="5"/>
    <n v="0"/>
  </r>
  <r>
    <n v="26.06"/>
    <n v="11.1"/>
    <n v="21.6"/>
    <n v="0.5"/>
    <n v="0"/>
    <n v="10.8"/>
    <n v="20"/>
    <n v="1.6"/>
    <n v="0"/>
    <n v="11"/>
    <n v="19.100000000000001"/>
    <n v="2.9"/>
    <n v="0"/>
    <x v="93"/>
    <m/>
    <n v="14"/>
    <n v="25"/>
    <n v="3"/>
    <n v="0"/>
  </r>
  <r>
    <n v="19.63"/>
    <n v="12.7"/>
    <n v="19.8"/>
    <n v="5.6"/>
    <n v="2.2000000000000002"/>
    <n v="12.4"/>
    <n v="18.2"/>
    <n v="6.6"/>
    <n v="2.2000000000000002"/>
    <n v="12.6"/>
    <n v="17.3"/>
    <n v="7.8"/>
    <n v="2.2000000000000002"/>
    <x v="93"/>
    <m/>
    <n v="16"/>
    <n v="23"/>
    <n v="9"/>
    <n v="2.2000000000000002"/>
  </r>
  <r>
    <n v="17.96"/>
    <n v="11.4"/>
    <n v="19.8"/>
    <n v="3"/>
    <n v="0"/>
    <n v="11.2"/>
    <n v="18.2"/>
    <n v="4.0999999999999996"/>
    <n v="0"/>
    <n v="11.3"/>
    <n v="17.3"/>
    <n v="5.3"/>
    <n v="0"/>
    <x v="93"/>
    <m/>
    <n v="14.5"/>
    <n v="23"/>
    <n v="6"/>
    <n v="0"/>
  </r>
  <r>
    <n v="21.95"/>
    <n v="13.4"/>
    <n v="20.7"/>
    <n v="6"/>
    <n v="1.3"/>
    <n v="13.1"/>
    <n v="19.100000000000001"/>
    <n v="7"/>
    <n v="1.3"/>
    <n v="13.2"/>
    <n v="18.2"/>
    <n v="8.1999999999999993"/>
    <n v="1.3"/>
    <x v="93"/>
    <m/>
    <n v="16.8"/>
    <n v="24"/>
    <n v="9.5"/>
    <n v="1.3"/>
  </r>
  <r>
    <n v="16.57"/>
    <n v="10.5"/>
    <n v="17.5"/>
    <n v="3.4"/>
    <n v="3.7"/>
    <n v="10.3"/>
    <n v="16"/>
    <n v="4.5"/>
    <n v="3.7"/>
    <n v="10.4"/>
    <n v="15.1"/>
    <n v="5.7"/>
    <n v="3.7"/>
    <x v="93"/>
    <m/>
    <n v="13.5"/>
    <n v="20.5"/>
    <n v="6.5"/>
    <n v="3.7"/>
  </r>
  <r>
    <n v="25.29"/>
    <n v="8"/>
    <n v="17.5"/>
    <n v="-1.6"/>
    <n v="1.3"/>
    <n v="7.8"/>
    <n v="16"/>
    <n v="-0.5"/>
    <n v="1.3"/>
    <n v="8"/>
    <n v="15.1"/>
    <n v="0.8"/>
    <n v="1.3"/>
    <x v="93"/>
    <m/>
    <n v="10.5"/>
    <n v="20.5"/>
    <n v="0.5"/>
    <n v="1.3"/>
  </r>
  <r>
    <n v="8.36"/>
    <n v="6.4"/>
    <n v="11.5"/>
    <n v="1.3"/>
    <n v="1.9"/>
    <n v="6.3"/>
    <n v="10.1"/>
    <n v="2.4"/>
    <n v="1.9"/>
    <n v="6.5"/>
    <n v="9.1999999999999993"/>
    <n v="3.7"/>
    <n v="1.9"/>
    <x v="93"/>
    <m/>
    <n v="9"/>
    <n v="14"/>
    <n v="4"/>
    <n v="1.9"/>
  </r>
  <r>
    <n v="11"/>
    <n v="10"/>
    <n v="14.3"/>
    <n v="5.6"/>
    <n v="10.4"/>
    <n v="9.6999999999999993"/>
    <n v="12.8"/>
    <n v="6.6"/>
    <n v="10.4"/>
    <n v="9.9"/>
    <n v="11.9"/>
    <n v="7.8"/>
    <n v="10.4"/>
    <x v="93"/>
    <m/>
    <n v="13"/>
    <n v="17"/>
    <n v="9"/>
    <n v="10.4"/>
  </r>
  <r>
    <n v="20.14"/>
    <n v="8.6"/>
    <n v="13.3"/>
    <n v="3.8"/>
    <n v="1.6"/>
    <n v="8.4"/>
    <n v="11.9"/>
    <n v="4.9000000000000004"/>
    <n v="1.6"/>
    <n v="8.6"/>
    <n v="11"/>
    <n v="6.1"/>
    <n v="1.6"/>
    <x v="93"/>
    <m/>
    <n v="11.5"/>
    <n v="16"/>
    <n v="7"/>
    <n v="1.6"/>
  </r>
  <r>
    <n v="26.75"/>
    <n v="6.6"/>
    <n v="15.2"/>
    <n v="-2"/>
    <n v="0.7"/>
    <n v="6.4"/>
    <n v="13.7"/>
    <n v="-0.9"/>
    <n v="0.7"/>
    <n v="6.6"/>
    <n v="12.8"/>
    <n v="0.4"/>
    <n v="0.7"/>
    <x v="93"/>
    <m/>
    <n v="9"/>
    <n v="18"/>
    <n v="0"/>
    <n v="0.7"/>
  </r>
  <r>
    <n v="26.55"/>
    <n v="9.6"/>
    <n v="17"/>
    <n v="2.2000000000000002"/>
    <n v="0"/>
    <n v="9.4"/>
    <n v="15.5"/>
    <n v="3.3"/>
    <n v="0"/>
    <n v="9.6"/>
    <n v="14.6"/>
    <n v="4.5"/>
    <n v="0"/>
    <x v="93"/>
    <m/>
    <n v="12.5"/>
    <n v="20"/>
    <n v="5"/>
    <n v="0"/>
  </r>
  <r>
    <n v="15.15"/>
    <n v="7"/>
    <n v="15.2"/>
    <n v="-1.2"/>
    <n v="1.8"/>
    <n v="6.8"/>
    <n v="13.7"/>
    <n v="-0.1"/>
    <n v="1.8"/>
    <n v="7"/>
    <n v="12.8"/>
    <n v="1.2"/>
    <n v="1.8"/>
    <x v="93"/>
    <m/>
    <n v="9.5"/>
    <n v="18"/>
    <n v="1"/>
    <n v="1.8"/>
  </r>
  <r>
    <n v="27.03"/>
    <n v="10.4"/>
    <n v="16.100000000000001"/>
    <n v="4.7"/>
    <n v="0"/>
    <n v="10.199999999999999"/>
    <n v="14.6"/>
    <n v="5.7"/>
    <n v="0"/>
    <n v="10.4"/>
    <n v="13.7"/>
    <n v="7"/>
    <n v="0"/>
    <x v="93"/>
    <m/>
    <n v="13.5"/>
    <n v="19"/>
    <n v="8"/>
    <n v="0"/>
  </r>
  <r>
    <n v="26.83"/>
    <n v="11.8"/>
    <n v="19.8"/>
    <n v="3.8"/>
    <n v="0"/>
    <n v="11.6"/>
    <n v="18.2"/>
    <n v="4.9000000000000004"/>
    <n v="0"/>
    <n v="11.7"/>
    <n v="17.3"/>
    <n v="6.1"/>
    <n v="0"/>
    <x v="93"/>
    <m/>
    <n v="15"/>
    <n v="23"/>
    <n v="7"/>
    <n v="0"/>
  </r>
  <r>
    <n v="26.47"/>
    <n v="12.5"/>
    <n v="20.7"/>
    <n v="4.3"/>
    <n v="0"/>
    <n v="12.2"/>
    <n v="19.100000000000001"/>
    <n v="5.3"/>
    <n v="0"/>
    <n v="12.4"/>
    <n v="18.2"/>
    <n v="6.6"/>
    <n v="0"/>
    <x v="93"/>
    <m/>
    <n v="15.8"/>
    <n v="24"/>
    <n v="7.5"/>
    <n v="0"/>
  </r>
  <r>
    <n v="22.31"/>
    <n v="14.8"/>
    <n v="24.9"/>
    <n v="4.7"/>
    <n v="4.7"/>
    <n v="14.5"/>
    <n v="23.2"/>
    <n v="5.7"/>
    <n v="4.7"/>
    <n v="14.7"/>
    <n v="22.3"/>
    <n v="7"/>
    <n v="4.7"/>
    <x v="93"/>
    <m/>
    <n v="18.3"/>
    <n v="28.5"/>
    <n v="8"/>
    <n v="4.7"/>
  </r>
  <r>
    <n v="18.89"/>
    <n v="12.3"/>
    <n v="17"/>
    <n v="7.6"/>
    <n v="0.4"/>
    <n v="12.1"/>
    <n v="15.5"/>
    <n v="8.6"/>
    <n v="0.4"/>
    <n v="12.2"/>
    <n v="14.6"/>
    <n v="9.8000000000000007"/>
    <n v="0.4"/>
    <x v="93"/>
    <m/>
    <n v="15.8"/>
    <n v="20"/>
    <n v="11.5"/>
    <n v="0.4"/>
  </r>
  <r>
    <n v="20.440000000000001"/>
    <n v="9"/>
    <n v="17.5"/>
    <n v="0.5"/>
    <n v="0"/>
    <n v="8.8000000000000007"/>
    <n v="16"/>
    <n v="1.6"/>
    <n v="0"/>
    <n v="9"/>
    <n v="15.1"/>
    <n v="2.9"/>
    <n v="0"/>
    <x v="93"/>
    <m/>
    <n v="11.8"/>
    <n v="20.5"/>
    <n v="3"/>
    <n v="0"/>
  </r>
  <r>
    <n v="16.45"/>
    <n v="12.2"/>
    <n v="17.899999999999999"/>
    <n v="6.4"/>
    <n v="0"/>
    <n v="11.9"/>
    <n v="16.399999999999999"/>
    <n v="7.4"/>
    <n v="0"/>
    <n v="12.1"/>
    <n v="15.5"/>
    <n v="8.6"/>
    <n v="0"/>
    <x v="93"/>
    <m/>
    <n v="15.5"/>
    <n v="21"/>
    <n v="10"/>
    <n v="0"/>
  </r>
  <r>
    <n v="21.78"/>
    <n v="13.1"/>
    <n v="19.399999999999999"/>
    <n v="6.8"/>
    <n v="0"/>
    <n v="12.8"/>
    <n v="17.8"/>
    <n v="7.8"/>
    <n v="0"/>
    <n v="13"/>
    <n v="16.899999999999999"/>
    <n v="9"/>
    <n v="0"/>
    <x v="93"/>
    <m/>
    <n v="16.5"/>
    <n v="22.5"/>
    <n v="10.5"/>
    <n v="0"/>
  </r>
  <r>
    <n v="17.649999999999999"/>
    <n v="10.4"/>
    <n v="17"/>
    <n v="3.8"/>
    <n v="0"/>
    <n v="10.199999999999999"/>
    <n v="15.5"/>
    <n v="4.9000000000000004"/>
    <n v="0"/>
    <n v="10.4"/>
    <n v="14.6"/>
    <n v="6.1"/>
    <n v="0"/>
    <x v="93"/>
    <m/>
    <n v="13.5"/>
    <n v="20"/>
    <n v="7"/>
    <n v="0"/>
  </r>
  <r>
    <n v="26.14"/>
    <n v="8.6999999999999993"/>
    <n v="19.399999999999999"/>
    <n v="-2"/>
    <n v="0"/>
    <n v="8.5"/>
    <n v="17.8"/>
    <n v="-0.9"/>
    <n v="0"/>
    <n v="8.6999999999999993"/>
    <n v="16.899999999999999"/>
    <n v="0.4"/>
    <n v="0"/>
    <x v="93"/>
    <m/>
    <n v="11.3"/>
    <n v="22.5"/>
    <n v="0"/>
    <n v="0"/>
  </r>
  <r>
    <n v="23.6"/>
    <n v="10.6"/>
    <n v="20.7"/>
    <n v="0.5"/>
    <n v="0.9"/>
    <n v="10.4"/>
    <n v="19.100000000000001"/>
    <n v="1.6"/>
    <n v="0.9"/>
    <n v="10.6"/>
    <n v="18.2"/>
    <n v="2.9"/>
    <n v="0.9"/>
    <x v="93"/>
    <m/>
    <n v="13.5"/>
    <n v="24"/>
    <n v="3"/>
    <n v="0.9"/>
  </r>
  <r>
    <n v="24.69"/>
    <n v="13"/>
    <n v="22.1"/>
    <n v="3.8"/>
    <n v="0"/>
    <n v="12.7"/>
    <n v="20.5"/>
    <n v="4.9000000000000004"/>
    <n v="0"/>
    <n v="12.9"/>
    <n v="19.600000000000001"/>
    <n v="6.1"/>
    <n v="0"/>
    <x v="94"/>
    <m/>
    <n v="16.3"/>
    <n v="25.5"/>
    <n v="7"/>
    <n v="0"/>
  </r>
  <r>
    <n v="20.13"/>
    <n v="11.1"/>
    <n v="21.6"/>
    <n v="0.5"/>
    <n v="0"/>
    <n v="10.8"/>
    <n v="20"/>
    <n v="1.6"/>
    <n v="0"/>
    <n v="11"/>
    <n v="19.100000000000001"/>
    <n v="2.9"/>
    <n v="0"/>
    <x v="94"/>
    <m/>
    <n v="14"/>
    <n v="25"/>
    <n v="3"/>
    <n v="0"/>
  </r>
  <r>
    <n v="25.95"/>
    <n v="12.9"/>
    <n v="24.4"/>
    <n v="1.3"/>
    <n v="0"/>
    <n v="12.6"/>
    <n v="22.7"/>
    <n v="2.4"/>
    <n v="0"/>
    <n v="12.8"/>
    <n v="21.8"/>
    <n v="3.7"/>
    <n v="0"/>
    <x v="94"/>
    <m/>
    <n v="16"/>
    <n v="28"/>
    <n v="4"/>
    <n v="0"/>
  </r>
  <r>
    <n v="21.57"/>
    <n v="14"/>
    <n v="25.3"/>
    <n v="2.6"/>
    <n v="0"/>
    <n v="13.7"/>
    <n v="23.6"/>
    <n v="3.7"/>
    <n v="0"/>
    <n v="13.8"/>
    <n v="22.7"/>
    <n v="4.9000000000000004"/>
    <n v="0"/>
    <x v="94"/>
    <m/>
    <n v="17.3"/>
    <n v="29"/>
    <n v="5.5"/>
    <n v="0"/>
  </r>
  <r>
    <n v="19.34"/>
    <n v="14.5"/>
    <n v="23"/>
    <n v="6"/>
    <n v="0"/>
    <n v="14.2"/>
    <n v="21.4"/>
    <n v="7"/>
    <n v="0"/>
    <n v="14.4"/>
    <n v="20.5"/>
    <n v="8.1999999999999993"/>
    <n v="0"/>
    <x v="94"/>
    <m/>
    <n v="18"/>
    <n v="26.5"/>
    <n v="9.5"/>
    <n v="0"/>
  </r>
  <r>
    <n v="15.13"/>
    <n v="11.5"/>
    <n v="20.3"/>
    <n v="2.6"/>
    <n v="4.7"/>
    <n v="11.2"/>
    <n v="18.7"/>
    <n v="3.7"/>
    <n v="4.7"/>
    <n v="11.4"/>
    <n v="17.8"/>
    <n v="4.9000000000000004"/>
    <n v="4.7"/>
    <x v="94"/>
    <m/>
    <n v="14.5"/>
    <n v="23.5"/>
    <n v="5.5"/>
    <n v="4.7"/>
  </r>
  <r>
    <n v="20.32"/>
    <n v="14"/>
    <n v="21.6"/>
    <n v="6.4"/>
    <n v="0"/>
    <n v="13.7"/>
    <n v="20"/>
    <n v="7.4"/>
    <n v="0"/>
    <n v="13.9"/>
    <n v="19.100000000000001"/>
    <n v="8.6"/>
    <n v="0"/>
    <x v="94"/>
    <m/>
    <n v="17.5"/>
    <n v="25"/>
    <n v="10"/>
    <n v="0"/>
  </r>
  <r>
    <n v="18.670000000000002"/>
    <n v="15.6"/>
    <n v="23.9"/>
    <n v="7.2"/>
    <n v="0"/>
    <n v="15.3"/>
    <n v="22.3"/>
    <n v="8.1999999999999993"/>
    <n v="0"/>
    <n v="15.4"/>
    <n v="21.4"/>
    <n v="9.4"/>
    <n v="0"/>
    <x v="94"/>
    <m/>
    <n v="19.3"/>
    <n v="27.5"/>
    <n v="11"/>
    <n v="0"/>
  </r>
  <r>
    <n v="22.26"/>
    <n v="12.8"/>
    <n v="21.2"/>
    <n v="4.3"/>
    <n v="3.4"/>
    <n v="12.5"/>
    <n v="19.600000000000001"/>
    <n v="5.3"/>
    <n v="3.4"/>
    <n v="12.7"/>
    <n v="18.7"/>
    <n v="6.6"/>
    <n v="3.4"/>
    <x v="94"/>
    <m/>
    <n v="16"/>
    <n v="24.5"/>
    <n v="7.5"/>
    <n v="3.4"/>
  </r>
  <r>
    <n v="15.97"/>
    <n v="11"/>
    <n v="14.8"/>
    <n v="7.2"/>
    <n v="17.399999999999999"/>
    <n v="10.8"/>
    <n v="13.3"/>
    <n v="8.1999999999999993"/>
    <n v="17.399999999999999"/>
    <n v="10.9"/>
    <n v="12.4"/>
    <n v="9.4"/>
    <n v="17.399999999999999"/>
    <x v="94"/>
    <m/>
    <n v="14.3"/>
    <n v="17.5"/>
    <n v="11"/>
    <n v="17.399999999999999"/>
  </r>
  <r>
    <n v="7.75"/>
    <n v="7.3"/>
    <n v="12.4"/>
    <n v="2.2000000000000002"/>
    <n v="11.6"/>
    <n v="7.2"/>
    <n v="11"/>
    <n v="3.3"/>
    <n v="11.6"/>
    <n v="7.3"/>
    <n v="10.1"/>
    <n v="4.5"/>
    <n v="11.6"/>
    <x v="94"/>
    <m/>
    <n v="10"/>
    <n v="15"/>
    <n v="5"/>
    <n v="11.6"/>
  </r>
  <r>
    <n v="10.63"/>
    <n v="7.3"/>
    <n v="12"/>
    <n v="2.6"/>
    <n v="8.4"/>
    <n v="7.2"/>
    <n v="10.6"/>
    <n v="3.7"/>
    <n v="8.4"/>
    <n v="7.3"/>
    <n v="9.6999999999999993"/>
    <n v="4.9000000000000004"/>
    <n v="8.4"/>
    <x v="94"/>
    <m/>
    <n v="10"/>
    <n v="14.5"/>
    <n v="5.5"/>
    <n v="8.4"/>
  </r>
  <r>
    <n v="9.17"/>
    <n v="8"/>
    <n v="12.9"/>
    <n v="3"/>
    <n v="0.9"/>
    <n v="7.8"/>
    <n v="11.5"/>
    <n v="4.0999999999999996"/>
    <n v="0.9"/>
    <n v="8"/>
    <n v="10.6"/>
    <n v="5.3"/>
    <n v="0.9"/>
    <x v="94"/>
    <m/>
    <n v="10.8"/>
    <n v="15.5"/>
    <n v="6"/>
    <n v="0.9"/>
  </r>
  <r>
    <n v="19.39"/>
    <n v="9.8000000000000007"/>
    <n v="15.7"/>
    <n v="3.8"/>
    <n v="0"/>
    <n v="9.6"/>
    <n v="14.2"/>
    <n v="4.9000000000000004"/>
    <n v="0"/>
    <n v="9.6999999999999993"/>
    <n v="13.3"/>
    <n v="6.1"/>
    <n v="0"/>
    <x v="94"/>
    <m/>
    <n v="12.8"/>
    <n v="18.5"/>
    <n v="7"/>
    <n v="0"/>
  </r>
  <r>
    <n v="23.99"/>
    <n v="11.9"/>
    <n v="21.6"/>
    <n v="2.2000000000000002"/>
    <n v="0"/>
    <n v="11.7"/>
    <n v="20"/>
    <n v="3.3"/>
    <n v="0"/>
    <n v="11.8"/>
    <n v="19.100000000000001"/>
    <n v="4.5"/>
    <n v="0"/>
    <x v="94"/>
    <m/>
    <n v="15"/>
    <n v="25"/>
    <n v="5"/>
    <n v="0"/>
  </r>
  <r>
    <n v="20.010000000000002"/>
    <n v="13.2"/>
    <n v="23.4"/>
    <n v="3"/>
    <n v="0"/>
    <n v="13"/>
    <n v="21.8"/>
    <n v="4.0999999999999996"/>
    <n v="0"/>
    <n v="13.1"/>
    <n v="20.9"/>
    <n v="5.3"/>
    <n v="0"/>
    <x v="94"/>
    <m/>
    <n v="16.5"/>
    <n v="27"/>
    <n v="6"/>
    <n v="0"/>
  </r>
  <r>
    <n v="19.079999999999998"/>
    <n v="13.6"/>
    <n v="23.4"/>
    <n v="3.8"/>
    <n v="0"/>
    <n v="13.4"/>
    <n v="21.8"/>
    <n v="4.9000000000000004"/>
    <n v="0"/>
    <n v="13.5"/>
    <n v="20.9"/>
    <n v="6.1"/>
    <n v="0"/>
    <x v="94"/>
    <m/>
    <n v="17"/>
    <n v="27"/>
    <n v="7"/>
    <n v="0"/>
  </r>
  <r>
    <n v="22.66"/>
    <n v="14.4"/>
    <n v="24.9"/>
    <n v="3.8"/>
    <n v="0"/>
    <n v="14.1"/>
    <n v="23.2"/>
    <n v="4.9000000000000004"/>
    <n v="0"/>
    <n v="14.2"/>
    <n v="22.3"/>
    <n v="6.1"/>
    <n v="0"/>
    <x v="94"/>
    <m/>
    <n v="17.8"/>
    <n v="28.5"/>
    <n v="7"/>
    <n v="0"/>
  </r>
  <r>
    <n v="22.14"/>
    <n v="13.3"/>
    <n v="23.9"/>
    <n v="2.6"/>
    <n v="0"/>
    <n v="13"/>
    <n v="22.3"/>
    <n v="3.7"/>
    <n v="0"/>
    <n v="13.2"/>
    <n v="21.4"/>
    <n v="4.9000000000000004"/>
    <n v="0"/>
    <x v="94"/>
    <m/>
    <n v="16.5"/>
    <n v="27.5"/>
    <n v="5.5"/>
    <n v="0"/>
  </r>
  <r>
    <n v="22.58"/>
    <n v="13.9"/>
    <n v="24.4"/>
    <n v="3.4"/>
    <n v="0"/>
    <n v="13.6"/>
    <n v="22.7"/>
    <n v="4.5"/>
    <n v="0"/>
    <n v="13.8"/>
    <n v="21.8"/>
    <n v="5.7"/>
    <n v="0"/>
    <x v="94"/>
    <m/>
    <n v="17.3"/>
    <n v="28"/>
    <n v="6.5"/>
    <n v="0"/>
  </r>
  <r>
    <n v="21.67"/>
    <n v="14"/>
    <n v="24.9"/>
    <n v="3"/>
    <n v="0"/>
    <n v="13.7"/>
    <n v="23.2"/>
    <n v="4.0999999999999996"/>
    <n v="0"/>
    <n v="13.8"/>
    <n v="22.3"/>
    <n v="5.3"/>
    <n v="0"/>
    <x v="94"/>
    <m/>
    <n v="17.3"/>
    <n v="28.5"/>
    <n v="6"/>
    <n v="0"/>
  </r>
  <r>
    <n v="22.78"/>
    <n v="12.4"/>
    <n v="23.4"/>
    <n v="1.3"/>
    <n v="0.8"/>
    <n v="12.1"/>
    <n v="21.8"/>
    <n v="2.4"/>
    <n v="0.8"/>
    <n v="12.3"/>
    <n v="20.9"/>
    <n v="3.7"/>
    <n v="0.8"/>
    <x v="94"/>
    <m/>
    <n v="15.5"/>
    <n v="27"/>
    <n v="4"/>
    <n v="0.8"/>
  </r>
  <r>
    <n v="19.71"/>
    <n v="11.3"/>
    <n v="18.8"/>
    <n v="3.8"/>
    <n v="0"/>
    <n v="11.1"/>
    <n v="17.3"/>
    <n v="4.9000000000000004"/>
    <n v="0"/>
    <n v="11.3"/>
    <n v="16.399999999999999"/>
    <n v="6.1"/>
    <n v="0"/>
    <x v="94"/>
    <m/>
    <n v="14.5"/>
    <n v="22"/>
    <n v="7"/>
    <n v="0"/>
  </r>
  <r>
    <n v="20.81"/>
    <n v="7.9"/>
    <n v="16.100000000000001"/>
    <n v="-0.3"/>
    <n v="0"/>
    <n v="7.7"/>
    <n v="14.6"/>
    <n v="0.8"/>
    <n v="0"/>
    <n v="7.9"/>
    <n v="13.7"/>
    <n v="2"/>
    <n v="0"/>
    <x v="94"/>
    <m/>
    <n v="10.5"/>
    <n v="19"/>
    <n v="2"/>
    <n v="0"/>
  </r>
  <r>
    <n v="22.3"/>
    <n v="8.4"/>
    <n v="16.600000000000001"/>
    <n v="0.1"/>
    <n v="0"/>
    <n v="8.1999999999999993"/>
    <n v="15.1"/>
    <n v="1.2"/>
    <n v="0"/>
    <n v="8.4"/>
    <n v="14.2"/>
    <n v="2.5"/>
    <n v="0"/>
    <x v="94"/>
    <m/>
    <n v="11"/>
    <n v="19.5"/>
    <n v="2.5"/>
    <n v="0"/>
  </r>
  <r>
    <n v="6.38"/>
    <n v="3.3"/>
    <n v="9.3000000000000007"/>
    <n v="-2.8"/>
    <n v="9"/>
    <n v="3.1"/>
    <n v="7.9"/>
    <n v="-1.7"/>
    <n v="9"/>
    <n v="3.3"/>
    <n v="7"/>
    <n v="-0.4"/>
    <n v="9"/>
    <x v="94"/>
    <m/>
    <n v="5.3"/>
    <n v="11.5"/>
    <n v="-1"/>
    <n v="9"/>
  </r>
  <r>
    <n v="7.65"/>
    <n v="7.9"/>
    <n v="12"/>
    <n v="3.8"/>
    <n v="7"/>
    <n v="7.8"/>
    <n v="10.6"/>
    <n v="4.9000000000000004"/>
    <n v="7"/>
    <n v="7.9"/>
    <n v="9.6999999999999993"/>
    <n v="6.1"/>
    <n v="7"/>
    <x v="94"/>
    <m/>
    <n v="10.8"/>
    <n v="14.5"/>
    <n v="7"/>
    <n v="7"/>
  </r>
  <r>
    <n v="6.41"/>
    <n v="6.4"/>
    <n v="10.6"/>
    <n v="2.2000000000000002"/>
    <n v="1.6"/>
    <n v="6.3"/>
    <n v="9.1999999999999993"/>
    <n v="3.3"/>
    <n v="1.6"/>
    <n v="6.4"/>
    <n v="8.3000000000000007"/>
    <n v="4.5"/>
    <n v="1.6"/>
    <x v="94"/>
    <m/>
    <n v="9"/>
    <n v="13"/>
    <n v="5"/>
    <n v="1.6"/>
  </r>
  <r>
    <n v="9.36"/>
    <n v="9.1"/>
    <n v="14.3"/>
    <n v="3.8"/>
    <n v="0.8"/>
    <n v="8.9"/>
    <n v="12.8"/>
    <n v="4.9000000000000004"/>
    <n v="0.8"/>
    <n v="9"/>
    <n v="11.9"/>
    <n v="6.1"/>
    <n v="0.8"/>
    <x v="94"/>
    <m/>
    <n v="12"/>
    <n v="17"/>
    <n v="7"/>
    <n v="0.8"/>
  </r>
  <r>
    <n v="16.600000000000001"/>
    <n v="12.3"/>
    <n v="21.2"/>
    <n v="3.4"/>
    <n v="0.8"/>
    <n v="12.1"/>
    <n v="19.600000000000001"/>
    <n v="4.5"/>
    <n v="0.8"/>
    <n v="12.2"/>
    <n v="18.7"/>
    <n v="5.7"/>
    <n v="0.8"/>
    <x v="94"/>
    <m/>
    <n v="15.5"/>
    <n v="24.5"/>
    <n v="6.5"/>
    <n v="0.8"/>
  </r>
  <r>
    <n v="10.65"/>
    <n v="11.1"/>
    <n v="15.7"/>
    <n v="6.4"/>
    <n v="6.7"/>
    <n v="10.8"/>
    <n v="14.2"/>
    <n v="7.4"/>
    <n v="6.7"/>
    <n v="11"/>
    <n v="13.3"/>
    <n v="8.6"/>
    <n v="6.7"/>
    <x v="94"/>
    <m/>
    <n v="14.3"/>
    <n v="18.5"/>
    <n v="10"/>
    <n v="6.7"/>
  </r>
</pivotCacheRecords>
</file>

<file path=xl/pivotCache/pivotCacheRecords2.xml><?xml version="1.0" encoding="utf-8"?>
<pivotCacheRecords xmlns="http://schemas.openxmlformats.org/spreadsheetml/2006/main" xmlns:r="http://schemas.openxmlformats.org/officeDocument/2006/relationships" count="95">
  <r>
    <n v="23"/>
    <n v="0"/>
    <n v="10"/>
    <x v="0"/>
  </r>
  <r>
    <n v="0"/>
    <n v="0"/>
    <n v="11"/>
    <x v="0"/>
  </r>
  <r>
    <n v="0"/>
    <n v="0"/>
    <n v="12"/>
    <x v="0"/>
  </r>
  <r>
    <n v="0"/>
    <n v="0"/>
    <n v="1"/>
    <x v="1"/>
  </r>
  <r>
    <n v="0"/>
    <n v="0"/>
    <n v="2"/>
    <x v="1"/>
  </r>
  <r>
    <n v="0"/>
    <n v="0"/>
    <n v="3"/>
    <x v="1"/>
  </r>
  <r>
    <n v="0"/>
    <n v="0"/>
    <n v="4"/>
    <x v="1"/>
  </r>
  <r>
    <n v="47"/>
    <n v="0"/>
    <n v="5"/>
    <x v="1"/>
  </r>
  <r>
    <n v="73"/>
    <n v="0"/>
    <n v="6"/>
    <x v="1"/>
  </r>
  <r>
    <n v="109"/>
    <n v="75"/>
    <n v="7"/>
    <x v="1"/>
  </r>
  <r>
    <n v="85"/>
    <n v="24.5"/>
    <n v="8"/>
    <x v="1"/>
  </r>
  <r>
    <n v="44"/>
    <n v="9"/>
    <n v="9"/>
    <x v="1"/>
  </r>
  <r>
    <n v="0"/>
    <n v="0"/>
    <n v="10"/>
    <x v="1"/>
  </r>
  <r>
    <n v="0"/>
    <n v="0"/>
    <n v="11"/>
    <x v="1"/>
  </r>
  <r>
    <n v="0"/>
    <n v="0"/>
    <n v="12"/>
    <x v="1"/>
  </r>
  <r>
    <n v="0"/>
    <n v="0"/>
    <n v="1"/>
    <x v="2"/>
  </r>
  <r>
    <n v="0"/>
    <n v="0"/>
    <n v="2"/>
    <x v="2"/>
  </r>
  <r>
    <n v="0"/>
    <n v="0"/>
    <n v="3"/>
    <x v="2"/>
  </r>
  <r>
    <n v="0"/>
    <n v="0"/>
    <n v="4"/>
    <x v="2"/>
  </r>
  <r>
    <n v="72"/>
    <n v="5"/>
    <n v="5"/>
    <x v="2"/>
  </r>
  <r>
    <n v="86"/>
    <n v="48"/>
    <n v="6"/>
    <x v="2"/>
  </r>
  <r>
    <n v="122"/>
    <n v="118"/>
    <n v="7"/>
    <x v="2"/>
  </r>
  <r>
    <n v="80"/>
    <n v="43.5"/>
    <n v="8"/>
    <x v="2"/>
  </r>
  <r>
    <n v="39"/>
    <n v="0"/>
    <n v="9"/>
    <x v="2"/>
  </r>
  <r>
    <n v="0"/>
    <n v="0"/>
    <n v="10"/>
    <x v="2"/>
  </r>
  <r>
    <n v="0"/>
    <n v="0"/>
    <n v="11"/>
    <x v="2"/>
  </r>
  <r>
    <n v="0"/>
    <n v="0"/>
    <n v="12"/>
    <x v="2"/>
  </r>
  <r>
    <n v="0"/>
    <n v="0"/>
    <n v="1"/>
    <x v="3"/>
  </r>
  <r>
    <n v="0"/>
    <n v="0"/>
    <n v="2"/>
    <x v="3"/>
  </r>
  <r>
    <n v="0"/>
    <n v="0"/>
    <n v="3"/>
    <x v="3"/>
  </r>
  <r>
    <n v="0"/>
    <n v="0"/>
    <n v="4"/>
    <x v="3"/>
  </r>
  <r>
    <n v="65"/>
    <n v="8"/>
    <n v="5"/>
    <x v="3"/>
  </r>
  <r>
    <n v="97"/>
    <n v="39.5"/>
    <n v="6"/>
    <x v="3"/>
  </r>
  <r>
    <n v="86"/>
    <n v="44"/>
    <n v="7"/>
    <x v="3"/>
  </r>
  <r>
    <n v="98"/>
    <n v="88.5"/>
    <n v="8"/>
    <x v="3"/>
  </r>
  <r>
    <n v="38"/>
    <n v="0"/>
    <n v="9"/>
    <x v="3"/>
  </r>
  <r>
    <n v="31"/>
    <n v="0"/>
    <n v="10"/>
    <x v="3"/>
  </r>
  <r>
    <n v="0"/>
    <n v="0"/>
    <n v="11"/>
    <x v="3"/>
  </r>
  <r>
    <n v="0"/>
    <n v="0"/>
    <n v="12"/>
    <x v="3"/>
  </r>
  <r>
    <n v="0"/>
    <n v="0"/>
    <n v="1"/>
    <x v="4"/>
  </r>
  <r>
    <n v="0"/>
    <n v="0"/>
    <n v="2"/>
    <x v="4"/>
  </r>
  <r>
    <n v="0"/>
    <n v="0"/>
    <n v="3"/>
    <x v="4"/>
  </r>
  <r>
    <n v="46"/>
    <n v="0"/>
    <n v="4"/>
    <x v="4"/>
  </r>
  <r>
    <n v="75"/>
    <n v="17.5"/>
    <n v="5"/>
    <x v="4"/>
  </r>
  <r>
    <n v="101"/>
    <n v="62"/>
    <n v="6"/>
    <x v="4"/>
  </r>
  <r>
    <n v="94"/>
    <n v="46"/>
    <n v="7"/>
    <x v="4"/>
  </r>
  <r>
    <n v="85"/>
    <n v="67.5"/>
    <n v="8"/>
    <x v="4"/>
  </r>
  <r>
    <n v="65"/>
    <n v="56"/>
    <n v="9"/>
    <x v="4"/>
  </r>
  <r>
    <n v="32"/>
    <n v="20"/>
    <n v="10"/>
    <x v="4"/>
  </r>
  <r>
    <n v="0"/>
    <n v="0"/>
    <n v="11"/>
    <x v="4"/>
  </r>
  <r>
    <n v="0"/>
    <n v="0"/>
    <n v="12"/>
    <x v="4"/>
  </r>
  <r>
    <n v="0"/>
    <n v="0"/>
    <n v="1"/>
    <x v="5"/>
  </r>
  <r>
    <n v="0"/>
    <n v="0"/>
    <n v="2"/>
    <x v="5"/>
  </r>
  <r>
    <n v="0"/>
    <n v="0"/>
    <n v="3"/>
    <x v="5"/>
  </r>
  <r>
    <n v="44"/>
    <n v="0"/>
    <n v="4"/>
    <x v="5"/>
  </r>
  <r>
    <n v="69"/>
    <n v="7"/>
    <n v="5"/>
    <x v="5"/>
  </r>
  <r>
    <n v="80"/>
    <n v="13"/>
    <n v="6"/>
    <x v="5"/>
  </r>
  <r>
    <n v="103"/>
    <n v="52"/>
    <n v="7"/>
    <x v="5"/>
  </r>
  <r>
    <n v="87"/>
    <n v="75.5"/>
    <n v="8"/>
    <x v="5"/>
  </r>
  <r>
    <n v="49"/>
    <n v="0"/>
    <n v="9"/>
    <x v="5"/>
  </r>
  <r>
    <n v="30"/>
    <n v="0"/>
    <n v="10"/>
    <x v="5"/>
  </r>
  <r>
    <n v="0"/>
    <n v="0"/>
    <n v="11"/>
    <x v="5"/>
  </r>
  <r>
    <n v="0"/>
    <n v="0"/>
    <n v="12"/>
    <x v="5"/>
  </r>
  <r>
    <n v="0"/>
    <n v="0"/>
    <n v="1"/>
    <x v="6"/>
  </r>
  <r>
    <n v="0"/>
    <n v="0"/>
    <n v="2"/>
    <x v="6"/>
  </r>
  <r>
    <n v="0"/>
    <n v="0"/>
    <n v="3"/>
    <x v="6"/>
  </r>
  <r>
    <n v="46"/>
    <n v="19.5"/>
    <n v="4"/>
    <x v="6"/>
  </r>
  <r>
    <n v="67"/>
    <n v="0"/>
    <n v="5"/>
    <x v="6"/>
  </r>
  <r>
    <n v="92"/>
    <n v="32.5"/>
    <n v="6"/>
    <x v="6"/>
  </r>
  <r>
    <n v="107"/>
    <n v="42"/>
    <n v="7"/>
    <x v="6"/>
  </r>
  <r>
    <n v="78"/>
    <n v="0"/>
    <n v="8"/>
    <x v="6"/>
  </r>
  <r>
    <n v="53"/>
    <n v="31"/>
    <n v="9"/>
    <x v="6"/>
  </r>
  <r>
    <n v="21"/>
    <n v="0"/>
    <n v="10"/>
    <x v="6"/>
  </r>
  <r>
    <n v="0"/>
    <n v="0"/>
    <n v="11"/>
    <x v="6"/>
  </r>
  <r>
    <n v="0"/>
    <n v="0"/>
    <n v="12"/>
    <x v="6"/>
  </r>
  <r>
    <n v="0"/>
    <n v="0"/>
    <n v="1"/>
    <x v="7"/>
  </r>
  <r>
    <n v="0"/>
    <n v="0"/>
    <n v="2"/>
    <x v="7"/>
  </r>
  <r>
    <n v="0"/>
    <n v="0"/>
    <n v="3"/>
    <x v="7"/>
  </r>
  <r>
    <n v="45"/>
    <n v="0"/>
    <n v="4"/>
    <x v="7"/>
  </r>
  <r>
    <n v="57"/>
    <n v="0"/>
    <n v="5"/>
    <x v="7"/>
  </r>
  <r>
    <n v="80"/>
    <n v="0"/>
    <n v="6"/>
    <x v="7"/>
  </r>
  <r>
    <n v="113"/>
    <n v="48"/>
    <n v="7"/>
    <x v="7"/>
  </r>
  <r>
    <n v="91"/>
    <n v="16"/>
    <n v="8"/>
    <x v="7"/>
  </r>
  <r>
    <n v="66"/>
    <n v="44.5"/>
    <n v="9"/>
    <x v="7"/>
  </r>
  <r>
    <n v="0"/>
    <n v="0"/>
    <n v="10"/>
    <x v="7"/>
  </r>
  <r>
    <n v="0"/>
    <n v="0"/>
    <n v="11"/>
    <x v="7"/>
  </r>
  <r>
    <n v="0"/>
    <n v="0"/>
    <n v="12"/>
    <x v="7"/>
  </r>
  <r>
    <n v="0"/>
    <n v="0"/>
    <n v="1"/>
    <x v="8"/>
  </r>
  <r>
    <n v="0"/>
    <n v="0"/>
    <n v="2"/>
    <x v="8"/>
  </r>
  <r>
    <n v="0"/>
    <n v="0"/>
    <n v="3"/>
    <x v="8"/>
  </r>
  <r>
    <n v="45"/>
    <n v="3.7000000000000028"/>
    <n v="4"/>
    <x v="8"/>
  </r>
  <r>
    <n v="65"/>
    <n v="0"/>
    <n v="5"/>
    <x v="8"/>
  </r>
  <r>
    <n v="78"/>
    <n v="0"/>
    <n v="6"/>
    <x v="8"/>
  </r>
  <r>
    <n v="103"/>
    <n v="71.599999999999994"/>
    <n v="7"/>
    <x v="8"/>
  </r>
  <r>
    <n v="91"/>
    <n v="17.900000000000006"/>
    <n v="8"/>
    <x v="8"/>
  </r>
</pivotCacheRecords>
</file>

<file path=xl/pivotCache/pivotCacheRecords3.xml><?xml version="1.0" encoding="utf-8"?>
<pivotCacheRecords xmlns="http://schemas.openxmlformats.org/spreadsheetml/2006/main" xmlns:r="http://schemas.openxmlformats.org/officeDocument/2006/relationships" count="2892">
  <r>
    <n v="2.9"/>
    <n v="10.4"/>
    <n v="-4.7"/>
    <n v="0"/>
    <n v="2.9"/>
    <n v="9.3000000000000007"/>
    <n v="-3.6"/>
    <n v="0"/>
    <n v="2.8"/>
    <n v="8.1999999999999993"/>
    <n v="-2.7"/>
    <n v="0"/>
    <x v="0"/>
    <m/>
    <n v="2.2999999999999998"/>
    <n v="12.5"/>
    <n v="-8"/>
    <n v="0"/>
  </r>
  <r>
    <n v="4.0999999999999996"/>
    <n v="9.6999999999999993"/>
    <n v="-1.5"/>
    <n v="0"/>
    <n v="4.7"/>
    <n v="8.6"/>
    <n v="0.8"/>
    <n v="0"/>
    <n v="4.4000000000000004"/>
    <n v="7.9"/>
    <n v="0.9"/>
    <n v="0"/>
    <x v="0"/>
    <m/>
    <n v="5.5"/>
    <n v="11"/>
    <n v="0"/>
    <n v="0"/>
  </r>
  <r>
    <n v="7.2"/>
    <n v="10.7"/>
    <n v="3.7"/>
    <n v="0"/>
    <n v="5.4"/>
    <n v="8.6999999999999993"/>
    <n v="2.1"/>
    <n v="0"/>
    <n v="5.0999999999999996"/>
    <n v="8.1999999999999993"/>
    <n v="2"/>
    <n v="0"/>
    <x v="0"/>
    <m/>
    <n v="6"/>
    <n v="12.5"/>
    <n v="-0.5"/>
    <n v="0"/>
  </r>
  <r>
    <n v="5.6"/>
    <n v="7.9"/>
    <n v="3.2"/>
    <n v="0"/>
    <n v="3.4"/>
    <n v="5.5"/>
    <n v="1.3"/>
    <n v="0"/>
    <n v="2.7"/>
    <n v="4.2"/>
    <n v="1.2"/>
    <n v="0"/>
    <x v="0"/>
    <m/>
    <n v="6.5"/>
    <n v="8"/>
    <n v="5"/>
    <n v="0"/>
  </r>
  <r>
    <n v="3"/>
    <n v="9.4"/>
    <n v="-3.5"/>
    <n v="0"/>
    <n v="2.7"/>
    <n v="8"/>
    <n v="-2.6"/>
    <n v="0"/>
    <n v="3.1"/>
    <n v="7.8"/>
    <n v="-1.7"/>
    <n v="0"/>
    <x v="0"/>
    <m/>
    <n v="2.8"/>
    <n v="12"/>
    <n v="-6.5"/>
    <n v="0"/>
  </r>
  <r>
    <n v="0.6"/>
    <n v="4.3"/>
    <n v="-3.2"/>
    <n v="0"/>
    <n v="0.3"/>
    <n v="3.6"/>
    <n v="-3.1"/>
    <n v="0"/>
    <n v="0.4"/>
    <n v="2.4"/>
    <n v="-1.7"/>
    <n v="0"/>
    <x v="0"/>
    <m/>
    <n v="1.3"/>
    <n v="8"/>
    <n v="-5.5"/>
    <n v="0"/>
  </r>
  <r>
    <n v="1.5"/>
    <n v="8.3000000000000007"/>
    <n v="-5.3"/>
    <n v="0"/>
    <n v="0.5"/>
    <n v="6.8"/>
    <n v="-5.8"/>
    <n v="0"/>
    <n v="0.6"/>
    <n v="5.6"/>
    <n v="-4.4000000000000004"/>
    <n v="0"/>
    <x v="0"/>
    <m/>
    <n v="2"/>
    <n v="11"/>
    <n v="-7"/>
    <n v="0"/>
  </r>
  <r>
    <n v="3.9"/>
    <n v="10"/>
    <n v="-2.2000000000000002"/>
    <n v="0"/>
    <n v="5"/>
    <n v="8.9"/>
    <n v="1.1000000000000001"/>
    <n v="0"/>
    <n v="2.8"/>
    <n v="7.4"/>
    <n v="-1.9"/>
    <n v="0"/>
    <x v="0"/>
    <m/>
    <n v="4.8"/>
    <n v="11.5"/>
    <n v="-2"/>
    <n v="0"/>
  </r>
  <r>
    <n v="2.2000000000000002"/>
    <n v="6.2"/>
    <n v="-1.9"/>
    <n v="0"/>
    <n v="1.4"/>
    <n v="4.7"/>
    <n v="-1.9"/>
    <n v="0"/>
    <n v="1.7"/>
    <n v="4.0999999999999996"/>
    <n v="-0.8"/>
    <n v="0"/>
    <x v="0"/>
    <m/>
    <n v="4"/>
    <n v="9"/>
    <n v="-1"/>
    <n v="0"/>
  </r>
  <r>
    <n v="2"/>
    <n v="7.7"/>
    <n v="-3.8"/>
    <n v="0"/>
    <n v="0.8"/>
    <n v="5.5"/>
    <n v="-3.9"/>
    <n v="0"/>
    <n v="0.9"/>
    <n v="5"/>
    <n v="-3.2"/>
    <n v="0"/>
    <x v="0"/>
    <m/>
    <n v="4.5"/>
    <n v="9"/>
    <n v="0"/>
    <n v="0"/>
  </r>
  <r>
    <n v="4"/>
    <n v="10.5"/>
    <n v="-2.5"/>
    <n v="0"/>
    <n v="4"/>
    <n v="9.5"/>
    <n v="-1.5"/>
    <n v="0"/>
    <n v="4.3"/>
    <n v="8.5"/>
    <n v="0.1"/>
    <n v="0"/>
    <x v="0"/>
    <m/>
    <n v="2.2999999999999998"/>
    <n v="11.5"/>
    <n v="-7"/>
    <n v="0"/>
  </r>
  <r>
    <n v="4.8"/>
    <n v="11.2"/>
    <n v="-1.7"/>
    <n v="0"/>
    <n v="6"/>
    <n v="11.9"/>
    <n v="0"/>
    <n v="0"/>
    <n v="5.9"/>
    <n v="10.7"/>
    <n v="1"/>
    <n v="0"/>
    <x v="0"/>
    <m/>
    <n v="5"/>
    <n v="15"/>
    <n v="-5"/>
    <n v="0"/>
  </r>
  <r>
    <n v="4.0999999999999996"/>
    <n v="8.3000000000000007"/>
    <n v="-0.2"/>
    <n v="0"/>
    <n v="4.5"/>
    <n v="6.9"/>
    <n v="2.1"/>
    <n v="0"/>
    <n v="4.3"/>
    <n v="6.7"/>
    <n v="1.8"/>
    <n v="0"/>
    <x v="0"/>
    <m/>
    <n v="4"/>
    <n v="10"/>
    <n v="-2"/>
    <n v="0"/>
  </r>
  <r>
    <n v="0.7"/>
    <n v="3.3"/>
    <n v="-1.9"/>
    <n v="0"/>
    <n v="-0.5"/>
    <n v="1.4"/>
    <n v="-2.4"/>
    <n v="0"/>
    <n v="0.3"/>
    <n v="1.1000000000000001"/>
    <n v="-0.6"/>
    <n v="0"/>
    <x v="0"/>
    <m/>
    <n v="2.5"/>
    <n v="5"/>
    <n v="0"/>
    <n v="1.2"/>
  </r>
  <r>
    <n v="1.7"/>
    <n v="6"/>
    <n v="-2.6"/>
    <n v="0"/>
    <n v="0.9"/>
    <n v="4.7"/>
    <n v="-2.9"/>
    <n v="0"/>
    <n v="0.4"/>
    <n v="4.0999999999999996"/>
    <n v="-3.3"/>
    <n v="0"/>
    <x v="0"/>
    <m/>
    <n v="1.8"/>
    <n v="7.5"/>
    <n v="-4"/>
    <n v="0"/>
  </r>
  <r>
    <n v="1.2"/>
    <n v="7"/>
    <n v="-4.7"/>
    <n v="0"/>
    <n v="2.2999999999999998"/>
    <n v="6.8"/>
    <n v="-2.2999999999999998"/>
    <n v="0"/>
    <n v="0.4"/>
    <n v="4.5999999999999996"/>
    <n v="-3.8"/>
    <n v="0"/>
    <x v="0"/>
    <m/>
    <n v="1"/>
    <n v="8"/>
    <n v="-6"/>
    <n v="0"/>
  </r>
  <r>
    <n v="1.7"/>
    <n v="3.9"/>
    <n v="-0.5"/>
    <n v="9"/>
    <n v="-0.5"/>
    <n v="0.6"/>
    <n v="-1.5"/>
    <n v="6"/>
    <n v="-0.6"/>
    <n v="0.4"/>
    <n v="-1.6"/>
    <n v="2"/>
    <x v="0"/>
    <m/>
    <n v="2"/>
    <n v="5"/>
    <n v="-1"/>
    <n v="4.4000000000000004"/>
  </r>
  <r>
    <n v="1.4"/>
    <n v="4.7"/>
    <n v="-1.9"/>
    <n v="2"/>
    <n v="-0.3"/>
    <n v="3.1"/>
    <n v="-3.7"/>
    <n v="4"/>
    <n v="-1.3"/>
    <n v="1.7"/>
    <n v="-4.3"/>
    <n v="6.5"/>
    <x v="0"/>
    <m/>
    <n v="3.5"/>
    <n v="7"/>
    <n v="0"/>
    <n v="1.1000000000000001"/>
  </r>
  <r>
    <n v="1.9"/>
    <n v="3.8"/>
    <n v="0"/>
    <n v="2"/>
    <n v="-0.3"/>
    <n v="1.4"/>
    <n v="-1.9"/>
    <n v="2"/>
    <n v="-1.4"/>
    <n v="-0.2"/>
    <n v="-2.5"/>
    <n v="2"/>
    <x v="0"/>
    <m/>
    <n v="3.3"/>
    <n v="5"/>
    <n v="1.5"/>
    <n v="1"/>
  </r>
  <r>
    <n v="2.7"/>
    <n v="5.7"/>
    <n v="-0.3"/>
    <n v="0"/>
    <n v="1.4"/>
    <n v="4.2"/>
    <n v="-1.5"/>
    <n v="2"/>
    <n v="-0.6"/>
    <n v="1.3"/>
    <n v="-2.5"/>
    <n v="4"/>
    <x v="0"/>
    <m/>
    <n v="4.8"/>
    <n v="6.5"/>
    <n v="3"/>
    <n v="1.2"/>
  </r>
  <r>
    <n v="4.9000000000000004"/>
    <n v="9.1999999999999993"/>
    <n v="0.6"/>
    <n v="3"/>
    <n v="3.7"/>
    <n v="6.3"/>
    <n v="1"/>
    <n v="2"/>
    <n v="1.4"/>
    <n v="2.9"/>
    <n v="-0.1"/>
    <n v="4"/>
    <x v="0"/>
    <m/>
    <n v="6"/>
    <n v="7.5"/>
    <n v="4.5"/>
    <n v="4.2"/>
  </r>
  <r>
    <n v="2.9"/>
    <n v="5.2"/>
    <n v="0.5"/>
    <n v="0"/>
    <n v="1.1000000000000001"/>
    <n v="3.4"/>
    <n v="-1.2"/>
    <n v="0"/>
    <n v="1.3"/>
    <n v="2.1"/>
    <n v="0.5"/>
    <n v="0"/>
    <x v="0"/>
    <m/>
    <n v="5.8"/>
    <n v="8"/>
    <n v="3.5"/>
    <n v="0"/>
  </r>
  <r>
    <n v="0.5"/>
    <n v="4.4000000000000004"/>
    <n v="-3.4"/>
    <n v="0.5"/>
    <n v="0.1"/>
    <n v="3.1"/>
    <n v="-3"/>
    <n v="0"/>
    <n v="-1.1000000000000001"/>
    <n v="1.4"/>
    <n v="-3.6"/>
    <n v="0"/>
    <x v="0"/>
    <m/>
    <n v="0.8"/>
    <n v="6.5"/>
    <n v="-5"/>
    <n v="0"/>
  </r>
  <r>
    <n v="-0.8"/>
    <n v="4"/>
    <n v="-5.5"/>
    <n v="1"/>
    <n v="-0.9"/>
    <n v="3.2"/>
    <n v="-4.9000000000000004"/>
    <n v="1.5"/>
    <n v="-3.1"/>
    <n v="-0.5"/>
    <n v="-5.7"/>
    <n v="0"/>
    <x v="0"/>
    <m/>
    <n v="-1"/>
    <n v="4.5"/>
    <n v="-6.5"/>
    <n v="2.8"/>
  </r>
  <r>
    <n v="4.3"/>
    <n v="8.6999999999999993"/>
    <n v="-0.1"/>
    <n v="0"/>
    <n v="4.3"/>
    <n v="8.3000000000000007"/>
    <n v="0.2"/>
    <n v="0"/>
    <n v="0.2"/>
    <n v="4.2"/>
    <n v="-3.8"/>
    <n v="0.5"/>
    <x v="0"/>
    <m/>
    <n v="6.5"/>
    <n v="10"/>
    <n v="3"/>
    <n v="0"/>
  </r>
  <r>
    <n v="5.9"/>
    <n v="12.6"/>
    <n v="-0.8"/>
    <n v="0"/>
    <n v="8"/>
    <n v="12.3"/>
    <n v="3.7"/>
    <n v="0.5"/>
    <n v="3.9"/>
    <n v="7.4"/>
    <n v="0.4"/>
    <n v="0.5"/>
    <x v="0"/>
    <m/>
    <n v="8.3000000000000007"/>
    <n v="13.5"/>
    <n v="3"/>
    <n v="0"/>
  </r>
  <r>
    <n v="3.4"/>
    <n v="8.1999999999999993"/>
    <n v="-1.4"/>
    <n v="0"/>
    <n v="3.4"/>
    <n v="5.9"/>
    <n v="0.8"/>
    <n v="0"/>
    <n v="3.2"/>
    <n v="5.8"/>
    <n v="0.5"/>
    <n v="0"/>
    <x v="0"/>
    <m/>
    <n v="5.3"/>
    <n v="8.5"/>
    <n v="2"/>
    <n v="0"/>
  </r>
  <r>
    <n v="3"/>
    <n v="9.8000000000000007"/>
    <n v="-3.8"/>
    <n v="0"/>
    <n v="3.8"/>
    <n v="8.3000000000000007"/>
    <n v="-0.7"/>
    <n v="0"/>
    <n v="3.2"/>
    <n v="6.8"/>
    <n v="-0.4"/>
    <n v="0"/>
    <x v="0"/>
    <m/>
    <n v="2.8"/>
    <n v="10.5"/>
    <n v="-5"/>
    <n v="0"/>
  </r>
  <r>
    <n v="4.9000000000000004"/>
    <n v="11.9"/>
    <n v="-2.2000000000000002"/>
    <n v="0"/>
    <n v="6.1"/>
    <n v="10.3"/>
    <n v="1.9"/>
    <n v="0"/>
    <n v="4.5"/>
    <n v="8.4"/>
    <n v="0.6"/>
    <n v="0"/>
    <x v="0"/>
    <m/>
    <n v="5.8"/>
    <n v="13"/>
    <n v="-1.5"/>
    <n v="0"/>
  </r>
  <r>
    <n v="5.6"/>
    <n v="9.3000000000000007"/>
    <n v="1.8"/>
    <n v="6.5"/>
    <n v="6.2"/>
    <n v="7.3"/>
    <n v="5.0999999999999996"/>
    <n v="9"/>
    <n v="4.5"/>
    <n v="6.3"/>
    <n v="2.7"/>
    <n v="9"/>
    <x v="0"/>
    <m/>
    <n v="6.3"/>
    <n v="9"/>
    <n v="3.5"/>
    <n v="6.4"/>
  </r>
  <r>
    <n v="2.7"/>
    <n v="5"/>
    <n v="0.3"/>
    <n v="1"/>
    <n v="1.5"/>
    <n v="3"/>
    <n v="0"/>
    <n v="0"/>
    <n v="2.1"/>
    <n v="3.7"/>
    <n v="0.4"/>
    <n v="0"/>
    <x v="0"/>
    <m/>
    <n v="6.3"/>
    <n v="7.5"/>
    <n v="5"/>
    <n v="0.4"/>
  </r>
  <r>
    <n v="2.1"/>
    <n v="6.7"/>
    <n v="-2.6"/>
    <n v="8.5"/>
    <n v="0.9"/>
    <n v="3.3"/>
    <n v="-1.6"/>
    <n v="8"/>
    <n v="1.1000000000000001"/>
    <n v="3.2"/>
    <n v="-1"/>
    <n v="8"/>
    <x v="1"/>
    <m/>
    <n v="3"/>
    <n v="9"/>
    <n v="-3"/>
    <n v="5.2"/>
  </r>
  <r>
    <n v="1.5"/>
    <n v="4"/>
    <n v="-1"/>
    <n v="0.5"/>
    <n v="-0.2"/>
    <n v="1.4"/>
    <n v="-1.8"/>
    <n v="8"/>
    <n v="0.6"/>
    <n v="2.1"/>
    <n v="-0.9"/>
    <n v="8"/>
    <x v="1"/>
    <m/>
    <n v="4.3"/>
    <n v="6.5"/>
    <n v="2"/>
    <n v="7"/>
  </r>
  <r>
    <n v="3"/>
    <n v="4.5999999999999996"/>
    <n v="1.4"/>
    <n v="1.5"/>
    <n v="1.2"/>
    <n v="2.9"/>
    <n v="-0.5"/>
    <n v="2.5"/>
    <n v="1.9"/>
    <n v="3.5"/>
    <n v="0.3"/>
    <n v="2.5"/>
    <x v="1"/>
    <m/>
    <n v="5.3"/>
    <n v="7.5"/>
    <n v="3"/>
    <n v="2"/>
  </r>
  <r>
    <n v="1.2"/>
    <n v="2.7"/>
    <n v="-0.4"/>
    <n v="2"/>
    <n v="-1.5"/>
    <n v="-0.1"/>
    <n v="-2.9"/>
    <n v="2.5"/>
    <n v="-0.7"/>
    <n v="0"/>
    <n v="-1.3"/>
    <n v="2.5"/>
    <x v="1"/>
    <m/>
    <n v="2.8"/>
    <n v="5.5"/>
    <n v="0"/>
    <n v="0"/>
  </r>
  <r>
    <n v="-2.6"/>
    <n v="1.5"/>
    <n v="-6.6"/>
    <n v="0.5"/>
    <n v="-4.5999999999999996"/>
    <n v="-1.9"/>
    <n v="-7.2"/>
    <n v="1"/>
    <n v="-3.4"/>
    <n v="-0.7"/>
    <n v="-6"/>
    <n v="1"/>
    <x v="1"/>
    <m/>
    <n v="0"/>
    <n v="3.5"/>
    <n v="-3.5"/>
    <n v="0"/>
  </r>
  <r>
    <n v="-1.4"/>
    <n v="1.5"/>
    <n v="-4.3"/>
    <n v="5.5"/>
    <n v="-3.1"/>
    <n v="-2.1"/>
    <n v="-4.0999999999999996"/>
    <n v="4"/>
    <n v="-3.3"/>
    <n v="-1"/>
    <n v="-5.6"/>
    <n v="4"/>
    <x v="1"/>
    <m/>
    <n v="0.3"/>
    <n v="3.5"/>
    <n v="-3"/>
    <n v="7"/>
  </r>
  <r>
    <n v="-3.2"/>
    <n v="-1.6"/>
    <n v="-4.8"/>
    <n v="2.5"/>
    <n v="-4.5"/>
    <n v="-3.5"/>
    <n v="-5.4"/>
    <n v="2"/>
    <n v="-4.2"/>
    <n v="-3.4"/>
    <n v="-5"/>
    <n v="2"/>
    <x v="1"/>
    <m/>
    <n v="-1"/>
    <n v="1"/>
    <n v="-3"/>
    <n v="0"/>
  </r>
  <r>
    <n v="-4.5"/>
    <n v="0"/>
    <n v="-8.9"/>
    <n v="1.3"/>
    <n v="-5.2"/>
    <n v="-2.4"/>
    <n v="-7.9"/>
    <n v="3"/>
    <n v="-4.9000000000000004"/>
    <n v="-3.6"/>
    <n v="-6.1"/>
    <n v="3"/>
    <x v="1"/>
    <m/>
    <n v="-1.5"/>
    <n v="3"/>
    <n v="-6"/>
    <n v="3"/>
  </r>
  <r>
    <n v="-3.3"/>
    <n v="-0.3"/>
    <n v="-6.2"/>
    <n v="0.2"/>
    <n v="-3.9"/>
    <n v="-2.2000000000000002"/>
    <n v="-5.6"/>
    <n v="5"/>
    <n v="-5.0999999999999996"/>
    <n v="-4.0999999999999996"/>
    <n v="-6"/>
    <n v="5"/>
    <x v="1"/>
    <m/>
    <n v="-2"/>
    <n v="2"/>
    <n v="-6"/>
    <n v="4"/>
  </r>
  <r>
    <n v="-1.6"/>
    <n v="0.8"/>
    <n v="-3.9"/>
    <n v="4"/>
    <n v="-2.9"/>
    <n v="-0.3"/>
    <n v="-5.5"/>
    <n v="8"/>
    <n v="-3.5"/>
    <n v="-1.1000000000000001"/>
    <n v="-5.8"/>
    <n v="8"/>
    <x v="1"/>
    <m/>
    <n v="1.3"/>
    <n v="3"/>
    <n v="-0.5"/>
    <n v="6"/>
  </r>
  <r>
    <n v="0.3"/>
    <n v="2.9"/>
    <n v="-2.2999999999999998"/>
    <n v="0"/>
    <n v="-1.2"/>
    <n v="0.7"/>
    <n v="-3.1"/>
    <n v="0"/>
    <n v="-0.7"/>
    <n v="0.6"/>
    <n v="-1.9"/>
    <n v="0"/>
    <x v="1"/>
    <m/>
    <n v="1.5"/>
    <n v="5"/>
    <n v="-2"/>
    <n v="2"/>
  </r>
  <r>
    <n v="-1.8"/>
    <n v="1.1000000000000001"/>
    <n v="-4.5999999999999996"/>
    <n v="0"/>
    <n v="-3.9"/>
    <n v="-2.8"/>
    <n v="-4.9000000000000004"/>
    <n v="1.5"/>
    <n v="-4"/>
    <n v="-2.9"/>
    <n v="-5"/>
    <n v="1.5"/>
    <x v="1"/>
    <m/>
    <n v="1"/>
    <n v="3"/>
    <n v="-1"/>
    <n v="0"/>
  </r>
  <r>
    <n v="-3.9"/>
    <n v="-1.2"/>
    <n v="-6.6"/>
    <n v="2"/>
    <n v="-4.5"/>
    <n v="-3.3"/>
    <n v="-5.6"/>
    <n v="4.5"/>
    <n v="-4.8"/>
    <n v="-3.7"/>
    <n v="-5.9"/>
    <n v="4.5"/>
    <x v="1"/>
    <m/>
    <n v="0.8"/>
    <n v="2"/>
    <n v="-0.5"/>
    <n v="1"/>
  </r>
  <r>
    <n v="-1.3"/>
    <n v="0.4"/>
    <n v="-3"/>
    <n v="5"/>
    <n v="-3.3"/>
    <n v="-2.2999999999999998"/>
    <n v="-4.3"/>
    <n v="5"/>
    <n v="-3.5"/>
    <n v="-2.5"/>
    <n v="-4.4000000000000004"/>
    <n v="5"/>
    <x v="1"/>
    <m/>
    <n v="1"/>
    <n v="2"/>
    <n v="0"/>
    <n v="14"/>
  </r>
  <r>
    <n v="-0.8"/>
    <n v="1.2"/>
    <n v="-2.7"/>
    <n v="1"/>
    <n v="-2.2999999999999998"/>
    <n v="-0.1"/>
    <n v="-4.5"/>
    <n v="1"/>
    <n v="-2.4"/>
    <n v="-0.1"/>
    <n v="-4.7"/>
    <n v="1"/>
    <x v="1"/>
    <m/>
    <n v="2"/>
    <n v="3.5"/>
    <n v="0.5"/>
    <n v="12"/>
  </r>
  <r>
    <n v="0.1"/>
    <n v="1.5"/>
    <n v="-1.4"/>
    <n v="1"/>
    <n v="-1.3"/>
    <n v="-0.3"/>
    <n v="-2.2000000000000002"/>
    <n v="1"/>
    <n v="-1"/>
    <n v="-0.8"/>
    <n v="-1.1000000000000001"/>
    <n v="1"/>
    <x v="1"/>
    <m/>
    <n v="2.8"/>
    <n v="3.5"/>
    <n v="2"/>
    <n v="4"/>
  </r>
  <r>
    <n v="0"/>
    <n v="2.1"/>
    <n v="-2.1"/>
    <n v="3"/>
    <n v="-2.1"/>
    <n v="-1.1000000000000001"/>
    <n v="-3.1"/>
    <n v="3"/>
    <n v="-2.5"/>
    <n v="-1"/>
    <n v="-4"/>
    <n v="3"/>
    <x v="1"/>
    <m/>
    <n v="2.5"/>
    <n v="4"/>
    <n v="1"/>
    <n v="2"/>
  </r>
  <r>
    <n v="-2"/>
    <n v="0"/>
    <n v="-4"/>
    <n v="0"/>
    <n v="-3.5"/>
    <n v="-2.5"/>
    <n v="-4.4000000000000004"/>
    <n v="0"/>
    <n v="-4"/>
    <n v="-2.7"/>
    <n v="-5.3"/>
    <n v="0"/>
    <x v="1"/>
    <m/>
    <n v="1.8"/>
    <n v="3.5"/>
    <n v="0"/>
    <n v="1"/>
  </r>
  <r>
    <n v="-5.6"/>
    <n v="-2.9"/>
    <n v="-8.3000000000000007"/>
    <n v="2"/>
    <n v="-6.2"/>
    <n v="-4.8"/>
    <n v="-7.6"/>
    <n v="2"/>
    <n v="-5.8"/>
    <n v="-5.3"/>
    <n v="-6.2"/>
    <n v="2"/>
    <x v="1"/>
    <m/>
    <n v="1.3"/>
    <n v="3"/>
    <n v="-0.5"/>
    <n v="6"/>
  </r>
  <r>
    <n v="-3"/>
    <n v="-1.8"/>
    <n v="-4.2"/>
    <n v="1.5"/>
    <n v="-4.8"/>
    <n v="-3.5"/>
    <n v="-6.1"/>
    <n v="1.5"/>
    <n v="-4.7"/>
    <n v="-3.6"/>
    <n v="-5.8"/>
    <n v="1.5"/>
    <x v="1"/>
    <m/>
    <n v="-0.3"/>
    <n v="2"/>
    <n v="-2.5"/>
    <n v="5"/>
  </r>
  <r>
    <n v="-4.2"/>
    <n v="-3.3"/>
    <n v="-5.0999999999999996"/>
    <n v="3"/>
    <n v="-5.9"/>
    <n v="-5"/>
    <n v="-6.7"/>
    <n v="3"/>
    <n v="-5.7"/>
    <n v="-5.2"/>
    <n v="-6.1"/>
    <n v="3"/>
    <x v="1"/>
    <m/>
    <n v="-0.3"/>
    <n v="1.5"/>
    <n v="-2"/>
    <n v="4"/>
  </r>
  <r>
    <n v="-6.4"/>
    <n v="-4.0999999999999996"/>
    <n v="-8.6999999999999993"/>
    <n v="2.5"/>
    <n v="-7.3"/>
    <n v="-5.2"/>
    <n v="-9.3000000000000007"/>
    <n v="2.5"/>
    <n v="-7.1"/>
    <n v="-5.0999999999999996"/>
    <n v="-9"/>
    <n v="2.5"/>
    <x v="1"/>
    <m/>
    <n v="-1"/>
    <n v="0"/>
    <n v="-2"/>
    <n v="0"/>
  </r>
  <r>
    <n v="-5.8"/>
    <n v="-4.0999999999999996"/>
    <n v="-7.4"/>
    <n v="5"/>
    <n v="-6.6"/>
    <n v="-5.2"/>
    <n v="-8"/>
    <n v="5"/>
    <n v="-6.2"/>
    <n v="-5.3"/>
    <n v="-7"/>
    <n v="5"/>
    <x v="1"/>
    <m/>
    <n v="-3"/>
    <n v="-2"/>
    <n v="-4"/>
    <n v="6"/>
  </r>
  <r>
    <n v="-4"/>
    <n v="-2.2000000000000002"/>
    <n v="-5.8"/>
    <n v="0"/>
    <n v="-5.9"/>
    <n v="-3.5"/>
    <n v="-8.1999999999999993"/>
    <n v="0"/>
    <n v="-5.8"/>
    <n v="-4"/>
    <n v="-7.5"/>
    <n v="0"/>
    <x v="1"/>
    <m/>
    <n v="-2.5"/>
    <n v="0"/>
    <n v="-5"/>
    <n v="12"/>
  </r>
  <r>
    <n v="-3.8"/>
    <n v="-2.8"/>
    <n v="-4.8"/>
    <n v="6"/>
    <n v="-6.1"/>
    <n v="-5.6"/>
    <n v="-6.6"/>
    <n v="6"/>
    <n v="-5.3"/>
    <n v="-5"/>
    <n v="-5.6"/>
    <n v="6"/>
    <x v="1"/>
    <m/>
    <n v="-1.8"/>
    <n v="-0.5"/>
    <n v="-3"/>
    <n v="0"/>
  </r>
  <r>
    <n v="-3.9"/>
    <n v="-3"/>
    <n v="-4.7"/>
    <n v="0"/>
    <n v="-6"/>
    <n v="-4.7"/>
    <n v="-7.3"/>
    <n v="0"/>
    <n v="-5.4"/>
    <n v="-3.9"/>
    <n v="-6.9"/>
    <n v="0"/>
    <x v="1"/>
    <m/>
    <n v="-1.8"/>
    <n v="-0.5"/>
    <n v="-3"/>
    <n v="24"/>
  </r>
  <r>
    <n v="-1.9"/>
    <n v="0.8"/>
    <n v="-4.5999999999999996"/>
    <n v="0"/>
    <n v="-5"/>
    <n v="-4.2"/>
    <n v="-5.8"/>
    <n v="0"/>
    <n v="-4.8"/>
    <n v="-3.4"/>
    <n v="-6.1"/>
    <n v="0"/>
    <x v="1"/>
    <m/>
    <n v="-0.5"/>
    <n v="2"/>
    <n v="-3"/>
    <n v="0"/>
  </r>
  <r>
    <n v="-5.9"/>
    <n v="-5.0999999999999996"/>
    <n v="-6.7"/>
    <n v="0"/>
    <n v="-11.4"/>
    <n v="-11"/>
    <n v="-11.7"/>
    <n v="0"/>
    <n v="-11.4"/>
    <n v="-10.9"/>
    <n v="-11.8"/>
    <n v="0"/>
    <x v="1"/>
    <m/>
    <n v="-2.8"/>
    <n v="-2.5"/>
    <n v="-3"/>
    <n v="0"/>
  </r>
  <r>
    <n v="-8.9"/>
    <n v="-8.6"/>
    <n v="-9.1"/>
    <n v="0"/>
    <n v="-11.2"/>
    <n v="-11"/>
    <n v="-11.4"/>
    <n v="0"/>
    <n v="-13.4"/>
    <n v="-12"/>
    <n v="-14.7"/>
    <n v="0"/>
    <x v="1"/>
    <m/>
    <n v="-5.3"/>
    <n v="-4.5"/>
    <n v="-6"/>
    <n v="0"/>
  </r>
  <r>
    <n v="-11.3"/>
    <n v="-5.6"/>
    <n v="-16.899999999999999"/>
    <n v="0"/>
    <n v="-10.6"/>
    <n v="-6"/>
    <n v="-15.2"/>
    <n v="0"/>
    <n v="-10.9"/>
    <n v="-6.8"/>
    <n v="-15"/>
    <n v="0"/>
    <x v="1"/>
    <m/>
    <n v="-12"/>
    <n v="-6"/>
    <n v="-18"/>
    <n v="0"/>
  </r>
  <r>
    <n v="-13.8"/>
    <n v="-5.8"/>
    <n v="-21.8"/>
    <n v="0"/>
    <n v="-11.3"/>
    <n v="-5.0999999999999996"/>
    <n v="-17.399999999999999"/>
    <n v="0"/>
    <n v="-10.8"/>
    <n v="-5.8999999999999995"/>
    <n v="-15.7"/>
    <n v="0"/>
    <x v="2"/>
    <m/>
    <n v="-11"/>
    <n v="-7"/>
    <n v="-15"/>
    <n v="0"/>
  </r>
  <r>
    <n v="-13.4"/>
    <n v="-9"/>
    <n v="-17.7"/>
    <n v="6"/>
    <n v="-11.6"/>
    <n v="-9.5"/>
    <n v="-13.7"/>
    <n v="6"/>
    <n v="-12.6"/>
    <n v="-8.9"/>
    <n v="-16.2"/>
    <n v="6"/>
    <x v="2"/>
    <m/>
    <n v="-10.8"/>
    <n v="-7"/>
    <n v="-14.5"/>
    <n v="6"/>
  </r>
  <r>
    <n v="-7.7"/>
    <n v="-5"/>
    <n v="-10.3"/>
    <n v="4"/>
    <n v="-9.6999999999999993"/>
    <n v="-7.7"/>
    <n v="-11.7"/>
    <n v="4"/>
    <n v="-10.9"/>
    <n v="-9.9"/>
    <n v="-11.9"/>
    <n v="4"/>
    <x v="2"/>
    <m/>
    <n v="-7.8"/>
    <n v="-5"/>
    <n v="-10.5"/>
    <n v="4"/>
  </r>
  <r>
    <n v="-14.5"/>
    <n v="-8.1999999999999993"/>
    <n v="-20.8"/>
    <n v="1"/>
    <n v="-14"/>
    <n v="-10.8"/>
    <n v="-17.2"/>
    <n v="1"/>
    <n v="-13.2"/>
    <n v="-11"/>
    <n v="-15.4"/>
    <n v="1"/>
    <x v="2"/>
    <m/>
    <n v="-10.3"/>
    <n v="-5.5"/>
    <n v="-15"/>
    <n v="1"/>
  </r>
  <r>
    <n v="-13.1"/>
    <n v="-9.6999999999999993"/>
    <n v="-16.5"/>
    <n v="2"/>
    <n v="-12.4"/>
    <n v="-10.5"/>
    <n v="-14.3"/>
    <n v="2"/>
    <n v="-14.4"/>
    <n v="-12.6"/>
    <n v="-16.100000000000001"/>
    <n v="2"/>
    <x v="2"/>
    <m/>
    <n v="-11.3"/>
    <n v="-7.5"/>
    <n v="-15"/>
    <n v="2"/>
  </r>
  <r>
    <n v="-13.5"/>
    <n v="-8.1"/>
    <n v="-18.899999999999999"/>
    <n v="1"/>
    <n v="-13.6"/>
    <n v="-10.1"/>
    <n v="-17.100000000000001"/>
    <n v="1"/>
    <n v="-14.4"/>
    <n v="-11.8"/>
    <n v="-16.899999999999999"/>
    <n v="1"/>
    <x v="2"/>
    <m/>
    <n v="-12.3"/>
    <n v="-7"/>
    <n v="-17.5"/>
    <n v="1"/>
  </r>
  <r>
    <n v="-17.3"/>
    <n v="-11.8"/>
    <n v="-22.7"/>
    <n v="5"/>
    <n v="-13.4"/>
    <n v="-9.1999999999999993"/>
    <n v="-17.600000000000001"/>
    <n v="5"/>
    <n v="-16"/>
    <n v="-13.5"/>
    <n v="-18.5"/>
    <n v="5"/>
    <x v="2"/>
    <m/>
    <n v="-12.5"/>
    <n v="-8"/>
    <n v="-17"/>
    <n v="5"/>
  </r>
  <r>
    <n v="-10.3"/>
    <n v="-5.9"/>
    <n v="-14.6"/>
    <n v="0"/>
    <n v="-9.1999999999999993"/>
    <n v="-4.4000000000000004"/>
    <n v="-13.9"/>
    <n v="0"/>
    <n v="-10.199999999999999"/>
    <n v="-5.7"/>
    <n v="-14.7"/>
    <n v="0"/>
    <x v="2"/>
    <m/>
    <n v="-9.5"/>
    <n v="-5"/>
    <n v="-14"/>
    <n v="0"/>
  </r>
  <r>
    <n v="-5.8"/>
    <n v="-2.9"/>
    <n v="-8.6"/>
    <n v="21"/>
    <n v="-5.2"/>
    <n v="-4.3"/>
    <n v="-6"/>
    <n v="21"/>
    <n v="-7.5"/>
    <n v="-5.7"/>
    <n v="-9.1999999999999993"/>
    <n v="21"/>
    <x v="2"/>
    <m/>
    <n v="-6"/>
    <n v="-3"/>
    <n v="-9"/>
    <n v="21"/>
  </r>
  <r>
    <n v="-7.2"/>
    <n v="-3.7"/>
    <n v="-10.7"/>
    <n v="4"/>
    <n v="-7.2"/>
    <n v="-5.4"/>
    <n v="-9"/>
    <n v="4"/>
    <n v="-8.1999999999999993"/>
    <n v="-6.7"/>
    <n v="-9.6999999999999993"/>
    <n v="4"/>
    <x v="2"/>
    <m/>
    <n v="-3.5"/>
    <n v="1"/>
    <n v="-8"/>
    <n v="4"/>
  </r>
  <r>
    <n v="-8.5"/>
    <n v="-2.8"/>
    <n v="-14.2"/>
    <n v="0"/>
    <n v="-6.3"/>
    <n v="-4.5"/>
    <n v="-8.1"/>
    <n v="0"/>
    <n v="-7.4"/>
    <n v="-5.9"/>
    <n v="-8.9"/>
    <n v="0"/>
    <x v="2"/>
    <m/>
    <n v="-2.5"/>
    <n v="0"/>
    <n v="-5"/>
    <n v="0"/>
  </r>
  <r>
    <n v="-9.8000000000000007"/>
    <n v="-4.4000000000000004"/>
    <n v="-15.2"/>
    <n v="5"/>
    <n v="-7.7"/>
    <n v="-4.7"/>
    <n v="-10.6"/>
    <n v="5"/>
    <n v="-9.5"/>
    <n v="-7.7"/>
    <n v="-11.2"/>
    <n v="5"/>
    <x v="2"/>
    <m/>
    <n v="-7"/>
    <n v="-3"/>
    <n v="-11"/>
    <n v="5"/>
  </r>
  <r>
    <n v="-5.6"/>
    <n v="-2.2000000000000002"/>
    <n v="-9"/>
    <n v="5"/>
    <n v="-5.7"/>
    <n v="-3"/>
    <n v="-8.4"/>
    <n v="5"/>
    <n v="-6"/>
    <n v="-3.8"/>
    <n v="-8.2000000000000011"/>
    <n v="5"/>
    <x v="2"/>
    <m/>
    <n v="-2.5"/>
    <n v="1"/>
    <n v="-6"/>
    <n v="5"/>
  </r>
  <r>
    <n v="-5.6"/>
    <n v="-2.4"/>
    <n v="-8.6999999999999993"/>
    <n v="3"/>
    <n v="-5.6"/>
    <n v="-4.4000000000000004"/>
    <n v="-6.7"/>
    <n v="3"/>
    <n v="-5.9"/>
    <n v="-5.2"/>
    <n v="-6.5"/>
    <n v="3"/>
    <x v="2"/>
    <m/>
    <n v="-4.5"/>
    <n v="-3"/>
    <n v="-6"/>
    <n v="3"/>
  </r>
  <r>
    <n v="-9.5"/>
    <n v="-4.9000000000000004"/>
    <n v="-14.1"/>
    <n v="2"/>
    <n v="-10.1"/>
    <n v="-8.5"/>
    <n v="-11.6"/>
    <n v="2"/>
    <n v="-10.4"/>
    <n v="-9.3000000000000007"/>
    <n v="-11.4"/>
    <n v="2"/>
    <x v="2"/>
    <m/>
    <n v="-6.5"/>
    <n v="-3"/>
    <n v="-10"/>
    <n v="2"/>
  </r>
  <r>
    <n v="-13.9"/>
    <n v="-10.8"/>
    <n v="-16.899999999999999"/>
    <n v="0"/>
    <n v="-14.3"/>
    <n v="-12.6"/>
    <n v="-16"/>
    <n v="0"/>
    <n v="-14.6"/>
    <n v="-13.4"/>
    <n v="-15.8"/>
    <n v="0"/>
    <x v="2"/>
    <m/>
    <n v="-10.5"/>
    <n v="-9"/>
    <n v="-12"/>
    <n v="0"/>
  </r>
  <r>
    <n v="-19"/>
    <n v="-11.8"/>
    <n v="-26.1"/>
    <n v="0"/>
    <n v="-17.3"/>
    <n v="-12.3"/>
    <n v="-22.3"/>
    <n v="0"/>
    <n v="-17.600000000000001"/>
    <n v="-13.100000000000001"/>
    <n v="-22.1"/>
    <n v="0"/>
    <x v="2"/>
    <m/>
    <n v="-15"/>
    <n v="-10"/>
    <n v="-20"/>
    <n v="0"/>
  </r>
  <r>
    <n v="-17.7"/>
    <n v="-13.9"/>
    <n v="-21.5"/>
    <n v="2"/>
    <n v="-18.8"/>
    <n v="-17"/>
    <n v="-20.6"/>
    <n v="2"/>
    <n v="-19.100000000000001"/>
    <n v="-17.8"/>
    <n v="-20.400000000000002"/>
    <n v="2"/>
    <x v="2"/>
    <m/>
    <n v="-12.5"/>
    <n v="-12"/>
    <n v="-13"/>
    <n v="2"/>
  </r>
  <r>
    <n v="-20.8"/>
    <n v="-17.7"/>
    <n v="-23.8"/>
    <n v="3"/>
    <n v="-21.6"/>
    <n v="-19.5"/>
    <n v="-23.6"/>
    <n v="3"/>
    <n v="-21.9"/>
    <n v="-20.3"/>
    <n v="-23.400000000000002"/>
    <n v="3"/>
    <x v="2"/>
    <m/>
    <n v="-14.5"/>
    <n v="-13"/>
    <n v="-16"/>
    <n v="3"/>
  </r>
  <r>
    <n v="-23.6"/>
    <n v="-21.2"/>
    <n v="-26"/>
    <n v="1"/>
    <n v="-24.3"/>
    <n v="-21.6"/>
    <n v="-26.9"/>
    <n v="1"/>
    <n v="-24.6"/>
    <n v="-22.400000000000002"/>
    <n v="-26.7"/>
    <n v="1"/>
    <x v="2"/>
    <m/>
    <n v="-17.8"/>
    <n v="-15"/>
    <n v="-20.5"/>
    <n v="1"/>
  </r>
  <r>
    <n v="-26.7"/>
    <n v="-19.600000000000001"/>
    <n v="-33.799999999999997"/>
    <n v="0"/>
    <n v="-24.2"/>
    <n v="-20.399999999999999"/>
    <n v="-28"/>
    <n v="0"/>
    <n v="-24.5"/>
    <n v="-21.2"/>
    <n v="-27.8"/>
    <n v="0"/>
    <x v="2"/>
    <m/>
    <n v="-21"/>
    <n v="-19"/>
    <n v="-23"/>
    <n v="0"/>
  </r>
  <r>
    <n v="-28.2"/>
    <n v="-24.5"/>
    <n v="-31.8"/>
    <n v="0"/>
    <n v="-27.4"/>
    <n v="-24.4"/>
    <n v="-30.4"/>
    <n v="0"/>
    <n v="-27.7"/>
    <n v="-25.2"/>
    <n v="-30.2"/>
    <n v="0"/>
    <x v="2"/>
    <m/>
    <n v="-25.8"/>
    <n v="-22"/>
    <n v="-29.5"/>
    <n v="0"/>
  </r>
  <r>
    <n v="-27.4"/>
    <n v="-23.3"/>
    <n v="-31.5"/>
    <n v="0"/>
    <n v="-26.2"/>
    <n v="-23.3"/>
    <n v="-29.1"/>
    <n v="0"/>
    <n v="-26.9"/>
    <n v="-25.3"/>
    <n v="-28.5"/>
    <n v="0"/>
    <x v="2"/>
    <m/>
    <n v="-25"/>
    <n v="-22"/>
    <n v="-28"/>
    <n v="0"/>
  </r>
  <r>
    <n v="-21.9"/>
    <n v="-10.7"/>
    <n v="-33.1"/>
    <n v="0"/>
    <n v="-20.3"/>
    <n v="-12.7"/>
    <n v="-27.8"/>
    <n v="0"/>
    <n v="-20.100000000000001"/>
    <n v="-11.8"/>
    <n v="-28.4"/>
    <n v="0"/>
    <x v="2"/>
    <m/>
    <n v="-24.5"/>
    <n v="-11"/>
    <n v="-38"/>
    <n v="0"/>
  </r>
  <r>
    <n v="-14.5"/>
    <n v="-5.9"/>
    <n v="-23"/>
    <n v="19"/>
    <n v="-12.6"/>
    <n v="-6.9"/>
    <n v="-18.3"/>
    <n v="19"/>
    <n v="-12.1"/>
    <n v="-6.3"/>
    <n v="-17.8"/>
    <n v="19"/>
    <x v="2"/>
    <m/>
    <n v="-18.5"/>
    <n v="-7"/>
    <n v="-30"/>
    <n v="19"/>
  </r>
  <r>
    <n v="-10.1"/>
    <n v="-6.9"/>
    <n v="-13.2"/>
    <n v="4"/>
    <n v="-9.6999999999999993"/>
    <n v="-6.9"/>
    <n v="-12.4"/>
    <n v="4"/>
    <n v="-9.8000000000000007"/>
    <n v="-7.4"/>
    <n v="-12.2"/>
    <n v="4"/>
    <x v="2"/>
    <m/>
    <n v="-8.5"/>
    <n v="-6"/>
    <n v="-11"/>
    <n v="4"/>
  </r>
  <r>
    <n v="-16.5"/>
    <n v="-12.6"/>
    <n v="-20.3"/>
    <n v="6"/>
    <n v="-15.1"/>
    <n v="-13.6"/>
    <n v="-16.600000000000001"/>
    <n v="6"/>
    <n v="-17.5"/>
    <n v="-15.3"/>
    <n v="-19.7"/>
    <n v="6"/>
    <x v="2"/>
    <m/>
    <n v="-16.5"/>
    <n v="-7"/>
    <n v="-26"/>
    <n v="6"/>
  </r>
  <r>
    <n v="-19.7"/>
    <n v="-11.7"/>
    <n v="-27.6"/>
    <n v="4"/>
    <n v="-16.3"/>
    <n v="-12.2"/>
    <n v="-20.3"/>
    <n v="4"/>
    <n v="-18.2"/>
    <n v="-15.3"/>
    <n v="-21"/>
    <n v="4"/>
    <x v="2"/>
    <m/>
    <n v="-14"/>
    <n v="-6"/>
    <n v="-22"/>
    <n v="4"/>
  </r>
  <r>
    <n v="-15.2"/>
    <n v="-10.5"/>
    <n v="-19.8"/>
    <n v="15"/>
    <n v="-12"/>
    <n v="-8"/>
    <n v="-16"/>
    <n v="15"/>
    <n v="-15.2"/>
    <n v="-12.3"/>
    <n v="-18.100000000000001"/>
    <n v="15"/>
    <x v="2"/>
    <m/>
    <n v="-8.5"/>
    <n v="-6"/>
    <n v="-11"/>
    <n v="15"/>
  </r>
  <r>
    <n v="-9.1999999999999993"/>
    <n v="-6.7"/>
    <n v="-11.6"/>
    <n v="6"/>
    <n v="-7.6"/>
    <n v="-4.2"/>
    <n v="-11"/>
    <n v="6"/>
    <n v="-9.1"/>
    <n v="-4.5999999999999996"/>
    <n v="-13.5"/>
    <n v="6"/>
    <x v="2"/>
    <m/>
    <n v="-7"/>
    <n v="-3"/>
    <n v="-11"/>
    <n v="6"/>
  </r>
  <r>
    <n v="-6.1"/>
    <n v="1"/>
    <n v="-13.2"/>
    <n v="0"/>
    <n v="-5.5"/>
    <n v="-3.9"/>
    <n v="-7"/>
    <n v="0"/>
    <n v="-6.3"/>
    <n v="-3.9"/>
    <n v="-8.6"/>
    <n v="0"/>
    <x v="2"/>
    <m/>
    <n v="-5.5"/>
    <n v="-3"/>
    <n v="-8"/>
    <n v="0"/>
  </r>
  <r>
    <n v="-8.8000000000000007"/>
    <n v="-4.4000000000000004"/>
    <n v="-13.2"/>
    <n v="4"/>
    <n v="-4.0999999999999996"/>
    <n v="-1.2"/>
    <n v="-6.9"/>
    <n v="4"/>
    <n v="-7"/>
    <n v="-5.7"/>
    <n v="-8.1999999999999993"/>
    <n v="4"/>
    <x v="3"/>
    <m/>
    <n v="-6"/>
    <n v="-2"/>
    <n v="-10"/>
    <n v="4"/>
  </r>
  <r>
    <n v="-4.8"/>
    <n v="-3.5"/>
    <n v="-6.1"/>
    <n v="6.4"/>
    <n v="-2.5"/>
    <n v="-0.1"/>
    <n v="-4.9000000000000004"/>
    <n v="6.4"/>
    <n v="-4.5999999999999996"/>
    <n v="-1.8"/>
    <n v="-7.3"/>
    <n v="6.4"/>
    <x v="3"/>
    <m/>
    <n v="-1.3"/>
    <n v="3"/>
    <n v="-5.5"/>
    <n v="6.4"/>
  </r>
  <r>
    <n v="-1"/>
    <n v="3.4"/>
    <n v="-5.4"/>
    <n v="0"/>
    <n v="0.3"/>
    <n v="4.5999999999999996"/>
    <n v="-4.0999999999999996"/>
    <n v="0"/>
    <n v="-1.3"/>
    <n v="3.2"/>
    <n v="-5.8"/>
    <n v="0"/>
    <x v="3"/>
    <m/>
    <n v="0.5"/>
    <n v="3"/>
    <n v="-2"/>
    <n v="0"/>
  </r>
  <r>
    <n v="1.3"/>
    <n v="3.1"/>
    <n v="-0.6"/>
    <n v="2.5"/>
    <n v="1.9"/>
    <n v="2.7"/>
    <n v="1.1000000000000001"/>
    <n v="2.5"/>
    <n v="1.8"/>
    <n v="4.2"/>
    <n v="-0.6"/>
    <n v="2.5"/>
    <x v="3"/>
    <m/>
    <n v="-0.8"/>
    <n v="2.5"/>
    <n v="-4"/>
    <n v="2.5"/>
  </r>
  <r>
    <n v="-2.1"/>
    <n v="1.5"/>
    <n v="-5.6"/>
    <n v="2.2000000000000002"/>
    <n v="-1.2"/>
    <n v="1.7"/>
    <n v="-4"/>
    <n v="2.2000000000000002"/>
    <n v="-1.2"/>
    <n v="1.5"/>
    <n v="-3.9"/>
    <n v="2.2000000000000002"/>
    <x v="3"/>
    <m/>
    <n v="-1.5"/>
    <n v="2"/>
    <n v="-5"/>
    <n v="2.2000000000000002"/>
  </r>
  <r>
    <n v="-0.7"/>
    <n v="1.8"/>
    <n v="-3.1"/>
    <n v="1"/>
    <n v="0.9"/>
    <n v="2.6"/>
    <n v="-0.9"/>
    <n v="1"/>
    <n v="0.9"/>
    <n v="3.1"/>
    <n v="-1.3"/>
    <n v="1"/>
    <x v="3"/>
    <m/>
    <n v="0.5"/>
    <n v="2"/>
    <n v="-1"/>
    <n v="1"/>
  </r>
  <r>
    <n v="0.6"/>
    <n v="3.3"/>
    <n v="-2.1"/>
    <n v="0"/>
    <n v="-0.4"/>
    <n v="2.6"/>
    <n v="-3.3"/>
    <n v="0"/>
    <n v="-1.4"/>
    <n v="-0.6"/>
    <n v="-2.1"/>
    <n v="0"/>
    <x v="3"/>
    <m/>
    <n v="0"/>
    <n v="3"/>
    <n v="-3"/>
    <n v="0"/>
  </r>
  <r>
    <n v="-3.2"/>
    <n v="0.5"/>
    <n v="-6.8"/>
    <n v="0"/>
    <n v="-3.6"/>
    <n v="-1.4"/>
    <n v="-5.8"/>
    <n v="0"/>
    <n v="-4"/>
    <n v="-3.2"/>
    <n v="-4.7"/>
    <n v="0"/>
    <x v="3"/>
    <m/>
    <n v="-3"/>
    <n v="-1"/>
    <n v="-5"/>
    <n v="0"/>
  </r>
  <r>
    <n v="-7.8"/>
    <n v="-3.7"/>
    <n v="-11.9"/>
    <n v="6"/>
    <n v="-4.2"/>
    <n v="-1.3"/>
    <n v="-7"/>
    <n v="6"/>
    <n v="-7.2"/>
    <n v="-5.7"/>
    <n v="-8.6"/>
    <n v="6"/>
    <x v="3"/>
    <m/>
    <n v="-1.5"/>
    <n v="-0.5"/>
    <n v="-2.5"/>
    <n v="6"/>
  </r>
  <r>
    <n v="-3.5"/>
    <n v="-2.7"/>
    <n v="-4.2"/>
    <n v="11"/>
    <n v="-4.7"/>
    <n v="-3.7"/>
    <n v="-5.7"/>
    <n v="11"/>
    <n v="-5"/>
    <n v="-3.9"/>
    <n v="-6"/>
    <n v="11"/>
    <x v="3"/>
    <m/>
    <n v="-1.5"/>
    <n v="-0.5"/>
    <n v="-2.5"/>
    <n v="11"/>
  </r>
  <r>
    <n v="-2.8"/>
    <n v="-1.6"/>
    <n v="-3.9"/>
    <n v="0"/>
    <n v="-4.5999999999999996"/>
    <n v="-4.2"/>
    <n v="-5"/>
    <n v="0"/>
    <n v="-4.3"/>
    <n v="-3.8"/>
    <n v="-4.8"/>
    <n v="0"/>
    <x v="3"/>
    <m/>
    <n v="-1.3"/>
    <n v="0.5"/>
    <n v="-3"/>
    <n v="0"/>
  </r>
  <r>
    <n v="-6"/>
    <n v="-3.6"/>
    <n v="-8.4"/>
    <n v="0"/>
    <n v="-6.9"/>
    <n v="-5.2"/>
    <n v="-8.5"/>
    <n v="0"/>
    <n v="-6.7"/>
    <n v="-5.8"/>
    <n v="-7.5"/>
    <n v="0"/>
    <x v="3"/>
    <m/>
    <n v="-3.5"/>
    <n v="-1"/>
    <n v="-6"/>
    <n v="0"/>
  </r>
  <r>
    <n v="-9.6"/>
    <n v="-8.9"/>
    <n v="-10.3"/>
    <n v="0"/>
    <n v="-10.9"/>
    <n v="-10.1"/>
    <n v="-11.7"/>
    <n v="0"/>
    <n v="-12.4"/>
    <n v="-11.5"/>
    <n v="-13.2"/>
    <n v="0"/>
    <x v="3"/>
    <m/>
    <n v="-7.8"/>
    <n v="-6"/>
    <n v="-9.5"/>
    <n v="0"/>
  </r>
  <r>
    <n v="-13.9"/>
    <n v="-7.6"/>
    <n v="-20.2"/>
    <n v="0"/>
    <n v="-13.8"/>
    <n v="-8.6"/>
    <n v="-18.899999999999999"/>
    <n v="0"/>
    <n v="-15.8"/>
    <n v="-12.2"/>
    <n v="-19.399999999999999"/>
    <n v="0"/>
    <x v="3"/>
    <m/>
    <n v="-17"/>
    <n v="-8.5"/>
    <n v="-25.5"/>
    <n v="0"/>
  </r>
  <r>
    <n v="-12.8"/>
    <n v="-6.5"/>
    <n v="-19.100000000000001"/>
    <n v="0"/>
    <n v="-12.7"/>
    <n v="-7.5"/>
    <n v="-17.8"/>
    <n v="0"/>
    <n v="-11.7"/>
    <n v="-7.1"/>
    <n v="-16.3"/>
    <n v="0"/>
    <x v="3"/>
    <m/>
    <n v="-17"/>
    <n v="-8"/>
    <n v="-26"/>
    <n v="0"/>
  </r>
  <r>
    <n v="-14.5"/>
    <n v="-11.8"/>
    <n v="-17.2"/>
    <n v="0"/>
    <n v="-15.6"/>
    <n v="-14"/>
    <n v="-17.2"/>
    <n v="0"/>
    <n v="-16.2"/>
    <n v="-13.9"/>
    <n v="-18.5"/>
    <n v="0"/>
    <x v="3"/>
    <m/>
    <n v="-12.5"/>
    <n v="-10"/>
    <n v="-15"/>
    <n v="0"/>
  </r>
  <r>
    <n v="-19.600000000000001"/>
    <n v="-11.8"/>
    <n v="-27.4"/>
    <n v="0"/>
    <n v="-16.5"/>
    <n v="-12"/>
    <n v="-20.9"/>
    <n v="0"/>
    <n v="-19.399999999999999"/>
    <n v="-17.3"/>
    <n v="-21.5"/>
    <n v="0"/>
    <x v="3"/>
    <m/>
    <n v="-19"/>
    <n v="-12.5"/>
    <n v="-25.5"/>
    <n v="0"/>
  </r>
  <r>
    <n v="-21.2"/>
    <n v="-13.4"/>
    <n v="-29"/>
    <n v="0"/>
    <n v="-15.9"/>
    <n v="-9"/>
    <n v="-22.8"/>
    <n v="0"/>
    <n v="-18.399999999999999"/>
    <n v="-15.7"/>
    <n v="-21"/>
    <n v="0"/>
    <x v="3"/>
    <m/>
    <n v="-20.8"/>
    <n v="-10.5"/>
    <n v="-31"/>
    <n v="0"/>
  </r>
  <r>
    <n v="-18.7"/>
    <n v="-9.1"/>
    <n v="-28.2"/>
    <n v="0"/>
    <n v="-12.9"/>
    <n v="-7.3"/>
    <n v="-18.399999999999999"/>
    <n v="0"/>
    <n v="-15.3"/>
    <n v="-12.3"/>
    <n v="-18.3"/>
    <n v="0"/>
    <x v="3"/>
    <m/>
    <n v="-19.8"/>
    <n v="-11"/>
    <n v="-28.5"/>
    <n v="0"/>
  </r>
  <r>
    <n v="-17.5"/>
    <n v="-13"/>
    <n v="-22"/>
    <n v="4"/>
    <n v="-15.2"/>
    <n v="-12.7"/>
    <n v="-17.600000000000001"/>
    <n v="4"/>
    <n v="-19.100000000000001"/>
    <n v="-16.600000000000001"/>
    <n v="-21.5"/>
    <n v="4"/>
    <x v="3"/>
    <m/>
    <n v="-15.5"/>
    <n v="-10"/>
    <n v="-21"/>
    <n v="8"/>
  </r>
  <r>
    <n v="-11.5"/>
    <n v="-7.7"/>
    <n v="-15.3"/>
    <n v="1.5"/>
    <n v="-9.6999999999999993"/>
    <n v="-5"/>
    <n v="-14.4"/>
    <n v="1.5"/>
    <n v="-12"/>
    <n v="-6"/>
    <n v="-18"/>
    <n v="1.5"/>
    <x v="3"/>
    <m/>
    <n v="-10.5"/>
    <n v="-6"/>
    <n v="-15"/>
    <n v="10"/>
  </r>
  <r>
    <n v="-7.3"/>
    <n v="-3.3"/>
    <n v="-11.3"/>
    <n v="0"/>
    <n v="-7.1"/>
    <n v="-4.7"/>
    <n v="-9.4"/>
    <n v="0"/>
    <n v="-9.5"/>
    <n v="-4.5"/>
    <n v="-14.5"/>
    <n v="0"/>
    <x v="3"/>
    <m/>
    <n v="-6.3"/>
    <n v="-1"/>
    <n v="-11.5"/>
    <n v="5"/>
  </r>
  <r>
    <n v="-3.4"/>
    <n v="1"/>
    <n v="-7.7"/>
    <n v="5"/>
    <n v="-3.5"/>
    <n v="-0.3"/>
    <n v="-6.6"/>
    <n v="5"/>
    <n v="-3.4"/>
    <n v="0.2"/>
    <n v="-7"/>
    <n v="5"/>
    <x v="3"/>
    <m/>
    <n v="-4.8"/>
    <n v="-2"/>
    <n v="-7.5"/>
    <n v="1"/>
  </r>
  <r>
    <n v="-0.7"/>
    <n v="1.8"/>
    <n v="-3.2"/>
    <n v="0"/>
    <n v="-1.1000000000000001"/>
    <n v="1.2"/>
    <n v="-3.3"/>
    <n v="0"/>
    <n v="0"/>
    <n v="1.6"/>
    <n v="-1.6"/>
    <n v="0"/>
    <x v="3"/>
    <m/>
    <n v="-2.5"/>
    <n v="3"/>
    <n v="-8"/>
    <n v="7"/>
  </r>
  <r>
    <n v="-1.4"/>
    <n v="-0.4"/>
    <n v="-2.2999999999999998"/>
    <n v="1"/>
    <n v="-3.3"/>
    <n v="-2.9"/>
    <n v="-3.7"/>
    <n v="1"/>
    <n v="-3.4"/>
    <n v="-2.7"/>
    <n v="-4.0999999999999996"/>
    <n v="1"/>
    <x v="3"/>
    <m/>
    <n v="0"/>
    <n v="2.5"/>
    <n v="-2.5"/>
    <n v="3"/>
  </r>
  <r>
    <n v="-4"/>
    <n v="2.1"/>
    <n v="-10.1"/>
    <n v="0"/>
    <n v="-3.6"/>
    <n v="1.2"/>
    <n v="-8.4"/>
    <n v="0"/>
    <n v="-3.3"/>
    <n v="0.8"/>
    <n v="-7.4"/>
    <n v="0"/>
    <x v="3"/>
    <m/>
    <n v="-1.5"/>
    <n v="5"/>
    <n v="-8"/>
    <n v="0"/>
  </r>
  <r>
    <n v="1"/>
    <n v="3.8"/>
    <n v="-1.8"/>
    <n v="0"/>
    <n v="-0.6"/>
    <n v="1.5"/>
    <n v="-2.6"/>
    <n v="0"/>
    <n v="0.7"/>
    <n v="2"/>
    <n v="-0.6"/>
    <n v="0"/>
    <x v="3"/>
    <m/>
    <n v="2.2999999999999998"/>
    <n v="7.5"/>
    <n v="-3"/>
    <n v="0"/>
  </r>
  <r>
    <n v="3.1"/>
    <n v="5.5"/>
    <n v="0.6"/>
    <n v="0.5"/>
    <n v="0.9"/>
    <n v="1.8"/>
    <n v="-0.1"/>
    <n v="0.5"/>
    <n v="1.1000000000000001"/>
    <n v="1.5"/>
    <n v="0.6"/>
    <n v="0.5"/>
    <x v="3"/>
    <m/>
    <n v="2.5"/>
    <n v="7.5"/>
    <n v="-2.5"/>
    <n v="0"/>
  </r>
  <r>
    <n v="-4.2"/>
    <n v="1.4"/>
    <n v="-9.8000000000000007"/>
    <n v="0"/>
    <n v="-4.2"/>
    <n v="0.7"/>
    <n v="-9.1"/>
    <n v="0"/>
    <n v="-5.6"/>
    <n v="-2.1"/>
    <n v="-9"/>
    <n v="0"/>
    <x v="3"/>
    <m/>
    <n v="-3.3"/>
    <n v="2"/>
    <n v="-8.5"/>
    <n v="0"/>
  </r>
  <r>
    <n v="-1.1000000000000001"/>
    <n v="7.6"/>
    <n v="-9.8000000000000007"/>
    <n v="0"/>
    <n v="-1.2"/>
    <n v="6.3"/>
    <n v="-8.6"/>
    <n v="0"/>
    <n v="-4.3"/>
    <n v="0.2"/>
    <n v="-8.8000000000000007"/>
    <n v="0"/>
    <x v="3"/>
    <m/>
    <n v="-4.5"/>
    <n v="1"/>
    <n v="-10"/>
    <n v="0"/>
  </r>
  <r>
    <n v="0"/>
    <n v="4.5"/>
    <n v="-4.5999999999999996"/>
    <n v="0"/>
    <n v="-0.2"/>
    <n v="3.2"/>
    <n v="-3.5"/>
    <n v="0"/>
    <n v="-4.5999999999999996"/>
    <n v="-1.9"/>
    <n v="-7.2"/>
    <n v="0"/>
    <x v="3"/>
    <m/>
    <n v="-4.8"/>
    <n v="2.5"/>
    <n v="-12"/>
    <n v="0"/>
  </r>
  <r>
    <n v="-8.8000000000000007"/>
    <n v="-4.4000000000000004"/>
    <n v="-13.2"/>
    <n v="0"/>
    <n v="-3.6"/>
    <n v="-0.8"/>
    <n v="-6.4"/>
    <n v="0"/>
    <n v="-2.9"/>
    <n v="-0.2"/>
    <n v="-5.6"/>
    <n v="0"/>
    <x v="4"/>
    <m/>
    <n v="-1.5"/>
    <n v="3.5"/>
    <n v="-6.5"/>
    <n v="0"/>
  </r>
  <r>
    <n v="-4.8"/>
    <n v="-3.5"/>
    <n v="-6.1"/>
    <n v="0"/>
    <n v="-2.9"/>
    <n v="0.8"/>
    <n v="-6.6"/>
    <n v="0"/>
    <n v="-2.2999999999999998"/>
    <n v="1.5"/>
    <n v="-6"/>
    <n v="0"/>
    <x v="4"/>
    <m/>
    <n v="-2.8"/>
    <n v="2.5"/>
    <n v="-8"/>
    <n v="0"/>
  </r>
  <r>
    <n v="-1"/>
    <n v="3.4"/>
    <n v="-5.4"/>
    <n v="0"/>
    <n v="1.3"/>
    <n v="6.2"/>
    <n v="-3.7"/>
    <n v="0"/>
    <n v="1.5"/>
    <n v="5.9"/>
    <n v="-3"/>
    <n v="0"/>
    <x v="4"/>
    <m/>
    <n v="-2.5"/>
    <n v="7.5"/>
    <n v="-12.5"/>
    <n v="0"/>
  </r>
  <r>
    <n v="1.3"/>
    <n v="3.1"/>
    <n v="-0.6"/>
    <n v="0"/>
    <n v="3.3"/>
    <n v="10"/>
    <n v="-3.4"/>
    <n v="0"/>
    <n v="2.7"/>
    <n v="7.1"/>
    <n v="-1.8"/>
    <n v="0"/>
    <x v="4"/>
    <m/>
    <n v="-2.2999999999999998"/>
    <n v="9.5"/>
    <n v="-14"/>
    <n v="0"/>
  </r>
  <r>
    <n v="-2.1"/>
    <n v="1.5"/>
    <n v="-5.6"/>
    <n v="0"/>
    <n v="3.7"/>
    <n v="6.8"/>
    <n v="0.6"/>
    <n v="0"/>
    <n v="-1.9"/>
    <n v="0.6"/>
    <n v="-4.3"/>
    <n v="0"/>
    <x v="4"/>
    <m/>
    <n v="-4.3"/>
    <n v="5.5"/>
    <n v="-14"/>
    <n v="1"/>
  </r>
  <r>
    <n v="-0.7"/>
    <n v="1.8"/>
    <n v="-3.1"/>
    <n v="0"/>
    <n v="-1.3"/>
    <n v="0.9"/>
    <n v="-3.4"/>
    <n v="0"/>
    <n v="-1.5"/>
    <n v="0.6"/>
    <n v="-3.5"/>
    <n v="0"/>
    <x v="4"/>
    <m/>
    <n v="-1"/>
    <n v="4"/>
    <n v="-6"/>
    <n v="0"/>
  </r>
  <r>
    <n v="0.6"/>
    <n v="3.3"/>
    <n v="-2.1"/>
    <n v="0"/>
    <n v="-1.8"/>
    <n v="1.2"/>
    <n v="-4.7"/>
    <n v="0"/>
    <n v="-6.2"/>
    <n v="-5"/>
    <n v="-7.4"/>
    <n v="0"/>
    <x v="4"/>
    <m/>
    <n v="-4.3"/>
    <n v="0.5"/>
    <n v="-9"/>
    <n v="0"/>
  </r>
  <r>
    <n v="-3.2"/>
    <n v="0.5"/>
    <n v="-6.8"/>
    <n v="1"/>
    <n v="-2.5"/>
    <n v="-0.6"/>
    <n v="-4.4000000000000004"/>
    <n v="1"/>
    <n v="-4.5999999999999996"/>
    <n v="-3.2"/>
    <n v="-5.9"/>
    <n v="1"/>
    <x v="4"/>
    <m/>
    <n v="-0.8"/>
    <n v="2.5"/>
    <n v="-4"/>
    <n v="0"/>
  </r>
  <r>
    <n v="-7.8"/>
    <n v="-3.7"/>
    <n v="-11.9"/>
    <n v="0"/>
    <n v="-4.7"/>
    <n v="-3.5"/>
    <n v="-5.9"/>
    <n v="0"/>
    <n v="-5.8"/>
    <n v="-4.7"/>
    <n v="-6.9"/>
    <n v="0"/>
    <x v="4"/>
    <m/>
    <n v="1.3"/>
    <n v="3"/>
    <n v="-0.5"/>
    <n v="0"/>
  </r>
  <r>
    <n v="-3.5"/>
    <n v="-2.7"/>
    <n v="-4.2"/>
    <n v="1"/>
    <n v="-5.8"/>
    <n v="-4.3"/>
    <n v="-7.2"/>
    <n v="1"/>
    <n v="-6.9"/>
    <n v="-4.9000000000000004"/>
    <n v="-8.9"/>
    <n v="1"/>
    <x v="4"/>
    <m/>
    <n v="-0.5"/>
    <n v="1"/>
    <n v="-2"/>
    <n v="5"/>
  </r>
  <r>
    <n v="-2.8"/>
    <n v="-1.6"/>
    <n v="-3.9"/>
    <n v="0.5"/>
    <n v="-6.4"/>
    <n v="-5"/>
    <n v="-7.7"/>
    <n v="0.5"/>
    <n v="-7.6"/>
    <n v="-5.7"/>
    <n v="-9.4"/>
    <n v="0.5"/>
    <x v="4"/>
    <m/>
    <n v="-1.8"/>
    <n v="0.5"/>
    <n v="-4"/>
    <n v="11"/>
  </r>
  <r>
    <n v="-6"/>
    <n v="-3.6"/>
    <n v="-8.4"/>
    <n v="2.5"/>
    <n v="-5.3"/>
    <n v="-2.6"/>
    <n v="-7.9"/>
    <n v="2.5"/>
    <n v="-5.8"/>
    <n v="-2.5"/>
    <n v="-9.1"/>
    <n v="2.5"/>
    <x v="4"/>
    <m/>
    <n v="-0.8"/>
    <n v="1.5"/>
    <n v="-3"/>
    <n v="5"/>
  </r>
  <r>
    <n v="-5.0999999999999996"/>
    <n v="-1.4"/>
    <n v="-8.8000000000000007"/>
    <n v="4"/>
    <n v="-5.0999999999999996"/>
    <n v="-2.5"/>
    <n v="-7.6"/>
    <n v="4"/>
    <n v="-7.3"/>
    <n v="-4.4000000000000004"/>
    <n v="-10.199999999999999"/>
    <n v="4"/>
    <x v="4"/>
    <m/>
    <n v="-1.8"/>
    <n v="0"/>
    <n v="-3.5"/>
    <n v="3"/>
  </r>
  <r>
    <n v="-6.6"/>
    <n v="-3.9"/>
    <n v="-9.3000000000000007"/>
    <n v="0"/>
    <n v="-6.6"/>
    <n v="-5"/>
    <n v="-8.1"/>
    <n v="0"/>
    <n v="-7"/>
    <n v="-5.3"/>
    <n v="-8.6999999999999993"/>
    <n v="0"/>
    <x v="4"/>
    <m/>
    <n v="-4"/>
    <n v="1"/>
    <n v="-9"/>
    <n v="0"/>
  </r>
  <r>
    <n v="-7.6"/>
    <n v="-3.6"/>
    <n v="-11.5"/>
    <n v="0"/>
    <n v="-7.5"/>
    <n v="-4.7"/>
    <n v="-10.3"/>
    <n v="0"/>
    <n v="-8.6"/>
    <n v="-5.7"/>
    <n v="-11.5"/>
    <n v="0"/>
    <x v="4"/>
    <m/>
    <n v="-3"/>
    <n v="0"/>
    <n v="-6"/>
    <n v="1"/>
  </r>
  <r>
    <n v="-8.6999999999999993"/>
    <n v="-4.3"/>
    <n v="-13"/>
    <n v="0"/>
    <n v="-8.6"/>
    <n v="-5.4"/>
    <n v="-11.8"/>
    <n v="0"/>
    <n v="-9.6"/>
    <n v="-6.6"/>
    <n v="-12.6"/>
    <n v="0"/>
    <x v="4"/>
    <m/>
    <n v="-9"/>
    <n v="-1"/>
    <n v="-17"/>
    <n v="0"/>
  </r>
  <r>
    <n v="-6.7"/>
    <n v="0.6"/>
    <n v="-14"/>
    <n v="0"/>
    <n v="-6.7"/>
    <n v="-0.6"/>
    <n v="-12.8"/>
    <n v="0"/>
    <n v="-8.4"/>
    <n v="-3.3"/>
    <n v="-13.4"/>
    <n v="0"/>
    <x v="4"/>
    <m/>
    <n v="-8.3000000000000007"/>
    <n v="2"/>
    <n v="-18.5"/>
    <n v="0"/>
  </r>
  <r>
    <n v="-8.4"/>
    <n v="-3.2"/>
    <n v="-13.5"/>
    <n v="0"/>
    <n v="-8.3000000000000007"/>
    <n v="-4.3"/>
    <n v="-12.3"/>
    <n v="0"/>
    <n v="-10.4"/>
    <n v="-7.9"/>
    <n v="-12.8"/>
    <n v="0"/>
    <x v="4"/>
    <m/>
    <n v="-5.5"/>
    <n v="-1"/>
    <n v="-10"/>
    <n v="0"/>
  </r>
  <r>
    <n v="-5.9"/>
    <n v="-1.5"/>
    <n v="-10.3"/>
    <n v="0"/>
    <n v="-5.9"/>
    <n v="-2.6"/>
    <n v="-9.1"/>
    <n v="0"/>
    <n v="-8.5"/>
    <n v="-5.2"/>
    <n v="-11.8"/>
    <n v="0"/>
    <x v="4"/>
    <m/>
    <n v="-3.3"/>
    <n v="0"/>
    <n v="-6.5"/>
    <n v="0"/>
  </r>
  <r>
    <n v="-4"/>
    <n v="-0.3"/>
    <n v="-7.6"/>
    <n v="6"/>
    <n v="-4"/>
    <n v="-1.5"/>
    <n v="-6.4"/>
    <n v="6"/>
    <n v="-5.3"/>
    <n v="-3.2"/>
    <n v="-7.3"/>
    <n v="6"/>
    <x v="4"/>
    <m/>
    <n v="-2.5"/>
    <n v="0"/>
    <n v="-5"/>
    <n v="5"/>
  </r>
  <r>
    <n v="-6.3"/>
    <n v="-4.2"/>
    <n v="-8.3000000000000007"/>
    <n v="3"/>
    <n v="-6.2"/>
    <n v="-5.3"/>
    <n v="-7.1"/>
    <n v="3"/>
    <n v="-6.6"/>
    <n v="-5.7"/>
    <n v="-7.5"/>
    <n v="3"/>
    <x v="4"/>
    <m/>
    <n v="-1.5"/>
    <n v="0"/>
    <n v="-3"/>
    <n v="7"/>
  </r>
  <r>
    <n v="-8.6999999999999993"/>
    <n v="-6"/>
    <n v="-11.3"/>
    <n v="1"/>
    <n v="-8.6"/>
    <n v="-7.1"/>
    <n v="-10.1"/>
    <n v="1"/>
    <n v="-8.8000000000000007"/>
    <n v="-7.2"/>
    <n v="-10.3"/>
    <n v="1"/>
    <x v="4"/>
    <m/>
    <n v="-6"/>
    <n v="-1.5"/>
    <n v="-10.5"/>
    <n v="5"/>
  </r>
  <r>
    <n v="-8"/>
    <n v="-4.0999999999999996"/>
    <n v="-11.8"/>
    <n v="3.5"/>
    <n v="-7.9"/>
    <n v="-5.2"/>
    <n v="-10.6"/>
    <n v="3.5"/>
    <n v="-8"/>
    <n v="-6"/>
    <n v="-10"/>
    <n v="3.5"/>
    <x v="4"/>
    <m/>
    <n v="-6"/>
    <n v="-0.5"/>
    <n v="-11.5"/>
    <n v="6"/>
  </r>
  <r>
    <n v="-7.3"/>
    <n v="-4.5999999999999996"/>
    <n v="-9.9"/>
    <n v="5.5"/>
    <n v="-7.2"/>
    <n v="-5.7"/>
    <n v="-8.6999999999999993"/>
    <n v="5.5"/>
    <n v="-7.3"/>
    <n v="-5.6"/>
    <n v="-9"/>
    <n v="5.5"/>
    <x v="4"/>
    <m/>
    <n v="-4.5"/>
    <n v="-1"/>
    <n v="-8"/>
    <n v="10"/>
  </r>
  <r>
    <n v="-11.7"/>
    <n v="-8.1999999999999993"/>
    <n v="-15.2"/>
    <n v="1"/>
    <n v="-11.6"/>
    <n v="-9.1999999999999993"/>
    <n v="-14"/>
    <n v="1"/>
    <n v="-11.9"/>
    <n v="-10"/>
    <n v="-13.8"/>
    <n v="1"/>
    <x v="4"/>
    <m/>
    <n v="-4.3"/>
    <n v="-3.5"/>
    <n v="-5"/>
    <n v="3"/>
  </r>
  <r>
    <n v="-11.2"/>
    <n v="-6.1"/>
    <n v="-16.3"/>
    <n v="2"/>
    <n v="-11.1"/>
    <n v="-7.2"/>
    <n v="-15"/>
    <n v="2"/>
    <n v="-11.4"/>
    <n v="-8"/>
    <n v="-14.8"/>
    <n v="2"/>
    <x v="4"/>
    <m/>
    <n v="-10.3"/>
    <n v="-3"/>
    <n v="-17.5"/>
    <n v="4"/>
  </r>
  <r>
    <n v="-7.2"/>
    <n v="-2.9"/>
    <n v="-11.4"/>
    <n v="0"/>
    <n v="-7.1"/>
    <n v="-4"/>
    <n v="-10.199999999999999"/>
    <n v="0"/>
    <n v="-7.4"/>
    <n v="-4.8"/>
    <n v="-10"/>
    <n v="0"/>
    <x v="4"/>
    <m/>
    <n v="-5.3"/>
    <n v="1"/>
    <n v="-11.5"/>
    <n v="0"/>
  </r>
  <r>
    <n v="-5.0999999999999996"/>
    <n v="-2.9"/>
    <n v="-7.3"/>
    <n v="0"/>
    <n v="-5.0999999999999996"/>
    <n v="-4"/>
    <n v="-6.1"/>
    <n v="0"/>
    <n v="-5.4"/>
    <n v="-4.8"/>
    <n v="-5.8999999999999995"/>
    <n v="0"/>
    <x v="4"/>
    <m/>
    <n v="-0.8"/>
    <n v="1.5"/>
    <n v="-3"/>
    <n v="0"/>
  </r>
  <r>
    <n v="-6.8"/>
    <n v="-2.4"/>
    <n v="-11.1"/>
    <n v="0"/>
    <n v="-6.7"/>
    <n v="-3.5"/>
    <n v="-9.9"/>
    <n v="0"/>
    <n v="-6.4"/>
    <n v="-3.1"/>
    <n v="-9.7000000000000011"/>
    <n v="0"/>
    <x v="4"/>
    <m/>
    <n v="-5"/>
    <n v="5"/>
    <n v="-15"/>
    <n v="0"/>
  </r>
  <r>
    <n v="-6.1"/>
    <n v="-2.2000000000000002"/>
    <n v="-9.9"/>
    <n v="0"/>
    <n v="-5"/>
    <n v="-3.1"/>
    <n v="-6.8"/>
    <n v="0.2"/>
    <n v="-4.2"/>
    <n v="-1.6"/>
    <n v="-6.8"/>
    <n v="0.2"/>
    <x v="5"/>
    <m/>
    <n v="-2.8"/>
    <n v="2"/>
    <n v="-7.5"/>
    <n v="0"/>
  </r>
  <r>
    <n v="-9.4"/>
    <n v="-2.7"/>
    <n v="-16"/>
    <n v="0.2"/>
    <n v="-6.1"/>
    <n v="-3.7"/>
    <n v="-8.4"/>
    <n v="0.7"/>
    <n v="-5.6"/>
    <n v="-2.9"/>
    <n v="-8.3000000000000007"/>
    <n v="0.7"/>
    <x v="5"/>
    <m/>
    <n v="-5.8"/>
    <n v="2"/>
    <n v="-13.5"/>
    <n v="1"/>
  </r>
  <r>
    <n v="-7.6"/>
    <n v="-3.4"/>
    <n v="-11.7"/>
    <n v="0"/>
    <n v="-7.6"/>
    <n v="-4.5999999999999996"/>
    <n v="-10.5"/>
    <n v="0.3"/>
    <n v="-6.3"/>
    <n v="-4.4000000000000004"/>
    <n v="-8.1999999999999993"/>
    <n v="0.3"/>
    <x v="5"/>
    <m/>
    <n v="-5.8"/>
    <n v="1.5"/>
    <n v="-13"/>
    <n v="0"/>
  </r>
  <r>
    <n v="-10.199999999999999"/>
    <n v="-1.5"/>
    <n v="-18.8"/>
    <n v="1"/>
    <n v="-5.2"/>
    <n v="-0.5"/>
    <n v="-9.9"/>
    <n v="1"/>
    <n v="-3.9"/>
    <n v="1.5"/>
    <n v="-9.3000000000000007"/>
    <n v="1"/>
    <x v="5"/>
    <m/>
    <n v="-6.8"/>
    <n v="3.5"/>
    <n v="-17"/>
    <n v="0"/>
  </r>
  <r>
    <n v="-3.5"/>
    <n v="-0.1"/>
    <n v="-6.8"/>
    <n v="0.5"/>
    <n v="0.3"/>
    <n v="0.3"/>
    <n v="0.3"/>
    <n v="0.5"/>
    <n v="-0.6"/>
    <n v="1.3"/>
    <n v="-2.5"/>
    <n v="0.5"/>
    <x v="5"/>
    <m/>
    <n v="0.8"/>
    <n v="5.5"/>
    <n v="-4"/>
    <n v="0"/>
  </r>
  <r>
    <n v="-5.2"/>
    <n v="4"/>
    <n v="-14.4"/>
    <n v="0.5"/>
    <n v="-1.2"/>
    <n v="4.7"/>
    <n v="-7.1"/>
    <n v="0.5"/>
    <n v="-0.7"/>
    <n v="4.3"/>
    <n v="-5.6"/>
    <n v="0.5"/>
    <x v="5"/>
    <m/>
    <n v="-2"/>
    <n v="7"/>
    <n v="-11"/>
    <n v="0"/>
  </r>
  <r>
    <n v="0.9"/>
    <n v="7"/>
    <n v="-5.2"/>
    <n v="0"/>
    <n v="1.3"/>
    <n v="6.6"/>
    <n v="-4.0999999999999996"/>
    <n v="0"/>
    <n v="2.9"/>
    <n v="7.5"/>
    <n v="-1.8"/>
    <n v="0"/>
    <x v="5"/>
    <m/>
    <n v="-0.8"/>
    <n v="9"/>
    <n v="-10.5"/>
    <n v="0"/>
  </r>
  <r>
    <n v="2.1"/>
    <n v="8.1999999999999993"/>
    <n v="-4"/>
    <n v="0"/>
    <n v="2"/>
    <n v="6.9"/>
    <n v="-2.9"/>
    <n v="0"/>
    <n v="3"/>
    <n v="7.1"/>
    <n v="-1.2"/>
    <n v="0"/>
    <x v="5"/>
    <m/>
    <n v="0.3"/>
    <n v="8.5"/>
    <n v="-8"/>
    <n v="0"/>
  </r>
  <r>
    <n v="2.4"/>
    <n v="8"/>
    <n v="-3.2"/>
    <n v="1"/>
    <n v="2.2999999999999998"/>
    <n v="6.7"/>
    <n v="-2.1"/>
    <n v="1"/>
    <n v="3.3"/>
    <n v="7.1"/>
    <n v="-0.5"/>
    <n v="1"/>
    <x v="5"/>
    <m/>
    <n v="1.8"/>
    <n v="10.5"/>
    <n v="-7"/>
    <n v="0"/>
  </r>
  <r>
    <n v="-2.1"/>
    <n v="2.6"/>
    <n v="-6.8"/>
    <n v="6.1"/>
    <n v="0"/>
    <n v="2.2999999999999998"/>
    <n v="-2.2999999999999998"/>
    <n v="6.1"/>
    <n v="1.6"/>
    <n v="3.4"/>
    <n v="-0.2"/>
    <n v="6.1"/>
    <x v="5"/>
    <m/>
    <n v="1.3"/>
    <n v="5.5"/>
    <n v="-3"/>
    <n v="1.4"/>
  </r>
  <r>
    <n v="-3.6"/>
    <n v="0.5"/>
    <n v="-7.7"/>
    <n v="6.9"/>
    <n v="-2.8"/>
    <n v="0.4"/>
    <n v="-6"/>
    <n v="6.9"/>
    <n v="-2.4"/>
    <n v="0.8"/>
    <n v="-5.6"/>
    <n v="6.9"/>
    <x v="5"/>
    <m/>
    <n v="1"/>
    <n v="5.5"/>
    <n v="-3.5"/>
    <n v="1"/>
  </r>
  <r>
    <n v="-3.7"/>
    <n v="-1.6"/>
    <n v="-5.7"/>
    <n v="16"/>
    <n v="-3.7"/>
    <n v="-2.7"/>
    <n v="-4.5999999999999996"/>
    <n v="16"/>
    <n v="-2.9"/>
    <n v="-1.4"/>
    <n v="-4.4000000000000004"/>
    <n v="16"/>
    <x v="5"/>
    <m/>
    <n v="0.5"/>
    <n v="3"/>
    <n v="-2"/>
    <n v="0"/>
  </r>
  <r>
    <n v="-2.7"/>
    <n v="0.5"/>
    <n v="-5.9"/>
    <n v="7"/>
    <n v="-5.2"/>
    <n v="-3.6"/>
    <n v="-6.7"/>
    <n v="7"/>
    <n v="-4.7"/>
    <n v="-2.8"/>
    <n v="-6.6"/>
    <n v="7"/>
    <x v="5"/>
    <m/>
    <n v="-0.3"/>
    <n v="3"/>
    <n v="-3.5"/>
    <n v="2"/>
  </r>
  <r>
    <n v="-4.5999999999999996"/>
    <n v="-1.1000000000000001"/>
    <n v="-8"/>
    <n v="2.1"/>
    <n v="-3.5"/>
    <n v="-1.6"/>
    <n v="-5.4"/>
    <n v="2.1"/>
    <n v="-3"/>
    <n v="-0.7"/>
    <n v="-5.2"/>
    <n v="2.1"/>
    <x v="5"/>
    <m/>
    <n v="-0.5"/>
    <n v="2"/>
    <n v="-3"/>
    <n v="0"/>
  </r>
  <r>
    <n v="-2.7"/>
    <n v="1.2"/>
    <n v="-6.6"/>
    <n v="2.9"/>
    <n v="-2.7"/>
    <n v="-1"/>
    <n v="-4.4000000000000004"/>
    <n v="2.9"/>
    <n v="-2.2000000000000002"/>
    <n v="-0.1"/>
    <n v="-4.2"/>
    <n v="2.9"/>
    <x v="5"/>
    <m/>
    <n v="1"/>
    <n v="3.5"/>
    <n v="-1.5"/>
    <n v="0.2"/>
  </r>
  <r>
    <n v="-6.2"/>
    <n v="-2.2999999999999998"/>
    <n v="-10"/>
    <n v="12"/>
    <n v="-4.0999999999999996"/>
    <n v="-2.1"/>
    <n v="-6"/>
    <n v="12"/>
    <n v="-3.5"/>
    <n v="-1.2"/>
    <n v="-5.8"/>
    <n v="12"/>
    <x v="5"/>
    <m/>
    <n v="2.2999999999999998"/>
    <n v="5"/>
    <n v="-0.5"/>
    <n v="4.2"/>
  </r>
  <r>
    <n v="-3.5"/>
    <n v="-0.9"/>
    <n v="-6"/>
    <n v="1.5"/>
    <n v="-2.9"/>
    <n v="-1.2"/>
    <n v="-4.5999999999999996"/>
    <n v="1.5"/>
    <n v="-2.4"/>
    <n v="-0.3"/>
    <n v="-4.4000000000000004"/>
    <n v="1.5"/>
    <x v="5"/>
    <m/>
    <n v="2.5"/>
    <n v="5.5"/>
    <n v="-0.5"/>
    <n v="0.2"/>
  </r>
  <r>
    <n v="-2.1"/>
    <n v="1.7"/>
    <n v="-5.9"/>
    <n v="3.5"/>
    <n v="-4.3"/>
    <n v="-3.1"/>
    <n v="-5.4"/>
    <n v="3.5"/>
    <n v="-3.7"/>
    <n v="-2.2000000000000002"/>
    <n v="-5.2"/>
    <n v="3.5"/>
    <x v="5"/>
    <m/>
    <n v="-0.5"/>
    <n v="2"/>
    <n v="-3"/>
    <n v="0.3"/>
  </r>
  <r>
    <n v="-2.2000000000000002"/>
    <n v="2.2000000000000002"/>
    <n v="-6.6"/>
    <n v="8.5"/>
    <n v="-1.1000000000000001"/>
    <n v="1.8"/>
    <n v="-3.9"/>
    <n v="8.5"/>
    <n v="-0.4"/>
    <n v="2.8"/>
    <n v="-3.6"/>
    <n v="8.5"/>
    <x v="5"/>
    <m/>
    <n v="3"/>
    <n v="8"/>
    <n v="-2"/>
    <n v="0"/>
  </r>
  <r>
    <n v="0"/>
    <n v="5.0999999999999996"/>
    <n v="-5.0999999999999996"/>
    <n v="23.5"/>
    <n v="-1.7"/>
    <n v="0.3"/>
    <n v="-3.6"/>
    <n v="23.5"/>
    <n v="-1.1000000000000001"/>
    <n v="1.2"/>
    <n v="-3.3"/>
    <n v="23.5"/>
    <x v="5"/>
    <m/>
    <n v="1"/>
    <n v="5"/>
    <n v="-3"/>
    <n v="7.2"/>
  </r>
  <r>
    <n v="-0.8"/>
    <n v="3.3"/>
    <n v="-4.8"/>
    <n v="0"/>
    <n v="-3.9"/>
    <n v="-2.2999999999999998"/>
    <n v="-5.5"/>
    <n v="0"/>
    <n v="-3.4"/>
    <n v="-1.4"/>
    <n v="-5.3"/>
    <n v="0"/>
    <x v="5"/>
    <m/>
    <n v="1.5"/>
    <n v="4"/>
    <n v="-1"/>
    <n v="0"/>
  </r>
  <r>
    <n v="-2.7"/>
    <n v="1.3"/>
    <n v="-6.7"/>
    <n v="0"/>
    <n v="-1.6"/>
    <n v="1.2"/>
    <n v="-4.3"/>
    <n v="0"/>
    <n v="-1"/>
    <n v="2.1"/>
    <n v="-4.0999999999999996"/>
    <n v="0"/>
    <x v="5"/>
    <m/>
    <n v="1"/>
    <n v="7.5"/>
    <n v="-5.5"/>
    <n v="0.9"/>
  </r>
  <r>
    <n v="-0.7"/>
    <n v="4.3"/>
    <n v="-5.6"/>
    <n v="0"/>
    <n v="-2.8"/>
    <n v="-1.4"/>
    <n v="-4.0999999999999996"/>
    <n v="0"/>
    <n v="-2.2000000000000002"/>
    <n v="-0.5"/>
    <n v="-3.9"/>
    <n v="0"/>
    <x v="5"/>
    <m/>
    <n v="1"/>
    <n v="4"/>
    <n v="-2"/>
    <n v="5.9"/>
  </r>
  <r>
    <n v="-5.9"/>
    <n v="-0.2"/>
    <n v="-11.5"/>
    <n v="0"/>
    <n v="-2.7"/>
    <n v="0.2"/>
    <n v="-5.6"/>
    <n v="0"/>
    <n v="-2.2000000000000002"/>
    <n v="1.1000000000000001"/>
    <n v="-5.4"/>
    <n v="0"/>
    <x v="5"/>
    <m/>
    <n v="0.3"/>
    <n v="5.5"/>
    <n v="-5"/>
    <n v="0"/>
  </r>
  <r>
    <n v="-6"/>
    <n v="-5.0999999999999996"/>
    <n v="-6.8"/>
    <n v="0"/>
    <n v="-4.8"/>
    <n v="-3.7"/>
    <n v="-5.8"/>
    <n v="0"/>
    <n v="-4.3"/>
    <n v="-2.9"/>
    <n v="-5.6"/>
    <n v="0"/>
    <x v="5"/>
    <m/>
    <n v="-2.5"/>
    <n v="0"/>
    <n v="-5"/>
    <n v="9.4"/>
  </r>
  <r>
    <n v="-5.3"/>
    <n v="-3.3"/>
    <n v="-7.3"/>
    <n v="0"/>
    <n v="-4.8"/>
    <n v="-4"/>
    <n v="-5.5"/>
    <n v="0"/>
    <n v="-4.3"/>
    <n v="-3.2"/>
    <n v="-5.3"/>
    <n v="0"/>
    <x v="5"/>
    <m/>
    <n v="-0.3"/>
    <n v="1.5"/>
    <n v="-2"/>
    <n v="4.4000000000000004"/>
  </r>
  <r>
    <n v="-6.6"/>
    <n v="0.5"/>
    <n v="-13.6"/>
    <n v="0"/>
    <n v="-2.4"/>
    <n v="0.6"/>
    <n v="-5.4"/>
    <n v="0"/>
    <n v="-1.9"/>
    <n v="1.5"/>
    <n v="-5.2"/>
    <n v="0"/>
    <x v="5"/>
    <m/>
    <n v="-0.8"/>
    <n v="6"/>
    <n v="-7.5"/>
    <n v="2.6"/>
  </r>
  <r>
    <n v="-3.5"/>
    <n v="-0.3"/>
    <n v="-6.6"/>
    <n v="0"/>
    <n v="-3.2"/>
    <n v="-1.6"/>
    <n v="-4.7"/>
    <n v="0"/>
    <n v="-2.6"/>
    <n v="-0.7"/>
    <n v="-4.5"/>
    <n v="0"/>
    <x v="5"/>
    <m/>
    <n v="1.3"/>
    <n v="4.5"/>
    <n v="-2"/>
    <n v="0"/>
  </r>
  <r>
    <n v="-1.6"/>
    <n v="4.0999999999999996"/>
    <n v="-7.2"/>
    <n v="0"/>
    <n v="-2.6"/>
    <n v="0.1"/>
    <n v="-5.3"/>
    <n v="0"/>
    <n v="-2.1"/>
    <n v="1"/>
    <n v="-5.0999999999999996"/>
    <n v="0"/>
    <x v="5"/>
    <m/>
    <n v="2"/>
    <n v="6"/>
    <n v="-2"/>
    <n v="0"/>
  </r>
  <r>
    <n v="-3.3"/>
    <n v="4.7"/>
    <n v="-11.2"/>
    <n v="0"/>
    <n v="-1.9"/>
    <n v="2.6"/>
    <n v="-6.4"/>
    <n v="0"/>
    <n v="-0.9"/>
    <n v="4.2"/>
    <n v="-6"/>
    <n v="0"/>
    <x v="5"/>
    <m/>
    <n v="-1"/>
    <n v="8"/>
    <n v="-10"/>
    <n v="0"/>
  </r>
  <r>
    <n v="1"/>
    <n v="4.2"/>
    <n v="-2.2000000000000002"/>
    <n v="0"/>
    <n v="-0.2"/>
    <n v="2.9"/>
    <n v="-3.2"/>
    <n v="0"/>
    <n v="0.2"/>
    <n v="3.5"/>
    <n v="-3.1"/>
    <n v="0"/>
    <x v="5"/>
    <m/>
    <n v="0.3"/>
    <n v="7.5"/>
    <n v="-7"/>
    <n v="0"/>
  </r>
  <r>
    <n v="-1.1000000000000001"/>
    <n v="5.9"/>
    <n v="-8"/>
    <n v="0"/>
    <n v="-0.9"/>
    <n v="3.8"/>
    <n v="-5.5"/>
    <n v="0"/>
    <n v="-0.1"/>
    <n v="3.9"/>
    <n v="-4"/>
    <n v="0"/>
    <x v="6"/>
    <m/>
    <n v="1.8"/>
    <n v="7.5"/>
    <n v="-4"/>
    <n v="0"/>
  </r>
  <r>
    <n v="-1.4"/>
    <n v="7.8"/>
    <n v="-10.6"/>
    <n v="0"/>
    <n v="-0.2"/>
    <n v="5.6"/>
    <n v="-6"/>
    <n v="0"/>
    <n v="0.5"/>
    <n v="5.9"/>
    <n v="-4.9000000000000004"/>
    <n v="0"/>
    <x v="6"/>
    <m/>
    <n v="0.5"/>
    <n v="9"/>
    <n v="-8"/>
    <n v="0"/>
  </r>
  <r>
    <n v="-2.6"/>
    <n v="1.5"/>
    <n v="-6.6"/>
    <n v="1"/>
    <n v="-1.9"/>
    <n v="-0.5"/>
    <n v="-3.3"/>
    <n v="1"/>
    <n v="-1.4"/>
    <n v="0.4"/>
    <n v="-3.1"/>
    <n v="1"/>
    <x v="6"/>
    <m/>
    <n v="-2"/>
    <n v="3"/>
    <n v="-7"/>
    <n v="3"/>
  </r>
  <r>
    <n v="-0.4"/>
    <n v="4.7"/>
    <n v="-5.5"/>
    <n v="0"/>
    <n v="-2.5"/>
    <n v="1.4"/>
    <n v="-6.4"/>
    <n v="0"/>
    <n v="-1.5"/>
    <n v="2.8"/>
    <n v="-5.7"/>
    <n v="0"/>
    <x v="6"/>
    <m/>
    <n v="2.2999999999999998"/>
    <n v="7.5"/>
    <n v="-3"/>
    <n v="0.8"/>
  </r>
  <r>
    <n v="-0.8"/>
    <n v="0.2"/>
    <n v="-1.7"/>
    <n v="0"/>
    <n v="-1.7"/>
    <n v="-1"/>
    <n v="-2.2999999999999998"/>
    <n v="0"/>
    <n v="-0.9"/>
    <n v="0.1"/>
    <n v="-1.9"/>
    <n v="0"/>
    <x v="6"/>
    <m/>
    <n v="0.8"/>
    <n v="3"/>
    <n v="-1.5"/>
    <n v="12.9"/>
  </r>
  <r>
    <n v="-1.9"/>
    <n v="1.2"/>
    <n v="-5"/>
    <n v="0.4"/>
    <n v="-5.2"/>
    <n v="-3.2"/>
    <n v="-7.1"/>
    <n v="0.4"/>
    <n v="-4.5999999999999996"/>
    <n v="-2.2000000000000002"/>
    <n v="-6.9"/>
    <n v="0.4"/>
    <x v="6"/>
    <m/>
    <n v="0.3"/>
    <n v="3.5"/>
    <n v="-3"/>
    <n v="2.6"/>
  </r>
  <r>
    <n v="-5"/>
    <n v="-1"/>
    <n v="-9"/>
    <n v="3.6"/>
    <n v="-5.5"/>
    <n v="-2.6"/>
    <n v="-8.3000000000000007"/>
    <n v="3.6"/>
    <n v="-4.5999999999999996"/>
    <n v="-1.4"/>
    <n v="-7.8"/>
    <n v="3.6"/>
    <x v="6"/>
    <m/>
    <n v="-2.2999999999999998"/>
    <n v="1"/>
    <n v="-5.5"/>
    <n v="1.9"/>
  </r>
  <r>
    <n v="-1.2"/>
    <n v="3.1"/>
    <n v="-5.5"/>
    <n v="0"/>
    <n v="-3.8"/>
    <n v="-0.8"/>
    <n v="-6.8"/>
    <n v="0"/>
    <n v="-4"/>
    <n v="-1.4"/>
    <n v="-6.6"/>
    <n v="0"/>
    <x v="6"/>
    <m/>
    <n v="1.3"/>
    <n v="4.5"/>
    <n v="-2"/>
    <n v="0"/>
  </r>
  <r>
    <n v="-7.2"/>
    <n v="-0.9"/>
    <n v="-13.5"/>
    <n v="1"/>
    <n v="-6.6"/>
    <n v="-3.9"/>
    <n v="-9.3000000000000007"/>
    <n v="1"/>
    <n v="-6"/>
    <n v="-2.8"/>
    <n v="-9.1999999999999993"/>
    <n v="1"/>
    <x v="6"/>
    <m/>
    <n v="-4"/>
    <n v="2"/>
    <n v="-10"/>
    <n v="1"/>
  </r>
  <r>
    <n v="-2.6"/>
    <n v="0.8"/>
    <n v="-5.9"/>
    <n v="1.1000000000000001"/>
    <n v="-4.4000000000000004"/>
    <n v="-2.6"/>
    <n v="-6.2"/>
    <n v="1.1000000000000001"/>
    <n v="-5"/>
    <n v="-2.8"/>
    <n v="-7.1"/>
    <n v="1.1000000000000001"/>
    <x v="6"/>
    <m/>
    <n v="0.3"/>
    <n v="2.5"/>
    <n v="-2"/>
    <n v="1.1000000000000001"/>
  </r>
  <r>
    <n v="-4.0999999999999996"/>
    <n v="1.9"/>
    <n v="-10.1"/>
    <n v="2.9"/>
    <n v="-5"/>
    <n v="-1"/>
    <n v="-8.9"/>
    <n v="2.9"/>
    <n v="-4.2"/>
    <n v="0.1"/>
    <n v="-8.4"/>
    <n v="2.9"/>
    <x v="6"/>
    <m/>
    <n v="-1.5"/>
    <n v="4.5"/>
    <n v="-7.5"/>
    <n v="2.9"/>
  </r>
  <r>
    <n v="-0.4"/>
    <n v="2"/>
    <n v="-2.8"/>
    <n v="1.2"/>
    <n v="-3.2"/>
    <n v="-0.7"/>
    <n v="-5.6"/>
    <n v="1.2"/>
    <n v="-2.2000000000000002"/>
    <n v="0.4"/>
    <n v="-4.8"/>
    <n v="1.2"/>
    <x v="6"/>
    <m/>
    <n v="1"/>
    <n v="3"/>
    <n v="-1"/>
    <n v="1.2"/>
  </r>
  <r>
    <n v="-4.2"/>
    <n v="4.4000000000000004"/>
    <n v="-12.7"/>
    <n v="0"/>
    <n v="-4.7"/>
    <n v="0.6"/>
    <n v="-9.9"/>
    <n v="0"/>
    <n v="-3.7"/>
    <n v="2.2000000000000002"/>
    <n v="-9.5"/>
    <n v="0"/>
    <x v="6"/>
    <m/>
    <n v="-0.3"/>
    <n v="8"/>
    <n v="-8.5"/>
    <n v="0"/>
  </r>
  <r>
    <n v="7.2"/>
    <n v="14.1"/>
    <n v="0.2"/>
    <n v="0"/>
    <n v="4.4000000000000004"/>
    <n v="10.7"/>
    <n v="-2"/>
    <n v="0"/>
    <n v="5"/>
    <n v="12.1"/>
    <n v="-2.2000000000000002"/>
    <n v="0"/>
    <x v="6"/>
    <m/>
    <n v="7.5"/>
    <n v="15"/>
    <n v="0"/>
    <n v="0"/>
  </r>
  <r>
    <n v="10.1"/>
    <n v="17"/>
    <n v="3.2"/>
    <n v="0"/>
    <n v="9.8000000000000007"/>
    <n v="13.5"/>
    <n v="6.1"/>
    <n v="0"/>
    <n v="12"/>
    <n v="16.899999999999999"/>
    <n v="7.1"/>
    <n v="0"/>
    <x v="6"/>
    <m/>
    <n v="8.5"/>
    <n v="18"/>
    <n v="-1"/>
    <n v="0"/>
  </r>
  <r>
    <n v="4.5"/>
    <n v="8.1"/>
    <n v="0.9"/>
    <n v="2.8"/>
    <n v="4"/>
    <n v="6.7"/>
    <n v="1.3"/>
    <n v="2.8"/>
    <n v="6.4"/>
    <n v="8.9"/>
    <n v="3.9"/>
    <n v="2.8"/>
    <x v="6"/>
    <m/>
    <n v="5.3"/>
    <n v="9"/>
    <n v="1.5"/>
    <n v="2.8"/>
  </r>
  <r>
    <n v="0.3"/>
    <n v="5.7"/>
    <n v="-5.2"/>
    <n v="0"/>
    <n v="-2.1"/>
    <n v="1.8"/>
    <n v="-5.9"/>
    <n v="0"/>
    <n v="-0.3"/>
    <n v="4.2"/>
    <n v="-4.8"/>
    <n v="0"/>
    <x v="6"/>
    <m/>
    <n v="2"/>
    <n v="6.5"/>
    <n v="-2.5"/>
    <n v="0"/>
  </r>
  <r>
    <n v="0.4"/>
    <n v="4.9000000000000004"/>
    <n v="-4.0999999999999996"/>
    <n v="2.8"/>
    <n v="-0.5"/>
    <n v="1.9"/>
    <n v="-2.8"/>
    <n v="2.8"/>
    <n v="0.1"/>
    <n v="3"/>
    <n v="-2.8"/>
    <n v="2.8"/>
    <x v="6"/>
    <m/>
    <n v="2.5"/>
    <n v="9"/>
    <n v="-4"/>
    <n v="2.8"/>
  </r>
  <r>
    <n v="2.4"/>
    <n v="5.3"/>
    <n v="-0.6"/>
    <n v="0"/>
    <n v="-0.1"/>
    <n v="1.9"/>
    <n v="-2"/>
    <n v="0"/>
    <n v="1.3"/>
    <n v="4.2"/>
    <n v="-1.6"/>
    <n v="0"/>
    <x v="6"/>
    <m/>
    <n v="5"/>
    <n v="9"/>
    <n v="1"/>
    <n v="0"/>
  </r>
  <r>
    <n v="2.6"/>
    <n v="5.9"/>
    <n v="-0.8"/>
    <n v="0"/>
    <n v="-0.3"/>
    <n v="2.7"/>
    <n v="-3.2"/>
    <n v="0"/>
    <n v="1.5"/>
    <n v="4.5"/>
    <n v="-1.6"/>
    <n v="0"/>
    <x v="6"/>
    <m/>
    <n v="5.3"/>
    <n v="8.5"/>
    <n v="2"/>
    <n v="0"/>
  </r>
  <r>
    <n v="1.3"/>
    <n v="4.8"/>
    <n v="-2.2999999999999998"/>
    <n v="3.8"/>
    <n v="-0.3"/>
    <n v="2"/>
    <n v="-2.6"/>
    <n v="3.8"/>
    <n v="0.7"/>
    <n v="3.3"/>
    <n v="-1.9"/>
    <n v="3.8"/>
    <x v="6"/>
    <m/>
    <n v="3"/>
    <n v="8"/>
    <n v="-2"/>
    <n v="3.8"/>
  </r>
  <r>
    <n v="-3"/>
    <n v="2.5"/>
    <n v="-8.4"/>
    <n v="2.6"/>
    <n v="-3.8"/>
    <n v="-0.3"/>
    <n v="-7.3"/>
    <n v="2.6"/>
    <n v="-3"/>
    <n v="1"/>
    <n v="-6.9"/>
    <n v="2.6"/>
    <x v="6"/>
    <m/>
    <n v="0.5"/>
    <n v="6"/>
    <n v="-5"/>
    <n v="2.6"/>
  </r>
  <r>
    <n v="-1.6"/>
    <n v="1"/>
    <n v="-4.0999999999999996"/>
    <n v="0"/>
    <n v="-5.0999999999999996"/>
    <n v="-3.1"/>
    <n v="-7"/>
    <n v="0"/>
    <n v="-4"/>
    <n v="-1.9"/>
    <n v="-6"/>
    <n v="0"/>
    <x v="6"/>
    <m/>
    <n v="-1"/>
    <n v="4"/>
    <n v="-6"/>
    <n v="0"/>
  </r>
  <r>
    <n v="-6.9"/>
    <n v="-1.4"/>
    <n v="-12.3"/>
    <n v="0"/>
    <n v="-7.6"/>
    <n v="-4.0999999999999996"/>
    <n v="-11.1"/>
    <n v="0"/>
    <n v="-7.5"/>
    <n v="-4.5999999999999996"/>
    <n v="-10.4"/>
    <n v="0"/>
    <x v="6"/>
    <m/>
    <n v="-4.8"/>
    <n v="1.5"/>
    <n v="-11"/>
    <n v="0"/>
  </r>
  <r>
    <n v="-4.0999999999999996"/>
    <n v="1.9"/>
    <n v="-10.1"/>
    <n v="0"/>
    <n v="-5.2"/>
    <n v="-0.2"/>
    <n v="-10.199999999999999"/>
    <n v="0"/>
    <n v="-5.3"/>
    <n v="-0.7"/>
    <n v="-9.8000000000000007"/>
    <n v="0"/>
    <x v="6"/>
    <m/>
    <n v="-1.8"/>
    <n v="4.5"/>
    <n v="-8"/>
    <n v="0"/>
  </r>
  <r>
    <n v="-1.9"/>
    <n v="4.5"/>
    <n v="-8.1999999999999993"/>
    <n v="0"/>
    <n v="-0.6"/>
    <n v="3.4"/>
    <n v="-4.5999999999999996"/>
    <n v="0"/>
    <n v="-1.3"/>
    <n v="2.2999999999999998"/>
    <n v="-4.8"/>
    <n v="0"/>
    <x v="6"/>
    <m/>
    <n v="1"/>
    <n v="9"/>
    <n v="-7"/>
    <n v="0"/>
  </r>
  <r>
    <n v="-2.7"/>
    <n v="4.7"/>
    <n v="-10"/>
    <n v="4.2"/>
    <n v="-1.6"/>
    <n v="3.7"/>
    <n v="-6.8"/>
    <n v="4.2"/>
    <n v="-1.4"/>
    <n v="2.8"/>
    <n v="-5.6"/>
    <n v="4.2"/>
    <x v="6"/>
    <m/>
    <n v="0.5"/>
    <n v="8.5"/>
    <n v="-7.5"/>
    <n v="4.2"/>
  </r>
  <r>
    <n v="-1.6"/>
    <n v="-0.1"/>
    <n v="-3"/>
    <n v="3.6"/>
    <n v="-2.5"/>
    <n v="-0.4"/>
    <n v="-4.5999999999999996"/>
    <n v="3.6"/>
    <n v="-2.4"/>
    <n v="-0.5"/>
    <n v="-4.2"/>
    <n v="3.6"/>
    <x v="6"/>
    <m/>
    <n v="-0.3"/>
    <n v="1.5"/>
    <n v="-2"/>
    <n v="3.6"/>
  </r>
  <r>
    <n v="-1.7"/>
    <n v="2.2000000000000002"/>
    <n v="-5.6"/>
    <n v="0.2"/>
    <n v="-2.4"/>
    <n v="0.4"/>
    <n v="-5.0999999999999996"/>
    <n v="0.2"/>
    <n v="-1.1000000000000001"/>
    <n v="2.2999999999999998"/>
    <n v="-4.5"/>
    <n v="0.2"/>
    <x v="6"/>
    <m/>
    <n v="2.2999999999999998"/>
    <n v="7.5"/>
    <n v="-3"/>
    <n v="0.2"/>
  </r>
  <r>
    <n v="-4.0999999999999996"/>
    <n v="-0.5"/>
    <n v="-7.7"/>
    <n v="0"/>
    <n v="-2.6"/>
    <n v="-0.6"/>
    <n v="-4.5999999999999996"/>
    <n v="0"/>
    <n v="-2.5"/>
    <n v="-0.6"/>
    <n v="-4.3"/>
    <n v="0"/>
    <x v="6"/>
    <m/>
    <n v="0"/>
    <n v="5"/>
    <n v="-5"/>
    <n v="0"/>
  </r>
  <r>
    <n v="-0.3"/>
    <n v="2.5"/>
    <n v="-3.1"/>
    <n v="4"/>
    <n v="-1.8"/>
    <n v="0.4"/>
    <n v="-4"/>
    <n v="4"/>
    <n v="-2.2000000000000002"/>
    <n v="-0.3"/>
    <n v="-4"/>
    <n v="4"/>
    <x v="7"/>
    <m/>
    <n v="3.3"/>
    <n v="6.5"/>
    <n v="0"/>
    <n v="4"/>
  </r>
  <r>
    <n v="1.5"/>
    <n v="3.8"/>
    <n v="-0.8"/>
    <n v="0.8"/>
    <n v="-1.1000000000000001"/>
    <n v="1"/>
    <n v="-3.2"/>
    <n v="0.8"/>
    <n v="-0.8"/>
    <n v="1.4"/>
    <n v="-2.9"/>
    <n v="0.8"/>
    <x v="7"/>
    <m/>
    <n v="4.8"/>
    <n v="8"/>
    <n v="1.5"/>
    <n v="0.8"/>
  </r>
  <r>
    <n v="-2.8"/>
    <n v="1.1000000000000001"/>
    <n v="-6.6"/>
    <n v="2.8"/>
    <n v="-2.9"/>
    <n v="0.5"/>
    <n v="-6.3"/>
    <n v="2.8"/>
    <n v="-2.5"/>
    <n v="0.2"/>
    <n v="-5.2"/>
    <n v="2.8"/>
    <x v="7"/>
    <m/>
    <n v="0.3"/>
    <n v="5.5"/>
    <n v="-5"/>
    <n v="2.8"/>
  </r>
  <r>
    <n v="-4.0999999999999996"/>
    <n v="1.9"/>
    <n v="-10.1"/>
    <n v="5.2"/>
    <n v="-4.5"/>
    <n v="0.5"/>
    <n v="-9.4"/>
    <n v="5.2"/>
    <n v="-4.3"/>
    <n v="-0.6"/>
    <n v="-8"/>
    <n v="5.2"/>
    <x v="7"/>
    <m/>
    <n v="-0.5"/>
    <n v="7"/>
    <n v="-8"/>
    <n v="5.2"/>
  </r>
  <r>
    <n v="-2.2999999999999998"/>
    <n v="0.4"/>
    <n v="-5"/>
    <n v="1.8"/>
    <n v="-2.8"/>
    <n v="0"/>
    <n v="-5.5"/>
    <n v="1.8"/>
    <n v="-3.1"/>
    <n v="-1"/>
    <n v="-5.2"/>
    <n v="1.8"/>
    <x v="7"/>
    <m/>
    <n v="2"/>
    <n v="6"/>
    <n v="-2"/>
    <n v="1.8"/>
  </r>
  <r>
    <n v="2.1"/>
    <n v="6.2"/>
    <n v="-2"/>
    <n v="0"/>
    <n v="1.5"/>
    <n v="6.1"/>
    <n v="-3.1"/>
    <n v="0"/>
    <n v="1"/>
    <n v="5.3"/>
    <n v="-3.4"/>
    <n v="0"/>
    <x v="7"/>
    <m/>
    <n v="5.8"/>
    <n v="12"/>
    <n v="-0.5"/>
    <n v="0"/>
  </r>
  <r>
    <n v="0.3"/>
    <n v="7.3"/>
    <n v="-6.8"/>
    <n v="0.4"/>
    <n v="1.4"/>
    <n v="6.9"/>
    <n v="-4.0999999999999996"/>
    <n v="0.4"/>
    <n v="2"/>
    <n v="7.8"/>
    <n v="-3.8"/>
    <n v="0.4"/>
    <x v="7"/>
    <m/>
    <n v="4.8"/>
    <n v="13"/>
    <n v="-3.5"/>
    <n v="0.4"/>
  </r>
  <r>
    <n v="3.8"/>
    <n v="6.8"/>
    <n v="0.7"/>
    <n v="1.4"/>
    <n v="4.5"/>
    <n v="6.4"/>
    <n v="2.5"/>
    <n v="1.4"/>
    <n v="4.7"/>
    <n v="7.8"/>
    <n v="1.6"/>
    <n v="1.4"/>
    <x v="7"/>
    <m/>
    <n v="7"/>
    <n v="11"/>
    <n v="3"/>
    <n v="1.4"/>
  </r>
  <r>
    <n v="-2.4"/>
    <n v="1"/>
    <n v="-5.7"/>
    <n v="1.2"/>
    <n v="-2.6"/>
    <n v="0.4"/>
    <n v="-5.6"/>
    <n v="1.2"/>
    <n v="-2"/>
    <n v="1"/>
    <n v="-5"/>
    <n v="1.2"/>
    <x v="7"/>
    <m/>
    <n v="1.8"/>
    <n v="7"/>
    <n v="-3.5"/>
    <n v="1.2"/>
  </r>
  <r>
    <n v="0.6"/>
    <n v="4.8"/>
    <n v="-3.7"/>
    <n v="0"/>
    <n v="-0.7"/>
    <n v="3.1"/>
    <n v="-4.5"/>
    <n v="0"/>
    <n v="-0.5"/>
    <n v="3.2"/>
    <n v="-4.0999999999999996"/>
    <n v="0"/>
    <x v="7"/>
    <m/>
    <n v="3.3"/>
    <n v="8"/>
    <n v="-1.5"/>
    <n v="0"/>
  </r>
  <r>
    <n v="-1.2"/>
    <n v="0.8"/>
    <n v="-3.2"/>
    <n v="10"/>
    <n v="-0.9"/>
    <n v="0.7"/>
    <n v="-2.4"/>
    <n v="10"/>
    <n v="-1"/>
    <n v="1"/>
    <n v="-3"/>
    <n v="10"/>
    <x v="7"/>
    <m/>
    <n v="2.2999999999999998"/>
    <n v="5.5"/>
    <n v="-1"/>
    <n v="10"/>
  </r>
  <r>
    <n v="2.2999999999999998"/>
    <n v="6.6"/>
    <n v="-2.1"/>
    <n v="0.2"/>
    <n v="1.7"/>
    <n v="6.3"/>
    <n v="-2.9"/>
    <n v="0.2"/>
    <n v="1.7"/>
    <n v="6.6"/>
    <n v="-3.2"/>
    <n v="0.2"/>
    <x v="7"/>
    <m/>
    <n v="6"/>
    <n v="12.5"/>
    <n v="-0.5"/>
    <n v="0.2"/>
  </r>
  <r>
    <n v="5.3"/>
    <n v="11.5"/>
    <n v="-1"/>
    <n v="12.3"/>
    <n v="5.2"/>
    <n v="9.4"/>
    <n v="1"/>
    <n v="12.3"/>
    <n v="6.5"/>
    <n v="11.4"/>
    <n v="1.5"/>
    <n v="12.3"/>
    <x v="7"/>
    <m/>
    <n v="7.5"/>
    <n v="14.5"/>
    <n v="0.5"/>
    <n v="12.3"/>
  </r>
  <r>
    <n v="0.3"/>
    <n v="0.6"/>
    <n v="0"/>
    <n v="7.3"/>
    <n v="0.4"/>
    <n v="1.3"/>
    <n v="-0.5"/>
    <n v="7.3"/>
    <n v="-0.5"/>
    <n v="0.1"/>
    <n v="-1.1000000000000001"/>
    <n v="7.3"/>
    <x v="7"/>
    <m/>
    <n v="4.8"/>
    <n v="5"/>
    <n v="4.5"/>
    <n v="7.3"/>
  </r>
  <r>
    <n v="-0.4"/>
    <n v="1.9"/>
    <n v="-2.6"/>
    <n v="0"/>
    <n v="-0.7"/>
    <n v="1.9"/>
    <n v="-3.3"/>
    <n v="0"/>
    <n v="-1.1000000000000001"/>
    <n v="1.2"/>
    <n v="-3.3"/>
    <n v="0"/>
    <x v="7"/>
    <m/>
    <n v="3.8"/>
    <n v="8"/>
    <n v="-0.5"/>
    <n v="0"/>
  </r>
  <r>
    <n v="0.4"/>
    <n v="3.1"/>
    <n v="-2.2999999999999998"/>
    <n v="4.9000000000000004"/>
    <n v="-0.5"/>
    <n v="1.9"/>
    <n v="-2.8"/>
    <n v="4.9000000000000004"/>
    <n v="-0.8"/>
    <n v="2"/>
    <n v="-3.6"/>
    <n v="4.9000000000000004"/>
    <x v="7"/>
    <m/>
    <n v="1.5"/>
    <n v="7"/>
    <n v="-4"/>
    <n v="4.9000000000000004"/>
  </r>
  <r>
    <n v="0.2"/>
    <n v="7"/>
    <n v="-6.6"/>
    <n v="0"/>
    <n v="-1"/>
    <n v="3.9"/>
    <n v="-5.9"/>
    <n v="0"/>
    <n v="-0.3"/>
    <n v="4.4000000000000004"/>
    <n v="-5"/>
    <n v="0"/>
    <x v="7"/>
    <m/>
    <n v="5.5"/>
    <n v="10.5"/>
    <n v="0.5"/>
    <n v="0"/>
  </r>
  <r>
    <n v="3.8"/>
    <n v="10.8"/>
    <n v="-3.3"/>
    <n v="4"/>
    <n v="2.2000000000000002"/>
    <n v="7.3"/>
    <n v="-2.9"/>
    <n v="4.5"/>
    <n v="3.5"/>
    <n v="8.3000000000000007"/>
    <n v="-1.4"/>
    <n v="4.5"/>
    <x v="7"/>
    <m/>
    <n v="6"/>
    <n v="15"/>
    <n v="-3"/>
    <n v="3.5"/>
  </r>
  <r>
    <n v="3.3"/>
    <n v="6"/>
    <n v="0.5"/>
    <n v="8"/>
    <n v="2.4"/>
    <n v="4.3"/>
    <n v="0.4"/>
    <n v="11.5"/>
    <n v="3"/>
    <n v="5.8"/>
    <n v="0.1"/>
    <n v="11.5"/>
    <x v="7"/>
    <m/>
    <n v="6.5"/>
    <n v="9"/>
    <n v="4"/>
    <n v="3.9"/>
  </r>
  <r>
    <n v="2"/>
    <n v="5.5"/>
    <n v="-1.5"/>
    <n v="0"/>
    <n v="-0.7"/>
    <n v="1.9"/>
    <n v="-3.3"/>
    <n v="1"/>
    <n v="-0.7"/>
    <n v="2.4"/>
    <n v="-3.8"/>
    <n v="1"/>
    <x v="7"/>
    <m/>
    <n v="3.8"/>
    <n v="8"/>
    <n v="-0.5"/>
    <n v="0.6"/>
  </r>
  <r>
    <n v="1.6"/>
    <n v="5.5"/>
    <n v="-2.4"/>
    <n v="0"/>
    <n v="-1.2"/>
    <n v="2.8"/>
    <n v="-5.0999999999999996"/>
    <n v="7"/>
    <n v="-1.1000000000000001"/>
    <n v="2.4"/>
    <n v="-4.5999999999999996"/>
    <n v="7"/>
    <x v="7"/>
    <m/>
    <n v="2.2999999999999998"/>
    <n v="7.5"/>
    <n v="-3"/>
    <n v="0.2"/>
  </r>
  <r>
    <n v="0.1"/>
    <n v="6.1"/>
    <n v="-5.9"/>
    <n v="10"/>
    <n v="-0.4"/>
    <n v="3.9"/>
    <n v="-4.5999999999999996"/>
    <n v="2.5"/>
    <n v="0.3"/>
    <n v="4.7"/>
    <n v="-4.0999999999999996"/>
    <n v="2.5"/>
    <x v="7"/>
    <m/>
    <n v="2.2999999999999998"/>
    <n v="9"/>
    <n v="-4.5"/>
    <n v="0"/>
  </r>
  <r>
    <n v="2.1"/>
    <n v="4.8"/>
    <n v="-0.6"/>
    <n v="1.5"/>
    <n v="-0.4"/>
    <n v="2.2000000000000002"/>
    <n v="-2.9"/>
    <n v="13"/>
    <n v="-0.8"/>
    <n v="1.7"/>
    <n v="-3.2"/>
    <n v="13"/>
    <x v="7"/>
    <m/>
    <n v="4.3"/>
    <n v="7.5"/>
    <n v="1"/>
    <n v="1.6"/>
  </r>
  <r>
    <n v="-0.6"/>
    <n v="4.2"/>
    <n v="-5.4"/>
    <n v="5"/>
    <n v="-2"/>
    <n v="2.2000000000000002"/>
    <n v="-6.1"/>
    <n v="2.5"/>
    <n v="-2.2000000000000002"/>
    <n v="1.1000000000000001"/>
    <n v="-5.5"/>
    <n v="2.5"/>
    <x v="7"/>
    <m/>
    <n v="4.5"/>
    <n v="10"/>
    <n v="-1"/>
    <n v="6.5"/>
  </r>
  <r>
    <n v="-1"/>
    <n v="4"/>
    <n v="-6"/>
    <n v="10"/>
    <n v="-1.6"/>
    <n v="2.4"/>
    <n v="-5.5"/>
    <n v="0"/>
    <n v="-1"/>
    <n v="3.6"/>
    <n v="-5.5"/>
    <n v="0"/>
    <x v="7"/>
    <m/>
    <n v="5"/>
    <n v="9"/>
    <n v="1"/>
    <n v="7.3"/>
  </r>
  <r>
    <n v="1.8"/>
    <n v="4.3"/>
    <n v="-0.8"/>
    <n v="7.5"/>
    <n v="-0.5"/>
    <n v="0.9"/>
    <n v="-1.8"/>
    <n v="0"/>
    <n v="-1"/>
    <n v="1.1000000000000001"/>
    <n v="-3.1"/>
    <n v="0"/>
    <x v="7"/>
    <m/>
    <n v="4.5"/>
    <n v="8"/>
    <n v="1"/>
    <n v="7.8"/>
  </r>
  <r>
    <n v="4.7"/>
    <n v="12"/>
    <n v="-2.7"/>
    <n v="0"/>
    <n v="4.5"/>
    <n v="10.3"/>
    <n v="-1.3"/>
    <n v="0"/>
    <n v="4.3"/>
    <n v="10.5"/>
    <n v="-2"/>
    <n v="0"/>
    <x v="7"/>
    <m/>
    <n v="7.3"/>
    <n v="15.5"/>
    <n v="-1"/>
    <n v="0"/>
  </r>
  <r>
    <n v="8.4"/>
    <n v="18.2"/>
    <n v="-1.5"/>
    <n v="0"/>
    <n v="8.4"/>
    <n v="14.1"/>
    <n v="2.6"/>
    <n v="1"/>
    <n v="7.7"/>
    <n v="14.4"/>
    <n v="0.9"/>
    <n v="1"/>
    <x v="7"/>
    <m/>
    <n v="4.8"/>
    <n v="10"/>
    <n v="-0.5"/>
    <n v="0"/>
  </r>
  <r>
    <n v="10.9"/>
    <n v="20.9"/>
    <n v="0.9"/>
    <n v="0"/>
    <n v="11.9"/>
    <n v="16.600000000000001"/>
    <n v="7.1"/>
    <n v="0"/>
    <n v="11.9"/>
    <n v="18.2"/>
    <n v="5.6"/>
    <n v="0"/>
    <x v="7"/>
    <m/>
    <n v="4.5"/>
    <n v="10"/>
    <n v="-1"/>
    <n v="0.9"/>
  </r>
  <r>
    <n v="7.2"/>
    <n v="11.5"/>
    <n v="2.9"/>
    <n v="0"/>
    <n v="2.2000000000000002"/>
    <n v="8.1"/>
    <n v="-3.8"/>
    <n v="0"/>
    <n v="2.2000000000000002"/>
    <n v="5.8"/>
    <n v="-1.4"/>
    <n v="0"/>
    <x v="7"/>
    <m/>
    <n v="3.5"/>
    <n v="7"/>
    <n v="0"/>
    <n v="0"/>
  </r>
  <r>
    <n v="1.5"/>
    <n v="4.5999999999999996"/>
    <n v="-1.7"/>
    <n v="0"/>
    <n v="-0.8"/>
    <n v="2.4"/>
    <n v="-4"/>
    <n v="0"/>
    <n v="-1.9"/>
    <n v="0.9"/>
    <n v="-4.7"/>
    <n v="0"/>
    <x v="7"/>
    <m/>
    <n v="4"/>
    <n v="6.5"/>
    <n v="1.5"/>
    <n v="0"/>
  </r>
  <r>
    <n v="3.3"/>
    <n v="10.7"/>
    <n v="-4.0999999999999996"/>
    <n v="0"/>
    <n v="1.8"/>
    <n v="7.9"/>
    <n v="-4.3"/>
    <n v="0"/>
    <n v="1.7"/>
    <n v="7.2"/>
    <n v="-3.8"/>
    <n v="0"/>
    <x v="8"/>
    <m/>
    <n v="4.3"/>
    <n v="12"/>
    <n v="-3.5"/>
    <n v="0"/>
  </r>
  <r>
    <n v="4.5"/>
    <n v="11.1"/>
    <n v="-2.1"/>
    <n v="0"/>
    <n v="3"/>
    <n v="7.3"/>
    <n v="-1.3"/>
    <n v="0"/>
    <n v="2.7"/>
    <n v="6.3"/>
    <n v="-1"/>
    <n v="0"/>
    <x v="8"/>
    <m/>
    <n v="5"/>
    <n v="12.5"/>
    <n v="-2.5"/>
    <n v="0"/>
  </r>
  <r>
    <n v="3.5"/>
    <n v="8.6999999999999993"/>
    <n v="-1.8"/>
    <n v="1"/>
    <n v="2.5"/>
    <n v="6.1"/>
    <n v="-1.1000000000000001"/>
    <n v="1"/>
    <n v="2.2999999999999998"/>
    <n v="5.5"/>
    <n v="-1"/>
    <n v="1"/>
    <x v="8"/>
    <m/>
    <n v="6"/>
    <n v="10"/>
    <n v="2"/>
    <n v="1.9"/>
  </r>
  <r>
    <n v="3.9"/>
    <n v="6.3"/>
    <n v="1.5"/>
    <n v="7"/>
    <n v="2.7"/>
    <n v="4.3"/>
    <n v="1"/>
    <n v="11"/>
    <n v="1.5"/>
    <n v="3.3"/>
    <n v="-0.4"/>
    <n v="11"/>
    <x v="8"/>
    <m/>
    <n v="6.3"/>
    <n v="8.5"/>
    <n v="4"/>
    <n v="3.8"/>
  </r>
  <r>
    <n v="4.7"/>
    <n v="8.5"/>
    <n v="0.9"/>
    <n v="3"/>
    <n v="3.5"/>
    <n v="6.4"/>
    <n v="0.5"/>
    <n v="7.5"/>
    <n v="3"/>
    <n v="6.6"/>
    <n v="-0.7"/>
    <n v="7.5"/>
    <x v="8"/>
    <m/>
    <n v="8.3000000000000007"/>
    <n v="12.5"/>
    <n v="4"/>
    <n v="2"/>
  </r>
  <r>
    <n v="3.8"/>
    <n v="7.1"/>
    <n v="0.4"/>
    <n v="10"/>
    <n v="3.2"/>
    <n v="6.1"/>
    <n v="0.3"/>
    <n v="12.5"/>
    <n v="2.6"/>
    <n v="5.5"/>
    <n v="-0.4"/>
    <n v="12.5"/>
    <x v="8"/>
    <m/>
    <n v="7"/>
    <n v="11"/>
    <n v="3"/>
    <n v="22.1"/>
  </r>
  <r>
    <n v="2.2000000000000002"/>
    <n v="4.2"/>
    <n v="0.2"/>
    <n v="11"/>
    <n v="0.3"/>
    <n v="1"/>
    <n v="-0.5"/>
    <n v="14"/>
    <n v="-0.1"/>
    <n v="0.8"/>
    <n v="-0.9"/>
    <n v="14"/>
    <x v="8"/>
    <m/>
    <n v="8.8000000000000007"/>
    <n v="12"/>
    <n v="5.5"/>
    <n v="4.0999999999999996"/>
  </r>
  <r>
    <n v="1.3"/>
    <n v="2.4"/>
    <n v="0.2"/>
    <n v="9"/>
    <n v="-0.1"/>
    <n v="0.8"/>
    <n v="-1"/>
    <n v="4"/>
    <n v="-0.9"/>
    <n v="-0.3"/>
    <n v="-1.5"/>
    <n v="4"/>
    <x v="8"/>
    <m/>
    <n v="7.8"/>
    <n v="10"/>
    <n v="5.5"/>
    <n v="5.5"/>
  </r>
  <r>
    <n v="2.2000000000000002"/>
    <n v="4.9000000000000004"/>
    <n v="-0.6"/>
    <n v="2"/>
    <n v="0.7"/>
    <n v="2.9"/>
    <n v="-1.5"/>
    <n v="4.5"/>
    <n v="1.1000000000000001"/>
    <n v="4.5"/>
    <n v="-2.2999999999999998"/>
    <n v="4.5"/>
    <x v="8"/>
    <m/>
    <n v="5.5"/>
    <n v="8"/>
    <n v="3"/>
    <n v="1.5"/>
  </r>
  <r>
    <n v="4.7"/>
    <n v="9.8000000000000007"/>
    <n v="-0.5"/>
    <n v="1"/>
    <n v="3.7"/>
    <n v="8.1"/>
    <n v="-0.8"/>
    <n v="0"/>
    <n v="3"/>
    <n v="7"/>
    <n v="-1.1000000000000001"/>
    <n v="0"/>
    <x v="8"/>
    <m/>
    <n v="8.8000000000000007"/>
    <n v="14.5"/>
    <n v="3"/>
    <n v="0"/>
  </r>
  <r>
    <n v="8.1"/>
    <n v="15.8"/>
    <n v="0.3"/>
    <n v="0"/>
    <n v="7.6"/>
    <n v="13.2"/>
    <n v="1.9"/>
    <n v="1"/>
    <n v="6.6"/>
    <n v="12.1"/>
    <n v="1.1000000000000001"/>
    <n v="1"/>
    <x v="8"/>
    <m/>
    <n v="10"/>
    <n v="18"/>
    <n v="2"/>
    <n v="0.7"/>
  </r>
  <r>
    <n v="8.1"/>
    <n v="14.7"/>
    <n v="1.5"/>
    <n v="3.5"/>
    <n v="8.6"/>
    <n v="13.7"/>
    <n v="3.4"/>
    <n v="1"/>
    <n v="7.9"/>
    <n v="13"/>
    <n v="2.8"/>
    <n v="1"/>
    <x v="8"/>
    <m/>
    <n v="12.3"/>
    <n v="19.5"/>
    <n v="5"/>
    <n v="2.2999999999999998"/>
  </r>
  <r>
    <n v="8.9"/>
    <n v="15.8"/>
    <n v="2"/>
    <n v="5"/>
    <n v="8.9"/>
    <n v="14.8"/>
    <n v="3"/>
    <n v="4"/>
    <n v="7.6"/>
    <n v="12.4"/>
    <n v="2.8"/>
    <n v="4"/>
    <x v="8"/>
    <m/>
    <n v="12.5"/>
    <n v="20"/>
    <n v="5"/>
    <n v="0.4"/>
  </r>
  <r>
    <n v="11.1"/>
    <n v="20.9"/>
    <n v="1.3"/>
    <n v="6.5"/>
    <n v="11.1"/>
    <n v="18.100000000000001"/>
    <n v="4"/>
    <n v="1"/>
    <n v="9.6999999999999993"/>
    <n v="15.9"/>
    <n v="3.5"/>
    <n v="1"/>
    <x v="8"/>
    <m/>
    <n v="13"/>
    <n v="22"/>
    <n v="4"/>
    <n v="0.6"/>
  </r>
  <r>
    <n v="10"/>
    <n v="16.7"/>
    <n v="3.2"/>
    <n v="1"/>
    <n v="9.8000000000000007"/>
    <n v="14.8"/>
    <n v="4.7"/>
    <n v="1"/>
    <n v="9"/>
    <n v="12.8"/>
    <n v="5.0999999999999996"/>
    <n v="1"/>
    <x v="8"/>
    <m/>
    <n v="13.3"/>
    <n v="19"/>
    <n v="7.5"/>
    <n v="0"/>
  </r>
  <r>
    <n v="6.5"/>
    <n v="12.9"/>
    <n v="0"/>
    <n v="0"/>
    <n v="5.9"/>
    <n v="11.3"/>
    <n v="0.5"/>
    <n v="0"/>
    <n v="4.4000000000000004"/>
    <n v="8.3000000000000007"/>
    <n v="0.4"/>
    <n v="0"/>
    <x v="8"/>
    <m/>
    <n v="7"/>
    <n v="13"/>
    <n v="1"/>
    <n v="0"/>
  </r>
  <r>
    <n v="5.3"/>
    <n v="13"/>
    <n v="-2.5"/>
    <n v="0"/>
    <n v="5.0999999999999996"/>
    <n v="11.9"/>
    <n v="-1.8"/>
    <n v="0"/>
    <n v="4.2"/>
    <n v="9.9"/>
    <n v="-1.6"/>
    <n v="0"/>
    <x v="8"/>
    <m/>
    <n v="7"/>
    <n v="15.5"/>
    <n v="-1.5"/>
    <n v="0"/>
  </r>
  <r>
    <n v="6.5"/>
    <n v="12.1"/>
    <n v="0.9"/>
    <n v="0"/>
    <n v="6.5"/>
    <n v="11"/>
    <n v="1.9"/>
    <n v="0"/>
    <n v="6"/>
    <n v="11.1"/>
    <n v="0.9"/>
    <n v="0"/>
    <x v="8"/>
    <m/>
    <n v="7.8"/>
    <n v="14.5"/>
    <n v="1"/>
    <n v="0"/>
  </r>
  <r>
    <n v="7.4"/>
    <n v="13.4"/>
    <n v="1.3"/>
    <n v="0"/>
    <n v="7.8"/>
    <n v="13"/>
    <n v="2.6"/>
    <n v="0"/>
    <n v="7.9"/>
    <n v="12.2"/>
    <n v="3.5"/>
    <n v="0"/>
    <x v="8"/>
    <m/>
    <n v="9.8000000000000007"/>
    <n v="16"/>
    <n v="3.5"/>
    <n v="0.4"/>
  </r>
  <r>
    <n v="7.7"/>
    <n v="14.2"/>
    <n v="1.1000000000000001"/>
    <n v="0"/>
    <n v="8.1999999999999993"/>
    <n v="14"/>
    <n v="2.4"/>
    <n v="0"/>
    <n v="7.4"/>
    <n v="12.2"/>
    <n v="2.5"/>
    <n v="0"/>
    <x v="8"/>
    <m/>
    <n v="8.3000000000000007"/>
    <n v="16"/>
    <n v="0.5"/>
    <n v="0.8"/>
  </r>
  <r>
    <n v="10.4"/>
    <n v="13.2"/>
    <n v="7.6"/>
    <n v="2"/>
    <n v="9.8000000000000007"/>
    <n v="12.6"/>
    <n v="7"/>
    <n v="0"/>
    <n v="8.8000000000000007"/>
    <n v="11.4"/>
    <n v="6.2"/>
    <n v="0"/>
    <x v="8"/>
    <m/>
    <n v="12.3"/>
    <n v="16.5"/>
    <n v="8"/>
    <n v="0.2"/>
  </r>
  <r>
    <n v="7.6"/>
    <n v="13.5"/>
    <n v="1.7"/>
    <n v="0"/>
    <n v="7.1"/>
    <n v="12.2"/>
    <n v="1.9"/>
    <n v="0"/>
    <n v="6.8"/>
    <n v="11.2"/>
    <n v="2.2999999999999998"/>
    <n v="0"/>
    <x v="8"/>
    <m/>
    <n v="11.5"/>
    <n v="17"/>
    <n v="6"/>
    <n v="0"/>
  </r>
  <r>
    <n v="11.4"/>
    <n v="18.7"/>
    <n v="4"/>
    <n v="0"/>
    <n v="10.4"/>
    <n v="16.8"/>
    <n v="4"/>
    <n v="0"/>
    <n v="9.5"/>
    <n v="17.5"/>
    <n v="1.5"/>
    <n v="0"/>
    <x v="8"/>
    <m/>
    <n v="15"/>
    <n v="21"/>
    <n v="9"/>
    <n v="0"/>
  </r>
  <r>
    <n v="10.9"/>
    <n v="15.1"/>
    <n v="6.6"/>
    <n v="0"/>
    <n v="11.6"/>
    <n v="14.9"/>
    <n v="8.3000000000000007"/>
    <n v="0"/>
    <n v="10.199999999999999"/>
    <n v="13.8"/>
    <n v="6.5"/>
    <n v="0"/>
    <x v="8"/>
    <m/>
    <n v="11.8"/>
    <n v="18"/>
    <n v="5.5"/>
    <n v="0.6"/>
  </r>
  <r>
    <n v="11.3"/>
    <n v="19.3"/>
    <n v="3.3"/>
    <n v="0"/>
    <n v="11.2"/>
    <n v="18.100000000000001"/>
    <n v="4.3"/>
    <n v="0"/>
    <n v="10.6"/>
    <n v="17"/>
    <n v="4.0999999999999996"/>
    <n v="0"/>
    <x v="8"/>
    <m/>
    <n v="12"/>
    <n v="21"/>
    <n v="3"/>
    <n v="9.9"/>
  </r>
  <r>
    <n v="10.4"/>
    <n v="15.9"/>
    <n v="4.9000000000000004"/>
    <n v="2"/>
    <n v="10.8"/>
    <n v="14.5"/>
    <n v="7"/>
    <n v="4.5"/>
    <n v="10.199999999999999"/>
    <n v="14.7"/>
    <n v="5.7"/>
    <n v="4.5"/>
    <x v="8"/>
    <m/>
    <n v="11.8"/>
    <n v="19"/>
    <n v="4.5"/>
    <n v="2.8"/>
  </r>
  <r>
    <n v="9.9"/>
    <n v="17"/>
    <n v="2.8"/>
    <n v="0"/>
    <n v="9.5"/>
    <n v="15.5"/>
    <n v="3.4"/>
    <n v="0"/>
    <n v="10.1"/>
    <n v="16.3"/>
    <n v="3.9"/>
    <n v="0"/>
    <x v="8"/>
    <m/>
    <n v="13"/>
    <n v="23"/>
    <n v="3"/>
    <n v="0"/>
  </r>
  <r>
    <n v="15.3"/>
    <n v="22.7"/>
    <n v="7.8"/>
    <n v="12"/>
    <n v="15.7"/>
    <n v="20.7"/>
    <n v="10.7"/>
    <n v="7"/>
    <n v="14.3"/>
    <n v="21"/>
    <n v="7.6"/>
    <n v="7"/>
    <x v="8"/>
    <m/>
    <n v="15.5"/>
    <n v="25"/>
    <n v="6"/>
    <n v="15.6"/>
  </r>
  <r>
    <n v="3.5"/>
    <n v="6.3"/>
    <n v="0.6"/>
    <n v="8"/>
    <n v="3.2"/>
    <n v="6.2"/>
    <n v="0.1"/>
    <n v="8.5"/>
    <n v="2.4"/>
    <n v="5.5"/>
    <n v="-0.7"/>
    <n v="8.5"/>
    <x v="8"/>
    <m/>
    <n v="9.3000000000000007"/>
    <n v="11.5"/>
    <n v="7"/>
    <n v="6.2"/>
  </r>
  <r>
    <n v="5"/>
    <n v="11.2"/>
    <n v="-1.2"/>
    <n v="0"/>
    <n v="4.5"/>
    <n v="9.9"/>
    <n v="-1"/>
    <n v="0"/>
    <n v="3.6"/>
    <n v="8.6999999999999993"/>
    <n v="-1.5"/>
    <n v="0"/>
    <x v="8"/>
    <m/>
    <n v="7.5"/>
    <n v="13"/>
    <n v="2"/>
    <n v="0"/>
  </r>
  <r>
    <n v="7.3"/>
    <n v="9.6999999999999993"/>
    <n v="4.8"/>
    <n v="0"/>
    <n v="7"/>
    <n v="8.6999999999999993"/>
    <n v="5.3"/>
    <n v="0"/>
    <n v="6.4"/>
    <n v="8.1999999999999993"/>
    <n v="4.5"/>
    <n v="0"/>
    <x v="9"/>
    <m/>
    <n v="10"/>
    <n v="13.5"/>
    <n v="6.5"/>
    <n v="1.3"/>
  </r>
  <r>
    <n v="8.3000000000000007"/>
    <n v="16.7"/>
    <n v="-0.1"/>
    <n v="0"/>
    <n v="8.1999999999999993"/>
    <n v="15.5"/>
    <n v="0.9"/>
    <n v="0"/>
    <n v="7.9"/>
    <n v="14.3"/>
    <n v="1.4"/>
    <n v="0"/>
    <x v="9"/>
    <m/>
    <n v="9"/>
    <n v="18.5"/>
    <n v="-0.5"/>
    <n v="0"/>
  </r>
  <r>
    <n v="11.6"/>
    <n v="19.3"/>
    <n v="3.8"/>
    <n v="0"/>
    <n v="10.9"/>
    <n v="18.7"/>
    <n v="3"/>
    <n v="0"/>
    <n v="10.6"/>
    <n v="17.399999999999999"/>
    <n v="3.8"/>
    <n v="0"/>
    <x v="9"/>
    <m/>
    <n v="10.3"/>
    <n v="21"/>
    <n v="-0.5"/>
    <n v="0"/>
  </r>
  <r>
    <n v="11.1"/>
    <n v="14.7"/>
    <n v="7.5"/>
    <n v="0"/>
    <n v="10.8"/>
    <n v="14.1"/>
    <n v="7.4"/>
    <n v="0"/>
    <n v="9.8000000000000007"/>
    <n v="12.7"/>
    <n v="6.9"/>
    <n v="0"/>
    <x v="9"/>
    <m/>
    <n v="14.5"/>
    <n v="19"/>
    <n v="10"/>
    <n v="0"/>
  </r>
  <r>
    <n v="12.5"/>
    <n v="18.899999999999999"/>
    <n v="6"/>
    <n v="0"/>
    <n v="12.4"/>
    <n v="18.100000000000001"/>
    <n v="6.7"/>
    <n v="0"/>
    <n v="11.3"/>
    <n v="16.100000000000001"/>
    <n v="6.4"/>
    <n v="0"/>
    <x v="9"/>
    <m/>
    <n v="12.8"/>
    <n v="20"/>
    <n v="5.5"/>
    <n v="0"/>
  </r>
  <r>
    <n v="6.3"/>
    <n v="11.7"/>
    <n v="0.9"/>
    <n v="0"/>
    <n v="6.4"/>
    <n v="11.1"/>
    <n v="1.7"/>
    <n v="0"/>
    <n v="5.2"/>
    <n v="9.1"/>
    <n v="1.2"/>
    <n v="0"/>
    <x v="9"/>
    <m/>
    <n v="10.3"/>
    <n v="19.5"/>
    <n v="1"/>
    <n v="0"/>
  </r>
  <r>
    <n v="5"/>
    <n v="12"/>
    <n v="-2"/>
    <n v="0"/>
    <n v="5.7"/>
    <n v="11.2"/>
    <n v="0.2"/>
    <n v="0"/>
    <n v="4.3"/>
    <n v="8.9"/>
    <n v="-0.3"/>
    <n v="0"/>
    <x v="9"/>
    <m/>
    <n v="6"/>
    <n v="14"/>
    <n v="-2"/>
    <n v="0"/>
  </r>
  <r>
    <n v="7.5"/>
    <n v="15.6"/>
    <n v="-0.6"/>
    <n v="0"/>
    <n v="7.8"/>
    <n v="15.5"/>
    <n v="0"/>
    <n v="0"/>
    <n v="6.8"/>
    <n v="13.6"/>
    <n v="0"/>
    <n v="0"/>
    <x v="9"/>
    <m/>
    <n v="8.3000000000000007"/>
    <n v="18"/>
    <n v="-1.5"/>
    <n v="0"/>
  </r>
  <r>
    <n v="10.7"/>
    <n v="19.600000000000001"/>
    <n v="1.8"/>
    <n v="0"/>
    <n v="11"/>
    <n v="18.3"/>
    <n v="3.7"/>
    <n v="0"/>
    <n v="9.9"/>
    <n v="16.8"/>
    <n v="2.9"/>
    <n v="0"/>
    <x v="9"/>
    <m/>
    <n v="11.3"/>
    <n v="20.5"/>
    <n v="2"/>
    <n v="0"/>
  </r>
  <r>
    <n v="11.9"/>
    <n v="21.9"/>
    <n v="1.8"/>
    <n v="0"/>
    <n v="13.5"/>
    <n v="20.7"/>
    <n v="6.2"/>
    <n v="0"/>
    <n v="12.5"/>
    <n v="19.899999999999999"/>
    <n v="5"/>
    <n v="0"/>
    <x v="9"/>
    <m/>
    <n v="12.3"/>
    <n v="23"/>
    <n v="1.5"/>
    <n v="0"/>
  </r>
  <r>
    <n v="13.3"/>
    <n v="22.4"/>
    <n v="4.0999999999999996"/>
    <n v="0"/>
    <n v="14.1"/>
    <n v="21.2"/>
    <n v="6.9"/>
    <n v="0"/>
    <n v="13.4"/>
    <n v="19.899999999999999"/>
    <n v="6.8"/>
    <n v="0"/>
    <x v="9"/>
    <m/>
    <n v="13.5"/>
    <n v="23"/>
    <n v="4"/>
    <n v="0"/>
  </r>
  <r>
    <n v="10.3"/>
    <n v="17"/>
    <n v="3.6"/>
    <n v="0"/>
    <n v="10.8"/>
    <n v="16.3"/>
    <n v="5.3"/>
    <n v="0"/>
    <n v="9.6999999999999993"/>
    <n v="13.9"/>
    <n v="5.5"/>
    <n v="0"/>
    <x v="9"/>
    <m/>
    <n v="10.8"/>
    <n v="18.5"/>
    <n v="3"/>
    <n v="0"/>
  </r>
  <r>
    <n v="8.1999999999999993"/>
    <n v="14.7"/>
    <n v="1.6"/>
    <n v="0"/>
    <n v="8.9"/>
    <n v="14.8"/>
    <n v="3"/>
    <n v="0"/>
    <n v="7.9"/>
    <n v="12.6"/>
    <n v="3.2"/>
    <n v="0"/>
    <x v="9"/>
    <m/>
    <n v="11.8"/>
    <n v="21"/>
    <n v="2.5"/>
    <n v="0"/>
  </r>
  <r>
    <n v="11"/>
    <n v="20.2"/>
    <n v="1.7"/>
    <n v="0"/>
    <n v="12.7"/>
    <n v="19.5"/>
    <n v="5.9"/>
    <n v="0"/>
    <n v="11.4"/>
    <n v="17.600000000000001"/>
    <n v="5.0999999999999996"/>
    <n v="0"/>
    <x v="9"/>
    <m/>
    <n v="11.5"/>
    <n v="22"/>
    <n v="1"/>
    <n v="0"/>
  </r>
  <r>
    <n v="15.4"/>
    <n v="25.7"/>
    <n v="5"/>
    <n v="0"/>
    <n v="15.8"/>
    <n v="24.1"/>
    <n v="7.4"/>
    <n v="0"/>
    <n v="14.9"/>
    <n v="22.4"/>
    <n v="7.4"/>
    <n v="0"/>
    <x v="9"/>
    <m/>
    <n v="16.5"/>
    <n v="28"/>
    <n v="5"/>
    <n v="0"/>
  </r>
  <r>
    <n v="17.100000000000001"/>
    <n v="26.4"/>
    <n v="7.7"/>
    <n v="0"/>
    <n v="17.600000000000001"/>
    <n v="25.1"/>
    <n v="10.1"/>
    <n v="0"/>
    <n v="17.399999999999999"/>
    <n v="24.2"/>
    <n v="10.6"/>
    <n v="0"/>
    <x v="9"/>
    <m/>
    <n v="16"/>
    <n v="28"/>
    <n v="4"/>
    <n v="0"/>
  </r>
  <r>
    <n v="17.100000000000001"/>
    <n v="25.9"/>
    <n v="8.1999999999999993"/>
    <n v="0"/>
    <n v="17.100000000000001"/>
    <n v="23.3"/>
    <n v="10.8"/>
    <n v="0"/>
    <n v="16.3"/>
    <n v="22.8"/>
    <n v="9.8000000000000007"/>
    <n v="0"/>
    <x v="9"/>
    <m/>
    <n v="16.3"/>
    <n v="29"/>
    <n v="3.5"/>
    <n v="0"/>
  </r>
  <r>
    <n v="15.3"/>
    <n v="24.8"/>
    <n v="5.7"/>
    <n v="0"/>
    <n v="14.9"/>
    <n v="21.7"/>
    <n v="8.1"/>
    <n v="0"/>
    <n v="14"/>
    <n v="20.399999999999999"/>
    <n v="7.6"/>
    <n v="0"/>
    <x v="9"/>
    <m/>
    <n v="14.8"/>
    <n v="26.5"/>
    <n v="3"/>
    <n v="0"/>
  </r>
  <r>
    <n v="11.5"/>
    <n v="20.8"/>
    <n v="2.2000000000000002"/>
    <n v="0"/>
    <n v="12"/>
    <n v="18.600000000000001"/>
    <n v="5.4"/>
    <n v="0"/>
    <n v="11.9"/>
    <n v="18"/>
    <n v="5.8"/>
    <n v="0"/>
    <x v="9"/>
    <m/>
    <n v="13"/>
    <n v="25.5"/>
    <n v="0.5"/>
    <n v="0"/>
  </r>
  <r>
    <n v="10"/>
    <n v="12.4"/>
    <n v="7.5"/>
    <n v="2"/>
    <n v="8.6"/>
    <n v="11.3"/>
    <n v="5.9"/>
    <n v="2"/>
    <n v="8.1999999999999993"/>
    <n v="10.9"/>
    <n v="5.5"/>
    <n v="2"/>
    <x v="9"/>
    <m/>
    <n v="12.8"/>
    <n v="21.5"/>
    <n v="4"/>
    <n v="9.1"/>
  </r>
  <r>
    <n v="8"/>
    <n v="12.9"/>
    <n v="3.1"/>
    <n v="1"/>
    <n v="6.3"/>
    <n v="11.4"/>
    <n v="1.2"/>
    <n v="0"/>
    <n v="6.2"/>
    <n v="11.4"/>
    <n v="0.9"/>
    <n v="0"/>
    <x v="9"/>
    <m/>
    <n v="14.5"/>
    <n v="24"/>
    <n v="5"/>
    <n v="0"/>
  </r>
  <r>
    <n v="10.199999999999999"/>
    <n v="19.100000000000001"/>
    <n v="1.2"/>
    <n v="0"/>
    <n v="10.9"/>
    <n v="17.899999999999999"/>
    <n v="3.8"/>
    <n v="0"/>
    <n v="11"/>
    <n v="17"/>
    <n v="5"/>
    <n v="0"/>
    <x v="9"/>
    <m/>
    <n v="14"/>
    <n v="23"/>
    <n v="5"/>
    <n v="0"/>
  </r>
  <r>
    <n v="13.7"/>
    <n v="24.9"/>
    <n v="2.5"/>
    <n v="0"/>
    <n v="14.3"/>
    <n v="23"/>
    <n v="5.5"/>
    <n v="0"/>
    <n v="14.3"/>
    <n v="22.3"/>
    <n v="6.3"/>
    <n v="0"/>
    <x v="9"/>
    <m/>
    <n v="14.8"/>
    <n v="27.5"/>
    <n v="2"/>
    <n v="0"/>
  </r>
  <r>
    <n v="16.2"/>
    <n v="26.5"/>
    <n v="5.8"/>
    <n v="0"/>
    <n v="17.2"/>
    <n v="24.5"/>
    <n v="9.9"/>
    <n v="0"/>
    <n v="17"/>
    <n v="23.9"/>
    <n v="10.1"/>
    <n v="0"/>
    <x v="9"/>
    <m/>
    <n v="15.5"/>
    <n v="27"/>
    <n v="4"/>
    <n v="0"/>
  </r>
  <r>
    <n v="19.2"/>
    <n v="29.7"/>
    <n v="8.6999999999999993"/>
    <n v="0"/>
    <n v="17.7"/>
    <n v="26.4"/>
    <n v="9"/>
    <n v="7"/>
    <n v="19.7"/>
    <n v="27"/>
    <n v="12.4"/>
    <n v="7"/>
    <x v="9"/>
    <m/>
    <n v="17.8"/>
    <n v="30.5"/>
    <n v="5"/>
    <n v="4.7"/>
  </r>
  <r>
    <n v="20.100000000000001"/>
    <n v="26.6"/>
    <n v="13.5"/>
    <n v="11.5"/>
    <n v="18"/>
    <n v="23.8"/>
    <n v="12.1"/>
    <n v="0"/>
    <n v="18.399999999999999"/>
    <n v="25"/>
    <n v="11.7"/>
    <n v="0"/>
    <x v="9"/>
    <m/>
    <n v="21.3"/>
    <n v="29"/>
    <n v="13.5"/>
    <n v="0"/>
  </r>
  <r>
    <n v="16.399999999999999"/>
    <n v="25.8"/>
    <n v="6.9"/>
    <n v="0"/>
    <n v="17.2"/>
    <n v="23.1"/>
    <n v="11.3"/>
    <n v="0"/>
    <n v="16.8"/>
    <n v="23.7"/>
    <n v="9.8000000000000007"/>
    <n v="0"/>
    <x v="9"/>
    <m/>
    <n v="16"/>
    <n v="26"/>
    <n v="6"/>
    <n v="0"/>
  </r>
  <r>
    <n v="16.600000000000001"/>
    <n v="26.6"/>
    <n v="6.6"/>
    <n v="0"/>
    <n v="18.100000000000001"/>
    <n v="24.3"/>
    <n v="11.9"/>
    <n v="1"/>
    <n v="17.5"/>
    <n v="24.4"/>
    <n v="10.6"/>
    <n v="1"/>
    <x v="9"/>
    <m/>
    <n v="17.3"/>
    <n v="27.5"/>
    <n v="7"/>
    <n v="1"/>
  </r>
  <r>
    <n v="15.7"/>
    <n v="21.5"/>
    <n v="9.8000000000000007"/>
    <n v="0"/>
    <n v="15.3"/>
    <n v="19.600000000000001"/>
    <n v="11"/>
    <n v="20.5"/>
    <n v="14.6"/>
    <n v="18.8"/>
    <n v="10.4"/>
    <n v="20.5"/>
    <x v="9"/>
    <m/>
    <n v="16.3"/>
    <n v="26.5"/>
    <n v="6"/>
    <n v="0"/>
  </r>
  <r>
    <n v="16.7"/>
    <n v="25.6"/>
    <n v="7.7"/>
    <n v="0"/>
    <n v="15.8"/>
    <n v="23.2"/>
    <n v="8.3000000000000007"/>
    <n v="0"/>
    <n v="14.2"/>
    <n v="21.8"/>
    <n v="6.6"/>
    <n v="0"/>
    <x v="9"/>
    <m/>
    <n v="18.8"/>
    <n v="26.5"/>
    <n v="11"/>
    <n v="0"/>
  </r>
  <r>
    <n v="17.600000000000001"/>
    <n v="26.7"/>
    <n v="8.5"/>
    <n v="0"/>
    <n v="17.5"/>
    <n v="23.7"/>
    <n v="11.3"/>
    <n v="3.5"/>
    <n v="16.2"/>
    <n v="21.8"/>
    <n v="10.6"/>
    <n v="3.5"/>
    <x v="9"/>
    <m/>
    <n v="18.3"/>
    <n v="28"/>
    <n v="8.5"/>
    <n v="0"/>
  </r>
  <r>
    <n v="15.6"/>
    <n v="22.1"/>
    <n v="9.1"/>
    <n v="4"/>
    <n v="15.4"/>
    <n v="19.899999999999999"/>
    <n v="10.8"/>
    <n v="7"/>
    <n v="14.5"/>
    <n v="18.3"/>
    <n v="10.6"/>
    <n v="7"/>
    <x v="10"/>
    <m/>
    <n v="16.3"/>
    <n v="24"/>
    <n v="8.5"/>
    <n v="8.6"/>
  </r>
  <r>
    <n v="15.1"/>
    <n v="22.9"/>
    <n v="7.3"/>
    <n v="2"/>
    <n v="14.6"/>
    <n v="20.7"/>
    <n v="8.4"/>
    <n v="5"/>
    <n v="13.3"/>
    <n v="19.399999999999999"/>
    <n v="7.1"/>
    <n v="5"/>
    <x v="10"/>
    <m/>
    <n v="16.3"/>
    <n v="24"/>
    <n v="8.5"/>
    <n v="8.6"/>
  </r>
  <r>
    <n v="15"/>
    <n v="21.9"/>
    <n v="8.1"/>
    <n v="1"/>
    <n v="13.7"/>
    <n v="18.5"/>
    <n v="8.9"/>
    <n v="1.5"/>
    <n v="12.5"/>
    <n v="17.3"/>
    <n v="7.6"/>
    <n v="1.5"/>
    <x v="10"/>
    <m/>
    <n v="16.3"/>
    <n v="24.5"/>
    <n v="8"/>
    <n v="1.1000000000000001"/>
  </r>
  <r>
    <n v="15.4"/>
    <n v="23.2"/>
    <n v="7.5"/>
    <n v="1"/>
    <n v="14.3"/>
    <n v="19.5"/>
    <n v="9.1"/>
    <n v="0.5"/>
    <n v="14.4"/>
    <n v="19.100000000000001"/>
    <n v="9.6"/>
    <n v="0.5"/>
    <x v="10"/>
    <m/>
    <n v="16.5"/>
    <n v="25"/>
    <n v="8"/>
    <n v="0"/>
  </r>
  <r>
    <n v="17.7"/>
    <n v="24.3"/>
    <n v="11.1"/>
    <n v="3"/>
    <n v="16.899999999999999"/>
    <n v="21.2"/>
    <n v="12.5"/>
    <n v="2"/>
    <n v="16.3"/>
    <n v="20.399999999999999"/>
    <n v="12.2"/>
    <n v="2"/>
    <x v="10"/>
    <m/>
    <n v="16.8"/>
    <n v="25.5"/>
    <n v="8"/>
    <n v="0.5"/>
  </r>
  <r>
    <n v="10.9"/>
    <n v="15.3"/>
    <n v="6.5"/>
    <n v="0"/>
    <n v="9.5"/>
    <n v="13.8"/>
    <n v="5.0999999999999996"/>
    <n v="0"/>
    <n v="8.8000000000000007"/>
    <n v="12.5"/>
    <n v="5"/>
    <n v="0"/>
    <x v="10"/>
    <m/>
    <n v="16"/>
    <n v="23"/>
    <n v="9"/>
    <n v="0"/>
  </r>
  <r>
    <n v="12.2"/>
    <n v="19.100000000000001"/>
    <n v="5.2"/>
    <n v="0"/>
    <n v="11.6"/>
    <n v="17.2"/>
    <n v="5.9"/>
    <n v="0"/>
    <n v="10.9"/>
    <n v="16.5"/>
    <n v="5.3"/>
    <n v="0"/>
    <x v="10"/>
    <m/>
    <n v="14.3"/>
    <n v="22"/>
    <n v="6.5"/>
    <n v="0"/>
  </r>
  <r>
    <n v="15.4"/>
    <n v="25.2"/>
    <n v="5.5"/>
    <n v="0.5"/>
    <n v="15"/>
    <n v="22.9"/>
    <n v="7.1"/>
    <n v="0"/>
    <n v="15.6"/>
    <n v="23.2"/>
    <n v="7.9"/>
    <n v="0"/>
    <x v="10"/>
    <m/>
    <n v="15.8"/>
    <n v="26"/>
    <n v="5.5"/>
    <n v="0"/>
  </r>
  <r>
    <n v="17.3"/>
    <n v="27.1"/>
    <n v="7.4"/>
    <n v="1.5"/>
    <n v="18.8"/>
    <n v="24.7"/>
    <n v="12.9"/>
    <n v="4"/>
    <n v="18.100000000000001"/>
    <n v="24.7"/>
    <n v="11.4"/>
    <n v="4"/>
    <x v="10"/>
    <m/>
    <n v="15.3"/>
    <n v="25.5"/>
    <n v="5"/>
    <n v="1"/>
  </r>
  <r>
    <n v="17.5"/>
    <n v="25.8"/>
    <n v="9.1999999999999993"/>
    <n v="4"/>
    <n v="16.2"/>
    <n v="23.2"/>
    <n v="9.1"/>
    <n v="3.5"/>
    <n v="15.6"/>
    <n v="22.6"/>
    <n v="8.6"/>
    <n v="3.5"/>
    <x v="10"/>
    <m/>
    <n v="17.5"/>
    <n v="29"/>
    <n v="6"/>
    <n v="7"/>
  </r>
  <r>
    <n v="14.2"/>
    <n v="22.6"/>
    <n v="5.8"/>
    <n v="1.5"/>
    <n v="13.9"/>
    <n v="21.1"/>
    <n v="6.7"/>
    <n v="0.5"/>
    <n v="14.5"/>
    <n v="21.3"/>
    <n v="7.7"/>
    <n v="0.5"/>
    <x v="10"/>
    <m/>
    <n v="17.5"/>
    <n v="29.5"/>
    <n v="5.5"/>
    <n v="0"/>
  </r>
  <r>
    <n v="14.7"/>
    <n v="20"/>
    <n v="9.3000000000000007"/>
    <n v="15.5"/>
    <n v="13.4"/>
    <n v="18"/>
    <n v="8.6999999999999993"/>
    <n v="18.5"/>
    <n v="11.7"/>
    <n v="15.7"/>
    <n v="7.7"/>
    <n v="18.5"/>
    <x v="10"/>
    <m/>
    <n v="20.3"/>
    <n v="29"/>
    <n v="11.5"/>
    <n v="17"/>
  </r>
  <r>
    <n v="7.6"/>
    <n v="13.8"/>
    <n v="1.3"/>
    <n v="1.5"/>
    <n v="7.5"/>
    <n v="13"/>
    <n v="2"/>
    <n v="0"/>
    <n v="7"/>
    <n v="12"/>
    <n v="1.9"/>
    <n v="0"/>
    <x v="10"/>
    <m/>
    <n v="14"/>
    <n v="20"/>
    <n v="8"/>
    <n v="0"/>
  </r>
  <r>
    <n v="9.1999999999999993"/>
    <n v="17.600000000000001"/>
    <n v="0.8"/>
    <n v="0"/>
    <n v="9.6"/>
    <n v="15.6"/>
    <n v="3.5"/>
    <n v="0"/>
    <n v="9.9"/>
    <n v="15.7"/>
    <n v="4"/>
    <n v="0"/>
    <x v="10"/>
    <m/>
    <n v="11.3"/>
    <n v="20.5"/>
    <n v="2"/>
    <n v="0"/>
  </r>
  <r>
    <n v="11"/>
    <n v="20.3"/>
    <n v="1.6"/>
    <n v="0"/>
    <n v="12.5"/>
    <n v="19"/>
    <n v="5.9"/>
    <n v="0"/>
    <n v="11.9"/>
    <n v="18.600000000000001"/>
    <n v="5.0999999999999996"/>
    <n v="0"/>
    <x v="10"/>
    <m/>
    <n v="12"/>
    <n v="21.5"/>
    <n v="2.5"/>
    <n v="0"/>
  </r>
  <r>
    <n v="14.8"/>
    <n v="24.6"/>
    <n v="4.9000000000000004"/>
    <n v="0"/>
    <n v="15.4"/>
    <n v="22.2"/>
    <n v="8.5"/>
    <n v="1"/>
    <n v="15.7"/>
    <n v="22.7"/>
    <n v="8.6"/>
    <n v="1"/>
    <x v="10"/>
    <m/>
    <n v="13.3"/>
    <n v="22"/>
    <n v="4.5"/>
    <n v="0.5"/>
  </r>
  <r>
    <n v="14.5"/>
    <n v="20.6"/>
    <n v="8.3000000000000007"/>
    <n v="0"/>
    <n v="15.3"/>
    <n v="19.3"/>
    <n v="11.2"/>
    <n v="0.5"/>
    <n v="14.4"/>
    <n v="18.899999999999999"/>
    <n v="9.9"/>
    <n v="0.5"/>
    <x v="10"/>
    <m/>
    <n v="15.3"/>
    <n v="26.5"/>
    <n v="4"/>
    <n v="0"/>
  </r>
  <r>
    <n v="15.6"/>
    <n v="22.8"/>
    <n v="8.3000000000000007"/>
    <n v="0"/>
    <n v="8.6"/>
    <n v="15.7"/>
    <n v="1.4"/>
    <n v="0"/>
    <n v="9.4"/>
    <n v="16.899999999999999"/>
    <n v="1.9"/>
    <n v="0"/>
    <x v="10"/>
    <m/>
    <n v="16.5"/>
    <n v="26"/>
    <n v="7"/>
    <n v="0"/>
  </r>
  <r>
    <n v="8.1999999999999993"/>
    <n v="15"/>
    <n v="1.3"/>
    <n v="0"/>
    <n v="8.4"/>
    <n v="13.6"/>
    <n v="3.1"/>
    <n v="0"/>
    <n v="6.7"/>
    <n v="11.2"/>
    <n v="2.2000000000000002"/>
    <n v="0"/>
    <x v="10"/>
    <m/>
    <n v="12.8"/>
    <n v="18"/>
    <n v="7.5"/>
    <n v="0"/>
  </r>
  <r>
    <n v="10.199999999999999"/>
    <n v="19.8"/>
    <n v="0.6"/>
    <n v="0.5"/>
    <n v="10.6"/>
    <n v="18.5"/>
    <n v="2.7"/>
    <n v="0"/>
    <n v="8.8000000000000007"/>
    <n v="16"/>
    <n v="1.6"/>
    <n v="0"/>
    <x v="10"/>
    <m/>
    <n v="10.5"/>
    <n v="21"/>
    <n v="0"/>
    <n v="0"/>
  </r>
  <r>
    <n v="12.8"/>
    <n v="22.6"/>
    <n v="3"/>
    <n v="0"/>
    <n v="14.2"/>
    <n v="20.6"/>
    <n v="7.7"/>
    <n v="0"/>
    <n v="12.8"/>
    <n v="20.2"/>
    <n v="5.3"/>
    <n v="0"/>
    <x v="10"/>
    <m/>
    <n v="12.3"/>
    <n v="22.5"/>
    <n v="2"/>
    <n v="0"/>
  </r>
  <r>
    <n v="13.6"/>
    <n v="20.2"/>
    <n v="7"/>
    <n v="0"/>
    <n v="15.4"/>
    <n v="19.2"/>
    <n v="11.5"/>
    <n v="0"/>
    <n v="14.9"/>
    <n v="18.899999999999999"/>
    <n v="10.9"/>
    <n v="0"/>
    <x v="10"/>
    <m/>
    <n v="14"/>
    <n v="24"/>
    <n v="4"/>
    <n v="0"/>
  </r>
  <r>
    <n v="12.3"/>
    <n v="18.100000000000001"/>
    <n v="6.4"/>
    <n v="0"/>
    <n v="11.4"/>
    <n v="16.399999999999999"/>
    <n v="6.4"/>
    <n v="0"/>
    <n v="11.6"/>
    <n v="16"/>
    <n v="7.1"/>
    <n v="0"/>
    <x v="10"/>
    <m/>
    <n v="12.3"/>
    <n v="19.5"/>
    <n v="5"/>
    <n v="0"/>
  </r>
  <r>
    <n v="10.8"/>
    <n v="18.399999999999999"/>
    <n v="3.2"/>
    <n v="0"/>
    <n v="10.6"/>
    <n v="16.8"/>
    <n v="4.3"/>
    <n v="0"/>
    <n v="10.8"/>
    <n v="16.3"/>
    <n v="5.2"/>
    <n v="0"/>
    <x v="10"/>
    <m/>
    <n v="11.5"/>
    <n v="19.5"/>
    <n v="3.5"/>
    <n v="0"/>
  </r>
  <r>
    <n v="11.3"/>
    <n v="19.5"/>
    <n v="3"/>
    <n v="0"/>
    <n v="11.8"/>
    <n v="18.3"/>
    <n v="5.3"/>
    <n v="0.5"/>
    <n v="11.3"/>
    <n v="17.100000000000001"/>
    <n v="5.5"/>
    <n v="0.5"/>
    <x v="10"/>
    <m/>
    <n v="10"/>
    <n v="18"/>
    <n v="2"/>
    <n v="0"/>
  </r>
  <r>
    <n v="11.1"/>
    <n v="16.2"/>
    <n v="5.9"/>
    <n v="10"/>
    <n v="11.7"/>
    <n v="15"/>
    <n v="8.4"/>
    <n v="15"/>
    <n v="11.7"/>
    <n v="15.5"/>
    <n v="7.9"/>
    <n v="15"/>
    <x v="10"/>
    <m/>
    <n v="12.3"/>
    <n v="21"/>
    <n v="3.5"/>
    <n v="8.1999999999999993"/>
  </r>
  <r>
    <n v="7.7"/>
    <n v="10.3"/>
    <n v="5.0999999999999996"/>
    <n v="0.5"/>
    <n v="6.7"/>
    <n v="9.4"/>
    <n v="3.9"/>
    <n v="0"/>
    <n v="6.9"/>
    <n v="9"/>
    <n v="4.7"/>
    <n v="0"/>
    <x v="10"/>
    <m/>
    <n v="13"/>
    <n v="20"/>
    <n v="6"/>
    <n v="0"/>
  </r>
  <r>
    <n v="4.3"/>
    <n v="9"/>
    <n v="-0.5"/>
    <n v="0"/>
    <n v="4.4000000000000004"/>
    <n v="8.8000000000000007"/>
    <n v="0"/>
    <n v="0"/>
    <n v="3.3"/>
    <n v="7"/>
    <n v="-0.5"/>
    <n v="0"/>
    <x v="10"/>
    <m/>
    <n v="9.5"/>
    <n v="13.5"/>
    <n v="5.5"/>
    <n v="0"/>
  </r>
  <r>
    <n v="6.3"/>
    <n v="14.4"/>
    <n v="-1.8"/>
    <n v="0"/>
    <n v="6.4"/>
    <n v="13.6"/>
    <n v="-0.9"/>
    <n v="0"/>
    <n v="5.9"/>
    <n v="12.8"/>
    <n v="-1"/>
    <n v="0"/>
    <x v="10"/>
    <m/>
    <n v="7.3"/>
    <n v="17"/>
    <n v="-2.5"/>
    <n v="0"/>
  </r>
  <r>
    <n v="8.4"/>
    <n v="16.5"/>
    <n v="0.3"/>
    <n v="0"/>
    <n v="10.5"/>
    <n v="15.6"/>
    <n v="5.4"/>
    <n v="0"/>
    <n v="8.6999999999999993"/>
    <n v="13.6"/>
    <n v="3.8"/>
    <n v="0"/>
    <x v="10"/>
    <m/>
    <n v="9.3000000000000007"/>
    <n v="19"/>
    <n v="-0.5"/>
    <n v="0"/>
  </r>
  <r>
    <n v="7.4"/>
    <n v="11.8"/>
    <n v="2.9"/>
    <n v="1.5"/>
    <n v="8.4"/>
    <n v="12.2"/>
    <n v="4.5"/>
    <n v="1"/>
    <n v="7.2"/>
    <n v="9.6999999999999993"/>
    <n v="4.5999999999999996"/>
    <n v="1"/>
    <x v="10"/>
    <m/>
    <n v="11.5"/>
    <n v="16.5"/>
    <n v="6.5"/>
    <n v="1.3"/>
  </r>
  <r>
    <n v="6.8"/>
    <n v="11.9"/>
    <n v="1.7"/>
    <n v="0.5"/>
    <n v="7"/>
    <n v="11.6"/>
    <n v="2.2999999999999998"/>
    <n v="0.5"/>
    <n v="5.7"/>
    <n v="9.4"/>
    <n v="2"/>
    <n v="0.5"/>
    <x v="11"/>
    <m/>
    <n v="8.3000000000000007"/>
    <n v="15.4"/>
    <n v="1.1000000000000001"/>
    <n v="0.5"/>
  </r>
  <r>
    <n v="5.8"/>
    <n v="13.5"/>
    <n v="-2"/>
    <n v="1"/>
    <n v="7.1"/>
    <n v="13.5"/>
    <n v="0.7"/>
    <n v="0"/>
    <n v="6.7"/>
    <n v="12.9"/>
    <n v="0.5"/>
    <n v="0"/>
    <x v="11"/>
    <m/>
    <n v="8.5"/>
    <n v="17.3"/>
    <n v="-0.4"/>
    <n v="0"/>
  </r>
  <r>
    <n v="11.1"/>
    <n v="19.399999999999999"/>
    <n v="2.7"/>
    <n v="1"/>
    <n v="12.2"/>
    <n v="18.399999999999999"/>
    <n v="6"/>
    <n v="0"/>
    <n v="11.8"/>
    <n v="18"/>
    <n v="5.6"/>
    <n v="0"/>
    <x v="11"/>
    <m/>
    <n v="13.4"/>
    <n v="22.4"/>
    <n v="4.4000000000000004"/>
    <n v="0"/>
  </r>
  <r>
    <n v="9.6999999999999993"/>
    <n v="17.3"/>
    <n v="2"/>
    <n v="0"/>
    <n v="12"/>
    <n v="16.5"/>
    <n v="7.5"/>
    <n v="0"/>
    <n v="11.4"/>
    <n v="16.399999999999999"/>
    <n v="6.4"/>
    <n v="0"/>
    <x v="11"/>
    <m/>
    <n v="13.2"/>
    <n v="20.5"/>
    <n v="5.8"/>
    <n v="0"/>
  </r>
  <r>
    <n v="11"/>
    <n v="16.399999999999999"/>
    <n v="5.6"/>
    <n v="15"/>
    <n v="11.8"/>
    <n v="15.8"/>
    <n v="7.8"/>
    <n v="16.5"/>
    <n v="10.9"/>
    <n v="14.8"/>
    <n v="6.9"/>
    <n v="16.5"/>
    <x v="11"/>
    <m/>
    <n v="12.9"/>
    <n v="19.7"/>
    <n v="6"/>
    <n v="16.5"/>
  </r>
  <r>
    <n v="2.9"/>
    <n v="4.8"/>
    <n v="1"/>
    <n v="1"/>
    <n v="2.2000000000000002"/>
    <n v="4"/>
    <n v="0.3"/>
    <n v="0"/>
    <n v="1.5"/>
    <n v="3.7"/>
    <n v="-0.7"/>
    <n v="0"/>
    <x v="11"/>
    <m/>
    <n v="3.4"/>
    <n v="7.5"/>
    <n v="-0.7"/>
    <n v="0"/>
  </r>
  <r>
    <n v="3.9"/>
    <n v="10.3"/>
    <n v="-2.6"/>
    <n v="4.5"/>
    <n v="4.2"/>
    <n v="9.3000000000000007"/>
    <n v="-0.9"/>
    <n v="4.5"/>
    <n v="3.6"/>
    <n v="7.5"/>
    <n v="-0.4"/>
    <n v="4.5"/>
    <x v="11"/>
    <m/>
    <n v="5.6"/>
    <n v="13"/>
    <n v="-1.8"/>
    <n v="4.5"/>
  </r>
  <r>
    <n v="9.1"/>
    <n v="13.1"/>
    <n v="5.0999999999999996"/>
    <n v="1.5"/>
    <n v="8.6"/>
    <n v="11.7"/>
    <n v="5.5"/>
    <n v="1.5"/>
    <n v="7.2"/>
    <n v="10.5"/>
    <n v="3.8"/>
    <n v="1.5"/>
    <x v="11"/>
    <m/>
    <n v="9.8000000000000007"/>
    <n v="15.5"/>
    <n v="4"/>
    <n v="1.5"/>
  </r>
  <r>
    <n v="4.4000000000000004"/>
    <n v="8"/>
    <n v="0.8"/>
    <n v="0"/>
    <n v="5.2"/>
    <n v="8"/>
    <n v="2.2999999999999998"/>
    <n v="0"/>
    <n v="5"/>
    <n v="6.6"/>
    <n v="3.3"/>
    <n v="0"/>
    <x v="11"/>
    <m/>
    <n v="6.4"/>
    <n v="11.6"/>
    <n v="1.1000000000000001"/>
    <n v="0"/>
  </r>
  <r>
    <n v="6.6"/>
    <n v="10.3"/>
    <n v="2.8"/>
    <n v="1"/>
    <n v="5.9"/>
    <n v="9.6"/>
    <n v="2.1"/>
    <n v="1"/>
    <n v="4.8"/>
    <n v="7.6"/>
    <n v="2"/>
    <n v="1"/>
    <x v="11"/>
    <m/>
    <n v="7.1"/>
    <n v="13.3"/>
    <n v="0.9"/>
    <n v="1"/>
  </r>
  <r>
    <n v="4"/>
    <n v="8.5"/>
    <n v="-0.5"/>
    <n v="1"/>
    <n v="3.8"/>
    <n v="7.8"/>
    <n v="-0.3"/>
    <n v="1"/>
    <n v="3.1"/>
    <n v="6.9"/>
    <n v="-0.8"/>
    <n v="1"/>
    <x v="11"/>
    <m/>
    <n v="5.0999999999999996"/>
    <n v="11.4"/>
    <n v="-1.3"/>
    <n v="1"/>
  </r>
  <r>
    <n v="3.7"/>
    <n v="8.8000000000000007"/>
    <n v="-1.5"/>
    <n v="0"/>
    <n v="4.3"/>
    <n v="8.1999999999999993"/>
    <n v="0.3"/>
    <n v="0"/>
    <n v="3.2"/>
    <n v="6.6"/>
    <n v="-0.3"/>
    <n v="0"/>
    <x v="11"/>
    <m/>
    <n v="5.6"/>
    <n v="11.8"/>
    <n v="-0.7"/>
    <n v="0"/>
  </r>
  <r>
    <n v="3.7"/>
    <n v="9.9"/>
    <n v="-2.5"/>
    <n v="0"/>
    <n v="3.7"/>
    <n v="8.8000000000000007"/>
    <n v="-1.4"/>
    <n v="0"/>
    <n v="2.7"/>
    <n v="6.7"/>
    <n v="-1.3"/>
    <n v="0"/>
    <x v="11"/>
    <m/>
    <n v="5.0999999999999996"/>
    <n v="12.5"/>
    <n v="-2.2999999999999998"/>
    <n v="0"/>
  </r>
  <r>
    <n v="5"/>
    <n v="13.2"/>
    <n v="-3.2"/>
    <n v="0"/>
    <n v="6.1"/>
    <n v="13.1"/>
    <n v="-0.9"/>
    <n v="0"/>
    <n v="5.0999999999999996"/>
    <n v="11.4"/>
    <n v="-1.3"/>
    <n v="0"/>
    <x v="11"/>
    <m/>
    <n v="7.6"/>
    <n v="16.899999999999999"/>
    <n v="-1.8"/>
    <n v="0"/>
  </r>
  <r>
    <n v="7.9"/>
    <n v="15.6"/>
    <n v="0.2"/>
    <n v="0"/>
    <n v="9.8000000000000007"/>
    <n v="15.3"/>
    <n v="4.2"/>
    <n v="0"/>
    <n v="8.4"/>
    <n v="13.6"/>
    <n v="3.2"/>
    <n v="0"/>
    <x v="11"/>
    <m/>
    <n v="11"/>
    <n v="19.2"/>
    <n v="2.8"/>
    <n v="0"/>
  </r>
  <r>
    <n v="9"/>
    <n v="15.6"/>
    <n v="2.4"/>
    <n v="0"/>
    <n v="10.7"/>
    <n v="14.9"/>
    <n v="6.4"/>
    <n v="0"/>
    <n v="9.5"/>
    <n v="14.1"/>
    <n v="4.9000000000000004"/>
    <n v="0"/>
    <x v="11"/>
    <m/>
    <n v="11.8"/>
    <n v="18.8"/>
    <n v="4.8"/>
    <n v="0"/>
  </r>
  <r>
    <n v="11.2"/>
    <n v="19.7"/>
    <n v="2.7"/>
    <n v="0"/>
    <n v="13.2"/>
    <n v="18.600000000000001"/>
    <n v="7.7"/>
    <n v="0"/>
    <n v="12.4"/>
    <n v="18.2"/>
    <n v="6.5"/>
    <n v="0"/>
    <x v="11"/>
    <m/>
    <n v="14.3"/>
    <n v="22.6"/>
    <n v="5.9"/>
    <n v="0"/>
  </r>
  <r>
    <n v="11.9"/>
    <n v="19.7"/>
    <n v="4.0999999999999996"/>
    <n v="0"/>
    <n v="13.9"/>
    <n v="18.899999999999999"/>
    <n v="8.9"/>
    <n v="0"/>
    <n v="12.7"/>
    <n v="17.3"/>
    <n v="8.1"/>
    <n v="0"/>
    <x v="11"/>
    <m/>
    <n v="15"/>
    <n v="23"/>
    <n v="7"/>
    <n v="0"/>
  </r>
  <r>
    <n v="8.6"/>
    <n v="15.4"/>
    <n v="1.8"/>
    <n v="0.5"/>
    <n v="10.3"/>
    <n v="15"/>
    <n v="5.6"/>
    <n v="0.5"/>
    <n v="9.5"/>
    <n v="13.4"/>
    <n v="5.5"/>
    <n v="0.5"/>
    <x v="11"/>
    <m/>
    <n v="11.5"/>
    <n v="18.899999999999999"/>
    <n v="4"/>
    <n v="0.5"/>
  </r>
  <r>
    <n v="4.8"/>
    <n v="6.7"/>
    <n v="2.8"/>
    <n v="3.5"/>
    <n v="4.0999999999999996"/>
    <n v="6.6"/>
    <n v="1.5"/>
    <n v="3.5"/>
    <n v="4"/>
    <n v="7.4"/>
    <n v="0.5"/>
    <n v="3.5"/>
    <x v="11"/>
    <m/>
    <n v="5.3"/>
    <n v="10.199999999999999"/>
    <n v="0.4"/>
    <n v="3.5"/>
  </r>
  <r>
    <n v="5.2"/>
    <n v="10.1"/>
    <n v="0.3"/>
    <n v="2"/>
    <n v="1.9"/>
    <n v="3.9"/>
    <n v="-0.2"/>
    <n v="2"/>
    <n v="2.1"/>
    <n v="4.9000000000000004"/>
    <n v="-0.8"/>
    <n v="2"/>
    <x v="11"/>
    <m/>
    <n v="3.1"/>
    <n v="7.4"/>
    <n v="-1.2"/>
    <n v="2"/>
  </r>
  <r>
    <n v="2.6"/>
    <n v="7.4"/>
    <n v="-2.2999999999999998"/>
    <n v="0.5"/>
    <n v="-0.2"/>
    <n v="1.9"/>
    <n v="-2.2000000000000002"/>
    <n v="0.5"/>
    <n v="0.5"/>
    <n v="2.9"/>
    <n v="-1.9"/>
    <n v="0.5"/>
    <x v="11"/>
    <m/>
    <n v="1.2"/>
    <n v="5.3"/>
    <n v="-3"/>
    <n v="0.5"/>
  </r>
  <r>
    <n v="0.6"/>
    <n v="2.1"/>
    <n v="-1"/>
    <n v="3"/>
    <n v="0.4"/>
    <n v="2.5"/>
    <n v="-1.8"/>
    <n v="3"/>
    <n v="-0.2"/>
    <n v="1.9"/>
    <n v="-2.2999999999999998"/>
    <n v="3"/>
    <x v="11"/>
    <m/>
    <n v="1.7"/>
    <n v="5.9"/>
    <n v="-2.6"/>
    <n v="3"/>
  </r>
  <r>
    <n v="-1"/>
    <n v="4.2"/>
    <n v="-6.1"/>
    <n v="0.5"/>
    <n v="-0.9"/>
    <n v="3.3"/>
    <n v="-5.0999999999999996"/>
    <n v="0.5"/>
    <n v="-1.5"/>
    <n v="2.7"/>
    <n v="-5.7"/>
    <n v="0.5"/>
    <x v="11"/>
    <m/>
    <n v="0.6"/>
    <n v="6.7"/>
    <n v="-5.6"/>
    <n v="0.5"/>
  </r>
  <r>
    <n v="0.4"/>
    <n v="5.5"/>
    <n v="-4.8"/>
    <n v="0"/>
    <n v="-0.1"/>
    <n v="3.6"/>
    <n v="-3.7"/>
    <n v="0"/>
    <n v="0.4"/>
    <n v="4.0999999999999996"/>
    <n v="-3.3"/>
    <n v="0"/>
    <x v="11"/>
    <m/>
    <n v="1.4"/>
    <n v="7"/>
    <n v="-4.3"/>
    <n v="0"/>
  </r>
  <r>
    <n v="0.9"/>
    <n v="5.2"/>
    <n v="-3.4"/>
    <n v="0"/>
    <n v="1.8"/>
    <n v="5"/>
    <n v="-1.5"/>
    <n v="0"/>
    <n v="1.5"/>
    <n v="3.9"/>
    <n v="-0.9"/>
    <n v="0"/>
    <x v="11"/>
    <m/>
    <n v="3.1"/>
    <n v="8.5"/>
    <n v="-2.4"/>
    <n v="0"/>
  </r>
  <r>
    <n v="0.5"/>
    <n v="6.8"/>
    <n v="-5.8"/>
    <n v="0"/>
    <n v="0"/>
    <n v="6.1"/>
    <n v="-6"/>
    <n v="0"/>
    <n v="1"/>
    <n v="5.5"/>
    <n v="-3.6"/>
    <n v="0"/>
    <x v="11"/>
    <m/>
    <n v="1.6"/>
    <n v="9.6"/>
    <n v="-6.4"/>
    <n v="0"/>
  </r>
  <r>
    <n v="1.3"/>
    <n v="8.9"/>
    <n v="-6.3"/>
    <n v="0"/>
    <n v="2"/>
    <n v="9.1"/>
    <n v="-5.2"/>
    <n v="0"/>
    <n v="3"/>
    <n v="9"/>
    <n v="-3"/>
    <n v="0"/>
    <x v="11"/>
    <m/>
    <n v="3.6"/>
    <n v="12.8"/>
    <n v="-5.7"/>
    <n v="0"/>
  </r>
  <r>
    <n v="4.8"/>
    <n v="13.1"/>
    <n v="-3.6"/>
    <n v="0"/>
    <n v="5.9"/>
    <n v="12.7"/>
    <n v="-0.9"/>
    <n v="0"/>
    <n v="5.5"/>
    <n v="11.1"/>
    <n v="-0.1"/>
    <n v="0"/>
    <x v="11"/>
    <m/>
    <n v="7.4"/>
    <n v="16.5"/>
    <n v="-1.8"/>
    <n v="0"/>
  </r>
  <r>
    <n v="7.3"/>
    <n v="16.399999999999999"/>
    <n v="-1.8"/>
    <n v="0"/>
    <n v="8.1999999999999993"/>
    <n v="15.6"/>
    <n v="0.7"/>
    <n v="0"/>
    <n v="7.5"/>
    <n v="13.7"/>
    <n v="1.2"/>
    <n v="0"/>
    <x v="11"/>
    <m/>
    <n v="9.6"/>
    <n v="19.5"/>
    <n v="-0.4"/>
    <n v="0"/>
  </r>
  <r>
    <n v="6.9"/>
    <n v="14.8"/>
    <n v="-1"/>
    <n v="0"/>
    <n v="7.2"/>
    <n v="13.8"/>
    <n v="0.5"/>
    <n v="0"/>
    <n v="6.9"/>
    <n v="12.5"/>
    <n v="1.2"/>
    <n v="0"/>
    <x v="12"/>
    <m/>
    <n v="6.5"/>
    <n v="17"/>
    <n v="-4"/>
    <n v="0"/>
  </r>
  <r>
    <n v="8.1999999999999993"/>
    <n v="15.1"/>
    <n v="1.2"/>
    <n v="0"/>
    <n v="8.9"/>
    <n v="14.3"/>
    <n v="3.5"/>
    <n v="0"/>
    <n v="9.1999999999999993"/>
    <n v="13.3"/>
    <n v="5"/>
    <n v="0"/>
    <x v="12"/>
    <m/>
    <n v="7"/>
    <n v="17.5"/>
    <n v="-3.5"/>
    <n v="0"/>
  </r>
  <r>
    <n v="9.9"/>
    <n v="17.8"/>
    <n v="2"/>
    <n v="0"/>
    <n v="11.4"/>
    <n v="17.600000000000001"/>
    <n v="5.0999999999999996"/>
    <n v="0"/>
    <n v="10.8"/>
    <n v="16.3"/>
    <n v="5.3"/>
    <n v="0"/>
    <x v="12"/>
    <m/>
    <n v="10"/>
    <n v="19.5"/>
    <n v="0.5"/>
    <n v="0"/>
  </r>
  <r>
    <n v="8.5"/>
    <n v="12"/>
    <n v="4.9000000000000004"/>
    <n v="0"/>
    <n v="8.8000000000000007"/>
    <n v="11.3"/>
    <n v="6.2"/>
    <n v="0"/>
    <n v="7.4"/>
    <n v="9.6"/>
    <n v="5.0999999999999996"/>
    <n v="0"/>
    <x v="12"/>
    <m/>
    <n v="11"/>
    <n v="15"/>
    <n v="7"/>
    <n v="0.4"/>
  </r>
  <r>
    <n v="3.9"/>
    <n v="10.199999999999999"/>
    <n v="-2.4"/>
    <n v="0.5"/>
    <n v="3.7"/>
    <n v="10.3"/>
    <n v="-3"/>
    <n v="0.5"/>
    <n v="3"/>
    <n v="8.1"/>
    <n v="-2.1"/>
    <n v="0.5"/>
    <x v="12"/>
    <m/>
    <n v="4.5"/>
    <n v="13"/>
    <n v="-4"/>
    <n v="0"/>
  </r>
  <r>
    <n v="4.9000000000000004"/>
    <n v="10.199999999999999"/>
    <n v="-0.5"/>
    <n v="0"/>
    <n v="5.4"/>
    <n v="9.5"/>
    <n v="1.3"/>
    <n v="0"/>
    <n v="3.4"/>
    <n v="7.2"/>
    <n v="-0.5"/>
    <n v="0"/>
    <x v="12"/>
    <m/>
    <n v="8.5"/>
    <n v="12.5"/>
    <n v="4.5"/>
    <n v="0.3"/>
  </r>
  <r>
    <n v="9.1999999999999993"/>
    <n v="15.2"/>
    <n v="3.2"/>
    <n v="0"/>
    <n v="9.4"/>
    <n v="13.9"/>
    <n v="4.9000000000000004"/>
    <n v="0"/>
    <n v="6.6"/>
    <n v="12.1"/>
    <n v="1.1000000000000001"/>
    <n v="0"/>
    <x v="12"/>
    <m/>
    <n v="12.3"/>
    <n v="18"/>
    <n v="6.5"/>
    <n v="0"/>
  </r>
  <r>
    <n v="13"/>
    <n v="18.5"/>
    <n v="7.4"/>
    <n v="2.5"/>
    <n v="13.5"/>
    <n v="17.5"/>
    <n v="9.5"/>
    <n v="2.5"/>
    <n v="11.5"/>
    <n v="15.9"/>
    <n v="7"/>
    <n v="2.5"/>
    <x v="12"/>
    <m/>
    <n v="12.8"/>
    <n v="20.5"/>
    <n v="5"/>
    <n v="0.9"/>
  </r>
  <r>
    <n v="6.6"/>
    <n v="11.4"/>
    <n v="1.7"/>
    <n v="1"/>
    <n v="6.2"/>
    <n v="9.8000000000000007"/>
    <n v="2.6"/>
    <n v="1"/>
    <n v="5"/>
    <n v="7.6"/>
    <n v="2.2999999999999998"/>
    <n v="1"/>
    <x v="12"/>
    <m/>
    <n v="11"/>
    <n v="19"/>
    <n v="3"/>
    <n v="0"/>
  </r>
  <r>
    <n v="9.5"/>
    <n v="12.5"/>
    <n v="6.4"/>
    <n v="14"/>
    <n v="8.1"/>
    <n v="11.2"/>
    <n v="5"/>
    <n v="14"/>
    <n v="7.1"/>
    <n v="9.8000000000000007"/>
    <n v="4.4000000000000004"/>
    <n v="14"/>
    <x v="12"/>
    <m/>
    <n v="9"/>
    <n v="15"/>
    <n v="3"/>
    <n v="20.3"/>
  </r>
  <r>
    <n v="2"/>
    <n v="3.3"/>
    <n v="0.7"/>
    <n v="3"/>
    <n v="0.5"/>
    <n v="1.2"/>
    <n v="-0.2"/>
    <n v="3"/>
    <n v="0.4"/>
    <n v="1"/>
    <n v="-0.3"/>
    <n v="3"/>
    <x v="12"/>
    <m/>
    <n v="5"/>
    <n v="6"/>
    <n v="4"/>
    <n v="3.4"/>
  </r>
  <r>
    <n v="-0.7"/>
    <n v="0"/>
    <n v="-1.4"/>
    <n v="1"/>
    <n v="-1.4"/>
    <n v="-0.7"/>
    <n v="-2"/>
    <n v="1"/>
    <n v="-2.1"/>
    <n v="-1.4"/>
    <n v="-2.7"/>
    <n v="1"/>
    <x v="12"/>
    <m/>
    <n v="2"/>
    <n v="3.5"/>
    <n v="0.5"/>
    <n v="2.6"/>
  </r>
  <r>
    <n v="-1.7"/>
    <n v="0"/>
    <n v="-3.4"/>
    <n v="0"/>
    <n v="-3.2"/>
    <n v="-1.7"/>
    <n v="-4.7"/>
    <n v="0"/>
    <n v="-3.5"/>
    <n v="-2.1"/>
    <n v="-4.9000000000000004"/>
    <n v="0"/>
    <x v="12"/>
    <m/>
    <n v="0"/>
    <n v="3"/>
    <n v="-3"/>
    <n v="0.2"/>
  </r>
  <r>
    <n v="-3"/>
    <n v="-0.8"/>
    <n v="-5.2"/>
    <n v="0"/>
    <n v="-3.3"/>
    <n v="-1.4"/>
    <n v="-5.2"/>
    <n v="0"/>
    <n v="-4.0999999999999996"/>
    <n v="-2.6"/>
    <n v="-5.6"/>
    <n v="0"/>
    <x v="12"/>
    <m/>
    <n v="1"/>
    <n v="3"/>
    <n v="-1"/>
    <n v="7.4"/>
  </r>
  <r>
    <n v="-4"/>
    <n v="0.3"/>
    <n v="-8.3000000000000007"/>
    <n v="1.5"/>
    <n v="-3.3"/>
    <n v="-0.1"/>
    <n v="-6.5"/>
    <n v="1.5"/>
    <n v="-3.7"/>
    <n v="-1.3"/>
    <n v="-6.1"/>
    <n v="1.5"/>
    <x v="12"/>
    <m/>
    <n v="-0.5"/>
    <n v="3.5"/>
    <n v="-4.5"/>
    <n v="0.2"/>
  </r>
  <r>
    <n v="-4.3"/>
    <n v="-1"/>
    <n v="-7.5"/>
    <n v="2.5"/>
    <n v="-4"/>
    <n v="-1.6"/>
    <n v="-6.3"/>
    <n v="2.5"/>
    <n v="-5"/>
    <n v="-2.6"/>
    <n v="-7.4"/>
    <n v="2.5"/>
    <x v="12"/>
    <m/>
    <n v="0"/>
    <n v="2.5"/>
    <n v="-2.5"/>
    <n v="0"/>
  </r>
  <r>
    <n v="-6.2"/>
    <n v="-4.3"/>
    <n v="-8"/>
    <n v="0"/>
    <n v="-6.3"/>
    <n v="-4.9000000000000004"/>
    <n v="-7.6"/>
    <n v="0"/>
    <n v="-7.8"/>
    <n v="-7.4"/>
    <n v="-8.1999999999999993"/>
    <n v="0"/>
    <x v="12"/>
    <m/>
    <n v="-3.8"/>
    <n v="-2.5"/>
    <n v="-5"/>
    <n v="3"/>
  </r>
  <r>
    <n v="-8.1"/>
    <n v="-4"/>
    <n v="-12.2"/>
    <n v="0"/>
    <n v="-7.7"/>
    <n v="-3.9"/>
    <n v="-11.4"/>
    <n v="0"/>
    <n v="-8.6"/>
    <n v="-7.1"/>
    <n v="-10"/>
    <n v="0"/>
    <x v="12"/>
    <m/>
    <n v="-4.3"/>
    <n v="0"/>
    <n v="-8.5"/>
    <n v="0"/>
  </r>
  <r>
    <n v="-5.7"/>
    <n v="0.2"/>
    <n v="-11.6"/>
    <n v="0"/>
    <n v="-5.7"/>
    <n v="-0.3"/>
    <n v="-11.1"/>
    <n v="0"/>
    <n v="-5.5"/>
    <n v="-1.5"/>
    <n v="-9.4"/>
    <n v="0"/>
    <x v="12"/>
    <m/>
    <n v="-4.3"/>
    <n v="3.5"/>
    <n v="-12"/>
    <n v="0"/>
  </r>
  <r>
    <n v="-5"/>
    <n v="1.3"/>
    <n v="-11.3"/>
    <n v="0"/>
    <n v="-3.7"/>
    <n v="0.8"/>
    <n v="-8.1999999999999993"/>
    <n v="0"/>
    <n v="-4.5"/>
    <n v="-0.1"/>
    <n v="-8.9"/>
    <n v="0"/>
    <x v="12"/>
    <m/>
    <n v="-2.8"/>
    <n v="5"/>
    <n v="-10.5"/>
    <n v="0"/>
  </r>
  <r>
    <n v="-3.8"/>
    <n v="3.4"/>
    <n v="-11"/>
    <n v="4"/>
    <n v="-2.7"/>
    <n v="2.8"/>
    <n v="-8.1999999999999993"/>
    <n v="4"/>
    <n v="-3.3"/>
    <n v="1"/>
    <n v="-7.5"/>
    <n v="4"/>
    <x v="12"/>
    <m/>
    <n v="-2"/>
    <n v="6.5"/>
    <n v="-10.5"/>
    <n v="0"/>
  </r>
  <r>
    <n v="-3.3"/>
    <n v="2.6"/>
    <n v="-9.1999999999999993"/>
    <n v="9"/>
    <n v="-2.1"/>
    <n v="2.5"/>
    <n v="-6.7"/>
    <n v="9"/>
    <n v="-3.2"/>
    <n v="0.7"/>
    <n v="-7"/>
    <n v="9"/>
    <x v="12"/>
    <m/>
    <n v="-1.8"/>
    <n v="5"/>
    <n v="-8.5"/>
    <n v="0"/>
  </r>
  <r>
    <n v="-3.6"/>
    <n v="-1"/>
    <n v="-6.2"/>
    <n v="0"/>
    <n v="-3.3"/>
    <n v="-0.7"/>
    <n v="-5.9"/>
    <n v="0"/>
    <n v="-3.4"/>
    <n v="-0.8"/>
    <n v="-5.9"/>
    <n v="0"/>
    <x v="12"/>
    <m/>
    <n v="-3"/>
    <n v="0.5"/>
    <n v="-6.5"/>
    <n v="4.0999999999999996"/>
  </r>
  <r>
    <n v="-2.2999999999999998"/>
    <n v="-0.9"/>
    <n v="-3.6"/>
    <n v="8"/>
    <n v="0.6"/>
    <n v="3"/>
    <n v="-1.8"/>
    <n v="8"/>
    <n v="-0.1"/>
    <n v="2.1"/>
    <n v="-2.2999999999999998"/>
    <n v="8"/>
    <x v="12"/>
    <m/>
    <n v="0.3"/>
    <n v="3.5"/>
    <n v="-3"/>
    <n v="6"/>
  </r>
  <r>
    <n v="-3"/>
    <n v="1"/>
    <n v="-6.9"/>
    <n v="0"/>
    <n v="0.3"/>
    <n v="1.4"/>
    <n v="-0.8"/>
    <n v="0"/>
    <n v="-0.8"/>
    <n v="0.8"/>
    <n v="-2.2999999999999998"/>
    <n v="0"/>
    <x v="12"/>
    <m/>
    <n v="2.2999999999999998"/>
    <n v="5.5"/>
    <n v="-1"/>
    <n v="0.6"/>
  </r>
  <r>
    <n v="-6.5"/>
    <n v="-3.2"/>
    <n v="-9.8000000000000007"/>
    <n v="0"/>
    <n v="-5.0999999999999996"/>
    <n v="-2.2000000000000002"/>
    <n v="-8"/>
    <n v="0"/>
    <n v="-6.6"/>
    <n v="-5.2"/>
    <n v="-8"/>
    <n v="0"/>
    <x v="12"/>
    <m/>
    <n v="-2.2999999999999998"/>
    <n v="1.5"/>
    <n v="-6"/>
    <n v="0.2"/>
  </r>
  <r>
    <n v="-7.3"/>
    <n v="-1.6"/>
    <n v="-12.9"/>
    <n v="4"/>
    <n v="-5.5"/>
    <n v="-1.9"/>
    <n v="-9"/>
    <n v="4"/>
    <n v="-5.0999999999999996"/>
    <n v="-2.5"/>
    <n v="-7.7"/>
    <n v="4"/>
    <x v="12"/>
    <m/>
    <n v="-4.3"/>
    <n v="1.5"/>
    <n v="-10"/>
    <n v="4.2"/>
  </r>
  <r>
    <n v="-6.1"/>
    <n v="-5"/>
    <n v="-7.1"/>
    <n v="2"/>
    <n v="-6.2"/>
    <n v="-4.9000000000000004"/>
    <n v="-7.4"/>
    <n v="2"/>
    <n v="-6.2"/>
    <n v="-5.7"/>
    <n v="-6.6"/>
    <n v="2"/>
    <x v="12"/>
    <m/>
    <n v="-2"/>
    <n v="1"/>
    <n v="-5"/>
    <n v="4.5999999999999996"/>
  </r>
  <r>
    <n v="-9.6999999999999993"/>
    <n v="-6.5"/>
    <n v="-12.8"/>
    <n v="0"/>
    <n v="-9.5"/>
    <n v="-6"/>
    <n v="-13"/>
    <n v="0"/>
    <n v="-10.4"/>
    <n v="-7.4"/>
    <n v="-13.4"/>
    <n v="0"/>
    <x v="12"/>
    <m/>
    <n v="-8"/>
    <n v="-2.5"/>
    <n v="-13.5"/>
    <n v="0"/>
  </r>
  <r>
    <n v="-12.2"/>
    <n v="-7"/>
    <n v="-17.3"/>
    <n v="2"/>
    <n v="-11.6"/>
    <n v="-6"/>
    <n v="-17.100000000000001"/>
    <n v="2"/>
    <n v="-11"/>
    <n v="-7.1"/>
    <n v="-14.8"/>
    <n v="2"/>
    <x v="12"/>
    <m/>
    <n v="-5.8"/>
    <n v="-4"/>
    <n v="-7.5"/>
    <n v="9.6"/>
  </r>
  <r>
    <n v="-21.2"/>
    <n v="-14.6"/>
    <n v="-27.8"/>
    <n v="0"/>
    <n v="-19.100000000000001"/>
    <n v="-12.6"/>
    <n v="-25.6"/>
    <n v="0"/>
    <n v="-21.1"/>
    <n v="-17"/>
    <n v="-25.2"/>
    <n v="0"/>
    <x v="12"/>
    <m/>
    <n v="-11"/>
    <n v="0"/>
    <n v="-22"/>
    <n v="18"/>
  </r>
  <r>
    <n v="-11.9"/>
    <n v="-4.9000000000000004"/>
    <n v="-18.899999999999999"/>
    <n v="5.5"/>
    <n v="-10.1"/>
    <n v="-3.8"/>
    <n v="-16.399999999999999"/>
    <n v="5.5"/>
    <n v="-13.4"/>
    <n v="-6.7"/>
    <n v="-20"/>
    <n v="5.5"/>
    <x v="13"/>
    <m/>
    <n v="-5.3"/>
    <n v="1.5"/>
    <n v="-12"/>
    <n v="0"/>
  </r>
  <r>
    <n v="-4.4000000000000004"/>
    <n v="-1.2"/>
    <n v="-7.5"/>
    <n v="2"/>
    <n v="-2.6"/>
    <n v="0.5"/>
    <n v="-5.7"/>
    <n v="2"/>
    <n v="-5.6"/>
    <n v="-0.9"/>
    <n v="-10.3"/>
    <n v="2"/>
    <x v="13"/>
    <m/>
    <n v="1.3"/>
    <n v="3"/>
    <n v="-0.5"/>
    <n v="0"/>
  </r>
  <r>
    <n v="-3.1"/>
    <n v="-1.2"/>
    <n v="-4.9000000000000004"/>
    <n v="0"/>
    <n v="-1.5"/>
    <n v="-0.1"/>
    <n v="-2.9"/>
    <n v="0"/>
    <n v="-3.5"/>
    <n v="-1.4"/>
    <n v="-5.6"/>
    <n v="0"/>
    <x v="13"/>
    <m/>
    <n v="0.3"/>
    <n v="4"/>
    <n v="-3.5"/>
    <n v="0"/>
  </r>
  <r>
    <n v="-4.5999999999999996"/>
    <n v="-1.2"/>
    <n v="-8"/>
    <n v="0"/>
    <n v="-2.5"/>
    <n v="-0.6"/>
    <n v="-4.3"/>
    <n v="0"/>
    <n v="-4.4000000000000004"/>
    <n v="-2.2999999999999998"/>
    <n v="-6.4"/>
    <n v="0"/>
    <x v="13"/>
    <m/>
    <n v="-3.8"/>
    <n v="3.5"/>
    <n v="-11"/>
    <n v="0"/>
  </r>
  <r>
    <n v="-6"/>
    <n v="1.2"/>
    <n v="-13.2"/>
    <n v="1"/>
    <n v="-2.7"/>
    <n v="1.3"/>
    <n v="-6.7"/>
    <n v="1"/>
    <n v="-5.6"/>
    <n v="-3.1"/>
    <n v="-8"/>
    <n v="1"/>
    <x v="13"/>
    <m/>
    <n v="-1"/>
    <n v="2"/>
    <n v="-4"/>
    <n v="2"/>
  </r>
  <r>
    <n v="-2.2999999999999998"/>
    <n v="-0.3"/>
    <n v="-4.3"/>
    <n v="0.5"/>
    <n v="-1.2"/>
    <n v="0.3"/>
    <n v="-2.6"/>
    <n v="0.5"/>
    <n v="-4"/>
    <n v="-3"/>
    <n v="-5"/>
    <n v="0.5"/>
    <x v="13"/>
    <m/>
    <n v="0"/>
    <n v="3"/>
    <n v="-3"/>
    <n v="1"/>
  </r>
  <r>
    <n v="-2.1"/>
    <n v="1.2"/>
    <n v="-5.3"/>
    <n v="0"/>
    <n v="-1.1000000000000001"/>
    <n v="1.9"/>
    <n v="-4"/>
    <n v="0"/>
    <n v="-3.6"/>
    <n v="-1.6"/>
    <n v="-5.5"/>
    <n v="0"/>
    <x v="13"/>
    <m/>
    <n v="-2.5"/>
    <n v="2"/>
    <n v="-7"/>
    <n v="0"/>
  </r>
  <r>
    <n v="-4"/>
    <n v="-0.8"/>
    <n v="-7.1"/>
    <n v="2"/>
    <n v="-2.1"/>
    <n v="-0.8"/>
    <n v="-3.3"/>
    <n v="2"/>
    <n v="-5.0999999999999996"/>
    <n v="-3.5"/>
    <n v="-6.6"/>
    <n v="2"/>
    <x v="13"/>
    <m/>
    <n v="-1.8"/>
    <n v="2.5"/>
    <n v="-6"/>
    <n v="1"/>
  </r>
  <r>
    <n v="-4.5999999999999996"/>
    <n v="-1.1000000000000001"/>
    <n v="-8.1"/>
    <n v="0.5"/>
    <n v="-1.9"/>
    <n v="0.6"/>
    <n v="-4.4000000000000004"/>
    <n v="0.5"/>
    <n v="-4.5"/>
    <n v="-3"/>
    <n v="-6"/>
    <n v="0.5"/>
    <x v="13"/>
    <m/>
    <n v="-1.3"/>
    <n v="4"/>
    <n v="-6.5"/>
    <n v="0"/>
  </r>
  <r>
    <n v="-4.4000000000000004"/>
    <n v="-0.4"/>
    <n v="-8.4"/>
    <n v="6"/>
    <n v="-3.3"/>
    <n v="-1.6"/>
    <n v="-5"/>
    <n v="6"/>
    <n v="-5.0999999999999996"/>
    <n v="-3.4"/>
    <n v="-6.8"/>
    <n v="6"/>
    <x v="13"/>
    <m/>
    <n v="-0.3"/>
    <n v="3.5"/>
    <n v="-4"/>
    <n v="8"/>
  </r>
  <r>
    <n v="-0.5"/>
    <n v="2.1"/>
    <n v="-3.1"/>
    <n v="4"/>
    <n v="-0.6"/>
    <n v="0.9"/>
    <n v="-2"/>
    <n v="4"/>
    <n v="-3.5"/>
    <n v="-1.2"/>
    <n v="-5.7"/>
    <n v="4"/>
    <x v="13"/>
    <m/>
    <n v="-0.8"/>
    <n v="2.5"/>
    <n v="-4"/>
    <n v="3"/>
  </r>
  <r>
    <n v="0.3"/>
    <n v="2.4"/>
    <n v="-1.9"/>
    <n v="4"/>
    <n v="0.2"/>
    <n v="1.2"/>
    <n v="-0.8"/>
    <n v="4"/>
    <n v="-1.7"/>
    <n v="-0.4"/>
    <n v="-2.9"/>
    <n v="4"/>
    <x v="13"/>
    <m/>
    <n v="1.8"/>
    <n v="3"/>
    <n v="0.5"/>
    <n v="3.5"/>
  </r>
  <r>
    <n v="-0.7"/>
    <n v="2.1"/>
    <n v="-3.5"/>
    <n v="8"/>
    <n v="-0.8"/>
    <n v="0.9"/>
    <n v="-2.4"/>
    <n v="8"/>
    <n v="-2.2999999999999998"/>
    <n v="-1.2"/>
    <n v="-3.4"/>
    <n v="8"/>
    <x v="13"/>
    <m/>
    <n v="0.3"/>
    <n v="0.5"/>
    <n v="0"/>
    <n v="4.3"/>
  </r>
  <r>
    <n v="-6.5"/>
    <n v="-1.8"/>
    <n v="-11.1"/>
    <n v="0"/>
    <n v="-6.4"/>
    <n v="-2.9"/>
    <n v="-9.9"/>
    <n v="0"/>
    <n v="-8.9"/>
    <n v="-6.7"/>
    <n v="-11.1"/>
    <n v="0"/>
    <x v="13"/>
    <m/>
    <n v="-4"/>
    <n v="0"/>
    <n v="-8"/>
    <n v="0"/>
  </r>
  <r>
    <n v="-6.2"/>
    <n v="-0.9"/>
    <n v="-11.4"/>
    <n v="0"/>
    <n v="-6.2"/>
    <n v="-2.1"/>
    <n v="-10.199999999999999"/>
    <n v="0"/>
    <n v="-9.6999999999999993"/>
    <n v="-7.2"/>
    <n v="-12.1"/>
    <n v="0"/>
    <x v="13"/>
    <m/>
    <n v="-7"/>
    <n v="-1"/>
    <n v="-13"/>
    <n v="0"/>
  </r>
  <r>
    <n v="-4.7"/>
    <n v="-1.8"/>
    <n v="-7.5"/>
    <n v="0"/>
    <n v="-4.5999999999999996"/>
    <n v="-2.9"/>
    <n v="-6.3"/>
    <n v="0"/>
    <n v="-7.7"/>
    <n v="-5.5"/>
    <n v="-9.9"/>
    <n v="0"/>
    <x v="13"/>
    <m/>
    <n v="-2.8"/>
    <n v="3"/>
    <n v="-8.5"/>
    <n v="0"/>
  </r>
  <r>
    <n v="-3.1"/>
    <n v="0.8"/>
    <n v="-6.9"/>
    <n v="0"/>
    <n v="-3.1"/>
    <n v="-0.4"/>
    <n v="-5.7"/>
    <n v="0"/>
    <n v="-6.6"/>
    <n v="-4.9000000000000004"/>
    <n v="-8.1999999999999993"/>
    <n v="0"/>
    <x v="13"/>
    <m/>
    <n v="-4"/>
    <n v="-0.5"/>
    <n v="-7.5"/>
    <n v="2"/>
  </r>
  <r>
    <n v="-1.4"/>
    <n v="1.7"/>
    <n v="-4.5"/>
    <n v="4"/>
    <n v="-1.5"/>
    <n v="0.5"/>
    <n v="-3.4"/>
    <n v="4"/>
    <n v="-4.9000000000000004"/>
    <n v="-3.3"/>
    <n v="-6.4"/>
    <n v="4"/>
    <x v="13"/>
    <m/>
    <n v="-0.5"/>
    <n v="1"/>
    <n v="-2"/>
    <n v="0.2"/>
  </r>
  <r>
    <n v="-3.1"/>
    <n v="-1.1000000000000001"/>
    <n v="-5.0999999999999996"/>
    <n v="3"/>
    <n v="-3.2"/>
    <n v="-2.2999999999999998"/>
    <n v="-4"/>
    <n v="3"/>
    <n v="-4.9000000000000004"/>
    <n v="-3.5"/>
    <n v="-6.3"/>
    <n v="3"/>
    <x v="13"/>
    <m/>
    <n v="0"/>
    <n v="0.5"/>
    <n v="-0.5"/>
    <n v="7"/>
  </r>
  <r>
    <n v="-2.8"/>
    <n v="-0.2"/>
    <n v="-5.4"/>
    <n v="1"/>
    <n v="-2.9"/>
    <n v="-1.4"/>
    <n v="-4.3"/>
    <n v="1"/>
    <n v="-4.5"/>
    <n v="-3.5"/>
    <n v="-5.4"/>
    <n v="1"/>
    <x v="13"/>
    <m/>
    <n v="-1"/>
    <n v="-0.5"/>
    <n v="-1.5"/>
    <n v="6"/>
  </r>
  <r>
    <n v="-4.4000000000000004"/>
    <n v="0.3"/>
    <n v="-9.1"/>
    <n v="0"/>
    <n v="-4.4000000000000004"/>
    <n v="-0.9"/>
    <n v="-7.9"/>
    <n v="0"/>
    <n v="-7.9"/>
    <n v="-6.8"/>
    <n v="-9"/>
    <n v="0"/>
    <x v="13"/>
    <m/>
    <n v="-2.2999999999999998"/>
    <n v="1"/>
    <n v="-5.5"/>
    <n v="0"/>
  </r>
  <r>
    <n v="-4.8"/>
    <n v="0.1"/>
    <n v="-9.6"/>
    <n v="0"/>
    <n v="-4.8"/>
    <n v="-1.1000000000000001"/>
    <n v="-8.4"/>
    <n v="0"/>
    <n v="-9"/>
    <n v="-7"/>
    <n v="-10.9"/>
    <n v="0"/>
    <x v="13"/>
    <m/>
    <n v="-6.5"/>
    <n v="-1"/>
    <n v="-12"/>
    <n v="0"/>
  </r>
  <r>
    <n v="-4.3"/>
    <n v="-1.4"/>
    <n v="-7.1"/>
    <n v="0.5"/>
    <n v="-4.2"/>
    <n v="-2.5"/>
    <n v="-5.9"/>
    <n v="0.5"/>
    <n v="-6.2"/>
    <n v="-5.0999999999999996"/>
    <n v="-7.3"/>
    <n v="0.5"/>
    <x v="13"/>
    <m/>
    <n v="-4"/>
    <n v="-1"/>
    <n v="-7"/>
    <n v="0"/>
  </r>
  <r>
    <n v="-7.2"/>
    <n v="-1.7"/>
    <n v="-12.6"/>
    <n v="0"/>
    <n v="-7.1"/>
    <n v="-2.8"/>
    <n v="-11.4"/>
    <n v="0"/>
    <n v="-9.5"/>
    <n v="-7"/>
    <n v="-11.9"/>
    <n v="0"/>
    <x v="13"/>
    <m/>
    <n v="-7.8"/>
    <n v="-1"/>
    <n v="-14.5"/>
    <n v="1"/>
  </r>
  <r>
    <n v="-9.5"/>
    <n v="-5.7"/>
    <n v="-13.3"/>
    <n v="1.5"/>
    <n v="-11.7"/>
    <n v="-9.6"/>
    <n v="-13.7"/>
    <n v="1.5"/>
    <n v="-11.4"/>
    <n v="-8.9"/>
    <n v="-13.9"/>
    <n v="1.5"/>
    <x v="13"/>
    <m/>
    <n v="-6.3"/>
    <n v="-3.5"/>
    <n v="-9"/>
    <n v="1"/>
  </r>
  <r>
    <n v="-7.1"/>
    <n v="-1.9"/>
    <n v="-12.3"/>
    <n v="4"/>
    <n v="-7.1"/>
    <n v="-3"/>
    <n v="-11.1"/>
    <n v="4"/>
    <n v="-11.1"/>
    <n v="-9.4"/>
    <n v="-12.7"/>
    <n v="4"/>
    <x v="13"/>
    <m/>
    <n v="-7"/>
    <n v="-4"/>
    <n v="-10"/>
    <n v="6"/>
  </r>
  <r>
    <n v="-7.7"/>
    <n v="-4.0999999999999996"/>
    <n v="-11.2"/>
    <n v="1.5"/>
    <n v="-7.6"/>
    <n v="-5.2"/>
    <n v="-10"/>
    <n v="1.5"/>
    <n v="-9.4"/>
    <n v="-7.7"/>
    <n v="-11.1"/>
    <n v="1.5"/>
    <x v="13"/>
    <m/>
    <n v="-3.8"/>
    <n v="-1.5"/>
    <n v="-6"/>
    <n v="5"/>
  </r>
  <r>
    <n v="-5.5"/>
    <n v="-3.2"/>
    <n v="-7.8"/>
    <n v="1"/>
    <n v="-5.5"/>
    <n v="-4.3"/>
    <n v="-6.6"/>
    <n v="1"/>
    <n v="-5.6"/>
    <n v="-1.7"/>
    <n v="-9.4"/>
    <n v="1"/>
    <x v="13"/>
    <m/>
    <n v="-3"/>
    <n v="-1"/>
    <n v="-5"/>
    <n v="5.3"/>
  </r>
  <r>
    <n v="-8.1999999999999993"/>
    <n v="-3.9"/>
    <n v="-12.4"/>
    <n v="5"/>
    <n v="-8.4"/>
    <n v="-6.6"/>
    <n v="-10.1"/>
    <n v="2.5"/>
    <n v="-7.7"/>
    <n v="-7"/>
    <n v="-8.4"/>
    <n v="5.5"/>
    <x v="13"/>
    <m/>
    <n v="-5.5"/>
    <n v="-2.5"/>
    <n v="-8.5"/>
    <n v="7.1"/>
  </r>
  <r>
    <n v="-6.5"/>
    <n v="-5.5"/>
    <n v="-7.5"/>
    <n v="4"/>
    <n v="-8.6"/>
    <n v="-7.1"/>
    <n v="-10.1"/>
    <n v="4.5"/>
    <n v="-7.6"/>
    <n v="-7.2"/>
    <n v="-8"/>
    <n v="2.5"/>
    <x v="13"/>
    <m/>
    <n v="-4"/>
    <n v="-3"/>
    <n v="-5"/>
    <n v="7"/>
  </r>
  <r>
    <n v="-10.3"/>
    <n v="-7.2"/>
    <n v="-13.4"/>
    <n v="0"/>
    <n v="-10.4"/>
    <n v="-8.9"/>
    <n v="-11.9"/>
    <n v="1.5"/>
    <n v="-9.6999999999999993"/>
    <n v="-9.3000000000000007"/>
    <n v="-10.1"/>
    <n v="0"/>
    <x v="14"/>
    <m/>
    <n v="-12.8"/>
    <n v="-8.5"/>
    <n v="-17"/>
    <n v="2"/>
  </r>
  <r>
    <n v="-10.199999999999999"/>
    <n v="-6.9"/>
    <n v="-13.4"/>
    <n v="0"/>
    <n v="-11.7"/>
    <n v="-7.5"/>
    <n v="-15.9"/>
    <n v="0"/>
    <n v="-12"/>
    <n v="-8.3000000000000007"/>
    <n v="-15.6"/>
    <n v="0"/>
    <x v="14"/>
    <m/>
    <n v="-14"/>
    <n v="-8"/>
    <n v="-20"/>
    <n v="0"/>
  </r>
  <r>
    <n v="-16.600000000000001"/>
    <n v="-7.4"/>
    <n v="-25.7"/>
    <n v="0"/>
    <n v="-12.2"/>
    <n v="-6.7"/>
    <n v="-17.7"/>
    <n v="0"/>
    <n v="-12.2"/>
    <n v="-7.5"/>
    <n v="-16.8"/>
    <n v="0"/>
    <x v="14"/>
    <m/>
    <n v="-13.8"/>
    <n v="-8.5"/>
    <n v="-19"/>
    <n v="0"/>
  </r>
  <r>
    <n v="-13.9"/>
    <n v="-7.1"/>
    <n v="-20.7"/>
    <n v="0"/>
    <n v="-9.1999999999999993"/>
    <n v="-4.3"/>
    <n v="-14.1"/>
    <n v="0"/>
    <n v="-9.4"/>
    <n v="-5.0999999999999996"/>
    <n v="-13.6"/>
    <n v="0"/>
    <x v="14"/>
    <m/>
    <n v="-14.5"/>
    <n v="-8"/>
    <n v="-21"/>
    <n v="0"/>
  </r>
  <r>
    <n v="-12"/>
    <n v="-4.5"/>
    <n v="-19.5"/>
    <n v="0"/>
    <n v="-5.0999999999999996"/>
    <n v="-1"/>
    <n v="-9.1"/>
    <n v="0"/>
    <n v="-6.5"/>
    <n v="-1.8"/>
    <n v="-11.1"/>
    <n v="0"/>
    <x v="14"/>
    <m/>
    <n v="-15.3"/>
    <n v="-6.5"/>
    <n v="-24"/>
    <n v="0"/>
  </r>
  <r>
    <n v="-9"/>
    <n v="-7.5"/>
    <n v="-10.4"/>
    <n v="0"/>
    <n v="-4.8"/>
    <n v="-1.8"/>
    <n v="-7.7"/>
    <n v="0"/>
    <n v="-7.4"/>
    <n v="-2.6"/>
    <n v="-12.1"/>
    <n v="0"/>
    <x v="14"/>
    <m/>
    <n v="-8.3000000000000007"/>
    <n v="-5"/>
    <n v="-11.5"/>
    <n v="0"/>
  </r>
  <r>
    <n v="-7.5"/>
    <n v="-5.0999999999999996"/>
    <n v="-9.8000000000000007"/>
    <n v="2"/>
    <n v="-4.0999999999999996"/>
    <n v="-1"/>
    <n v="-7.1"/>
    <n v="0"/>
    <n v="-8.8000000000000007"/>
    <n v="-6.4"/>
    <n v="-11.1"/>
    <n v="1.5"/>
    <x v="14"/>
    <m/>
    <n v="-4.3"/>
    <n v="-1"/>
    <n v="-7.5"/>
    <n v="0"/>
  </r>
  <r>
    <n v="-5"/>
    <n v="-3.4"/>
    <n v="-6.5"/>
    <n v="2"/>
    <n v="-5"/>
    <n v="-3.9"/>
    <n v="-6"/>
    <n v="4"/>
    <n v="-6.4"/>
    <n v="-4.2"/>
    <n v="-8.6"/>
    <n v="2.5"/>
    <x v="14"/>
    <m/>
    <n v="-3.8"/>
    <n v="-1.5"/>
    <n v="-6"/>
    <n v="10.199999999999999"/>
  </r>
  <r>
    <n v="-12.1"/>
    <n v="-7"/>
    <n v="-17.100000000000001"/>
    <n v="0"/>
    <n v="-8.5"/>
    <n v="-6.5"/>
    <n v="-10.5"/>
    <n v="0"/>
    <n v="-9.6"/>
    <n v="-8.1999999999999993"/>
    <n v="-11"/>
    <n v="0"/>
    <x v="14"/>
    <m/>
    <n v="-10"/>
    <n v="-5"/>
    <n v="-15"/>
    <n v="2.1"/>
  </r>
  <r>
    <n v="-10.5"/>
    <n v="-6.9"/>
    <n v="-14"/>
    <n v="1.5"/>
    <n v="-9.3000000000000007"/>
    <n v="-7.8"/>
    <n v="-10.8"/>
    <n v="1"/>
    <n v="-10.3"/>
    <n v="-9.5"/>
    <n v="-11"/>
    <n v="0"/>
    <x v="14"/>
    <m/>
    <n v="-7"/>
    <n v="-4"/>
    <n v="-10"/>
    <n v="0"/>
  </r>
  <r>
    <n v="-13.3"/>
    <n v="-6.6"/>
    <n v="-19.899999999999999"/>
    <n v="0"/>
    <n v="-10.3"/>
    <n v="-7.5"/>
    <n v="-13.1"/>
    <n v="0.5"/>
    <n v="-10.199999999999999"/>
    <n v="-8.6999999999999993"/>
    <n v="-11.7"/>
    <n v="2"/>
    <x v="14"/>
    <m/>
    <n v="-11.5"/>
    <n v="-3.5"/>
    <n v="-19.5"/>
    <n v="0"/>
  </r>
  <r>
    <n v="-8.9"/>
    <n v="-6.3"/>
    <n v="-11.4"/>
    <n v="0"/>
    <n v="-9.5"/>
    <n v="-8"/>
    <n v="-11"/>
    <n v="1.5"/>
    <n v="-10.6"/>
    <n v="-7.5"/>
    <n v="-13.6"/>
    <n v="0.5"/>
    <x v="14"/>
    <m/>
    <n v="-7.8"/>
    <n v="-5"/>
    <n v="-10.5"/>
    <n v="3.3"/>
  </r>
  <r>
    <n v="-10.4"/>
    <n v="-6.3"/>
    <n v="-14.4"/>
    <n v="4"/>
    <n v="-8"/>
    <n v="-5.8"/>
    <n v="-10.1"/>
    <n v="2.5"/>
    <n v="-8.1"/>
    <n v="-7.2"/>
    <n v="-8.9"/>
    <n v="4.5"/>
    <x v="14"/>
    <m/>
    <n v="-10.3"/>
    <n v="-4"/>
    <n v="-16.5"/>
    <n v="6.1"/>
  </r>
  <r>
    <n v="-5.9"/>
    <n v="-4.3"/>
    <n v="-7.4"/>
    <n v="4.5"/>
    <n v="-5.7"/>
    <n v="-4.5"/>
    <n v="-6.9"/>
    <n v="3"/>
    <n v="-8"/>
    <n v="-5"/>
    <n v="-11"/>
    <n v="3.5"/>
    <x v="14"/>
    <m/>
    <n v="-4.3"/>
    <n v="-2"/>
    <n v="-6.5"/>
    <n v="8"/>
  </r>
  <r>
    <n v="-9.3000000000000007"/>
    <n v="-6.3"/>
    <n v="-12.2"/>
    <n v="0"/>
    <n v="-9.6"/>
    <n v="-7.1"/>
    <n v="-12.1"/>
    <n v="0.5"/>
    <n v="-8.8000000000000007"/>
    <n v="-7.9"/>
    <n v="-9.6"/>
    <n v="0.5"/>
    <x v="14"/>
    <m/>
    <n v="-6.8"/>
    <n v="-3"/>
    <n v="-10.5"/>
    <n v="0"/>
  </r>
  <r>
    <n v="-16.399999999999999"/>
    <n v="-14.1"/>
    <n v="-18.600000000000001"/>
    <n v="0"/>
    <n v="-16.600000000000001"/>
    <n v="-13.4"/>
    <n v="-19.8"/>
    <n v="1"/>
    <n v="-18.100000000000001"/>
    <n v="-16.399999999999999"/>
    <n v="-19.7"/>
    <n v="2"/>
    <x v="14"/>
    <m/>
    <n v="-12"/>
    <n v="-4"/>
    <n v="-20"/>
    <n v="0"/>
  </r>
  <r>
    <n v="-22.1"/>
    <n v="-20.2"/>
    <n v="-23.9"/>
    <n v="0"/>
    <n v="-20.9"/>
    <n v="-16.899999999999999"/>
    <n v="-24.9"/>
    <n v="1.5"/>
    <n v="-21.7"/>
    <n v="-17.5"/>
    <n v="-25.8"/>
    <n v="0"/>
    <x v="14"/>
    <m/>
    <n v="-17.3"/>
    <n v="-13.5"/>
    <n v="-21"/>
    <n v="0"/>
  </r>
  <r>
    <n v="-18.7"/>
    <n v="-10.9"/>
    <n v="-26.4"/>
    <n v="0"/>
    <n v="-16.399999999999999"/>
    <n v="-9.6999999999999993"/>
    <n v="-23"/>
    <n v="0"/>
    <n v="-15.7"/>
    <n v="-9.4"/>
    <n v="-21.9"/>
    <n v="0"/>
    <x v="14"/>
    <m/>
    <n v="-24.3"/>
    <n v="-15"/>
    <n v="-33.5"/>
    <n v="0"/>
  </r>
  <r>
    <n v="-15.1"/>
    <n v="-13.5"/>
    <n v="-16.600000000000001"/>
    <n v="0"/>
    <n v="-11.1"/>
    <n v="-8.5"/>
    <n v="-13.6"/>
    <n v="0"/>
    <n v="-15.5"/>
    <n v="-12.8"/>
    <n v="-18.2"/>
    <n v="0"/>
    <x v="14"/>
    <m/>
    <n v="-21.5"/>
    <n v="-13.5"/>
    <n v="-29.5"/>
    <n v="0"/>
  </r>
  <r>
    <n v="-12.6"/>
    <n v="-9.5"/>
    <n v="-15.6"/>
    <n v="0.5"/>
    <n v="-9.1999999999999993"/>
    <n v="-6.1"/>
    <n v="-12.3"/>
    <n v="1.5"/>
    <n v="-12.9"/>
    <n v="-8.3000000000000007"/>
    <n v="-17.399999999999999"/>
    <n v="1"/>
    <x v="14"/>
    <m/>
    <n v="-17.5"/>
    <n v="-12"/>
    <n v="-23"/>
    <n v="12"/>
  </r>
  <r>
    <n v="-10.5"/>
    <n v="-5.5"/>
    <n v="-15.4"/>
    <n v="1"/>
    <n v="-8.4"/>
    <n v="-5.8"/>
    <n v="-10.9"/>
    <n v="0.5"/>
    <n v="-8.3000000000000007"/>
    <n v="-5.7"/>
    <n v="-10.8"/>
    <n v="1"/>
    <x v="14"/>
    <m/>
    <n v="-7.8"/>
    <n v="-1.5"/>
    <n v="-14"/>
    <n v="0"/>
  </r>
  <r>
    <n v="-5.6"/>
    <n v="-4.9000000000000004"/>
    <n v="-6.3"/>
    <n v="2.5"/>
    <n v="-6.4"/>
    <n v="-5.8"/>
    <n v="-6.9"/>
    <n v="3"/>
    <n v="-6.2"/>
    <n v="-5.7"/>
    <n v="-6.6"/>
    <n v="2"/>
    <x v="14"/>
    <m/>
    <n v="-6.8"/>
    <n v="-1.5"/>
    <n v="-12"/>
    <n v="11"/>
  </r>
  <r>
    <n v="-9.5"/>
    <n v="-6.8"/>
    <n v="-12.2"/>
    <n v="0"/>
    <n v="-8.5"/>
    <n v="-7.9"/>
    <n v="-9"/>
    <n v="2.5"/>
    <n v="-8.1"/>
    <n v="-7.1"/>
    <n v="-9"/>
    <n v="0"/>
    <x v="14"/>
    <m/>
    <n v="-7.5"/>
    <n v="-7"/>
    <n v="-8"/>
    <n v="0"/>
  </r>
  <r>
    <n v="-13.4"/>
    <n v="-6.8"/>
    <n v="-20"/>
    <n v="0"/>
    <n v="-8.3000000000000007"/>
    <n v="-6.1"/>
    <n v="-10.4"/>
    <n v="0"/>
    <n v="-7.9"/>
    <n v="-5.3"/>
    <n v="-10.4"/>
    <n v="0"/>
    <x v="14"/>
    <m/>
    <n v="-13.8"/>
    <n v="-7"/>
    <n v="-20.5"/>
    <n v="0"/>
  </r>
  <r>
    <n v="-8.1999999999999993"/>
    <n v="-5.0999999999999996"/>
    <n v="-11.3"/>
    <n v="3"/>
    <n v="-6"/>
    <n v="-4.5999999999999996"/>
    <n v="-7.4"/>
    <n v="2.5"/>
    <n v="-6.2"/>
    <n v="-5"/>
    <n v="-7.3"/>
    <n v="3"/>
    <x v="14"/>
    <m/>
    <n v="-7.5"/>
    <n v="-5"/>
    <n v="-10"/>
    <n v="7.1"/>
  </r>
  <r>
    <n v="-9.5"/>
    <n v="-7.5"/>
    <n v="-11.5"/>
    <n v="1"/>
    <n v="-9.8000000000000007"/>
    <n v="-8.3000000000000007"/>
    <n v="-11.3"/>
    <n v="1"/>
    <n v="-8.6"/>
    <n v="-7.2"/>
    <n v="-9.9"/>
    <n v="2"/>
    <x v="14"/>
    <m/>
    <n v="-6.5"/>
    <n v="-5"/>
    <n v="-8"/>
    <n v="7.2"/>
  </r>
  <r>
    <n v="-12.4"/>
    <n v="-11.2"/>
    <n v="-13.5"/>
    <n v="0.5"/>
    <n v="-10.8"/>
    <n v="-9.1999999999999993"/>
    <n v="-12.4"/>
    <n v="1.3"/>
    <n v="-10.5"/>
    <n v="-8.5"/>
    <n v="-12.5"/>
    <n v="1.5"/>
    <x v="14"/>
    <m/>
    <n v="-9.8000000000000007"/>
    <n v="-9.5"/>
    <n v="-10"/>
    <n v="5.3"/>
  </r>
  <r>
    <n v="-17.899999999999999"/>
    <n v="-14.9"/>
    <n v="-20.8"/>
    <n v="3.5"/>
    <n v="-13.8"/>
    <n v="-12.7"/>
    <n v="-14.8"/>
    <n v="3.7"/>
    <n v="-13.5"/>
    <n v="-12"/>
    <n v="-15"/>
    <n v="3.5"/>
    <x v="14"/>
    <m/>
    <n v="-17"/>
    <n v="-16"/>
    <n v="-18"/>
    <n v="0"/>
  </r>
  <r>
    <n v="-21.8"/>
    <n v="-20.5"/>
    <n v="-23.1"/>
    <n v="2.5"/>
    <n v="-16.3"/>
    <n v="-13.8"/>
    <n v="-18.8"/>
    <n v="3"/>
    <n v="-16.2"/>
    <n v="-13.2"/>
    <n v="-19.2"/>
    <n v="3.5"/>
    <x v="14"/>
    <m/>
    <n v="-21.5"/>
    <n v="-20"/>
    <n v="-23"/>
    <n v="23"/>
  </r>
  <r>
    <n v="-18.2"/>
    <n v="-12.5"/>
    <n v="-23.8"/>
    <n v="2"/>
    <n v="-13"/>
    <n v="-9.1"/>
    <n v="-16.8"/>
    <n v="2"/>
    <n v="-12.8"/>
    <n v="-8.4"/>
    <n v="-17.100000000000001"/>
    <n v="2"/>
    <x v="14"/>
    <m/>
    <n v="-22"/>
    <n v="-20"/>
    <n v="-24"/>
    <n v="4.2"/>
  </r>
  <r>
    <n v="-14.7"/>
    <n v="-7.6"/>
    <n v="-21.8"/>
    <n v="1"/>
    <n v="-10.9"/>
    <n v="-6.1"/>
    <n v="-15.7"/>
    <n v="0"/>
    <n v="-10.6"/>
    <n v="-5.3"/>
    <n v="-15.9"/>
    <n v="0"/>
    <x v="14"/>
    <m/>
    <n v="-20.5"/>
    <n v="-10"/>
    <n v="-31"/>
    <n v="0"/>
  </r>
  <r>
    <n v="-8.3000000000000007"/>
    <n v="-3.4"/>
    <n v="-13.2"/>
    <n v="0"/>
    <n v="-3.8"/>
    <n v="-0.8"/>
    <n v="-6.8"/>
    <n v="0"/>
    <n v="-3.3"/>
    <n v="0.1"/>
    <n v="-6.7"/>
    <n v="0"/>
    <x v="15"/>
    <m/>
    <n v="-15.5"/>
    <n v="-7"/>
    <n v="-24"/>
    <n v="0"/>
  </r>
  <r>
    <n v="-5.2"/>
    <n v="1.4"/>
    <n v="-11.8"/>
    <n v="0"/>
    <n v="-0.3"/>
    <n v="1.1000000000000001"/>
    <n v="-1.6"/>
    <n v="0"/>
    <n v="0.4"/>
    <n v="2"/>
    <n v="-1.3"/>
    <n v="0"/>
    <x v="15"/>
    <m/>
    <n v="-14"/>
    <n v="-5"/>
    <n v="-23"/>
    <n v="0"/>
  </r>
  <r>
    <n v="-6"/>
    <n v="-1.6"/>
    <n v="-10.4"/>
    <n v="0"/>
    <n v="-5.7"/>
    <n v="-5.3"/>
    <n v="-6"/>
    <n v="0"/>
    <n v="-5.2"/>
    <n v="-4.5"/>
    <n v="-5.8"/>
    <n v="0"/>
    <x v="15"/>
    <m/>
    <n v="-10"/>
    <n v="-3"/>
    <n v="-17"/>
    <n v="0"/>
  </r>
  <r>
    <n v="-5.0999999999999996"/>
    <n v="-1.8"/>
    <n v="-8.4"/>
    <n v="0"/>
    <n v="-6.1"/>
    <n v="-5.7"/>
    <n v="-6.4"/>
    <n v="0"/>
    <n v="-5.6"/>
    <n v="-4.9000000000000004"/>
    <n v="-6.3"/>
    <n v="0"/>
    <x v="15"/>
    <m/>
    <n v="-7.5"/>
    <n v="-1.5"/>
    <n v="-13.5"/>
    <n v="0"/>
  </r>
  <r>
    <n v="-4.2"/>
    <n v="1.3"/>
    <n v="-9.6999999999999993"/>
    <n v="0"/>
    <n v="-4.9000000000000004"/>
    <n v="-2.2999999999999998"/>
    <n v="-7.5"/>
    <n v="0"/>
    <n v="-4.4000000000000004"/>
    <n v="-1.4"/>
    <n v="-7.4"/>
    <n v="0"/>
    <x v="15"/>
    <m/>
    <n v="-3.3"/>
    <n v="-1.5"/>
    <n v="-5"/>
    <n v="0"/>
  </r>
  <r>
    <n v="-8.3000000000000007"/>
    <n v="-3.1"/>
    <n v="-13.4"/>
    <n v="0"/>
    <n v="-5.2"/>
    <n v="-4.2"/>
    <n v="-6.1"/>
    <n v="0"/>
    <n v="-4.7"/>
    <n v="-3.4"/>
    <n v="-5.9"/>
    <n v="0"/>
    <x v="15"/>
    <m/>
    <n v="-12.8"/>
    <n v="-6.5"/>
    <n v="-19"/>
    <n v="0"/>
  </r>
  <r>
    <n v="-2.4"/>
    <n v="1.4"/>
    <n v="-6.2"/>
    <n v="0"/>
    <n v="-2.9"/>
    <n v="-0.5"/>
    <n v="-5.3"/>
    <n v="0"/>
    <n v="-2.4"/>
    <n v="0.4"/>
    <n v="-5.0999999999999996"/>
    <n v="0"/>
    <x v="15"/>
    <m/>
    <n v="-7.3"/>
    <n v="-0.5"/>
    <n v="-14"/>
    <n v="0"/>
  </r>
  <r>
    <n v="-4.5"/>
    <n v="2.2999999999999998"/>
    <n v="-11.3"/>
    <n v="0"/>
    <n v="-1.7"/>
    <n v="-0.2"/>
    <n v="-3.2"/>
    <n v="0.5"/>
    <n v="-1.1000000000000001"/>
    <n v="0.7"/>
    <n v="-2.9"/>
    <n v="0"/>
    <x v="15"/>
    <m/>
    <n v="-7.8"/>
    <n v="-0.5"/>
    <n v="-15"/>
    <n v="0"/>
  </r>
  <r>
    <n v="-6.3"/>
    <n v="0.9"/>
    <n v="-13.5"/>
    <n v="0"/>
    <n v="-3.3"/>
    <n v="-2.1"/>
    <n v="-4.4000000000000004"/>
    <n v="0"/>
    <n v="-2.7"/>
    <n v="-1.2"/>
    <n v="-4.2"/>
    <n v="0"/>
    <x v="15"/>
    <m/>
    <n v="-12"/>
    <n v="-5"/>
    <n v="-19"/>
    <n v="0"/>
  </r>
  <r>
    <n v="-8.8000000000000007"/>
    <n v="-3"/>
    <n v="-14.5"/>
    <n v="0"/>
    <n v="-4.9000000000000004"/>
    <n v="-4.0999999999999996"/>
    <n v="-5.7"/>
    <n v="0"/>
    <n v="-4.4000000000000004"/>
    <n v="-3.3"/>
    <n v="-5.5"/>
    <n v="0"/>
    <x v="15"/>
    <m/>
    <n v="-10.8"/>
    <n v="-6.5"/>
    <n v="-15"/>
    <n v="0"/>
  </r>
  <r>
    <n v="-10.7"/>
    <n v="-4.9000000000000004"/>
    <n v="-16.5"/>
    <n v="0"/>
    <n v="-5.2"/>
    <n v="-4"/>
    <n v="-6.4"/>
    <n v="0"/>
    <n v="-4.7"/>
    <n v="-3.2"/>
    <n v="-6.2"/>
    <n v="0"/>
    <x v="15"/>
    <m/>
    <n v="-11"/>
    <n v="-7"/>
    <n v="-15"/>
    <n v="0"/>
  </r>
  <r>
    <n v="-9.8000000000000007"/>
    <n v="-5.0999999999999996"/>
    <n v="-14.5"/>
    <n v="0"/>
    <n v="-6.1"/>
    <n v="-0.3"/>
    <n v="-11.8"/>
    <n v="0"/>
    <n v="-5.7"/>
    <n v="0.6"/>
    <n v="-11.9"/>
    <n v="0"/>
    <x v="15"/>
    <m/>
    <n v="-10"/>
    <n v="-7.5"/>
    <n v="-12.5"/>
    <n v="0"/>
  </r>
  <r>
    <n v="-11.7"/>
    <n v="-6.6"/>
    <n v="-16.7"/>
    <n v="0"/>
    <n v="-5.4"/>
    <n v="-1.7"/>
    <n v="-9.1"/>
    <n v="0"/>
    <n v="-5"/>
    <n v="-0.8"/>
    <n v="-9.1"/>
    <n v="0"/>
    <x v="15"/>
    <m/>
    <n v="-8.3000000000000007"/>
    <n v="-6.5"/>
    <n v="-10"/>
    <n v="0"/>
  </r>
  <r>
    <n v="-6.9"/>
    <n v="-3.3"/>
    <n v="-10.4"/>
    <n v="0"/>
    <n v="-6.3"/>
    <n v="-3.4"/>
    <n v="-9.1"/>
    <n v="0.5"/>
    <n v="-5.9"/>
    <n v="-2.6"/>
    <n v="-9.1"/>
    <n v="0"/>
    <x v="15"/>
    <m/>
    <n v="-7.8"/>
    <n v="-6"/>
    <n v="-9.5"/>
    <n v="0"/>
  </r>
  <r>
    <n v="-4.5"/>
    <n v="1.2"/>
    <n v="-10.1"/>
    <n v="0"/>
    <n v="-4.5"/>
    <n v="-2.7"/>
    <n v="-6.3"/>
    <n v="1"/>
    <n v="-4"/>
    <n v="-1.8"/>
    <n v="-6.1"/>
    <n v="0"/>
    <x v="15"/>
    <m/>
    <n v="-7.8"/>
    <n v="-0.5"/>
    <n v="-15"/>
    <n v="0"/>
  </r>
  <r>
    <n v="-4.7"/>
    <n v="2.1"/>
    <n v="-11.5"/>
    <n v="2.5"/>
    <n v="-0.1"/>
    <n v="5.2"/>
    <n v="-5.4"/>
    <n v="2"/>
    <n v="0.5"/>
    <n v="6.2"/>
    <n v="-5.2"/>
    <n v="3"/>
    <x v="15"/>
    <m/>
    <n v="-5.8"/>
    <n v="-1.5"/>
    <n v="-10"/>
    <n v="0"/>
  </r>
  <r>
    <n v="-1.5"/>
    <n v="3.3"/>
    <n v="-6.3"/>
    <n v="0.5"/>
    <n v="0"/>
    <n v="2.2999999999999998"/>
    <n v="-2.2999999999999998"/>
    <n v="0"/>
    <n v="0.7"/>
    <n v="3.3"/>
    <n v="-2"/>
    <n v="1"/>
    <x v="15"/>
    <m/>
    <n v="-4.5"/>
    <n v="0"/>
    <n v="-9"/>
    <n v="0"/>
  </r>
  <r>
    <n v="3.2"/>
    <n v="4.5"/>
    <n v="1.9"/>
    <n v="0"/>
    <n v="2.2999999999999998"/>
    <n v="2.6"/>
    <n v="1.9"/>
    <n v="0"/>
    <n v="3"/>
    <n v="3.6"/>
    <n v="2.4"/>
    <n v="0"/>
    <x v="15"/>
    <m/>
    <n v="0.5"/>
    <n v="4.5"/>
    <n v="-3.5"/>
    <n v="0"/>
  </r>
  <r>
    <n v="0.3"/>
    <n v="3.9"/>
    <n v="-3.4"/>
    <n v="8.5"/>
    <n v="2.1"/>
    <n v="3.4"/>
    <n v="0.7"/>
    <n v="9"/>
    <n v="2.8"/>
    <n v="4.4000000000000004"/>
    <n v="1.1000000000000001"/>
    <n v="6.5"/>
    <x v="15"/>
    <m/>
    <n v="-0.5"/>
    <n v="2"/>
    <n v="-3"/>
    <n v="2.4"/>
  </r>
  <r>
    <n v="0.2"/>
    <n v="0.9"/>
    <n v="-0.5"/>
    <n v="0.5"/>
    <n v="-0.9"/>
    <n v="-0.5"/>
    <n v="-1.2"/>
    <n v="1.5"/>
    <n v="-0.2"/>
    <n v="0.4"/>
    <n v="-0.8"/>
    <n v="1.5"/>
    <x v="15"/>
    <m/>
    <n v="-1"/>
    <n v="1"/>
    <n v="-3"/>
    <n v="0"/>
  </r>
  <r>
    <n v="-3.3"/>
    <n v="-1.9"/>
    <n v="-4.7"/>
    <n v="0"/>
    <n v="-4.0999999999999996"/>
    <n v="-2.9"/>
    <n v="-5.2"/>
    <n v="3.5"/>
    <n v="-3.5"/>
    <n v="-2"/>
    <n v="-5"/>
    <n v="0"/>
    <x v="15"/>
    <m/>
    <n v="-1.3"/>
    <n v="-1"/>
    <n v="-1.5"/>
    <n v="0"/>
  </r>
  <r>
    <n v="-7.3"/>
    <n v="-3.5"/>
    <n v="-11"/>
    <n v="0"/>
    <n v="-5.4"/>
    <n v="-3.4"/>
    <n v="-7.3"/>
    <n v="0"/>
    <n v="-4.9000000000000004"/>
    <n v="-2.5"/>
    <n v="-7.2"/>
    <n v="0"/>
    <x v="15"/>
    <m/>
    <n v="-2.5"/>
    <n v="-1"/>
    <n v="-4"/>
    <n v="0"/>
  </r>
  <r>
    <n v="-7.6"/>
    <n v="-2.6"/>
    <n v="-12.6"/>
    <n v="0"/>
    <n v="-4.3"/>
    <n v="-0.8"/>
    <n v="-7.8"/>
    <n v="0"/>
    <n v="-3.8"/>
    <n v="0.1"/>
    <n v="-7.7"/>
    <n v="0.2"/>
    <x v="15"/>
    <m/>
    <n v="-1.5"/>
    <n v="-1"/>
    <n v="-2"/>
    <n v="0"/>
  </r>
  <r>
    <n v="-10.199999999999999"/>
    <n v="-5.2"/>
    <n v="-15.2"/>
    <n v="0"/>
    <n v="-6.3"/>
    <n v="-3.8"/>
    <n v="-8.6999999999999993"/>
    <n v="0"/>
    <n v="-5.8"/>
    <n v="-3"/>
    <n v="-8.6"/>
    <n v="0"/>
    <x v="15"/>
    <m/>
    <n v="-5.8"/>
    <n v="-5"/>
    <n v="-6.5"/>
    <n v="0"/>
  </r>
  <r>
    <n v="-8.6999999999999993"/>
    <n v="-1.7"/>
    <n v="-15.7"/>
    <n v="0.5"/>
    <n v="-4.0999999999999996"/>
    <n v="-1.3"/>
    <n v="-6.8"/>
    <n v="0"/>
    <n v="-4.8"/>
    <n v="-3.5"/>
    <n v="-6.1"/>
    <n v="0"/>
    <x v="15"/>
    <m/>
    <n v="-6.5"/>
    <n v="-6"/>
    <n v="-7"/>
    <n v="0"/>
  </r>
  <r>
    <n v="-13.2"/>
    <n v="-8.5"/>
    <n v="-17.899999999999999"/>
    <n v="0"/>
    <n v="-7.3"/>
    <n v="-2.8"/>
    <n v="-11.8"/>
    <n v="0"/>
    <n v="-8.1"/>
    <n v="-5.5"/>
    <n v="-10.6"/>
    <n v="0"/>
    <x v="15"/>
    <m/>
    <n v="-7.5"/>
    <n v="-6.5"/>
    <n v="-8.5"/>
    <n v="0"/>
  </r>
  <r>
    <n v="-14.1"/>
    <n v="-9.8000000000000007"/>
    <n v="-18.3"/>
    <n v="1"/>
    <n v="-10.3"/>
    <n v="-7"/>
    <n v="-13.6"/>
    <n v="0"/>
    <n v="-12.4"/>
    <n v="-9.6999999999999993"/>
    <n v="-15"/>
    <n v="0.5"/>
    <x v="15"/>
    <m/>
    <n v="-7.8"/>
    <n v="-6.5"/>
    <n v="-9"/>
    <n v="0.3"/>
  </r>
  <r>
    <n v="-9.1"/>
    <n v="-7.4"/>
    <n v="-10.7"/>
    <n v="0.5"/>
    <n v="-11.6"/>
    <n v="-10.5"/>
    <n v="-12.6"/>
    <n v="1"/>
    <n v="-10.9"/>
    <n v="-9.6999999999999993"/>
    <n v="-12.1"/>
    <n v="1"/>
    <x v="15"/>
    <m/>
    <n v="-7.3"/>
    <n v="-6"/>
    <n v="-8.5"/>
    <n v="2.5"/>
  </r>
  <r>
    <n v="-16.3"/>
    <n v="-12.1"/>
    <n v="-20.5"/>
    <n v="0"/>
    <n v="-15.4"/>
    <n v="-13.6"/>
    <n v="-17.2"/>
    <n v="0"/>
    <n v="-15.9"/>
    <n v="-15.1"/>
    <n v="-16.7"/>
    <n v="0"/>
    <x v="15"/>
    <m/>
    <n v="-10.8"/>
    <n v="-10"/>
    <n v="-11.5"/>
    <n v="0"/>
  </r>
  <r>
    <n v="-16.2"/>
    <n v="-10.199999999999999"/>
    <n v="-22.1"/>
    <n v="0.5"/>
    <n v="-16"/>
    <n v="-12.8"/>
    <n v="-19.100000000000001"/>
    <n v="1"/>
    <n v="-15"/>
    <n v="-12.7"/>
    <n v="-17.2"/>
    <n v="0.5"/>
    <x v="15"/>
    <m/>
    <n v="-17"/>
    <n v="-9"/>
    <n v="-25"/>
    <n v="3.2"/>
  </r>
  <r>
    <n v="-14.9"/>
    <n v="-12.1"/>
    <n v="-17.600000000000001"/>
    <n v="1.5"/>
    <n v="-16.600000000000001"/>
    <n v="-14.3"/>
    <n v="-18.8"/>
    <n v="1.5"/>
    <n v="-16.100000000000001"/>
    <n v="-14.5"/>
    <n v="-17.600000000000001"/>
    <n v="0.2"/>
    <x v="15"/>
    <m/>
    <n v="-13"/>
    <n v="-10"/>
    <n v="-16"/>
    <n v="1"/>
  </r>
  <r>
    <n v="-18.100000000000001"/>
    <n v="-12.9"/>
    <n v="-23.3"/>
    <n v="0"/>
    <n v="-15.9"/>
    <n v="-13.2"/>
    <n v="-18.5"/>
    <n v="0.5"/>
    <n v="-16.2"/>
    <n v="-14.2"/>
    <n v="-18.100000000000001"/>
    <n v="0.3"/>
    <x v="16"/>
    <m/>
    <n v="-13.8"/>
    <n v="-10.5"/>
    <n v="-17"/>
    <n v="1.9"/>
  </r>
  <r>
    <n v="-19.7"/>
    <n v="-14.5"/>
    <n v="-24.9"/>
    <n v="0"/>
    <n v="-19"/>
    <n v="-16.899999999999999"/>
    <n v="-21.1"/>
    <n v="1"/>
    <n v="-17.600000000000001"/>
    <n v="-15.2"/>
    <n v="-19.899999999999999"/>
    <n v="0.5"/>
    <x v="16"/>
    <m/>
    <n v="-16"/>
    <n v="-12"/>
    <n v="-20"/>
    <n v="0.5"/>
  </r>
  <r>
    <n v="-19.3"/>
    <n v="-12.6"/>
    <n v="-26"/>
    <n v="0"/>
    <n v="-18.8"/>
    <n v="-14"/>
    <n v="-23.5"/>
    <n v="0"/>
    <n v="-18.7"/>
    <n v="-14.8"/>
    <n v="-22.5"/>
    <n v="0"/>
    <x v="16"/>
    <m/>
    <n v="-15.3"/>
    <n v="-12.5"/>
    <n v="-18"/>
    <n v="0"/>
  </r>
  <r>
    <n v="-18.5"/>
    <n v="-9.8000000000000007"/>
    <n v="-27.1"/>
    <n v="3"/>
    <n v="-15.1"/>
    <n v="-8.6999999999999993"/>
    <n v="-21.5"/>
    <n v="2"/>
    <n v="-16"/>
    <n v="-11.1"/>
    <n v="-20.9"/>
    <n v="2.5"/>
    <x v="16"/>
    <m/>
    <n v="-19"/>
    <n v="-9.5"/>
    <n v="-28.5"/>
    <n v="10"/>
  </r>
  <r>
    <n v="-11.4"/>
    <n v="-9"/>
    <n v="-13.7"/>
    <n v="0.5"/>
    <n v="-13"/>
    <n v="-11.6"/>
    <n v="-14.4"/>
    <n v="1.5"/>
    <n v="-12.5"/>
    <n v="-11.6"/>
    <n v="-13.4"/>
    <n v="0"/>
    <x v="16"/>
    <m/>
    <n v="-14.3"/>
    <n v="-7"/>
    <n v="-21.5"/>
    <n v="7.1"/>
  </r>
  <r>
    <n v="-15"/>
    <n v="-10.4"/>
    <n v="-19.5"/>
    <n v="2"/>
    <n v="-14"/>
    <n v="-12"/>
    <n v="-16"/>
    <n v="2.5"/>
    <n v="-14.3"/>
    <n v="-13"/>
    <n v="-15.5"/>
    <n v="2"/>
    <x v="16"/>
    <m/>
    <n v="-10.8"/>
    <n v="-6.5"/>
    <n v="-15"/>
    <n v="15"/>
  </r>
  <r>
    <n v="-9.4"/>
    <n v="-6.1"/>
    <n v="-12.6"/>
    <n v="0.5"/>
    <n v="-10.7"/>
    <n v="-7.2"/>
    <n v="-14.1"/>
    <n v="0"/>
    <n v="-12.5"/>
    <n v="-10.4"/>
    <n v="-14.6"/>
    <n v="0.5"/>
    <x v="16"/>
    <m/>
    <n v="-7.5"/>
    <n v="-5"/>
    <n v="-10"/>
    <n v="1.5"/>
  </r>
  <r>
    <n v="-16.600000000000001"/>
    <n v="-10.9"/>
    <n v="-22.3"/>
    <n v="0.5"/>
    <n v="-15.3"/>
    <n v="-11.7"/>
    <n v="-18.8"/>
    <n v="0.5"/>
    <n v="-14.8"/>
    <n v="-12.4"/>
    <n v="-17.2"/>
    <n v="0.5"/>
    <x v="16"/>
    <m/>
    <n v="-10.8"/>
    <n v="-10"/>
    <n v="-11.5"/>
    <n v="5.6"/>
  </r>
  <r>
    <n v="-16.399999999999999"/>
    <n v="-11.2"/>
    <n v="-21.5"/>
    <n v="1"/>
    <n v="-14.5"/>
    <n v="-11.4"/>
    <n v="-17.5"/>
    <n v="2"/>
    <n v="-14.6"/>
    <n v="-12.9"/>
    <n v="-16.3"/>
    <n v="2"/>
    <x v="16"/>
    <m/>
    <n v="-14.3"/>
    <n v="-7"/>
    <n v="-21.5"/>
    <n v="9.6"/>
  </r>
  <r>
    <n v="-13.5"/>
    <n v="-6.1"/>
    <n v="-20.9"/>
    <n v="3"/>
    <n v="-10.9"/>
    <n v="-6.6"/>
    <n v="-15.1"/>
    <n v="1.5"/>
    <n v="-12.1"/>
    <n v="-8.1"/>
    <n v="-16"/>
    <n v="3.5"/>
    <x v="16"/>
    <m/>
    <n v="-8.3000000000000007"/>
    <n v="-4"/>
    <n v="-12.5"/>
    <n v="15"/>
  </r>
  <r>
    <n v="-7.6"/>
    <n v="-2.8"/>
    <n v="-12.3"/>
    <n v="0"/>
    <n v="-7.7"/>
    <n v="-4.5"/>
    <n v="-10.9"/>
    <n v="0"/>
    <n v="-7.8"/>
    <n v="-4"/>
    <n v="-11.5"/>
    <n v="1"/>
    <x v="16"/>
    <m/>
    <n v="-5.3"/>
    <n v="-2"/>
    <n v="-8.5"/>
    <n v="10"/>
  </r>
  <r>
    <n v="-7.1"/>
    <n v="-2.2000000000000002"/>
    <n v="-12"/>
    <n v="0"/>
    <n v="-8.1999999999999993"/>
    <n v="-6.3"/>
    <n v="-10.1"/>
    <n v="0"/>
    <n v="-7.9"/>
    <n v="-6.1"/>
    <n v="-9.6"/>
    <n v="0"/>
    <x v="16"/>
    <m/>
    <n v="-8.3000000000000007"/>
    <n v="0"/>
    <n v="-16.5"/>
    <n v="0"/>
  </r>
  <r>
    <n v="-8.4"/>
    <n v="-2"/>
    <n v="-14.7"/>
    <n v="0"/>
    <n v="-6.7"/>
    <n v="-3.3"/>
    <n v="-10"/>
    <n v="0"/>
    <n v="-8.1999999999999993"/>
    <n v="-5.8"/>
    <n v="-10.6"/>
    <n v="0"/>
    <x v="16"/>
    <m/>
    <n v="-8"/>
    <n v="-1.5"/>
    <n v="-14.5"/>
    <n v="0"/>
  </r>
  <r>
    <n v="-3.1"/>
    <n v="1.7"/>
    <n v="-7.8"/>
    <n v="0"/>
    <n v="-1.9"/>
    <n v="2.2000000000000002"/>
    <n v="-6"/>
    <n v="1"/>
    <n v="-4.8"/>
    <n v="-1.3"/>
    <n v="-8.1999999999999993"/>
    <n v="0"/>
    <x v="16"/>
    <m/>
    <n v="-0.8"/>
    <n v="4"/>
    <n v="-5.5"/>
    <n v="0"/>
  </r>
  <r>
    <n v="-5"/>
    <n v="-1.6"/>
    <n v="-8.4"/>
    <n v="0"/>
    <n v="-6.9"/>
    <n v="-5.0999999999999996"/>
    <n v="-8.6999999999999993"/>
    <n v="1"/>
    <n v="-7.1"/>
    <n v="-6.2"/>
    <n v="-7.9"/>
    <n v="0"/>
    <x v="16"/>
    <m/>
    <n v="-3.3"/>
    <n v="0.5"/>
    <n v="-7"/>
    <n v="0"/>
  </r>
  <r>
    <n v="-9.1"/>
    <n v="-2"/>
    <n v="-16.100000000000001"/>
    <n v="0"/>
    <n v="-8.6999999999999993"/>
    <n v="-5.6"/>
    <n v="-11.8"/>
    <n v="0"/>
    <n v="-7.6"/>
    <n v="-5.3"/>
    <n v="-9.9"/>
    <n v="0"/>
    <x v="16"/>
    <m/>
    <n v="-9.3000000000000007"/>
    <n v="0"/>
    <n v="-18.5"/>
    <n v="0"/>
  </r>
  <r>
    <n v="-7.8"/>
    <n v="-4.4000000000000004"/>
    <n v="-11.1"/>
    <n v="0"/>
    <n v="-7.3"/>
    <n v="-5.0999999999999996"/>
    <n v="-9.4"/>
    <n v="0"/>
    <n v="-6.7"/>
    <n v="-6"/>
    <n v="-7.4"/>
    <n v="1"/>
    <x v="16"/>
    <m/>
    <n v="-5.5"/>
    <n v="0"/>
    <n v="-11"/>
    <n v="1.2"/>
  </r>
  <r>
    <n v="-5.6"/>
    <n v="1.8"/>
    <n v="-13"/>
    <n v="2"/>
    <n v="-4.5999999999999996"/>
    <n v="-0.6"/>
    <n v="-8.6"/>
    <n v="0"/>
    <n v="-4.9000000000000004"/>
    <n v="-2.6"/>
    <n v="-7.1"/>
    <n v="0"/>
    <x v="16"/>
    <m/>
    <n v="-4.8"/>
    <n v="2"/>
    <n v="-11.5"/>
    <n v="0"/>
  </r>
  <r>
    <n v="-5.6"/>
    <n v="-3.9"/>
    <n v="-7.2"/>
    <n v="3.5"/>
    <n v="-5.3"/>
    <n v="-3.7"/>
    <n v="-6.9"/>
    <n v="5"/>
    <n v="-6.8"/>
    <n v="-4.9000000000000004"/>
    <n v="-8.6999999999999993"/>
    <n v="3"/>
    <x v="16"/>
    <m/>
    <n v="-1.5"/>
    <n v="2"/>
    <n v="-5"/>
    <n v="8.4"/>
  </r>
  <r>
    <n v="-5.6"/>
    <n v="-2.5"/>
    <n v="-8.6"/>
    <n v="4"/>
    <n v="-7.3"/>
    <n v="-5.2"/>
    <n v="-9.3000000000000007"/>
    <n v="0"/>
    <n v="-5.5"/>
    <n v="-3.5"/>
    <n v="-7.5"/>
    <n v="2"/>
    <x v="16"/>
    <m/>
    <n v="-4.8"/>
    <n v="-1.5"/>
    <n v="-8"/>
    <n v="6.2"/>
  </r>
  <r>
    <n v="-3.7"/>
    <n v="-1.3"/>
    <n v="-6.1"/>
    <n v="1"/>
    <n v="-5.4"/>
    <n v="-3.4"/>
    <n v="-7.4"/>
    <n v="2.5"/>
    <n v="-3.8"/>
    <n v="-1.1000000000000001"/>
    <n v="-6.4"/>
    <n v="2"/>
    <x v="16"/>
    <m/>
    <n v="-1.8"/>
    <n v="1"/>
    <n v="-4.5"/>
    <n v="2.2000000000000002"/>
  </r>
  <r>
    <n v="-1.9"/>
    <n v="2.2999999999999998"/>
    <n v="-6.1"/>
    <n v="1"/>
    <n v="-3.1"/>
    <n v="-0.2"/>
    <n v="-6"/>
    <n v="1"/>
    <n v="-1.7"/>
    <n v="0"/>
    <n v="-3.4"/>
    <n v="1"/>
    <x v="16"/>
    <m/>
    <n v="-0.5"/>
    <n v="5"/>
    <n v="-6"/>
    <n v="1.1000000000000001"/>
  </r>
  <r>
    <n v="-1.5"/>
    <n v="2.6"/>
    <n v="-5.5"/>
    <n v="5"/>
    <n v="-3"/>
    <n v="0.3"/>
    <n v="-6.2"/>
    <n v="0.5"/>
    <n v="-1.7"/>
    <n v="1.4"/>
    <n v="-4.7"/>
    <n v="3"/>
    <x v="16"/>
    <m/>
    <n v="1"/>
    <n v="6"/>
    <n v="-4"/>
    <n v="0"/>
  </r>
  <r>
    <n v="-1.4"/>
    <n v="3.5"/>
    <n v="-6.2"/>
    <n v="0.5"/>
    <n v="-5.4"/>
    <n v="-4.7"/>
    <n v="-6.1"/>
    <n v="6.5"/>
    <n v="-4.9000000000000004"/>
    <n v="-3.9"/>
    <n v="-5.9"/>
    <n v="1"/>
    <x v="16"/>
    <m/>
    <n v="1.3"/>
    <n v="2.5"/>
    <n v="0"/>
    <n v="15.1"/>
  </r>
  <r>
    <n v="-7.2"/>
    <n v="-2.4"/>
    <n v="-11.9"/>
    <n v="0"/>
    <n v="-6.9"/>
    <n v="-3.8"/>
    <n v="-9.9"/>
    <n v="0"/>
    <n v="-6.2"/>
    <n v="-4.8"/>
    <n v="-7.5"/>
    <n v="0"/>
    <x v="16"/>
    <m/>
    <n v="-4.3"/>
    <n v="0"/>
    <n v="-8.5"/>
    <n v="0"/>
  </r>
  <r>
    <n v="-7.3"/>
    <n v="0.4"/>
    <n v="-15"/>
    <n v="0"/>
    <n v="-6.9"/>
    <n v="-2.5"/>
    <n v="-11.2"/>
    <n v="0"/>
    <n v="-5.6"/>
    <n v="-0.8"/>
    <n v="-10.4"/>
    <n v="0"/>
    <x v="16"/>
    <m/>
    <n v="-6.3"/>
    <n v="2"/>
    <n v="-14.5"/>
    <n v="0"/>
  </r>
  <r>
    <n v="-3"/>
    <n v="6"/>
    <n v="-11.9"/>
    <n v="0"/>
    <n v="-1.7"/>
    <n v="3.6"/>
    <n v="-6.9"/>
    <n v="0"/>
    <n v="-0.6"/>
    <n v="3.5"/>
    <n v="-4.7"/>
    <n v="1.5"/>
    <x v="16"/>
    <m/>
    <n v="-1.8"/>
    <n v="7"/>
    <n v="-10.5"/>
    <n v="0"/>
  </r>
  <r>
    <n v="-1"/>
    <n v="2.7"/>
    <n v="-4.5999999999999996"/>
    <n v="3"/>
    <n v="-1.4"/>
    <n v="0.5"/>
    <n v="-3.2"/>
    <n v="4"/>
    <n v="-4.5999999999999996"/>
    <n v="-1.5"/>
    <n v="-7.7"/>
    <n v="2.5"/>
    <x v="16"/>
    <m/>
    <n v="-1"/>
    <n v="3"/>
    <n v="-5"/>
    <n v="6.2"/>
  </r>
  <r>
    <n v="-9.1"/>
    <n v="-6.2"/>
    <n v="-12"/>
    <n v="0"/>
    <n v="-8.5"/>
    <n v="-6.2"/>
    <n v="-10.7"/>
    <n v="0.5"/>
    <n v="-7.7"/>
    <n v="-5.5"/>
    <n v="-9.8000000000000007"/>
    <n v="0"/>
    <x v="17"/>
    <m/>
    <n v="-10.3"/>
    <n v="-1.5"/>
    <n v="-19"/>
    <n v="0"/>
  </r>
  <r>
    <n v="-7.4"/>
    <n v="-2.5"/>
    <n v="-12.2"/>
    <n v="0"/>
    <n v="-7.8"/>
    <n v="-3.8"/>
    <n v="-11.7"/>
    <n v="0"/>
    <n v="-7.7"/>
    <n v="-4.2"/>
    <n v="-11.1"/>
    <n v="0"/>
    <x v="17"/>
    <m/>
    <n v="-8.3000000000000007"/>
    <n v="1.5"/>
    <n v="-18"/>
    <n v="0.3"/>
  </r>
  <r>
    <n v="-10.3"/>
    <n v="-1.9"/>
    <n v="-18.600000000000001"/>
    <n v="0"/>
    <n v="-8.4"/>
    <n v="-3.8"/>
    <n v="-13"/>
    <n v="0.5"/>
    <n v="-7.5"/>
    <n v="-3.9"/>
    <n v="-11.1"/>
    <n v="0"/>
    <x v="17"/>
    <m/>
    <n v="-4.3"/>
    <n v="-2.5"/>
    <n v="-6"/>
    <n v="3.3"/>
  </r>
  <r>
    <n v="-7.6"/>
    <n v="-4.7"/>
    <n v="-10.4"/>
    <n v="0"/>
    <n v="-8"/>
    <n v="-5.5"/>
    <n v="-10.5"/>
    <n v="0"/>
    <n v="-8.9"/>
    <n v="-6.5"/>
    <n v="-11.3"/>
    <n v="0"/>
    <x v="17"/>
    <m/>
    <n v="-5"/>
    <n v="1"/>
    <n v="-11"/>
    <n v="0"/>
  </r>
  <r>
    <n v="-10.4"/>
    <n v="-4.5999999999999996"/>
    <n v="-16.100000000000001"/>
    <n v="0"/>
    <n v="-8.4"/>
    <n v="-6"/>
    <n v="-10.8"/>
    <n v="0"/>
    <n v="-8.3000000000000007"/>
    <n v="-5.9"/>
    <n v="-10.7"/>
    <n v="2"/>
    <x v="17"/>
    <m/>
    <n v="-5.3"/>
    <n v="-0.5"/>
    <n v="-10"/>
    <n v="2"/>
  </r>
  <r>
    <n v="-8"/>
    <n v="-0.9"/>
    <n v="-15.1"/>
    <n v="0"/>
    <n v="-7.4"/>
    <n v="-3.1"/>
    <n v="-11.7"/>
    <n v="0.5"/>
    <n v="-7.5"/>
    <n v="-2.9"/>
    <n v="-12.1"/>
    <n v="0"/>
    <x v="17"/>
    <m/>
    <n v="-7.5"/>
    <n v="0"/>
    <n v="-15"/>
    <n v="0"/>
  </r>
  <r>
    <n v="-9.8000000000000007"/>
    <n v="0"/>
    <n v="-19.600000000000001"/>
    <n v="0"/>
    <n v="-7.4"/>
    <n v="-2"/>
    <n v="-12.7"/>
    <n v="0.5"/>
    <n v="-6.7"/>
    <n v="-2.6"/>
    <n v="-10.7"/>
    <n v="0"/>
    <x v="17"/>
    <m/>
    <n v="-8.5"/>
    <n v="2.5"/>
    <n v="-19.5"/>
    <n v="0"/>
  </r>
  <r>
    <n v="-8.1"/>
    <n v="1.7"/>
    <n v="-17.899999999999999"/>
    <n v="0"/>
    <n v="-6"/>
    <n v="-0.1"/>
    <n v="-11.9"/>
    <n v="0"/>
    <n v="-5"/>
    <n v="0"/>
    <n v="-9.9"/>
    <n v="0"/>
    <x v="17"/>
    <m/>
    <n v="-7.3"/>
    <n v="5"/>
    <n v="-19.5"/>
    <n v="0"/>
  </r>
  <r>
    <n v="-7.3"/>
    <n v="2.4"/>
    <n v="-16.899999999999999"/>
    <n v="0"/>
    <n v="-4.0999999999999996"/>
    <n v="0.8"/>
    <n v="-9"/>
    <n v="0"/>
    <n v="-5.4"/>
    <n v="-0.8"/>
    <n v="-9.9"/>
    <n v="0"/>
    <x v="17"/>
    <m/>
    <n v="-5.3"/>
    <n v="5.5"/>
    <n v="-16"/>
    <n v="0"/>
  </r>
  <r>
    <n v="-9.6999999999999993"/>
    <n v="-1.3"/>
    <n v="-18"/>
    <n v="0"/>
    <n v="-6.5"/>
    <n v="-2.2999999999999998"/>
    <n v="-10.7"/>
    <n v="0"/>
    <n v="-4"/>
    <n v="1.2"/>
    <n v="-9.1"/>
    <n v="0"/>
    <x v="17"/>
    <m/>
    <n v="-8.5"/>
    <n v="1"/>
    <n v="-18"/>
    <n v="0"/>
  </r>
  <r>
    <n v="-6.7"/>
    <n v="3.2"/>
    <n v="-16.600000000000001"/>
    <n v="0"/>
    <n v="-3.9"/>
    <n v="1.4"/>
    <n v="-9.1"/>
    <n v="0"/>
    <n v="-3.2"/>
    <n v="1.8"/>
    <n v="-8.1999999999999993"/>
    <n v="0"/>
    <x v="17"/>
    <m/>
    <n v="-6.5"/>
    <n v="4.5"/>
    <n v="-17.5"/>
    <n v="0"/>
  </r>
  <r>
    <n v="-5.3"/>
    <n v="1.4"/>
    <n v="-12"/>
    <n v="0"/>
    <n v="-5.4"/>
    <n v="-0.1"/>
    <n v="-10.6"/>
    <n v="0"/>
    <n v="-5.0999999999999996"/>
    <n v="-0.6"/>
    <n v="-9.5"/>
    <n v="0"/>
    <x v="17"/>
    <m/>
    <n v="-5.5"/>
    <n v="2.5"/>
    <n v="-13.5"/>
    <n v="0"/>
  </r>
  <r>
    <n v="-5.0999999999999996"/>
    <n v="3.3"/>
    <n v="-13.4"/>
    <n v="0"/>
    <n v="-1.7"/>
    <n v="3.3"/>
    <n v="-6.7"/>
    <n v="0"/>
    <n v="-2.1"/>
    <n v="3.1"/>
    <n v="-7.3"/>
    <n v="0"/>
    <x v="17"/>
    <m/>
    <n v="-3.8"/>
    <n v="7.5"/>
    <n v="-15"/>
    <n v="0"/>
  </r>
  <r>
    <n v="-0.7"/>
    <n v="4.5"/>
    <n v="-5.8"/>
    <n v="0"/>
    <n v="-0.9"/>
    <n v="1.6"/>
    <n v="-3.4"/>
    <n v="0"/>
    <n v="-1.4"/>
    <n v="1.1000000000000001"/>
    <n v="-3.9"/>
    <n v="0"/>
    <x v="17"/>
    <m/>
    <n v="-1.8"/>
    <n v="6.5"/>
    <n v="-10"/>
    <n v="0"/>
  </r>
  <r>
    <n v="-2.9"/>
    <n v="6.8"/>
    <n v="-12.5"/>
    <n v="0"/>
    <n v="-0.8"/>
    <n v="6.1"/>
    <n v="-7.6"/>
    <n v="0"/>
    <n v="-0.4"/>
    <n v="5.4"/>
    <n v="-6.2"/>
    <n v="0"/>
    <x v="17"/>
    <m/>
    <n v="-1"/>
    <n v="10"/>
    <n v="-12"/>
    <n v="0"/>
  </r>
  <r>
    <n v="-0.1"/>
    <n v="9.4"/>
    <n v="-9.6999999999999993"/>
    <n v="0"/>
    <n v="3.7"/>
    <n v="8.5"/>
    <n v="-1.2"/>
    <n v="0"/>
    <n v="2.1"/>
    <n v="7.5"/>
    <n v="-3.4"/>
    <n v="0"/>
    <x v="17"/>
    <m/>
    <n v="0.8"/>
    <n v="11"/>
    <n v="-9.5"/>
    <n v="0"/>
  </r>
  <r>
    <n v="1.1000000000000001"/>
    <n v="9.1999999999999993"/>
    <n v="-7.1"/>
    <n v="0"/>
    <n v="3.4"/>
    <n v="7.2"/>
    <n v="-0.4"/>
    <n v="0"/>
    <n v="2.6"/>
    <n v="6.5"/>
    <n v="-1.3"/>
    <n v="0"/>
    <x v="17"/>
    <m/>
    <n v="2"/>
    <n v="11.5"/>
    <n v="-7.5"/>
    <n v="0"/>
  </r>
  <r>
    <n v="0.5"/>
    <n v="9.6999999999999993"/>
    <n v="-8.6999999999999993"/>
    <n v="0"/>
    <n v="1.9"/>
    <n v="6.5"/>
    <n v="-2.7"/>
    <n v="0"/>
    <n v="2.5"/>
    <n v="5.7"/>
    <n v="-0.8"/>
    <n v="0"/>
    <x v="17"/>
    <m/>
    <n v="0.5"/>
    <n v="10"/>
    <n v="-9"/>
    <n v="0"/>
  </r>
  <r>
    <n v="-0.5"/>
    <n v="6.7"/>
    <n v="-7.6"/>
    <n v="0"/>
    <n v="0.4"/>
    <n v="3.4"/>
    <n v="-2.7"/>
    <n v="0"/>
    <n v="0.4"/>
    <n v="3.3"/>
    <n v="-2.6"/>
    <n v="0"/>
    <x v="17"/>
    <m/>
    <n v="-0.8"/>
    <n v="6.5"/>
    <n v="-8"/>
    <n v="0"/>
  </r>
  <r>
    <n v="-0.5"/>
    <n v="3.1"/>
    <n v="-4.0999999999999996"/>
    <n v="10"/>
    <n v="-1.8"/>
    <n v="0.8"/>
    <n v="-4.4000000000000004"/>
    <n v="8.5"/>
    <n v="-2"/>
    <n v="0.1"/>
    <n v="-4"/>
    <n v="6"/>
    <x v="17"/>
    <m/>
    <n v="-1"/>
    <n v="4"/>
    <n v="-6"/>
    <n v="0"/>
  </r>
  <r>
    <n v="-3.9"/>
    <n v="-1.1000000000000001"/>
    <n v="-6.6"/>
    <n v="1"/>
    <n v="-5.8"/>
    <n v="-3.6"/>
    <n v="-8"/>
    <n v="1.5"/>
    <n v="-6.6"/>
    <n v="-4.7"/>
    <n v="-8.5"/>
    <n v="2"/>
    <x v="17"/>
    <m/>
    <n v="-1.8"/>
    <n v="1"/>
    <n v="-4.5"/>
    <n v="5"/>
  </r>
  <r>
    <n v="-9.8000000000000007"/>
    <n v="-1.8"/>
    <n v="-17.8"/>
    <n v="4"/>
    <n v="-8"/>
    <n v="-4"/>
    <n v="-11.9"/>
    <n v="3"/>
    <n v="-8.9"/>
    <n v="-5.5"/>
    <n v="-12.2"/>
    <n v="4.5"/>
    <x v="17"/>
    <m/>
    <n v="-9"/>
    <n v="-2"/>
    <n v="-16"/>
    <n v="6"/>
  </r>
  <r>
    <n v="-8.1"/>
    <n v="-0.9"/>
    <n v="-15.2"/>
    <n v="0"/>
    <n v="-6.5"/>
    <n v="-2.1"/>
    <n v="-10.8"/>
    <n v="0"/>
    <n v="-6.6"/>
    <n v="-2.7"/>
    <n v="-10.5"/>
    <n v="1.5"/>
    <x v="17"/>
    <m/>
    <n v="-5.3"/>
    <n v="1"/>
    <n v="-11.5"/>
    <n v="5.5"/>
  </r>
  <r>
    <n v="-10.4"/>
    <n v="-3.1"/>
    <n v="-17.7"/>
    <n v="2"/>
    <n v="-8"/>
    <n v="-5"/>
    <n v="-11"/>
    <n v="0.5"/>
    <n v="-8.9"/>
    <n v="-5.9"/>
    <n v="-11.9"/>
    <n v="0"/>
    <x v="17"/>
    <m/>
    <n v="-8.8000000000000007"/>
    <n v="-1"/>
    <n v="-16.5"/>
    <n v="8.4"/>
  </r>
  <r>
    <n v="-9.9"/>
    <n v="-1.1000000000000001"/>
    <n v="-18.7"/>
    <n v="1"/>
    <n v="-7.8"/>
    <n v="-3.3"/>
    <n v="-12.3"/>
    <n v="0.5"/>
    <n v="-8.8000000000000007"/>
    <n v="-4.9000000000000004"/>
    <n v="-12.7"/>
    <n v="1.5"/>
    <x v="17"/>
    <m/>
    <n v="-8"/>
    <n v="1"/>
    <n v="-17"/>
    <n v="0"/>
  </r>
  <r>
    <n v="-11.3"/>
    <n v="-4.7"/>
    <n v="-17.8"/>
    <n v="0.5"/>
    <n v="-9.1999999999999993"/>
    <n v="-6.2"/>
    <n v="-12.2"/>
    <n v="1"/>
    <n v="-9.6999999999999993"/>
    <n v="-7.2"/>
    <n v="-12.1"/>
    <n v="2.5"/>
    <x v="17"/>
    <m/>
    <n v="-8.3000000000000007"/>
    <n v="0"/>
    <n v="-16.5"/>
    <n v="0"/>
  </r>
  <r>
    <n v="-4.8"/>
    <n v="-3"/>
    <n v="-6.6"/>
    <n v="7.5"/>
    <n v="-6.6"/>
    <n v="-4.3"/>
    <n v="-8.8000000000000007"/>
    <n v="0"/>
    <n v="-6.7"/>
    <n v="-4.3"/>
    <n v="-9.1"/>
    <n v="2"/>
    <x v="17"/>
    <m/>
    <n v="-4.3"/>
    <n v="0.5"/>
    <n v="-9"/>
    <n v="0"/>
  </r>
  <r>
    <n v="-7.6"/>
    <n v="-0.7"/>
    <n v="-14.4"/>
    <n v="3.5"/>
    <n v="-6.9"/>
    <n v="-2.7"/>
    <n v="-11.1"/>
    <n v="4"/>
    <n v="-6.5"/>
    <n v="-1.5"/>
    <n v="-11.4"/>
    <n v="1.5"/>
    <x v="17"/>
    <m/>
    <n v="-4.3"/>
    <n v="3"/>
    <n v="-11.5"/>
    <n v="4.3"/>
  </r>
  <r>
    <n v="-6.8"/>
    <n v="-0.7"/>
    <n v="-12.8"/>
    <n v="7"/>
    <n v="-6.9"/>
    <n v="-4.3"/>
    <n v="-9.5"/>
    <n v="2.5"/>
    <n v="-5.8"/>
    <n v="-3.9"/>
    <n v="-7.7"/>
    <n v="5"/>
    <x v="17"/>
    <m/>
    <n v="-4.3"/>
    <n v="1.5"/>
    <n v="-10"/>
    <n v="8.1999999999999993"/>
  </r>
  <r>
    <n v="-3.1"/>
    <n v="0.1"/>
    <n v="-6.2"/>
    <n v="1.5"/>
    <n v="-4.2"/>
    <n v="-0.8"/>
    <n v="-7.5"/>
    <n v="4"/>
    <n v="-4"/>
    <n v="-0.6"/>
    <n v="-7.3"/>
    <n v="1"/>
    <x v="17"/>
    <m/>
    <n v="-0.5"/>
    <n v="4"/>
    <n v="-5"/>
    <n v="1.9"/>
  </r>
  <r>
    <n v="1"/>
    <n v="2.9"/>
    <n v="-1"/>
    <n v="0"/>
    <n v="-2.4"/>
    <n v="-1.2"/>
    <n v="-3.5"/>
    <n v="1"/>
    <n v="-1.5"/>
    <n v="-0.3"/>
    <n v="-2.7"/>
    <n v="1"/>
    <x v="17"/>
    <m/>
    <n v="0.3"/>
    <n v="5.5"/>
    <n v="-5"/>
    <n v="0"/>
  </r>
  <r>
    <n v="4.0999999999999996"/>
    <n v="8.4"/>
    <n v="-0.2"/>
    <n v="0"/>
    <n v="1.2"/>
    <n v="4.5999999999999996"/>
    <n v="-2.2000000000000002"/>
    <n v="0.5"/>
    <n v="1.9"/>
    <n v="5.6"/>
    <n v="-1.9"/>
    <n v="0"/>
    <x v="18"/>
    <m/>
    <n v="5.5"/>
    <n v="11"/>
    <n v="0"/>
    <n v="0"/>
  </r>
  <r>
    <n v="3.2"/>
    <n v="4.5"/>
    <n v="1.8"/>
    <n v="5"/>
    <n v="0.4"/>
    <n v="1"/>
    <n v="-0.2"/>
    <n v="4"/>
    <n v="1.1000000000000001"/>
    <n v="1.9"/>
    <n v="0.2"/>
    <n v="5.9"/>
    <x v="18"/>
    <m/>
    <n v="3.8"/>
    <n v="7"/>
    <n v="0.5"/>
    <n v="3.2"/>
  </r>
  <r>
    <n v="-2.7"/>
    <n v="-0.4"/>
    <n v="-5"/>
    <n v="2"/>
    <n v="-5.4"/>
    <n v="-3.7"/>
    <n v="-7"/>
    <n v="2"/>
    <n v="-4.8"/>
    <n v="-2.9"/>
    <n v="-6.7"/>
    <n v="2"/>
    <x v="18"/>
    <m/>
    <n v="-0.3"/>
    <n v="2"/>
    <n v="-2.5"/>
    <n v="3.4"/>
  </r>
  <r>
    <n v="-1.7"/>
    <n v="2.1"/>
    <n v="-5.4"/>
    <n v="0"/>
    <n v="-5"/>
    <n v="-3"/>
    <n v="-7"/>
    <n v="1.5"/>
    <n v="-4.5"/>
    <n v="-2.1"/>
    <n v="-6.9"/>
    <n v="0"/>
    <x v="18"/>
    <m/>
    <n v="0"/>
    <n v="3.5"/>
    <n v="-3.5"/>
    <n v="2"/>
  </r>
  <r>
    <n v="-0.2"/>
    <n v="6.8"/>
    <n v="-7.2"/>
    <n v="0"/>
    <n v="-2.4"/>
    <n v="1.8"/>
    <n v="-6.5"/>
    <n v="0.5"/>
    <n v="-1.1000000000000001"/>
    <n v="2.8"/>
    <n v="-5"/>
    <n v="0"/>
    <x v="18"/>
    <m/>
    <n v="0.3"/>
    <n v="7.5"/>
    <n v="-7"/>
    <n v="0"/>
  </r>
  <r>
    <n v="0.2"/>
    <n v="7.9"/>
    <n v="-7.6"/>
    <n v="0"/>
    <n v="-0.8"/>
    <n v="4.5"/>
    <n v="-6"/>
    <n v="0"/>
    <n v="-0.2"/>
    <n v="5.5"/>
    <n v="-5.8"/>
    <n v="0"/>
    <x v="18"/>
    <m/>
    <n v="-1"/>
    <n v="8"/>
    <n v="-10"/>
    <n v="0"/>
  </r>
  <r>
    <n v="2.6"/>
    <n v="11.8"/>
    <n v="-6.7"/>
    <n v="0"/>
    <n v="3"/>
    <n v="8.8000000000000007"/>
    <n v="-2.8"/>
    <n v="0"/>
    <n v="3.7"/>
    <n v="9.9"/>
    <n v="-2.5"/>
    <n v="0"/>
    <x v="18"/>
    <m/>
    <n v="2"/>
    <n v="13"/>
    <n v="-9"/>
    <n v="0"/>
  </r>
  <r>
    <n v="5.0999999999999996"/>
    <n v="15.1"/>
    <n v="-5"/>
    <n v="0"/>
    <n v="4.8"/>
    <n v="10.4"/>
    <n v="-0.8"/>
    <n v="0"/>
    <n v="5.6"/>
    <n v="11.5"/>
    <n v="-0.4"/>
    <n v="0"/>
    <x v="18"/>
    <m/>
    <n v="5"/>
    <n v="16"/>
    <n v="-6"/>
    <n v="0"/>
  </r>
  <r>
    <n v="5.6"/>
    <n v="15.4"/>
    <n v="-4.2"/>
    <n v="0"/>
    <n v="6.2"/>
    <n v="11.7"/>
    <n v="0.7"/>
    <n v="0"/>
    <n v="7"/>
    <n v="12.9"/>
    <n v="1.1000000000000001"/>
    <n v="0"/>
    <x v="18"/>
    <m/>
    <n v="6.8"/>
    <n v="18"/>
    <n v="-4.5"/>
    <n v="0"/>
  </r>
  <r>
    <n v="6.3"/>
    <n v="15.4"/>
    <n v="-2.8"/>
    <n v="2"/>
    <n v="6.8"/>
    <n v="11.3"/>
    <n v="2.2000000000000002"/>
    <n v="3"/>
    <n v="7.6"/>
    <n v="12.4"/>
    <n v="2.7"/>
    <n v="4"/>
    <x v="18"/>
    <m/>
    <n v="6.5"/>
    <n v="17"/>
    <n v="-4"/>
    <n v="3.9"/>
  </r>
  <r>
    <n v="3"/>
    <n v="7.4"/>
    <n v="-1.4"/>
    <n v="0"/>
    <n v="2.5"/>
    <n v="4.7"/>
    <n v="0.2"/>
    <n v="1"/>
    <n v="3.2"/>
    <n v="5.7"/>
    <n v="0.6"/>
    <n v="0"/>
    <x v="18"/>
    <m/>
    <n v="4.8"/>
    <n v="10.5"/>
    <n v="-1"/>
    <n v="0"/>
  </r>
  <r>
    <n v="4.7"/>
    <n v="12.4"/>
    <n v="-3"/>
    <n v="0"/>
    <n v="3.9"/>
    <n v="8.9"/>
    <n v="-1.2"/>
    <n v="0"/>
    <n v="4.5999999999999996"/>
    <n v="10"/>
    <n v="-0.8"/>
    <n v="0"/>
    <x v="18"/>
    <m/>
    <n v="5.3"/>
    <n v="14"/>
    <n v="-3.5"/>
    <n v="0"/>
  </r>
  <r>
    <n v="5.8"/>
    <n v="13.5"/>
    <n v="-1.9"/>
    <n v="1"/>
    <n v="5.4"/>
    <n v="9.5"/>
    <n v="1.2"/>
    <n v="1"/>
    <n v="6.2"/>
    <n v="10.6"/>
    <n v="1.7"/>
    <n v="0"/>
    <x v="18"/>
    <m/>
    <n v="6.5"/>
    <n v="13.5"/>
    <n v="-0.5"/>
    <n v="1.2"/>
  </r>
  <r>
    <n v="3.1"/>
    <n v="4.7"/>
    <n v="1.4"/>
    <n v="0"/>
    <n v="1.3"/>
    <n v="2.6"/>
    <n v="-0.1"/>
    <n v="0.5"/>
    <n v="1.2"/>
    <n v="2"/>
    <n v="0.3"/>
    <n v="0"/>
    <x v="18"/>
    <m/>
    <n v="3.8"/>
    <n v="5.5"/>
    <n v="2"/>
    <n v="0"/>
  </r>
  <r>
    <n v="4.8"/>
    <n v="10.5"/>
    <n v="-1"/>
    <n v="3"/>
    <n v="4.0999999999999996"/>
    <n v="9.5"/>
    <n v="-1.3"/>
    <n v="2.5"/>
    <n v="4.4000000000000004"/>
    <n v="9"/>
    <n v="-0.2"/>
    <n v="4"/>
    <x v="18"/>
    <m/>
    <n v="4.3"/>
    <n v="10"/>
    <n v="-1.5"/>
    <n v="5.4"/>
  </r>
  <r>
    <n v="2.8"/>
    <n v="5.6"/>
    <n v="0"/>
    <n v="0.5"/>
    <n v="1.2"/>
    <n v="2.9"/>
    <n v="-0.6"/>
    <n v="0"/>
    <n v="1"/>
    <n v="1.8"/>
    <n v="0.1"/>
    <n v="2"/>
    <x v="18"/>
    <m/>
    <n v="4"/>
    <n v="7.5"/>
    <n v="0.5"/>
    <n v="0.2"/>
  </r>
  <r>
    <n v="1.3"/>
    <n v="6.4"/>
    <n v="-3.8"/>
    <n v="1"/>
    <n v="-0.6"/>
    <n v="3.4"/>
    <n v="-4.5"/>
    <n v="0"/>
    <n v="-0.1"/>
    <n v="3.4"/>
    <n v="-3.6"/>
    <n v="0"/>
    <x v="18"/>
    <m/>
    <n v="2.5"/>
    <n v="9"/>
    <n v="-4"/>
    <n v="0.3"/>
  </r>
  <r>
    <n v="-0.1"/>
    <n v="2"/>
    <n v="-2.1"/>
    <n v="0"/>
    <n v="-1.6"/>
    <n v="-0.4"/>
    <n v="-2.8"/>
    <n v="0"/>
    <n v="-1.8"/>
    <n v="-0.9"/>
    <n v="-2.7"/>
    <n v="0"/>
    <x v="18"/>
    <m/>
    <n v="1.8"/>
    <n v="4.5"/>
    <n v="-1"/>
    <n v="0"/>
  </r>
  <r>
    <n v="-2.4"/>
    <n v="0.1"/>
    <n v="-4.9000000000000004"/>
    <n v="2.5"/>
    <n v="-4.5"/>
    <n v="-2.1"/>
    <n v="-6.9"/>
    <n v="1"/>
    <n v="-4.5999999999999996"/>
    <n v="-2.4"/>
    <n v="-6.7"/>
    <n v="1"/>
    <x v="18"/>
    <m/>
    <n v="1"/>
    <n v="4"/>
    <n v="-2"/>
    <n v="5"/>
  </r>
  <r>
    <n v="-5.2"/>
    <n v="-2.4"/>
    <n v="-7.9"/>
    <n v="4"/>
    <n v="-7"/>
    <n v="-4.5"/>
    <n v="-9.4"/>
    <n v="0"/>
    <n v="-7"/>
    <n v="-5.6"/>
    <n v="-8.4"/>
    <n v="1"/>
    <x v="18"/>
    <m/>
    <n v="-1.8"/>
    <n v="3.5"/>
    <n v="-7"/>
    <n v="0"/>
  </r>
  <r>
    <n v="-4.5999999999999996"/>
    <n v="2.6"/>
    <n v="-11.8"/>
    <n v="0"/>
    <n v="-5.8"/>
    <n v="-1.9"/>
    <n v="-9.6"/>
    <n v="0"/>
    <n v="-4.5999999999999996"/>
    <n v="-1"/>
    <n v="-8.1"/>
    <n v="0"/>
    <x v="18"/>
    <m/>
    <n v="-1.8"/>
    <n v="5.5"/>
    <n v="-9"/>
    <n v="0.2"/>
  </r>
  <r>
    <n v="-4.4000000000000004"/>
    <n v="1"/>
    <n v="-9.8000000000000007"/>
    <n v="5"/>
    <n v="-5.4"/>
    <n v="-0.5"/>
    <n v="-10.199999999999999"/>
    <n v="0"/>
    <n v="-4.8"/>
    <n v="-1.3"/>
    <n v="-8.3000000000000007"/>
    <n v="6"/>
    <x v="18"/>
    <m/>
    <n v="-0.5"/>
    <n v="4"/>
    <n v="-5"/>
    <n v="5.9"/>
  </r>
  <r>
    <n v="-1.6"/>
    <n v="1.3"/>
    <n v="-4.5"/>
    <n v="0"/>
    <n v="-3.2"/>
    <n v="-1.4"/>
    <n v="-5"/>
    <n v="14.5"/>
    <n v="-3"/>
    <n v="-1"/>
    <n v="-5"/>
    <n v="0"/>
    <x v="18"/>
    <m/>
    <n v="1.3"/>
    <n v="4"/>
    <n v="-1.5"/>
    <n v="0"/>
  </r>
  <r>
    <n v="-2.9"/>
    <n v="-0.1"/>
    <n v="-5.7"/>
    <n v="0"/>
    <n v="-4.8"/>
    <n v="-2.5"/>
    <n v="-7"/>
    <n v="0"/>
    <n v="-4.7"/>
    <n v="-2.5"/>
    <n v="-6.8"/>
    <n v="0"/>
    <x v="18"/>
    <m/>
    <n v="-1.5"/>
    <n v="4"/>
    <n v="-7"/>
    <n v="0"/>
  </r>
  <r>
    <n v="-4.8"/>
    <n v="3.5"/>
    <n v="-13"/>
    <n v="4.5"/>
    <n v="-5.0999999999999996"/>
    <n v="0.4"/>
    <n v="-10.5"/>
    <n v="0"/>
    <n v="-4"/>
    <n v="1.3"/>
    <n v="-9.3000000000000007"/>
    <n v="3.5"/>
    <x v="18"/>
    <m/>
    <n v="0"/>
    <n v="6.5"/>
    <n v="-6.5"/>
    <n v="0"/>
  </r>
  <r>
    <n v="-3.3"/>
    <n v="-0.6"/>
    <n v="-5.9"/>
    <n v="2"/>
    <n v="-4.0999999999999996"/>
    <n v="-2.8"/>
    <n v="-5.4"/>
    <n v="2.5"/>
    <n v="-4"/>
    <n v="-1.9"/>
    <n v="-6"/>
    <n v="3"/>
    <x v="18"/>
    <m/>
    <n v="0.3"/>
    <n v="4.5"/>
    <n v="-4"/>
    <n v="3.3"/>
  </r>
  <r>
    <n v="1.8"/>
    <n v="5.4"/>
    <n v="-1.8"/>
    <n v="4"/>
    <n v="-1.1000000000000001"/>
    <n v="2.7"/>
    <n v="-4.9000000000000004"/>
    <n v="5.5"/>
    <n v="-0.3"/>
    <n v="3.4"/>
    <n v="-3.9"/>
    <n v="7"/>
    <x v="18"/>
    <m/>
    <n v="3.5"/>
    <n v="9"/>
    <n v="-2"/>
    <n v="4"/>
  </r>
  <r>
    <n v="0.3"/>
    <n v="7.4"/>
    <n v="-6.9"/>
    <n v="0"/>
    <n v="-1.9"/>
    <n v="3.9"/>
    <n v="-7.7"/>
    <n v="0"/>
    <n v="-0.8"/>
    <n v="4.9000000000000004"/>
    <n v="-6.4"/>
    <n v="0"/>
    <x v="18"/>
    <m/>
    <n v="2.2999999999999998"/>
    <n v="10.5"/>
    <n v="-6"/>
    <n v="0"/>
  </r>
  <r>
    <n v="0.4"/>
    <n v="8.1999999999999993"/>
    <n v="-7.5"/>
    <n v="0"/>
    <n v="-0.8"/>
    <n v="4.7"/>
    <n v="-6.3"/>
    <n v="0"/>
    <n v="-0.2"/>
    <n v="5.7"/>
    <n v="-6.1"/>
    <n v="0"/>
    <x v="18"/>
    <m/>
    <n v="1.8"/>
    <n v="10"/>
    <n v="-6.5"/>
    <n v="0"/>
  </r>
  <r>
    <n v="2.7"/>
    <n v="11.3"/>
    <n v="-5.9"/>
    <n v="0"/>
    <n v="3.6"/>
    <n v="9.6"/>
    <n v="-2.5"/>
    <n v="0"/>
    <n v="5.3"/>
    <n v="11.8"/>
    <n v="-1.3"/>
    <n v="0"/>
    <x v="18"/>
    <m/>
    <n v="4.5"/>
    <n v="13"/>
    <n v="-4"/>
    <n v="0"/>
  </r>
  <r>
    <n v="6.3"/>
    <n v="15.6"/>
    <n v="-3"/>
    <n v="0"/>
    <n v="6.3"/>
    <n v="12.8"/>
    <n v="-0.2"/>
    <n v="0"/>
    <n v="9"/>
    <n v="15.3"/>
    <n v="2.7"/>
    <n v="0"/>
    <x v="19"/>
    <m/>
    <n v="7.5"/>
    <n v="18.5"/>
    <n v="-3.5"/>
    <n v="0"/>
  </r>
  <r>
    <n v="9.1"/>
    <n v="18.399999999999999"/>
    <n v="-0.2"/>
    <n v="8"/>
    <n v="8.5"/>
    <n v="14.8"/>
    <n v="2.1"/>
    <n v="11"/>
    <n v="10.199999999999999"/>
    <n v="15.8"/>
    <n v="4.5"/>
    <n v="11"/>
    <x v="19"/>
    <m/>
    <n v="10.5"/>
    <n v="21.5"/>
    <n v="-0.5"/>
    <n v="8.8000000000000007"/>
  </r>
  <r>
    <n v="2.7"/>
    <n v="4.4000000000000004"/>
    <n v="0.9"/>
    <n v="1"/>
    <n v="0.7"/>
    <n v="2.2999999999999998"/>
    <n v="-0.9"/>
    <n v="0.5"/>
    <n v="2.1"/>
    <n v="3.2"/>
    <n v="1"/>
    <n v="0"/>
    <x v="19"/>
    <m/>
    <n v="5.3"/>
    <n v="7.5"/>
    <n v="3"/>
    <n v="0.2"/>
  </r>
  <r>
    <n v="0.6"/>
    <n v="3.6"/>
    <n v="-2.4"/>
    <n v="0"/>
    <n v="-1.8"/>
    <n v="1.4"/>
    <n v="-4.9000000000000004"/>
    <n v="0"/>
    <n v="-0.6"/>
    <n v="1.9"/>
    <n v="-3"/>
    <n v="0"/>
    <x v="19"/>
    <m/>
    <n v="3.3"/>
    <n v="8.5"/>
    <n v="-2"/>
    <n v="0"/>
  </r>
  <r>
    <n v="-0.4"/>
    <n v="5.8"/>
    <n v="-6.6"/>
    <n v="0"/>
    <n v="-1.5"/>
    <n v="4.4000000000000004"/>
    <n v="-7.4"/>
    <n v="0"/>
    <n v="0.5"/>
    <n v="6"/>
    <n v="-5.0999999999999996"/>
    <n v="5"/>
    <x v="19"/>
    <m/>
    <n v="2.2999999999999998"/>
    <n v="10.5"/>
    <n v="-6"/>
    <n v="0"/>
  </r>
  <r>
    <n v="6.1"/>
    <n v="11"/>
    <n v="1.2"/>
    <n v="0"/>
    <n v="3.7"/>
    <n v="8.1999999999999993"/>
    <n v="-0.8"/>
    <n v="0"/>
    <n v="4.8"/>
    <n v="8.9"/>
    <n v="0.6"/>
    <n v="0"/>
    <x v="19"/>
    <m/>
    <n v="8.5"/>
    <n v="15"/>
    <n v="2"/>
    <n v="0"/>
  </r>
  <r>
    <n v="3"/>
    <n v="8"/>
    <n v="-2"/>
    <n v="1"/>
    <n v="2.6"/>
    <n v="5.7"/>
    <n v="-0.6"/>
    <n v="0"/>
    <n v="3.5"/>
    <n v="6.3"/>
    <n v="0.6"/>
    <n v="0"/>
    <x v="19"/>
    <m/>
    <n v="3.8"/>
    <n v="9"/>
    <n v="-1.5"/>
    <n v="2.2000000000000002"/>
  </r>
  <r>
    <n v="1.1000000000000001"/>
    <n v="4.3"/>
    <n v="-2.2000000000000002"/>
    <n v="0"/>
    <n v="0"/>
    <n v="2.2999999999999998"/>
    <n v="-2.2999999999999998"/>
    <n v="1"/>
    <n v="0.9"/>
    <n v="2.8"/>
    <n v="-1"/>
    <n v="0"/>
    <x v="19"/>
    <m/>
    <n v="3.8"/>
    <n v="6.5"/>
    <n v="1"/>
    <n v="3.8"/>
  </r>
  <r>
    <n v="1.2"/>
    <n v="8.1"/>
    <n v="-5.7"/>
    <n v="0"/>
    <n v="0"/>
    <n v="5.5"/>
    <n v="-5.6"/>
    <n v="0"/>
    <n v="1.4"/>
    <n v="6"/>
    <n v="-3.2"/>
    <n v="0"/>
    <x v="19"/>
    <m/>
    <n v="3.3"/>
    <n v="11"/>
    <n v="-4.5"/>
    <n v="0"/>
  </r>
  <r>
    <n v="-0.1"/>
    <n v="3.9"/>
    <n v="-4.0999999999999996"/>
    <n v="15"/>
    <n v="-0.8"/>
    <n v="1.5"/>
    <n v="-3"/>
    <n v="14"/>
    <n v="1.2"/>
    <n v="3.1"/>
    <n v="-0.7"/>
    <n v="3.5"/>
    <x v="19"/>
    <m/>
    <n v="2"/>
    <n v="6.5"/>
    <n v="-2.5"/>
    <n v="7"/>
  </r>
  <r>
    <n v="-3.6"/>
    <n v="-0.5"/>
    <n v="-6.6"/>
    <n v="0"/>
    <n v="-5"/>
    <n v="-2.2000000000000002"/>
    <n v="-7.7"/>
    <n v="1"/>
    <n v="-6"/>
    <n v="-5"/>
    <n v="-6.9"/>
    <n v="0"/>
    <x v="19"/>
    <m/>
    <n v="0.5"/>
    <n v="4.5"/>
    <n v="-3.5"/>
    <n v="2.6"/>
  </r>
  <r>
    <n v="-2.1"/>
    <n v="6.4"/>
    <n v="-10.5"/>
    <n v="0"/>
    <n v="-3"/>
    <n v="5"/>
    <n v="-11"/>
    <n v="0"/>
    <n v="-1.6"/>
    <n v="5.8"/>
    <n v="-9"/>
    <n v="0"/>
    <x v="19"/>
    <m/>
    <n v="0.8"/>
    <n v="9.5"/>
    <n v="-8"/>
    <n v="0"/>
  </r>
  <r>
    <n v="0.2"/>
    <n v="5.3"/>
    <n v="-5"/>
    <n v="3"/>
    <n v="-0.1"/>
    <n v="2.5"/>
    <n v="-2.7"/>
    <n v="9"/>
    <n v="1.5"/>
    <n v="3.9"/>
    <n v="-0.9"/>
    <n v="5"/>
    <x v="19"/>
    <m/>
    <n v="2"/>
    <n v="8"/>
    <n v="-4"/>
    <n v="9.8000000000000007"/>
  </r>
  <r>
    <n v="3.2"/>
    <n v="7.5"/>
    <n v="-1.2"/>
    <n v="0"/>
    <n v="2"/>
    <n v="5.8"/>
    <n v="-1.9"/>
    <n v="0"/>
    <n v="3.1"/>
    <n v="6.7"/>
    <n v="-0.6"/>
    <n v="0"/>
    <x v="19"/>
    <m/>
    <n v="6.3"/>
    <n v="11"/>
    <n v="1.5"/>
    <n v="0.2"/>
  </r>
  <r>
    <n v="6.2"/>
    <n v="15.3"/>
    <n v="-3"/>
    <n v="0"/>
    <n v="6.4"/>
    <n v="13.1"/>
    <n v="-0.4"/>
    <n v="0"/>
    <n v="6.8"/>
    <n v="13.4"/>
    <n v="0.2"/>
    <n v="1"/>
    <x v="19"/>
    <m/>
    <n v="6"/>
    <n v="16"/>
    <n v="-4"/>
    <n v="0"/>
  </r>
  <r>
    <n v="10"/>
    <n v="20.6"/>
    <n v="-0.6"/>
    <n v="0.5"/>
    <n v="9.6999999999999993"/>
    <n v="18.8"/>
    <n v="0.6"/>
    <n v="0"/>
    <n v="9.6999999999999993"/>
    <n v="18.5"/>
    <n v="0.8"/>
    <n v="1"/>
    <x v="19"/>
    <m/>
    <n v="10.8"/>
    <n v="23"/>
    <n v="-1.5"/>
    <n v="0"/>
  </r>
  <r>
    <n v="11.1"/>
    <n v="21.4"/>
    <n v="0.8"/>
    <n v="4"/>
    <n v="11.5"/>
    <n v="18.8"/>
    <n v="4.2"/>
    <n v="0"/>
    <n v="11.2"/>
    <n v="18"/>
    <n v="4.4000000000000004"/>
    <n v="3"/>
    <x v="19"/>
    <m/>
    <n v="11.5"/>
    <n v="23"/>
    <n v="0"/>
    <n v="0"/>
  </r>
  <r>
    <n v="11.4"/>
    <n v="22.5"/>
    <n v="0.3"/>
    <n v="0"/>
    <n v="12.6"/>
    <n v="20.5"/>
    <n v="4.5999999999999996"/>
    <n v="0"/>
    <n v="12.3"/>
    <n v="19.7"/>
    <n v="4.8"/>
    <n v="0"/>
    <x v="19"/>
    <m/>
    <n v="12.5"/>
    <n v="24"/>
    <n v="1"/>
    <n v="0"/>
  </r>
  <r>
    <n v="10.8"/>
    <n v="20.3"/>
    <n v="1.3"/>
    <n v="0"/>
    <n v="11.2"/>
    <n v="18.600000000000001"/>
    <n v="3.7"/>
    <n v="0"/>
    <n v="10.9"/>
    <n v="17.8"/>
    <n v="3.9000000000000004"/>
    <n v="0"/>
    <x v="19"/>
    <m/>
    <n v="12"/>
    <n v="22"/>
    <n v="2"/>
    <n v="0"/>
  </r>
  <r>
    <n v="10.5"/>
    <n v="19.3"/>
    <n v="1.6"/>
    <n v="5"/>
    <n v="10.1"/>
    <n v="16.899999999999999"/>
    <n v="3.2"/>
    <n v="4"/>
    <n v="9.8000000000000007"/>
    <n v="16.099999999999998"/>
    <n v="3.4000000000000004"/>
    <n v="7.5"/>
    <x v="19"/>
    <m/>
    <n v="12"/>
    <n v="22"/>
    <n v="2"/>
    <n v="0"/>
  </r>
  <r>
    <n v="10.9"/>
    <n v="20.100000000000001"/>
    <n v="1.6"/>
    <n v="0"/>
    <n v="10.199999999999999"/>
    <n v="18.100000000000001"/>
    <n v="2.2000000000000002"/>
    <n v="0"/>
    <n v="9.9"/>
    <n v="17.3"/>
    <n v="2.4000000000000004"/>
    <n v="0"/>
    <x v="19"/>
    <m/>
    <n v="12"/>
    <n v="22"/>
    <n v="2"/>
    <n v="0"/>
  </r>
  <r>
    <n v="13"/>
    <n v="21.7"/>
    <n v="4.2"/>
    <n v="0"/>
    <n v="12"/>
    <n v="18.399999999999999"/>
    <n v="5.5"/>
    <n v="0"/>
    <n v="11.7"/>
    <n v="17.599999999999998"/>
    <n v="5.7"/>
    <n v="0"/>
    <x v="19"/>
    <m/>
    <n v="14.3"/>
    <n v="22.5"/>
    <n v="6"/>
    <n v="0"/>
  </r>
  <r>
    <n v="12.6"/>
    <n v="19.8"/>
    <n v="5.3"/>
    <n v="0"/>
    <n v="12"/>
    <n v="17.7"/>
    <n v="6.2"/>
    <n v="2"/>
    <n v="11.7"/>
    <n v="16.899999999999999"/>
    <n v="6.4"/>
    <n v="0"/>
    <x v="19"/>
    <m/>
    <n v="14"/>
    <n v="21"/>
    <n v="7"/>
    <n v="1"/>
  </r>
  <r>
    <n v="9.9"/>
    <n v="14.2"/>
    <n v="5.6"/>
    <n v="0"/>
    <n v="8.4"/>
    <n v="12.5"/>
    <n v="4.3"/>
    <n v="6"/>
    <n v="8.1"/>
    <n v="11.7"/>
    <n v="4.5"/>
    <n v="6"/>
    <x v="19"/>
    <m/>
    <n v="12.3"/>
    <n v="16.5"/>
    <n v="8"/>
    <n v="9.5"/>
  </r>
  <r>
    <n v="7.1"/>
    <n v="10.4"/>
    <n v="3.7"/>
    <n v="0"/>
    <n v="5.5"/>
    <n v="9.5"/>
    <n v="1.5"/>
    <n v="0"/>
    <n v="6.3"/>
    <n v="9.1999999999999993"/>
    <n v="3.3"/>
    <n v="0"/>
    <x v="19"/>
    <m/>
    <n v="10"/>
    <n v="13.5"/>
    <n v="6.5"/>
    <n v="0"/>
  </r>
  <r>
    <n v="5.8"/>
    <n v="12.2"/>
    <n v="-0.6"/>
    <n v="0"/>
    <n v="5.6"/>
    <n v="11"/>
    <n v="0.1"/>
    <n v="0"/>
    <n v="7"/>
    <n v="11.7"/>
    <n v="2.2999999999999998"/>
    <n v="0"/>
    <x v="19"/>
    <m/>
    <n v="7"/>
    <n v="15"/>
    <n v="-1"/>
    <n v="0"/>
  </r>
  <r>
    <n v="6.2"/>
    <n v="12.5"/>
    <n v="-0.1"/>
    <n v="5"/>
    <n v="4.7"/>
    <n v="9.6"/>
    <n v="-0.2"/>
    <n v="10.5"/>
    <n v="6.3"/>
    <n v="10.6"/>
    <n v="2"/>
    <n v="8.5"/>
    <x v="19"/>
    <m/>
    <n v="8"/>
    <n v="16"/>
    <n v="0"/>
    <n v="4"/>
  </r>
  <r>
    <n v="7.6"/>
    <n v="12.2"/>
    <n v="2.9"/>
    <n v="8"/>
    <n v="4.9000000000000004"/>
    <n v="8.6"/>
    <n v="1.1000000000000001"/>
    <n v="6"/>
    <n v="4.2"/>
    <n v="6.6"/>
    <n v="1.8"/>
    <n v="9.5"/>
    <x v="19"/>
    <m/>
    <n v="8.3000000000000007"/>
    <n v="11.5"/>
    <n v="5"/>
    <n v="11.2"/>
  </r>
  <r>
    <n v="5.3"/>
    <n v="9.5"/>
    <n v="1.1000000000000001"/>
    <n v="1"/>
    <n v="4.0999999999999996"/>
    <n v="8.3000000000000007"/>
    <n v="-0.1"/>
    <n v="2"/>
    <n v="3"/>
    <n v="5.9"/>
    <n v="0"/>
    <n v="2"/>
    <x v="19"/>
    <m/>
    <n v="10.8"/>
    <n v="18"/>
    <n v="3.5"/>
    <n v="0.2"/>
  </r>
  <r>
    <n v="8"/>
    <n v="12.7"/>
    <n v="3.2"/>
    <n v="0"/>
    <n v="6.5"/>
    <n v="12.1"/>
    <n v="0.9"/>
    <n v="0"/>
    <n v="6"/>
    <n v="11.1"/>
    <n v="0.8"/>
    <n v="0"/>
    <x v="19"/>
    <m/>
    <n v="12.5"/>
    <n v="19.5"/>
    <n v="5.5"/>
    <n v="0"/>
  </r>
  <r>
    <n v="7.3"/>
    <n v="15.3"/>
    <n v="-0.7"/>
    <n v="0"/>
    <n v="6.8"/>
    <n v="13.3"/>
    <n v="0.2"/>
    <n v="0"/>
    <n v="6.8"/>
    <n v="13"/>
    <n v="0.6"/>
    <n v="0"/>
    <x v="19"/>
    <m/>
    <n v="11"/>
    <n v="19"/>
    <n v="3"/>
    <n v="0"/>
  </r>
  <r>
    <n v="9.4"/>
    <n v="17.7"/>
    <n v="1.1000000000000001"/>
    <n v="0"/>
    <n v="9.5"/>
    <n v="16.7"/>
    <n v="2.2999999999999998"/>
    <n v="0"/>
    <n v="9.1"/>
    <n v="14.6"/>
    <n v="3.5"/>
    <n v="0"/>
    <x v="20"/>
    <m/>
    <n v="11"/>
    <n v="21.5"/>
    <n v="0.5"/>
    <n v="0"/>
  </r>
  <r>
    <n v="10.7"/>
    <n v="17.2"/>
    <n v="4.2"/>
    <n v="2.5"/>
    <n v="10.7"/>
    <n v="16.5"/>
    <n v="4.9000000000000004"/>
    <n v="2"/>
    <n v="10.199999999999999"/>
    <n v="15.4"/>
    <n v="4.9000000000000004"/>
    <n v="0"/>
    <x v="20"/>
    <m/>
    <n v="13.5"/>
    <n v="20"/>
    <n v="7"/>
    <n v="4.3"/>
  </r>
  <r>
    <n v="8.5"/>
    <n v="11.9"/>
    <n v="5"/>
    <n v="1"/>
    <n v="8.1999999999999993"/>
    <n v="11"/>
    <n v="5.4"/>
    <n v="0"/>
    <n v="7.8"/>
    <n v="11.2"/>
    <n v="4.3"/>
    <n v="1.5"/>
    <x v="20"/>
    <m/>
    <n v="12"/>
    <n v="16.5"/>
    <n v="7.5"/>
    <n v="7.1"/>
  </r>
  <r>
    <n v="9.4"/>
    <n v="13.2"/>
    <n v="5.5"/>
    <n v="1.5"/>
    <n v="7.8"/>
    <n v="11"/>
    <n v="4.5999999999999996"/>
    <n v="4"/>
    <n v="7.3"/>
    <n v="10.199999999999999"/>
    <n v="4.3"/>
    <n v="7"/>
    <x v="20"/>
    <m/>
    <n v="7"/>
    <n v="10"/>
    <n v="4"/>
    <n v="2"/>
  </r>
  <r>
    <n v="4.7"/>
    <n v="6.8"/>
    <n v="2.6"/>
    <n v="1.5"/>
    <n v="2.8"/>
    <n v="5.4"/>
    <n v="0.2"/>
    <n v="2"/>
    <n v="2.2999999999999998"/>
    <n v="4.5999999999999996"/>
    <n v="-0.1"/>
    <n v="1.5"/>
    <x v="20"/>
    <m/>
    <n v="4.8"/>
    <n v="9.5"/>
    <n v="0"/>
    <n v="2.1"/>
  </r>
  <r>
    <n v="1.6"/>
    <n v="5.5"/>
    <n v="-2.4"/>
    <n v="15"/>
    <n v="1.6"/>
    <n v="5.6"/>
    <n v="-2.5"/>
    <n v="16"/>
    <n v="1.5"/>
    <n v="5"/>
    <n v="-2"/>
    <n v="13.5"/>
    <x v="20"/>
    <m/>
    <n v="3"/>
    <n v="8"/>
    <n v="-2"/>
    <n v="8.9"/>
  </r>
  <r>
    <n v="5.4"/>
    <n v="6.8"/>
    <n v="3.9"/>
    <n v="11"/>
    <n v="4.0999999999999996"/>
    <n v="5.8"/>
    <n v="2.2999999999999998"/>
    <n v="4"/>
    <n v="4.2"/>
    <n v="6.3"/>
    <n v="2"/>
    <n v="8.5"/>
    <x v="20"/>
    <m/>
    <n v="6.5"/>
    <n v="11.5"/>
    <n v="1.5"/>
    <n v="5.3"/>
  </r>
  <r>
    <n v="4.3"/>
    <n v="8.9"/>
    <n v="-0.3"/>
    <n v="0"/>
    <n v="3"/>
    <n v="7.3"/>
    <n v="-1.4"/>
    <n v="0"/>
    <n v="2.4"/>
    <n v="6.3"/>
    <n v="-1.6"/>
    <n v="0"/>
    <x v="20"/>
    <m/>
    <n v="6.8"/>
    <n v="11.5"/>
    <n v="2"/>
    <n v="0.4"/>
  </r>
  <r>
    <n v="4.7"/>
    <n v="12.3"/>
    <n v="-3"/>
    <n v="0"/>
    <n v="4.7"/>
    <n v="11.8"/>
    <n v="-2.5"/>
    <n v="0"/>
    <n v="4.5999999999999996"/>
    <n v="10.5"/>
    <n v="-1.4"/>
    <n v="0"/>
    <x v="20"/>
    <m/>
    <n v="6"/>
    <n v="14.5"/>
    <n v="-2.5"/>
    <n v="0"/>
  </r>
  <r>
    <n v="6.4"/>
    <n v="15.5"/>
    <n v="-2.7"/>
    <n v="0"/>
    <n v="6.6"/>
    <n v="14.2"/>
    <n v="-1.1000000000000001"/>
    <n v="0"/>
    <n v="6.5"/>
    <n v="13.2"/>
    <n v="-0.3"/>
    <n v="0"/>
    <x v="20"/>
    <m/>
    <n v="8.3000000000000007"/>
    <n v="17.5"/>
    <n v="-1"/>
    <n v="0"/>
  </r>
  <r>
    <n v="10.4"/>
    <n v="19.7"/>
    <n v="1"/>
    <n v="0"/>
    <n v="10.199999999999999"/>
    <n v="18"/>
    <n v="2.4"/>
    <n v="0"/>
    <n v="11.1"/>
    <n v="18.5"/>
    <n v="3.7"/>
    <n v="0"/>
    <x v="20"/>
    <m/>
    <n v="12"/>
    <n v="22.5"/>
    <n v="1.5"/>
    <n v="0.8"/>
  </r>
  <r>
    <n v="10.5"/>
    <n v="13.1"/>
    <n v="7.8"/>
    <n v="0"/>
    <n v="9.6"/>
    <n v="11.8"/>
    <n v="7.3"/>
    <n v="0"/>
    <n v="9.6"/>
    <n v="11.4"/>
    <n v="7.7"/>
    <n v="0"/>
    <x v="20"/>
    <m/>
    <n v="12.3"/>
    <n v="16.5"/>
    <n v="8"/>
    <n v="0"/>
  </r>
  <r>
    <n v="8.1999999999999993"/>
    <n v="12.3"/>
    <n v="4.0999999999999996"/>
    <n v="0"/>
    <n v="6.9"/>
    <n v="11.8"/>
    <n v="1.9"/>
    <n v="1"/>
    <n v="6.5"/>
    <n v="10.6"/>
    <n v="2.4"/>
    <n v="0"/>
    <x v="20"/>
    <m/>
    <n v="9.8000000000000007"/>
    <n v="15.5"/>
    <n v="4"/>
    <n v="0.9"/>
  </r>
  <r>
    <n v="8.5"/>
    <n v="13.1"/>
    <n v="3.8"/>
    <n v="0"/>
    <n v="8.6"/>
    <n v="12.3"/>
    <n v="4.9000000000000004"/>
    <n v="1"/>
    <n v="8.6"/>
    <n v="12.2"/>
    <n v="4.9000000000000004"/>
    <n v="0"/>
    <x v="20"/>
    <m/>
    <n v="11"/>
    <n v="16"/>
    <n v="6"/>
    <n v="1"/>
  </r>
  <r>
    <n v="6.7"/>
    <n v="12"/>
    <n v="1.4"/>
    <n v="0"/>
    <n v="6.5"/>
    <n v="11.5"/>
    <n v="1.4"/>
    <n v="0"/>
    <n v="7.2"/>
    <n v="11.2"/>
    <n v="3.2"/>
    <n v="0"/>
    <x v="20"/>
    <m/>
    <n v="9"/>
    <n v="15"/>
    <n v="3"/>
    <n v="0"/>
  </r>
  <r>
    <n v="6.1"/>
    <n v="12.8"/>
    <n v="-0.7"/>
    <n v="0"/>
    <n v="5.7"/>
    <n v="12.3"/>
    <n v="-0.9"/>
    <n v="0"/>
    <n v="5.5"/>
    <n v="11.7"/>
    <n v="-0.7"/>
    <n v="0"/>
    <x v="20"/>
    <m/>
    <n v="7.5"/>
    <n v="15.5"/>
    <n v="-0.5"/>
    <n v="0"/>
  </r>
  <r>
    <n v="10.7"/>
    <n v="20.9"/>
    <n v="0.4"/>
    <n v="0"/>
    <n v="11.5"/>
    <n v="19.2"/>
    <n v="3.8"/>
    <n v="0"/>
    <n v="11.9"/>
    <n v="18.899999999999999"/>
    <n v="4.9000000000000004"/>
    <n v="0"/>
    <x v="20"/>
    <m/>
    <n v="9.8000000000000007"/>
    <n v="21"/>
    <n v="-1.5"/>
    <n v="0"/>
  </r>
  <r>
    <n v="15.3"/>
    <n v="26.5"/>
    <n v="4"/>
    <n v="0"/>
    <n v="16.600000000000001"/>
    <n v="25"/>
    <n v="8.1"/>
    <n v="0"/>
    <n v="16.5"/>
    <n v="24.8"/>
    <n v="8.1"/>
    <n v="0"/>
    <x v="20"/>
    <m/>
    <n v="14.8"/>
    <n v="27.5"/>
    <n v="2"/>
    <n v="0"/>
  </r>
  <r>
    <n v="14.6"/>
    <n v="23.2"/>
    <n v="6"/>
    <n v="0"/>
    <n v="15.1"/>
    <n v="21.2"/>
    <n v="9"/>
    <n v="0"/>
    <n v="16.2"/>
    <n v="20.8"/>
    <n v="11.5"/>
    <n v="1"/>
    <x v="20"/>
    <m/>
    <n v="14.8"/>
    <n v="25"/>
    <n v="4.5"/>
    <n v="0"/>
  </r>
  <r>
    <n v="9.1999999999999993"/>
    <n v="14.8"/>
    <n v="3.5"/>
    <n v="0"/>
    <n v="8"/>
    <n v="13"/>
    <n v="2.9"/>
    <n v="0"/>
    <n v="7.7"/>
    <n v="12.3"/>
    <n v="3.1"/>
    <n v="1"/>
    <x v="20"/>
    <m/>
    <n v="11.5"/>
    <n v="16"/>
    <n v="7"/>
    <n v="1.4"/>
  </r>
  <r>
    <n v="10"/>
    <n v="19"/>
    <n v="1"/>
    <n v="0"/>
    <n v="10.3"/>
    <n v="16.8"/>
    <n v="3.8"/>
    <n v="0"/>
    <n v="10.6"/>
    <n v="16.5"/>
    <n v="4.5999999999999996"/>
    <n v="0"/>
    <x v="20"/>
    <m/>
    <n v="10.8"/>
    <n v="20.5"/>
    <n v="1"/>
    <n v="0"/>
  </r>
  <r>
    <n v="10.7"/>
    <n v="16.5"/>
    <n v="4.8"/>
    <n v="0"/>
    <n v="8.1999999999999993"/>
    <n v="13.8"/>
    <n v="2.6"/>
    <n v="0"/>
    <n v="8.6"/>
    <n v="13.7"/>
    <n v="3.4"/>
    <n v="0"/>
    <x v="20"/>
    <m/>
    <n v="12.8"/>
    <n v="18"/>
    <n v="7.5"/>
    <n v="0"/>
  </r>
  <r>
    <n v="3.1"/>
    <n v="6.9"/>
    <n v="-0.8"/>
    <n v="5"/>
    <n v="1.9"/>
    <n v="5.8"/>
    <n v="-2.1"/>
    <n v="2"/>
    <n v="2.1"/>
    <n v="5.3"/>
    <n v="-1.1000000000000001"/>
    <n v="1"/>
    <x v="20"/>
    <m/>
    <n v="4"/>
    <n v="10"/>
    <n v="-2"/>
    <n v="5.6"/>
  </r>
  <r>
    <n v="2.7"/>
    <n v="6"/>
    <n v="-0.6"/>
    <n v="5.5"/>
    <n v="0.9"/>
    <n v="4.0999999999999996"/>
    <n v="-2.2999999999999998"/>
    <n v="6"/>
    <n v="1.8"/>
    <n v="5.4"/>
    <n v="-1.8"/>
    <n v="4.5"/>
    <x v="20"/>
    <m/>
    <n v="5"/>
    <n v="9.5"/>
    <n v="0.5"/>
    <n v="1.1000000000000001"/>
  </r>
  <r>
    <n v="7.1"/>
    <n v="15.1"/>
    <n v="-1"/>
    <n v="0"/>
    <n v="6.1"/>
    <n v="12.5"/>
    <n v="-0.3"/>
    <n v="0"/>
    <n v="7.9"/>
    <n v="13.6"/>
    <n v="2.1"/>
    <n v="0"/>
    <x v="20"/>
    <m/>
    <n v="8.3000000000000007"/>
    <n v="17"/>
    <n v="-0.5"/>
    <n v="0"/>
  </r>
  <r>
    <n v="10.7"/>
    <n v="20.100000000000001"/>
    <n v="1.2"/>
    <n v="0"/>
    <n v="10.199999999999999"/>
    <n v="17.3"/>
    <n v="3.1"/>
    <n v="0"/>
    <n v="11.2"/>
    <n v="18.399999999999999"/>
    <n v="4"/>
    <n v="0"/>
    <x v="20"/>
    <m/>
    <n v="10.8"/>
    <n v="21.5"/>
    <n v="0"/>
    <n v="0"/>
  </r>
  <r>
    <n v="13.5"/>
    <n v="22.1"/>
    <n v="4.9000000000000004"/>
    <n v="0"/>
    <n v="13.9"/>
    <n v="18.5"/>
    <n v="9.3000000000000007"/>
    <n v="0"/>
    <n v="14.4"/>
    <n v="20.100000000000001"/>
    <n v="8.6999999999999993"/>
    <n v="0"/>
    <x v="20"/>
    <m/>
    <n v="13.8"/>
    <n v="23"/>
    <n v="4.5"/>
    <n v="0"/>
  </r>
  <r>
    <n v="12.6"/>
    <n v="22.3"/>
    <n v="2.8"/>
    <n v="0"/>
    <n v="12.9"/>
    <n v="19.100000000000001"/>
    <n v="6.6"/>
    <n v="0"/>
    <n v="14.9"/>
    <n v="20.9"/>
    <n v="8.8000000000000007"/>
    <n v="0"/>
    <x v="20"/>
    <m/>
    <n v="12.8"/>
    <n v="24"/>
    <n v="1.5"/>
    <n v="0"/>
  </r>
  <r>
    <n v="14"/>
    <n v="23.1"/>
    <n v="4.9000000000000004"/>
    <n v="0"/>
    <n v="14.3"/>
    <n v="21.1"/>
    <n v="7.4"/>
    <n v="0"/>
    <n v="15.2"/>
    <n v="21.6"/>
    <n v="8.8000000000000007"/>
    <n v="0"/>
    <x v="20"/>
    <m/>
    <n v="14"/>
    <n v="26"/>
    <n v="2"/>
    <n v="0"/>
  </r>
  <r>
    <n v="11.2"/>
    <n v="18.399999999999999"/>
    <n v="3.9"/>
    <n v="0"/>
    <n v="11.3"/>
    <n v="16"/>
    <n v="6.6"/>
    <n v="0"/>
    <n v="12.1"/>
    <n v="17.2"/>
    <n v="6.9"/>
    <n v="0"/>
    <x v="20"/>
    <m/>
    <n v="12.3"/>
    <n v="21"/>
    <n v="3.5"/>
    <n v="0"/>
  </r>
  <r>
    <n v="12.1"/>
    <n v="23.2"/>
    <n v="1"/>
    <n v="0"/>
    <n v="12.9"/>
    <n v="20.3"/>
    <n v="5.4"/>
    <n v="0"/>
    <n v="12.6"/>
    <n v="19.5"/>
    <n v="5.7"/>
    <n v="0"/>
    <x v="21"/>
    <m/>
    <n v="11.5"/>
    <n v="23"/>
    <n v="0"/>
    <n v="0"/>
  </r>
  <r>
    <n v="15.1"/>
    <n v="26.2"/>
    <n v="4"/>
    <n v="0"/>
    <n v="15.6"/>
    <n v="22.6"/>
    <n v="8.6"/>
    <n v="0"/>
    <n v="15.3"/>
    <n v="21.8"/>
    <n v="8.7999999999999989"/>
    <n v="0"/>
    <x v="21"/>
    <m/>
    <n v="14.5"/>
    <n v="27"/>
    <n v="2"/>
    <n v="0"/>
  </r>
  <r>
    <n v="17.7"/>
    <n v="26.8"/>
    <n v="8.5"/>
    <n v="0"/>
    <n v="17.100000000000001"/>
    <n v="24.3"/>
    <n v="9.9"/>
    <n v="0"/>
    <n v="16.8"/>
    <n v="23.5"/>
    <n v="10.1"/>
    <n v="0"/>
    <x v="21"/>
    <m/>
    <n v="16.3"/>
    <n v="27.5"/>
    <n v="5"/>
    <n v="0"/>
  </r>
  <r>
    <n v="18.399999999999999"/>
    <n v="28.8"/>
    <n v="7.9"/>
    <n v="0"/>
    <n v="18.399999999999999"/>
    <n v="25.3"/>
    <n v="11.4"/>
    <n v="0"/>
    <n v="18.100000000000001"/>
    <n v="24.5"/>
    <n v="11.6"/>
    <n v="0"/>
    <x v="21"/>
    <m/>
    <n v="17.5"/>
    <n v="29.5"/>
    <n v="5.5"/>
    <n v="0"/>
  </r>
  <r>
    <n v="13.2"/>
    <n v="21.3"/>
    <n v="5.0999999999999996"/>
    <n v="0"/>
    <n v="11.8"/>
    <n v="18.600000000000001"/>
    <n v="4.9000000000000004"/>
    <n v="0"/>
    <n v="11.5"/>
    <n v="17.8"/>
    <n v="5.1000000000000005"/>
    <n v="0"/>
    <x v="21"/>
    <m/>
    <n v="13.3"/>
    <n v="22"/>
    <n v="4.5"/>
    <n v="0"/>
  </r>
  <r>
    <n v="10.8"/>
    <n v="20.100000000000001"/>
    <n v="1.4"/>
    <n v="0"/>
    <n v="10.6"/>
    <n v="18.100000000000001"/>
    <n v="3"/>
    <n v="0"/>
    <n v="10.3"/>
    <n v="17.3"/>
    <n v="3.2"/>
    <n v="0"/>
    <x v="21"/>
    <m/>
    <n v="11.5"/>
    <n v="21"/>
    <n v="2"/>
    <n v="0"/>
  </r>
  <r>
    <n v="15.6"/>
    <n v="25"/>
    <n v="6.1"/>
    <n v="0"/>
    <n v="15"/>
    <n v="22.3"/>
    <n v="7.7"/>
    <n v="0"/>
    <n v="14.7"/>
    <n v="21.5"/>
    <n v="7.9"/>
    <n v="0"/>
    <x v="21"/>
    <m/>
    <n v="17.8"/>
    <n v="28"/>
    <n v="7.5"/>
    <n v="0"/>
  </r>
  <r>
    <n v="17.3"/>
    <n v="27.4"/>
    <n v="7.2"/>
    <n v="0"/>
    <n v="18.600000000000001"/>
    <n v="25.3"/>
    <n v="11.9"/>
    <n v="0"/>
    <n v="18.899999999999999"/>
    <n v="25.2"/>
    <n v="12.6"/>
    <n v="0"/>
    <x v="21"/>
    <m/>
    <n v="18.3"/>
    <n v="29"/>
    <n v="7.5"/>
    <n v="0"/>
  </r>
  <r>
    <n v="19.899999999999999"/>
    <n v="30"/>
    <n v="9.8000000000000007"/>
    <n v="0"/>
    <n v="19.600000000000001"/>
    <n v="27.5"/>
    <n v="11.7"/>
    <n v="0"/>
    <n v="20.2"/>
    <n v="27.5"/>
    <n v="12.9"/>
    <n v="0"/>
    <x v="21"/>
    <m/>
    <n v="18.5"/>
    <n v="30.5"/>
    <n v="6.5"/>
    <n v="0"/>
  </r>
  <r>
    <n v="16.5"/>
    <n v="24.5"/>
    <n v="8.4"/>
    <n v="0"/>
    <n v="16.8"/>
    <n v="22.1"/>
    <n v="11.4"/>
    <n v="0"/>
    <n v="17.7"/>
    <n v="21.6"/>
    <n v="13.8"/>
    <n v="0"/>
    <x v="21"/>
    <m/>
    <n v="14.5"/>
    <n v="22"/>
    <n v="7"/>
    <n v="0"/>
  </r>
  <r>
    <n v="13.6"/>
    <n v="23.3"/>
    <n v="3.9"/>
    <n v="0"/>
    <n v="13.4"/>
    <n v="21.2"/>
    <n v="5.5"/>
    <n v="0"/>
    <n v="14.9"/>
    <n v="21.2"/>
    <n v="8.6"/>
    <n v="0"/>
    <x v="21"/>
    <m/>
    <n v="15.3"/>
    <n v="25"/>
    <n v="5.5"/>
    <n v="0"/>
  </r>
  <r>
    <n v="12.5"/>
    <n v="19.100000000000001"/>
    <n v="5.8"/>
    <n v="0"/>
    <n v="12.4"/>
    <n v="17.600000000000001"/>
    <n v="7.2"/>
    <n v="0"/>
    <n v="13"/>
    <n v="16.8"/>
    <n v="9.1"/>
    <n v="0"/>
    <x v="21"/>
    <m/>
    <n v="13.5"/>
    <n v="21.5"/>
    <n v="5.5"/>
    <n v="0"/>
  </r>
  <r>
    <n v="10.8"/>
    <n v="18.399999999999999"/>
    <n v="3.2"/>
    <n v="0"/>
    <n v="10.6"/>
    <n v="16.899999999999999"/>
    <n v="4.3"/>
    <n v="0"/>
    <n v="11.3"/>
    <n v="16.100000000000001"/>
    <n v="6.5"/>
    <n v="0"/>
    <x v="21"/>
    <m/>
    <n v="12"/>
    <n v="20"/>
    <n v="4"/>
    <n v="0"/>
  </r>
  <r>
    <n v="14.1"/>
    <n v="22.8"/>
    <n v="5.4"/>
    <n v="0"/>
    <n v="13.8"/>
    <n v="21.2"/>
    <n v="6.4"/>
    <n v="0"/>
    <n v="14.4"/>
    <n v="21.9"/>
    <n v="6.8"/>
    <n v="0"/>
    <x v="21"/>
    <m/>
    <n v="13.3"/>
    <n v="25.5"/>
    <n v="1"/>
    <n v="0"/>
  </r>
  <r>
    <n v="15.4"/>
    <n v="24"/>
    <n v="6.7"/>
    <n v="0"/>
    <n v="15.1"/>
    <n v="22.4"/>
    <n v="7.7"/>
    <n v="0"/>
    <n v="16.100000000000001"/>
    <n v="22.1"/>
    <n v="10"/>
    <n v="0"/>
    <x v="21"/>
    <m/>
    <n v="15.3"/>
    <n v="25.5"/>
    <n v="5"/>
    <n v="0"/>
  </r>
  <r>
    <n v="15.8"/>
    <n v="20.8"/>
    <n v="10.7"/>
    <n v="0"/>
    <n v="15.5"/>
    <n v="19.2"/>
    <n v="11.7"/>
    <n v="0"/>
    <n v="15.4"/>
    <n v="18.5"/>
    <n v="12.2"/>
    <n v="0"/>
    <x v="21"/>
    <m/>
    <n v="15.3"/>
    <n v="23.5"/>
    <n v="7"/>
    <n v="0.8"/>
  </r>
  <r>
    <n v="13.4"/>
    <n v="21.1"/>
    <n v="5.7"/>
    <n v="0"/>
    <n v="13.1"/>
    <n v="19.5"/>
    <n v="6.7"/>
    <n v="0"/>
    <n v="14"/>
    <n v="19.100000000000001"/>
    <n v="8.8000000000000007"/>
    <n v="0"/>
    <x v="21"/>
    <m/>
    <n v="15.5"/>
    <n v="24.5"/>
    <n v="6.5"/>
    <n v="0"/>
  </r>
  <r>
    <n v="15.6"/>
    <n v="25.1"/>
    <n v="6"/>
    <n v="0"/>
    <n v="15.2"/>
    <n v="23.4"/>
    <n v="7"/>
    <n v="0"/>
    <n v="16.2"/>
    <n v="23.1"/>
    <n v="9.1999999999999993"/>
    <n v="0"/>
    <x v="21"/>
    <m/>
    <n v="14"/>
    <n v="26.5"/>
    <n v="1.5"/>
    <n v="0"/>
  </r>
  <r>
    <n v="17.7"/>
    <n v="26.9"/>
    <n v="8.5"/>
    <n v="0"/>
    <n v="17.399999999999999"/>
    <n v="25.2"/>
    <n v="9.5"/>
    <n v="0"/>
    <n v="18.100000000000001"/>
    <n v="25.3"/>
    <n v="10.8"/>
    <n v="0"/>
    <x v="21"/>
    <m/>
    <n v="16"/>
    <n v="27.5"/>
    <n v="4.5"/>
    <n v="0"/>
  </r>
  <r>
    <n v="18.5"/>
    <n v="27.4"/>
    <n v="9.5"/>
    <n v="0"/>
    <n v="18.100000000000001"/>
    <n v="25.7"/>
    <n v="10.5"/>
    <n v="0"/>
    <n v="19.600000000000001"/>
    <n v="26.3"/>
    <n v="12.8"/>
    <n v="0"/>
    <x v="21"/>
    <m/>
    <n v="17"/>
    <n v="29"/>
    <n v="5"/>
    <n v="0"/>
  </r>
  <r>
    <n v="19.100000000000001"/>
    <n v="28.4"/>
    <n v="9.6999999999999993"/>
    <n v="0"/>
    <n v="18.7"/>
    <n v="26.7"/>
    <n v="10.7"/>
    <n v="0"/>
    <n v="20"/>
    <n v="27"/>
    <n v="12.9"/>
    <n v="0"/>
    <x v="21"/>
    <m/>
    <n v="17.3"/>
    <n v="30"/>
    <n v="4.5"/>
    <n v="0"/>
  </r>
  <r>
    <n v="17.3"/>
    <n v="23.8"/>
    <n v="10.8"/>
    <n v="0"/>
    <n v="17"/>
    <n v="22.2"/>
    <n v="11.8"/>
    <n v="0"/>
    <n v="18"/>
    <n v="22.1"/>
    <n v="13.9"/>
    <n v="0"/>
    <x v="21"/>
    <m/>
    <n v="18"/>
    <n v="25"/>
    <n v="11"/>
    <n v="0"/>
  </r>
  <r>
    <n v="13.6"/>
    <n v="20.100000000000001"/>
    <n v="7.1"/>
    <n v="0"/>
    <n v="13.3"/>
    <n v="18.5"/>
    <n v="8.1"/>
    <n v="0"/>
    <n v="14.6"/>
    <n v="18.2"/>
    <n v="11"/>
    <n v="0"/>
    <x v="21"/>
    <m/>
    <n v="17.5"/>
    <n v="25"/>
    <n v="10"/>
    <n v="0"/>
  </r>
  <r>
    <n v="12.7"/>
    <n v="20.3"/>
    <n v="5.0999999999999996"/>
    <n v="0"/>
    <n v="12.4"/>
    <n v="18.7"/>
    <n v="6.1"/>
    <n v="0"/>
    <n v="13.6"/>
    <n v="18.7"/>
    <n v="8.4"/>
    <n v="0"/>
    <x v="21"/>
    <m/>
    <n v="14"/>
    <n v="23"/>
    <n v="5"/>
    <n v="0"/>
  </r>
  <r>
    <n v="14.5"/>
    <n v="25.6"/>
    <n v="3.3"/>
    <n v="0"/>
    <n v="14.5"/>
    <n v="22.8"/>
    <n v="6.1"/>
    <n v="0"/>
    <n v="14.9"/>
    <n v="22.3"/>
    <n v="7.5"/>
    <n v="0"/>
    <x v="21"/>
    <m/>
    <n v="15"/>
    <n v="27"/>
    <n v="3"/>
    <n v="0"/>
  </r>
  <r>
    <n v="14.8"/>
    <n v="21.5"/>
    <n v="8.1"/>
    <n v="0"/>
    <n v="13.9"/>
    <n v="19.5"/>
    <n v="8.3000000000000007"/>
    <n v="0"/>
    <n v="14"/>
    <n v="18.5"/>
    <n v="9.5"/>
    <n v="0"/>
    <x v="21"/>
    <m/>
    <n v="13.5"/>
    <n v="23"/>
    <n v="4"/>
    <n v="0"/>
  </r>
  <r>
    <n v="14.5"/>
    <n v="25.7"/>
    <n v="3.3"/>
    <n v="0"/>
    <n v="15.9"/>
    <n v="22.8"/>
    <n v="8.9"/>
    <n v="0"/>
    <n v="16.2"/>
    <n v="22.7"/>
    <n v="9.6"/>
    <n v="0"/>
    <x v="21"/>
    <m/>
    <n v="13"/>
    <n v="26"/>
    <n v="0"/>
    <n v="0"/>
  </r>
  <r>
    <n v="17.3"/>
    <n v="27"/>
    <n v="7.5"/>
    <n v="0"/>
    <n v="18.399999999999999"/>
    <n v="23.9"/>
    <n v="12.8"/>
    <n v="0"/>
    <n v="18"/>
    <n v="23.5"/>
    <n v="12.5"/>
    <n v="0"/>
    <x v="21"/>
    <m/>
    <n v="15.3"/>
    <n v="27.5"/>
    <n v="3"/>
    <n v="0"/>
  </r>
  <r>
    <n v="19"/>
    <n v="28.5"/>
    <n v="9.4"/>
    <n v="3"/>
    <n v="20.6"/>
    <n v="25.5"/>
    <n v="15.7"/>
    <n v="0"/>
    <n v="19.399999999999999"/>
    <n v="25"/>
    <n v="13.7"/>
    <n v="0"/>
    <x v="21"/>
    <m/>
    <n v="16.5"/>
    <n v="29"/>
    <n v="4"/>
    <n v="0"/>
  </r>
  <r>
    <n v="19.600000000000001"/>
    <n v="28"/>
    <n v="11.2"/>
    <n v="1"/>
    <n v="19.8"/>
    <n v="25.4"/>
    <n v="14.1"/>
    <n v="2"/>
    <n v="19.8"/>
    <n v="24.2"/>
    <n v="15.4"/>
    <n v="4.5"/>
    <x v="21"/>
    <m/>
    <n v="17.8"/>
    <n v="29"/>
    <n v="6.5"/>
    <n v="5"/>
  </r>
  <r>
    <n v="15.8"/>
    <n v="23.3"/>
    <n v="8.3000000000000007"/>
    <n v="4"/>
    <n v="16.899999999999999"/>
    <n v="21"/>
    <n v="12.8"/>
    <n v="2"/>
    <n v="16.8"/>
    <n v="21.2"/>
    <n v="12.3"/>
    <n v="0.5"/>
    <x v="21"/>
    <m/>
    <n v="15.8"/>
    <n v="25.5"/>
    <n v="6"/>
    <n v="0"/>
  </r>
  <r>
    <n v="12.8"/>
    <n v="15.4"/>
    <n v="10.199999999999999"/>
    <n v="0"/>
    <n v="11.4"/>
    <n v="14.4"/>
    <n v="8.4"/>
    <n v="2"/>
    <n v="11.4"/>
    <n v="13.5"/>
    <n v="9.3000000000000007"/>
    <n v="0"/>
    <x v="22"/>
    <m/>
    <n v="11.8"/>
    <n v="18"/>
    <n v="5.5"/>
    <n v="6.8"/>
  </r>
  <r>
    <n v="12.5"/>
    <n v="18.399999999999999"/>
    <n v="6.5"/>
    <n v="0"/>
    <n v="11.4"/>
    <n v="16.399999999999999"/>
    <n v="6.3"/>
    <n v="0"/>
    <n v="11.6"/>
    <n v="15.6"/>
    <n v="7.5"/>
    <n v="0"/>
    <x v="22"/>
    <m/>
    <n v="12.5"/>
    <n v="20"/>
    <n v="5"/>
    <n v="0"/>
  </r>
  <r>
    <n v="13.9"/>
    <n v="23.5"/>
    <n v="4.3"/>
    <n v="0"/>
    <n v="12.8"/>
    <n v="20"/>
    <n v="5.6"/>
    <n v="0"/>
    <n v="13.6"/>
    <n v="20.5"/>
    <n v="6.6"/>
    <n v="0"/>
    <x v="22"/>
    <m/>
    <n v="14.3"/>
    <n v="24.5"/>
    <n v="4"/>
    <n v="2"/>
  </r>
  <r>
    <n v="13.5"/>
    <n v="20.5"/>
    <n v="6.5"/>
    <n v="0"/>
    <n v="13.5"/>
    <n v="18.100000000000001"/>
    <n v="8.9"/>
    <n v="0"/>
    <n v="12.9"/>
    <n v="16.8"/>
    <n v="8.9"/>
    <n v="0"/>
    <x v="22"/>
    <m/>
    <n v="14"/>
    <n v="21"/>
    <n v="7"/>
    <n v="0"/>
  </r>
  <r>
    <n v="12.8"/>
    <n v="21.2"/>
    <n v="4.4000000000000004"/>
    <n v="0"/>
    <n v="11.1"/>
    <n v="18.399999999999999"/>
    <n v="3.8"/>
    <n v="0"/>
    <n v="11.6"/>
    <n v="17.5"/>
    <n v="5.6"/>
    <n v="0"/>
    <x v="22"/>
    <m/>
    <n v="11.5"/>
    <n v="21.5"/>
    <n v="1.5"/>
    <n v="0"/>
  </r>
  <r>
    <n v="13"/>
    <n v="22.7"/>
    <n v="3.2"/>
    <n v="0"/>
    <n v="12.1"/>
    <n v="19.600000000000001"/>
    <n v="4.5"/>
    <n v="0"/>
    <n v="12.7"/>
    <n v="19.5"/>
    <n v="5.8"/>
    <n v="0"/>
    <x v="22"/>
    <m/>
    <n v="13"/>
    <n v="24"/>
    <n v="2"/>
    <n v="0"/>
  </r>
  <r>
    <n v="9.8000000000000007"/>
    <n v="13.9"/>
    <n v="5.7"/>
    <n v="34"/>
    <n v="7.2"/>
    <n v="12.5"/>
    <n v="1.9"/>
    <n v="17"/>
    <n v="7.6"/>
    <n v="11.4"/>
    <n v="3.8"/>
    <n v="19"/>
    <x v="22"/>
    <m/>
    <n v="11.8"/>
    <n v="16.5"/>
    <n v="7"/>
    <n v="17.2"/>
  </r>
  <r>
    <n v="4.0999999999999996"/>
    <n v="7.3"/>
    <n v="0.8"/>
    <n v="2"/>
    <n v="3.5"/>
    <n v="5.9"/>
    <n v="1"/>
    <n v="1"/>
    <n v="3.8"/>
    <n v="5.7"/>
    <n v="1.8"/>
    <n v="1.5"/>
    <x v="22"/>
    <m/>
    <n v="5.8"/>
    <n v="10.5"/>
    <n v="1"/>
    <n v="6.8"/>
  </r>
  <r>
    <n v="5.5"/>
    <n v="9.4"/>
    <n v="1.6"/>
    <n v="6"/>
    <n v="4.9000000000000004"/>
    <n v="7.2"/>
    <n v="2.5"/>
    <n v="3.5"/>
    <n v="5.4"/>
    <n v="7.1"/>
    <n v="3.6"/>
    <n v="3"/>
    <x v="22"/>
    <m/>
    <n v="11"/>
    <n v="17"/>
    <n v="5"/>
    <n v="3.1"/>
  </r>
  <r>
    <n v="7.7"/>
    <n v="12.4"/>
    <n v="2.9"/>
    <n v="0"/>
    <n v="6"/>
    <n v="10.5"/>
    <n v="1.4"/>
    <n v="0"/>
    <n v="6.1"/>
    <n v="10.6"/>
    <n v="1.5"/>
    <n v="0"/>
    <x v="22"/>
    <m/>
    <n v="10.3"/>
    <n v="15.5"/>
    <n v="5"/>
    <n v="0.4"/>
  </r>
  <r>
    <n v="9.1999999999999993"/>
    <n v="14.5"/>
    <n v="3.9"/>
    <n v="0"/>
    <n v="8.9"/>
    <n v="12.8"/>
    <n v="4.9000000000000004"/>
    <n v="0.5"/>
    <n v="9"/>
    <n v="12.7"/>
    <n v="5.3"/>
    <n v="0.5"/>
    <x v="22"/>
    <m/>
    <n v="10.3"/>
    <n v="16.5"/>
    <n v="4"/>
    <n v="0.2"/>
  </r>
  <r>
    <n v="8.1"/>
    <n v="13"/>
    <n v="3.1"/>
    <n v="0.5"/>
    <n v="8.6999999999999993"/>
    <n v="12"/>
    <n v="5.4"/>
    <n v="0"/>
    <n v="8.9"/>
    <n v="11.6"/>
    <n v="6.2"/>
    <n v="0"/>
    <x v="22"/>
    <m/>
    <n v="10.3"/>
    <n v="17"/>
    <n v="3.5"/>
    <n v="0"/>
  </r>
  <r>
    <n v="8.6999999999999993"/>
    <n v="17.399999999999999"/>
    <n v="0"/>
    <n v="0"/>
    <n v="8.6"/>
    <n v="15.6"/>
    <n v="1.6"/>
    <n v="0"/>
    <n v="8.6999999999999993"/>
    <n v="14.6"/>
    <n v="2.7"/>
    <n v="0"/>
    <x v="22"/>
    <m/>
    <n v="9.3000000000000007"/>
    <n v="19.5"/>
    <n v="-1"/>
    <n v="0"/>
  </r>
  <r>
    <n v="12.7"/>
    <n v="23.1"/>
    <n v="2.2999999999999998"/>
    <n v="1.5"/>
    <n v="13"/>
    <n v="20.3"/>
    <n v="5.7"/>
    <n v="1.5"/>
    <n v="13"/>
    <n v="20.100000000000001"/>
    <n v="5.9"/>
    <n v="2"/>
    <x v="22"/>
    <m/>
    <n v="13.3"/>
    <n v="25.5"/>
    <n v="1"/>
    <n v="1.3"/>
  </r>
  <r>
    <n v="9.4"/>
    <n v="12.5"/>
    <n v="6.2"/>
    <n v="0"/>
    <n v="6.9"/>
    <n v="10.199999999999999"/>
    <n v="3.5"/>
    <n v="0"/>
    <n v="6.7"/>
    <n v="9.6"/>
    <n v="3.8"/>
    <n v="0"/>
    <x v="22"/>
    <m/>
    <n v="11.8"/>
    <n v="15"/>
    <n v="8.5"/>
    <n v="0.2"/>
  </r>
  <r>
    <n v="10.1"/>
    <n v="18.8"/>
    <n v="1.4"/>
    <n v="0"/>
    <n v="9.9"/>
    <n v="17.3"/>
    <n v="2.5"/>
    <n v="0"/>
    <n v="10.199999999999999"/>
    <n v="16.899999999999999"/>
    <n v="3.4"/>
    <n v="0"/>
    <x v="22"/>
    <m/>
    <n v="10.5"/>
    <n v="21.5"/>
    <n v="-0.5"/>
    <n v="0"/>
  </r>
  <r>
    <n v="14"/>
    <n v="21.8"/>
    <n v="6.1"/>
    <n v="0"/>
    <n v="13.7"/>
    <n v="20.2"/>
    <n v="7.1"/>
    <n v="0"/>
    <n v="13.4"/>
    <n v="20.3"/>
    <n v="6.4"/>
    <n v="0"/>
    <x v="22"/>
    <m/>
    <n v="15"/>
    <n v="29.5"/>
    <n v="0.5"/>
    <n v="0"/>
  </r>
  <r>
    <n v="14.5"/>
    <n v="23.2"/>
    <n v="5.8"/>
    <n v="0"/>
    <n v="14.2"/>
    <n v="21.6"/>
    <n v="6.8"/>
    <n v="0"/>
    <n v="14.7"/>
    <n v="21"/>
    <n v="8.4"/>
    <n v="0"/>
    <x v="22"/>
    <m/>
    <n v="14"/>
    <n v="26"/>
    <n v="2"/>
    <n v="0"/>
  </r>
  <r>
    <n v="12.7"/>
    <n v="19.7"/>
    <n v="5.7"/>
    <n v="2"/>
    <n v="12.4"/>
    <n v="18.100000000000001"/>
    <n v="6.7"/>
    <n v="5"/>
    <n v="13"/>
    <n v="18"/>
    <n v="8"/>
    <n v="6"/>
    <x v="22"/>
    <m/>
    <n v="12.3"/>
    <n v="22"/>
    <n v="2.5"/>
    <n v="5.8"/>
  </r>
  <r>
    <n v="4.5999999999999996"/>
    <n v="7.2"/>
    <n v="2"/>
    <n v="5.5"/>
    <n v="4.5"/>
    <n v="5.9"/>
    <n v="3.1"/>
    <n v="4"/>
    <n v="4.7"/>
    <n v="5.8"/>
    <n v="3.6"/>
    <n v="5"/>
    <x v="22"/>
    <m/>
    <n v="10"/>
    <n v="16.5"/>
    <n v="3.5"/>
    <n v="0.8"/>
  </r>
  <r>
    <n v="7.2"/>
    <n v="12.9"/>
    <n v="1.5"/>
    <n v="0.5"/>
    <n v="7.1"/>
    <n v="11.5"/>
    <n v="2.6"/>
    <n v="1"/>
    <n v="7"/>
    <n v="10.7"/>
    <n v="3.3"/>
    <n v="1"/>
    <x v="22"/>
    <m/>
    <n v="10"/>
    <n v="17"/>
    <n v="3"/>
    <n v="1"/>
  </r>
  <r>
    <n v="8.6999999999999993"/>
    <n v="17.7"/>
    <n v="-0.4"/>
    <n v="0"/>
    <n v="8.5"/>
    <n v="16.2"/>
    <n v="0.7"/>
    <n v="0"/>
    <n v="9.1"/>
    <n v="15.8"/>
    <n v="2.2999999999999998"/>
    <n v="0"/>
    <x v="22"/>
    <m/>
    <n v="10"/>
    <n v="21"/>
    <n v="-1"/>
    <n v="0"/>
  </r>
  <r>
    <n v="13.1"/>
    <n v="22.3"/>
    <n v="3.8"/>
    <n v="0"/>
    <n v="12.8"/>
    <n v="20.7"/>
    <n v="4.9000000000000004"/>
    <n v="0"/>
    <n v="13.5"/>
    <n v="20.8"/>
    <n v="6.1"/>
    <n v="0"/>
    <x v="22"/>
    <m/>
    <n v="13.5"/>
    <n v="26"/>
    <n v="1"/>
    <n v="0"/>
  </r>
  <r>
    <n v="16.3"/>
    <n v="22.7"/>
    <n v="9.8000000000000007"/>
    <n v="0"/>
    <n v="16"/>
    <n v="21.1"/>
    <n v="10.8"/>
    <n v="0"/>
    <n v="15.7"/>
    <n v="21"/>
    <n v="10.3"/>
    <n v="0"/>
    <x v="22"/>
    <m/>
    <n v="16.5"/>
    <n v="27"/>
    <n v="6"/>
    <n v="0"/>
  </r>
  <r>
    <n v="12.6"/>
    <n v="18.100000000000001"/>
    <n v="7"/>
    <n v="0"/>
    <n v="12.3"/>
    <n v="16.600000000000001"/>
    <n v="8"/>
    <n v="0"/>
    <n v="12.8"/>
    <n v="15.8"/>
    <n v="9.6999999999999993"/>
    <n v="0"/>
    <x v="22"/>
    <m/>
    <n v="13.8"/>
    <n v="21"/>
    <n v="6.5"/>
    <n v="0"/>
  </r>
  <r>
    <n v="12"/>
    <n v="21.5"/>
    <n v="2.4"/>
    <n v="0"/>
    <n v="11.7"/>
    <n v="19.899999999999999"/>
    <n v="3.5"/>
    <n v="0"/>
    <n v="12.6"/>
    <n v="19.5"/>
    <n v="5.7"/>
    <n v="0"/>
    <x v="22"/>
    <m/>
    <n v="10"/>
    <n v="22"/>
    <n v="-2"/>
    <n v="0"/>
  </r>
  <r>
    <n v="13.6"/>
    <n v="22.6"/>
    <n v="4.5"/>
    <n v="0"/>
    <n v="13.3"/>
    <n v="21"/>
    <n v="5.5"/>
    <n v="0"/>
    <n v="13.5"/>
    <n v="20.3"/>
    <n v="6.7"/>
    <n v="0"/>
    <x v="22"/>
    <m/>
    <n v="11.5"/>
    <n v="24"/>
    <n v="-1"/>
    <n v="0"/>
  </r>
  <r>
    <n v="14.1"/>
    <n v="21.4"/>
    <n v="6.7"/>
    <n v="0"/>
    <n v="13.8"/>
    <n v="19.8"/>
    <n v="7.7"/>
    <n v="0"/>
    <n v="13"/>
    <n v="18.3"/>
    <n v="7.7"/>
    <n v="0"/>
    <x v="22"/>
    <m/>
    <n v="15.3"/>
    <n v="25.5"/>
    <n v="5"/>
    <n v="0"/>
  </r>
  <r>
    <n v="13.9"/>
    <n v="21.1"/>
    <n v="6.6"/>
    <n v="0"/>
    <n v="13.6"/>
    <n v="19.5"/>
    <n v="7.6"/>
    <n v="1"/>
    <n v="13.7"/>
    <n v="19.5"/>
    <n v="7.8"/>
    <n v="0"/>
    <x v="22"/>
    <m/>
    <n v="12.3"/>
    <n v="24.5"/>
    <n v="0"/>
    <n v="0"/>
  </r>
  <r>
    <n v="8.6999999999999993"/>
    <n v="13.7"/>
    <n v="3.7"/>
    <n v="0"/>
    <n v="8.6"/>
    <n v="12.3"/>
    <n v="4.8"/>
    <n v="0"/>
    <n v="7.9"/>
    <n v="11.2"/>
    <n v="4.5999999999999996"/>
    <n v="0"/>
    <x v="22"/>
    <m/>
    <n v="11.8"/>
    <n v="17"/>
    <n v="6.5"/>
    <n v="0"/>
  </r>
  <r>
    <n v="6.7"/>
    <n v="14.6"/>
    <n v="-1.3"/>
    <n v="0"/>
    <n v="6.5"/>
    <n v="13.1"/>
    <n v="-0.2"/>
    <n v="0"/>
    <n v="7"/>
    <n v="12.4"/>
    <n v="1.5"/>
    <n v="0"/>
    <x v="22"/>
    <m/>
    <n v="8.5"/>
    <n v="16.5"/>
    <n v="0.5"/>
    <n v="0"/>
  </r>
  <r>
    <n v="8.3000000000000007"/>
    <n v="13.8"/>
    <n v="2.8"/>
    <n v="1"/>
    <n v="8.1999999999999993"/>
    <n v="12.4"/>
    <n v="3.9"/>
    <n v="0"/>
    <n v="7.4"/>
    <n v="11.2"/>
    <n v="3.5"/>
    <n v="0"/>
    <x v="23"/>
    <m/>
    <n v="7.5"/>
    <n v="17"/>
    <n v="-2"/>
    <n v="3.7"/>
  </r>
  <r>
    <n v="9.3000000000000007"/>
    <n v="16"/>
    <n v="2.5"/>
    <n v="0.5"/>
    <n v="9.1"/>
    <n v="14.5"/>
    <n v="3.6"/>
    <n v="0"/>
    <n v="9.1"/>
    <n v="13.5"/>
    <n v="4.5999999999999996"/>
    <n v="0"/>
    <x v="23"/>
    <m/>
    <n v="8.3000000000000007"/>
    <n v="17.5"/>
    <n v="-1"/>
    <n v="0"/>
  </r>
  <r>
    <n v="9"/>
    <n v="15.9"/>
    <n v="2"/>
    <n v="0"/>
    <n v="8.8000000000000007"/>
    <n v="14.4"/>
    <n v="3.1"/>
    <n v="0"/>
    <n v="8.6"/>
    <n v="13.8"/>
    <n v="3.3000000000000003"/>
    <n v="0"/>
    <x v="23"/>
    <m/>
    <n v="12"/>
    <n v="19"/>
    <n v="5"/>
    <n v="0.2"/>
  </r>
  <r>
    <n v="7"/>
    <n v="12.1"/>
    <n v="1.9"/>
    <n v="15"/>
    <n v="6.9"/>
    <n v="10.7"/>
    <n v="3"/>
    <n v="14"/>
    <n v="7.4"/>
    <n v="10.1"/>
    <n v="4.5999999999999996"/>
    <n v="12.5"/>
    <x v="23"/>
    <m/>
    <n v="7.3"/>
    <n v="14.5"/>
    <n v="0"/>
    <n v="14.6"/>
  </r>
  <r>
    <n v="3.8"/>
    <n v="6.5"/>
    <n v="1"/>
    <n v="24"/>
    <n v="3.7"/>
    <n v="5.2"/>
    <n v="2.1"/>
    <n v="23"/>
    <n v="4"/>
    <n v="5.4"/>
    <n v="2.6"/>
    <n v="28"/>
    <x v="23"/>
    <m/>
    <n v="8"/>
    <n v="10"/>
    <n v="6"/>
    <n v="33"/>
  </r>
  <r>
    <n v="1.2"/>
    <n v="4.4000000000000004"/>
    <n v="-2.1"/>
    <n v="9.5"/>
    <n v="1.1000000000000001"/>
    <n v="3.1"/>
    <n v="-1"/>
    <n v="10.5"/>
    <n v="0.9"/>
    <n v="2.5"/>
    <n v="-0.7"/>
    <n v="10"/>
    <x v="23"/>
    <m/>
    <n v="3.8"/>
    <n v="7"/>
    <n v="0.5"/>
    <n v="12"/>
  </r>
  <r>
    <n v="2.2999999999999998"/>
    <n v="6.4"/>
    <n v="-1.9"/>
    <n v="6"/>
    <n v="2.2000000000000002"/>
    <n v="5.0999999999999996"/>
    <n v="-0.8"/>
    <n v="6.5"/>
    <n v="2"/>
    <n v="4.9000000000000004"/>
    <n v="-1"/>
    <n v="4"/>
    <x v="23"/>
    <m/>
    <n v="2.8"/>
    <n v="5.5"/>
    <n v="0"/>
    <n v="5.9"/>
  </r>
  <r>
    <n v="2.7"/>
    <n v="7.2"/>
    <n v="-1.8"/>
    <n v="0"/>
    <n v="2.6"/>
    <n v="5.9"/>
    <n v="-0.7"/>
    <n v="1"/>
    <n v="3.2"/>
    <n v="6.3"/>
    <n v="0"/>
    <n v="0.5"/>
    <x v="23"/>
    <m/>
    <n v="4.8"/>
    <n v="8.5"/>
    <n v="1"/>
    <n v="3.7"/>
  </r>
  <r>
    <n v="4.5999999999999996"/>
    <n v="7.6"/>
    <n v="1.6"/>
    <n v="0"/>
    <n v="4.5"/>
    <n v="6.3"/>
    <n v="2.7"/>
    <n v="1.5"/>
    <n v="5.6"/>
    <n v="7.6"/>
    <n v="3.6"/>
    <n v="0"/>
    <x v="23"/>
    <m/>
    <n v="6"/>
    <n v="10"/>
    <n v="2"/>
    <n v="3.2"/>
  </r>
  <r>
    <n v="7.1"/>
    <n v="12.1"/>
    <n v="2"/>
    <n v="3.5"/>
    <n v="6.9"/>
    <n v="10.7"/>
    <n v="3.1"/>
    <n v="1.5"/>
    <n v="7.3"/>
    <n v="10.9"/>
    <n v="3.6"/>
    <n v="3.5"/>
    <x v="23"/>
    <m/>
    <n v="8"/>
    <n v="15"/>
    <n v="1"/>
    <n v="0.4"/>
  </r>
  <r>
    <n v="6.9"/>
    <n v="11.2"/>
    <n v="2.6"/>
    <n v="8.5"/>
    <n v="6.8"/>
    <n v="9.8000000000000007"/>
    <n v="3.7"/>
    <n v="8"/>
    <n v="6.8"/>
    <n v="9.6999999999999993"/>
    <n v="3.9000000000000004"/>
    <n v="10.5"/>
    <x v="23"/>
    <m/>
    <n v="8.3000000000000007"/>
    <n v="16"/>
    <n v="0.5"/>
    <n v="6.2"/>
  </r>
  <r>
    <n v="5.5"/>
    <n v="9.9"/>
    <n v="1"/>
    <n v="3"/>
    <n v="5.3"/>
    <n v="8.5"/>
    <n v="2.1"/>
    <n v="3"/>
    <n v="5.6"/>
    <n v="8.6"/>
    <n v="2.6"/>
    <n v="2"/>
    <x v="23"/>
    <m/>
    <n v="7.8"/>
    <n v="15"/>
    <n v="0.5"/>
    <n v="5.4"/>
  </r>
  <r>
    <n v="3.8"/>
    <n v="8.5"/>
    <n v="-1"/>
    <n v="1"/>
    <n v="3.7"/>
    <n v="7.2"/>
    <n v="0.1"/>
    <n v="0"/>
    <n v="3.9"/>
    <n v="7.6"/>
    <n v="0.2"/>
    <n v="2"/>
    <x v="23"/>
    <m/>
    <n v="6.5"/>
    <n v="12.5"/>
    <n v="0.5"/>
    <n v="12.5"/>
  </r>
  <r>
    <n v="4.7"/>
    <n v="9.1999999999999993"/>
    <n v="0.2"/>
    <n v="0"/>
    <n v="4.5999999999999996"/>
    <n v="7.8"/>
    <n v="1.3"/>
    <n v="0.5"/>
    <n v="3.9"/>
    <n v="6.1"/>
    <n v="1.6"/>
    <n v="1"/>
    <x v="23"/>
    <m/>
    <n v="6.8"/>
    <n v="12"/>
    <n v="1.5"/>
    <n v="3.6"/>
  </r>
  <r>
    <n v="3.3"/>
    <n v="9.1999999999999993"/>
    <n v="-2.6"/>
    <n v="2"/>
    <n v="3.2"/>
    <n v="7.8"/>
    <n v="-1.5"/>
    <n v="3.5"/>
    <n v="3.8"/>
    <n v="7.2"/>
    <n v="0.3"/>
    <n v="5"/>
    <x v="23"/>
    <m/>
    <n v="5.8"/>
    <n v="13"/>
    <n v="-1.5"/>
    <n v="6.5"/>
  </r>
  <r>
    <n v="4.0999999999999996"/>
    <n v="8"/>
    <n v="0.1"/>
    <n v="4"/>
    <n v="4"/>
    <n v="6.7"/>
    <n v="1.2"/>
    <n v="3"/>
    <n v="4.3"/>
    <n v="6.5"/>
    <n v="2"/>
    <n v="2"/>
    <x v="23"/>
    <m/>
    <n v="8"/>
    <n v="12.5"/>
    <n v="3.5"/>
    <n v="5"/>
  </r>
  <r>
    <n v="3"/>
    <n v="6.1"/>
    <n v="-0.2"/>
    <n v="1"/>
    <n v="2.9"/>
    <n v="4.8"/>
    <n v="0.9"/>
    <n v="0.5"/>
    <n v="2.7"/>
    <n v="4.5"/>
    <n v="0.9"/>
    <n v="1"/>
    <x v="23"/>
    <m/>
    <n v="7"/>
    <n v="10"/>
    <n v="4"/>
    <n v="0.2"/>
  </r>
  <r>
    <n v="4.3"/>
    <n v="7.1"/>
    <n v="1.5"/>
    <n v="5"/>
    <n v="2.5"/>
    <n v="5.3"/>
    <n v="-0.3"/>
    <n v="5.5"/>
    <n v="2.2999999999999998"/>
    <n v="5"/>
    <n v="-0.5"/>
    <n v="6.5"/>
    <x v="23"/>
    <m/>
    <n v="7"/>
    <n v="11.5"/>
    <n v="2.5"/>
    <n v="5"/>
  </r>
  <r>
    <n v="4.0999999999999996"/>
    <n v="8.1"/>
    <n v="0.1"/>
    <n v="0"/>
    <n v="3"/>
    <n v="6.6"/>
    <n v="-0.6"/>
    <n v="0"/>
    <n v="1.9"/>
    <n v="5"/>
    <n v="-1.3"/>
    <n v="0.5"/>
    <x v="23"/>
    <m/>
    <n v="6.5"/>
    <n v="12"/>
    <n v="1"/>
    <n v="3.4"/>
  </r>
  <r>
    <n v="3"/>
    <n v="7.8"/>
    <n v="-1.8"/>
    <n v="7"/>
    <n v="3.2"/>
    <n v="6.9"/>
    <n v="-0.6"/>
    <n v="7.5"/>
    <n v="2.1"/>
    <n v="5.5"/>
    <n v="-1.3"/>
    <n v="7"/>
    <x v="23"/>
    <m/>
    <n v="3.5"/>
    <n v="10"/>
    <n v="-3"/>
    <n v="5.9"/>
  </r>
  <r>
    <n v="3.1"/>
    <n v="6.7"/>
    <n v="-0.5"/>
    <n v="1"/>
    <n v="3.4"/>
    <n v="6.9"/>
    <n v="-0.1"/>
    <n v="0"/>
    <n v="5.7"/>
    <n v="12"/>
    <n v="-0.6"/>
    <n v="0"/>
    <x v="23"/>
    <m/>
    <n v="4.5"/>
    <n v="10"/>
    <n v="-1"/>
    <n v="0"/>
  </r>
  <r>
    <n v="2.2999999999999998"/>
    <n v="8.6999999999999993"/>
    <n v="-4.0999999999999996"/>
    <n v="0"/>
    <n v="2.9"/>
    <n v="8"/>
    <n v="-2.2000000000000002"/>
    <n v="0"/>
    <n v="1.7"/>
    <n v="5.5"/>
    <n v="-2.1"/>
    <n v="0"/>
    <x v="23"/>
    <m/>
    <n v="2.5"/>
    <n v="11"/>
    <n v="-6"/>
    <n v="0"/>
  </r>
  <r>
    <n v="2"/>
    <n v="7.8"/>
    <n v="-3.8"/>
    <n v="0.5"/>
    <n v="1.9"/>
    <n v="7.5"/>
    <n v="-3.7"/>
    <n v="1"/>
    <n v="1.6"/>
    <n v="6"/>
    <n v="-2.8"/>
    <n v="0"/>
    <x v="23"/>
    <m/>
    <n v="2.2999999999999998"/>
    <n v="10"/>
    <n v="-5.5"/>
    <n v="0.2"/>
  </r>
  <r>
    <n v="7.7"/>
    <n v="11.1"/>
    <n v="4.2"/>
    <n v="0"/>
    <n v="6.4"/>
    <n v="10.1"/>
    <n v="2.6"/>
    <n v="0"/>
    <n v="5"/>
    <n v="7.1"/>
    <n v="2.8"/>
    <n v="1"/>
    <x v="23"/>
    <m/>
    <n v="7.8"/>
    <n v="14"/>
    <n v="1.5"/>
    <n v="0"/>
  </r>
  <r>
    <n v="8.1"/>
    <n v="17"/>
    <n v="-0.8"/>
    <n v="0"/>
    <n v="8.6"/>
    <n v="16.5"/>
    <n v="0.7"/>
    <n v="0"/>
    <n v="7.8"/>
    <n v="15.5"/>
    <n v="0"/>
    <n v="0"/>
    <x v="23"/>
    <m/>
    <n v="7.5"/>
    <n v="18.5"/>
    <n v="-3.5"/>
    <n v="0"/>
  </r>
  <r>
    <n v="5.3"/>
    <n v="8.3000000000000007"/>
    <n v="2.2999999999999998"/>
    <n v="0.5"/>
    <n v="5.7"/>
    <n v="8.3000000000000007"/>
    <n v="3.1"/>
    <n v="0"/>
    <n v="4.0999999999999996"/>
    <n v="5.7"/>
    <n v="2.5"/>
    <n v="0"/>
    <x v="23"/>
    <m/>
    <n v="5.8"/>
    <n v="12.5"/>
    <n v="-1"/>
    <n v="0"/>
  </r>
  <r>
    <n v="2.2000000000000002"/>
    <n v="6.4"/>
    <n v="-2.1"/>
    <n v="0"/>
    <n v="2"/>
    <n v="5.6"/>
    <n v="-1.6"/>
    <n v="0"/>
    <n v="1"/>
    <n v="4.0999999999999996"/>
    <n v="-2.2000000000000002"/>
    <n v="0"/>
    <x v="23"/>
    <m/>
    <n v="3.3"/>
    <n v="9"/>
    <n v="-2.5"/>
    <n v="0"/>
  </r>
  <r>
    <n v="0.7"/>
    <n v="7.8"/>
    <n v="-6.5"/>
    <n v="0"/>
    <n v="1.3"/>
    <n v="7.5"/>
    <n v="-5"/>
    <n v="0"/>
    <n v="1.1000000000000001"/>
    <n v="5.7"/>
    <n v="-3.5"/>
    <n v="0"/>
    <x v="23"/>
    <m/>
    <n v="0.5"/>
    <n v="9"/>
    <n v="-8"/>
    <n v="0"/>
  </r>
  <r>
    <n v="2.6"/>
    <n v="10.6"/>
    <n v="-5.5"/>
    <n v="0"/>
    <n v="3.7"/>
    <n v="10.4"/>
    <n v="-3.1"/>
    <n v="0"/>
    <n v="2.9"/>
    <n v="8.5"/>
    <n v="-2.8"/>
    <n v="0"/>
    <x v="23"/>
    <m/>
    <n v="2.2999999999999998"/>
    <n v="11.5"/>
    <n v="-7"/>
    <n v="0"/>
  </r>
  <r>
    <n v="4.5"/>
    <n v="11.9"/>
    <n v="-3"/>
    <n v="2.5"/>
    <n v="5.4"/>
    <n v="11.3"/>
    <n v="-0.5"/>
    <n v="2.5"/>
    <n v="4.5"/>
    <n v="9.8000000000000007"/>
    <n v="-0.9"/>
    <n v="2.5"/>
    <x v="23"/>
    <m/>
    <n v="2.2999999999999998"/>
    <n v="10"/>
    <n v="-5.5"/>
    <n v="0.9"/>
  </r>
  <r>
    <n v="2.6"/>
    <n v="5.3"/>
    <n v="-0.2"/>
    <n v="0.5"/>
    <n v="2.5"/>
    <n v="4.5999999999999996"/>
    <n v="0.3"/>
    <n v="0"/>
    <n v="1.1000000000000001"/>
    <n v="3"/>
    <n v="-0.9"/>
    <n v="0"/>
    <x v="24"/>
    <m/>
    <n v="3.8"/>
    <n v="13"/>
    <n v="-5.5"/>
    <n v="0"/>
  </r>
  <r>
    <n v="3.7"/>
    <n v="8"/>
    <n v="-0.6"/>
    <n v="4.5"/>
    <n v="4"/>
    <n v="7.5"/>
    <n v="0.5"/>
    <n v="4.5"/>
    <n v="2.7"/>
    <n v="5.7"/>
    <n v="-0.4"/>
    <n v="3"/>
    <x v="24"/>
    <m/>
    <n v="5.3"/>
    <n v="13.5"/>
    <n v="-3"/>
    <n v="10.3"/>
  </r>
  <r>
    <n v="2.8"/>
    <n v="7.1"/>
    <n v="-1.6"/>
    <n v="0"/>
    <n v="1.5"/>
    <n v="5.6"/>
    <n v="-2.6"/>
    <n v="0"/>
    <n v="0.3"/>
    <n v="4"/>
    <n v="-3.4"/>
    <n v="0"/>
    <x v="24"/>
    <m/>
    <n v="4.3"/>
    <n v="10"/>
    <n v="-1.5"/>
    <n v="0"/>
  </r>
  <r>
    <n v="4.0999999999999996"/>
    <n v="11.6"/>
    <n v="-3.4"/>
    <n v="0"/>
    <n v="3.5"/>
    <n v="10.6"/>
    <n v="-3.7"/>
    <n v="0"/>
    <n v="2.7"/>
    <n v="7.5"/>
    <n v="-2.2000000000000002"/>
    <n v="0"/>
    <x v="24"/>
    <m/>
    <n v="4"/>
    <n v="13.5"/>
    <n v="-5.5"/>
    <n v="0"/>
  </r>
  <r>
    <n v="5.4"/>
    <n v="12"/>
    <n v="-1.2"/>
    <n v="3.5"/>
    <n v="5.9"/>
    <n v="11"/>
    <n v="0.7"/>
    <n v="5.5"/>
    <n v="5"/>
    <n v="9"/>
    <n v="1"/>
    <n v="5.5"/>
    <x v="24"/>
    <m/>
    <n v="5.3"/>
    <n v="13.5"/>
    <n v="-3"/>
    <n v="8.6"/>
  </r>
  <r>
    <n v="0.8"/>
    <n v="1.9"/>
    <n v="-0.4"/>
    <n v="10"/>
    <n v="-1.4"/>
    <n v="-0.1"/>
    <n v="-2.7"/>
    <n v="15.5"/>
    <n v="-1.9"/>
    <n v="-0.9"/>
    <n v="-2.8"/>
    <n v="6"/>
    <x v="24"/>
    <m/>
    <n v="0"/>
    <n v="3"/>
    <n v="-3"/>
    <n v="7"/>
  </r>
  <r>
    <n v="-3.8"/>
    <n v="-1.4"/>
    <n v="-6.2"/>
    <n v="0.5"/>
    <n v="-5.3"/>
    <n v="-2.4"/>
    <n v="-8.1"/>
    <n v="0"/>
    <n v="-6.5"/>
    <n v="-4.7"/>
    <n v="-8.1999999999999993"/>
    <n v="0.5"/>
    <x v="24"/>
    <m/>
    <n v="-2.5"/>
    <n v="1"/>
    <n v="-6"/>
    <n v="0"/>
  </r>
  <r>
    <n v="-6.7"/>
    <n v="-0.9"/>
    <n v="-12.5"/>
    <n v="0"/>
    <n v="-6.7"/>
    <n v="-0.9"/>
    <n v="-12.5"/>
    <n v="0"/>
    <n v="-7"/>
    <n v="-3.4"/>
    <n v="-10.5"/>
    <n v="0"/>
    <x v="24"/>
    <m/>
    <n v="-4.3"/>
    <n v="1.5"/>
    <n v="-10"/>
    <n v="0"/>
  </r>
  <r>
    <n v="-4.0999999999999996"/>
    <n v="1"/>
    <n v="-9.1"/>
    <n v="1"/>
    <n v="-4.5"/>
    <n v="-0.6"/>
    <n v="-8.4"/>
    <n v="2.5"/>
    <n v="-4.7"/>
    <n v="-1"/>
    <n v="-8.3000000000000007"/>
    <n v="2"/>
    <x v="24"/>
    <m/>
    <n v="-2.8"/>
    <n v="4.5"/>
    <n v="-10"/>
    <n v="1.2"/>
  </r>
  <r>
    <n v="0.4"/>
    <n v="2.7"/>
    <n v="-1.9"/>
    <n v="4"/>
    <n v="-0.9"/>
    <n v="1.7"/>
    <n v="-3.5"/>
    <n v="3.5"/>
    <n v="-3.1"/>
    <n v="-1"/>
    <n v="-5.0999999999999996"/>
    <n v="3"/>
    <x v="24"/>
    <m/>
    <n v="2.2999999999999998"/>
    <n v="7.5"/>
    <n v="-3"/>
    <n v="0.3"/>
  </r>
  <r>
    <n v="1.2"/>
    <n v="3"/>
    <n v="-0.6"/>
    <n v="1"/>
    <n v="-1.7"/>
    <n v="0.4"/>
    <n v="-3.8"/>
    <n v="1"/>
    <n v="-2.6"/>
    <n v="-0.5"/>
    <n v="-4.5999999999999996"/>
    <n v="1"/>
    <x v="24"/>
    <m/>
    <n v="1.8"/>
    <n v="7"/>
    <n v="-3.5"/>
    <n v="5"/>
  </r>
  <r>
    <n v="0.7"/>
    <n v="4.7"/>
    <n v="-3.3"/>
    <n v="0.5"/>
    <n v="-2"/>
    <n v="1.2"/>
    <n v="-5.2"/>
    <n v="1"/>
    <n v="-2"/>
    <n v="0.3"/>
    <n v="-4.3"/>
    <n v="1.5"/>
    <x v="24"/>
    <m/>
    <n v="2.2999999999999998"/>
    <n v="7.5"/>
    <n v="-3"/>
    <n v="0"/>
  </r>
  <r>
    <n v="0.7"/>
    <n v="4.2"/>
    <n v="-2.8"/>
    <n v="8"/>
    <n v="-0.6"/>
    <n v="1.5"/>
    <n v="-2.7"/>
    <n v="6"/>
    <n v="-0.8"/>
    <n v="1.1000000000000001"/>
    <n v="-2.7"/>
    <n v="4.5"/>
    <x v="24"/>
    <m/>
    <n v="5.8"/>
    <n v="12"/>
    <n v="-0.5"/>
    <n v="8.6"/>
  </r>
  <r>
    <n v="3.8"/>
    <n v="6.9"/>
    <n v="0.6"/>
    <n v="0.5"/>
    <n v="2.5"/>
    <n v="5.3"/>
    <n v="-0.4"/>
    <n v="0.5"/>
    <n v="2.4"/>
    <n v="5.4"/>
    <n v="-0.6"/>
    <n v="0"/>
    <x v="24"/>
    <m/>
    <n v="9"/>
    <n v="12"/>
    <n v="6"/>
    <n v="0"/>
  </r>
  <r>
    <n v="4.8"/>
    <n v="7.5"/>
    <n v="2"/>
    <n v="3"/>
    <n v="4.5"/>
    <n v="5.5"/>
    <n v="3.5"/>
    <n v="1.5"/>
    <n v="4.7"/>
    <n v="5.0999999999999996"/>
    <n v="4.3"/>
    <n v="2"/>
    <x v="24"/>
    <m/>
    <n v="9.3000000000000007"/>
    <n v="12.5"/>
    <n v="6"/>
    <n v="0"/>
  </r>
  <r>
    <n v="3.2"/>
    <n v="5.2"/>
    <n v="1.1000000000000001"/>
    <n v="0"/>
    <n v="0.3"/>
    <n v="1.7"/>
    <n v="-1.2"/>
    <n v="0"/>
    <n v="-0.3"/>
    <n v="0.8"/>
    <n v="-1.4"/>
    <n v="0.5"/>
    <x v="24"/>
    <m/>
    <n v="1.3"/>
    <n v="6"/>
    <n v="-3.5"/>
    <n v="3.1"/>
  </r>
  <r>
    <n v="1.9"/>
    <n v="5.6"/>
    <n v="-1.9"/>
    <n v="0.5"/>
    <n v="0.6"/>
    <n v="3.3"/>
    <n v="-2.2000000000000002"/>
    <n v="1.5"/>
    <n v="-0.2"/>
    <n v="1.8"/>
    <n v="-2.2000000000000002"/>
    <n v="3.5"/>
    <x v="24"/>
    <m/>
    <n v="1.3"/>
    <n v="5"/>
    <n v="-2.5"/>
    <n v="1"/>
  </r>
  <r>
    <n v="1.8"/>
    <n v="6.4"/>
    <n v="-2.8"/>
    <n v="0"/>
    <n v="1.9"/>
    <n v="5.2"/>
    <n v="-1.5"/>
    <n v="0.5"/>
    <n v="1.1000000000000001"/>
    <n v="4.4000000000000004"/>
    <n v="-2.2000000000000002"/>
    <n v="0"/>
    <x v="24"/>
    <m/>
    <n v="2.2999999999999998"/>
    <n v="7.5"/>
    <n v="-3"/>
    <n v="0"/>
  </r>
  <r>
    <n v="5"/>
    <n v="7.6"/>
    <n v="2.2999999999999998"/>
    <n v="1"/>
    <n v="3.7"/>
    <n v="5.5"/>
    <n v="1.9"/>
    <n v="1"/>
    <n v="1.9"/>
    <n v="4.5"/>
    <n v="-0.7"/>
    <n v="3.5"/>
    <x v="24"/>
    <m/>
    <n v="3.8"/>
    <n v="10"/>
    <n v="-2.5"/>
    <n v="3.9"/>
  </r>
  <r>
    <n v="4.5999999999999996"/>
    <n v="8.9"/>
    <n v="0.3"/>
    <n v="0"/>
    <n v="3"/>
    <n v="5.5"/>
    <n v="0.4"/>
    <n v="0"/>
    <n v="1.5"/>
    <n v="3.9"/>
    <n v="-1"/>
    <n v="3.5"/>
    <x v="24"/>
    <m/>
    <n v="3.3"/>
    <n v="10"/>
    <n v="-3.5"/>
    <n v="1.4"/>
  </r>
  <r>
    <n v="3.5"/>
    <n v="6.4"/>
    <n v="0.6"/>
    <n v="8"/>
    <n v="0.9"/>
    <n v="3"/>
    <n v="-1.2"/>
    <n v="8"/>
    <n v="0.2"/>
    <n v="2.5"/>
    <n v="-2.1"/>
    <n v="7"/>
    <x v="24"/>
    <m/>
    <n v="1"/>
    <n v="2.5"/>
    <n v="-0.5"/>
    <n v="5"/>
  </r>
  <r>
    <n v="-0.1"/>
    <n v="1.2"/>
    <n v="-1.3"/>
    <n v="1"/>
    <n v="-1.9"/>
    <n v="-0.2"/>
    <n v="-3.6"/>
    <n v="1"/>
    <n v="-2.8"/>
    <n v="-1.5"/>
    <n v="-4"/>
    <n v="1"/>
    <x v="24"/>
    <m/>
    <n v="1.5"/>
    <n v="3"/>
    <n v="0"/>
    <n v="0"/>
  </r>
  <r>
    <n v="-0.2"/>
    <n v="1.8"/>
    <n v="-2.2000000000000002"/>
    <n v="0.5"/>
    <n v="-2.5"/>
    <n v="0.1"/>
    <n v="-5.0999999999999996"/>
    <n v="0"/>
    <n v="-3.5"/>
    <n v="-1.8"/>
    <n v="-5.0999999999999996"/>
    <n v="2"/>
    <x v="24"/>
    <m/>
    <n v="-0.3"/>
    <n v="2.5"/>
    <n v="-3"/>
    <n v="2.4"/>
  </r>
  <r>
    <n v="-0.8"/>
    <n v="0.6"/>
    <n v="-2.2000000000000002"/>
    <n v="7"/>
    <n v="-1.6"/>
    <n v="0.1"/>
    <n v="-3.3"/>
    <n v="6"/>
    <n v="-3"/>
    <n v="-0.5"/>
    <n v="-5.4"/>
    <n v="7"/>
    <x v="24"/>
    <m/>
    <n v="2"/>
    <n v="4"/>
    <n v="0"/>
    <n v="4"/>
  </r>
  <r>
    <n v="-3.4"/>
    <n v="-0.1"/>
    <n v="-6.6"/>
    <n v="1"/>
    <n v="-3.3"/>
    <n v="-1.2"/>
    <n v="-5.3"/>
    <n v="1"/>
    <n v="-3"/>
    <n v="-1.9"/>
    <n v="-4.0999999999999996"/>
    <n v="5.5"/>
    <x v="24"/>
    <m/>
    <n v="0.5"/>
    <n v="4.5"/>
    <n v="-3.5"/>
    <n v="6.1"/>
  </r>
  <r>
    <n v="-2.8"/>
    <n v="1.6"/>
    <n v="-7.1"/>
    <n v="3.5"/>
    <n v="-3.9"/>
    <n v="0.1"/>
    <n v="-7.9"/>
    <n v="1"/>
    <n v="-4.5"/>
    <n v="-1.4"/>
    <n v="-7.6"/>
    <n v="2.5"/>
    <x v="24"/>
    <m/>
    <n v="2.2999999999999998"/>
    <n v="4.5"/>
    <n v="0"/>
    <n v="0"/>
  </r>
  <r>
    <n v="4.2"/>
    <n v="9.6"/>
    <n v="-1.3"/>
    <n v="7.5"/>
    <n v="2.8"/>
    <n v="7.5"/>
    <n v="-2"/>
    <n v="11.5"/>
    <n v="1.7"/>
    <n v="6"/>
    <n v="-2.7"/>
    <n v="9"/>
    <x v="24"/>
    <m/>
    <n v="5.5"/>
    <n v="11"/>
    <n v="0"/>
    <n v="8"/>
  </r>
  <r>
    <n v="-4.2"/>
    <n v="-0.7"/>
    <n v="-7.7"/>
    <n v="2"/>
    <n v="-4.0999999999999996"/>
    <n v="-2"/>
    <n v="-6.1"/>
    <n v="0"/>
    <n v="-5.0999999999999996"/>
    <n v="-4.3"/>
    <n v="-5.9"/>
    <n v="0"/>
    <x v="24"/>
    <m/>
    <n v="-0.8"/>
    <n v="2"/>
    <n v="-3.5"/>
    <n v="0"/>
  </r>
  <r>
    <n v="-3.6"/>
    <n v="1.2"/>
    <n v="-8.4"/>
    <n v="0"/>
    <n v="-4.4000000000000004"/>
    <n v="-0.7"/>
    <n v="-8.1"/>
    <n v="0"/>
    <n v="-5.3"/>
    <n v="-2.2999999999999998"/>
    <n v="-8.3000000000000007"/>
    <n v="1"/>
    <x v="24"/>
    <m/>
    <n v="-2"/>
    <n v="2"/>
    <n v="-6"/>
    <n v="0"/>
  </r>
  <r>
    <n v="-3.6"/>
    <n v="-0.1"/>
    <n v="-7"/>
    <n v="6"/>
    <n v="-3.8"/>
    <n v="-2"/>
    <n v="-5.5"/>
    <n v="4.5"/>
    <n v="-5.4"/>
    <n v="-3.4"/>
    <n v="-7.4"/>
    <n v="0"/>
    <x v="24"/>
    <m/>
    <n v="-0.3"/>
    <n v="2.5"/>
    <n v="-3"/>
    <n v="3.5"/>
  </r>
  <r>
    <n v="-6.4"/>
    <n v="-4.5"/>
    <n v="-8.1999999999999993"/>
    <n v="18"/>
    <n v="-6.6"/>
    <n v="-5.3"/>
    <n v="-7.9"/>
    <n v="15"/>
    <n v="-6.6"/>
    <n v="-5.7"/>
    <n v="-7.4"/>
    <n v="16"/>
    <x v="24"/>
    <m/>
    <n v="-2.8"/>
    <n v="1"/>
    <n v="-6.5"/>
    <n v="20"/>
  </r>
  <r>
    <n v="-2"/>
    <n v="0.5"/>
    <n v="-4.5"/>
    <n v="0.5"/>
    <n v="-3"/>
    <n v="0.1"/>
    <n v="-6"/>
    <n v="1"/>
    <n v="-2.9"/>
    <n v="1.1000000000000001"/>
    <n v="-6.8"/>
    <n v="8.5"/>
    <x v="25"/>
    <m/>
    <n v="-0.5"/>
    <n v="2.5"/>
    <n v="-3.5"/>
    <n v="1"/>
  </r>
  <r>
    <n v="-0.1"/>
    <n v="0.8"/>
    <n v="-0.9"/>
    <n v="5.5"/>
    <n v="0.1"/>
    <n v="0.7"/>
    <n v="-0.6"/>
    <n v="4"/>
    <n v="0.1"/>
    <n v="0.5"/>
    <n v="-0.3"/>
    <n v="7.5"/>
    <x v="25"/>
    <m/>
    <n v="0"/>
    <n v="3"/>
    <n v="-3"/>
    <n v="4"/>
  </r>
  <r>
    <n v="1.5"/>
    <n v="3.9"/>
    <n v="-0.9"/>
    <n v="0"/>
    <n v="0.2"/>
    <n v="0.9"/>
    <n v="-0.6"/>
    <n v="0"/>
    <n v="0.2"/>
    <n v="1.2"/>
    <n v="-0.8"/>
    <n v="0"/>
    <x v="25"/>
    <m/>
    <n v="0.5"/>
    <n v="4"/>
    <n v="-3"/>
    <n v="0"/>
  </r>
  <r>
    <n v="-3.7"/>
    <n v="-0.9"/>
    <n v="-6.4"/>
    <n v="0.5"/>
    <n v="-4"/>
    <n v="-1.7"/>
    <n v="-6.3"/>
    <n v="1"/>
    <n v="-3.5"/>
    <n v="-1.5"/>
    <n v="-5.5"/>
    <n v="0"/>
    <x v="25"/>
    <m/>
    <n v="0.5"/>
    <n v="1"/>
    <n v="0"/>
    <n v="1"/>
  </r>
  <r>
    <n v="-6.2"/>
    <n v="-4.5"/>
    <n v="-7.8"/>
    <n v="3.5"/>
    <n v="-6.7"/>
    <n v="-5.5"/>
    <n v="-7.9"/>
    <n v="2.5"/>
    <n v="-5.8"/>
    <n v="-4.2"/>
    <n v="-7.4"/>
    <n v="2"/>
    <x v="25"/>
    <m/>
    <n v="-3.8"/>
    <n v="-1.5"/>
    <n v="-6"/>
    <n v="2.5"/>
  </r>
  <r>
    <n v="-4.5"/>
    <n v="-0.2"/>
    <n v="-8.8000000000000007"/>
    <n v="9"/>
    <n v="-4.4000000000000004"/>
    <n v="-1.7"/>
    <n v="-7.1"/>
    <n v="13.5"/>
    <n v="-4.0999999999999996"/>
    <n v="-2.7"/>
    <n v="-5.5"/>
    <n v="9"/>
    <x v="25"/>
    <m/>
    <n v="-4"/>
    <n v="3.5"/>
    <n v="-11.5"/>
    <n v="13.5"/>
  </r>
  <r>
    <n v="-4.0999999999999996"/>
    <n v="-3"/>
    <n v="-5.2"/>
    <n v="7"/>
    <n v="-5.3"/>
    <n v="-4.5"/>
    <n v="-6"/>
    <n v="5"/>
    <n v="-5.2"/>
    <n v="-4.9000000000000004"/>
    <n v="-5.4"/>
    <n v="4"/>
    <x v="25"/>
    <m/>
    <n v="-1.8"/>
    <n v="0"/>
    <n v="-3.5"/>
    <n v="5"/>
  </r>
  <r>
    <n v="-6.2"/>
    <n v="-2.7"/>
    <n v="-9.6999999999999993"/>
    <n v="2"/>
    <n v="-5.5"/>
    <n v="-2.5"/>
    <n v="-8.4"/>
    <n v="2"/>
    <n v="-6.8"/>
    <n v="-6.1"/>
    <n v="-7.5"/>
    <n v="3"/>
    <x v="25"/>
    <m/>
    <n v="-5.5"/>
    <n v="-2"/>
    <n v="-9"/>
    <n v="2"/>
  </r>
  <r>
    <n v="-8.6"/>
    <n v="-7.7"/>
    <n v="-9.4"/>
    <n v="2"/>
    <n v="-9.8000000000000007"/>
    <n v="-9.4"/>
    <n v="-10.199999999999999"/>
    <n v="0.5"/>
    <n v="-8.6999999999999993"/>
    <n v="-8.3000000000000007"/>
    <n v="-9.1"/>
    <n v="1"/>
    <x v="25"/>
    <m/>
    <n v="-7"/>
    <n v="-4"/>
    <n v="-10"/>
    <n v="0.5"/>
  </r>
  <r>
    <n v="-16.2"/>
    <n v="-12.4"/>
    <n v="-20"/>
    <n v="0"/>
    <n v="-13.3"/>
    <n v="-11.5"/>
    <n v="-15.1"/>
    <n v="0.5"/>
    <n v="-14.3"/>
    <n v="-13.9"/>
    <n v="-14.6"/>
    <n v="0"/>
    <x v="25"/>
    <m/>
    <n v="-7"/>
    <n v="-4"/>
    <n v="-10"/>
    <n v="0.5"/>
  </r>
  <r>
    <n v="-18.399999999999999"/>
    <n v="-14.9"/>
    <n v="-21.9"/>
    <n v="0"/>
    <n v="-17.2"/>
    <n v="-12.3"/>
    <n v="-22.1"/>
    <n v="0"/>
    <n v="-16.3"/>
    <n v="-13.100000000000001"/>
    <n v="-19.5"/>
    <n v="0"/>
    <x v="25"/>
    <m/>
    <n v="-13.8"/>
    <n v="-10.5"/>
    <n v="-17"/>
    <n v="0"/>
  </r>
  <r>
    <n v="-11.8"/>
    <n v="-2.4"/>
    <n v="-21.2"/>
    <n v="0"/>
    <n v="-9.8000000000000007"/>
    <n v="-1.9"/>
    <n v="-17.7"/>
    <n v="0"/>
    <n v="-8.1999999999999993"/>
    <n v="-2.2000000000000002"/>
    <n v="-14.1"/>
    <n v="0"/>
    <x v="25"/>
    <m/>
    <n v="-11.8"/>
    <n v="-6"/>
    <n v="-17.5"/>
    <n v="0"/>
  </r>
  <r>
    <n v="-7.7"/>
    <n v="-1.3"/>
    <n v="-14"/>
    <n v="0"/>
    <n v="-3.6"/>
    <n v="2"/>
    <n v="-9.1999999999999993"/>
    <n v="0"/>
    <n v="-4.5999999999999996"/>
    <n v="-2.2000000000000002"/>
    <n v="-7"/>
    <n v="0"/>
    <x v="25"/>
    <m/>
    <n v="-9.3000000000000007"/>
    <n v="-1"/>
    <n v="-17.5"/>
    <n v="0"/>
  </r>
  <r>
    <n v="-9.4"/>
    <n v="-3.7"/>
    <n v="-15.1"/>
    <n v="0.5"/>
    <n v="-3.9"/>
    <n v="-0.1"/>
    <n v="-7.6"/>
    <n v="0.5"/>
    <n v="-6.1"/>
    <n v="-0.9"/>
    <n v="-11.3"/>
    <n v="0"/>
    <x v="25"/>
    <m/>
    <n v="-5.5"/>
    <n v="-0.5"/>
    <n v="-10.5"/>
    <n v="0.5"/>
  </r>
  <r>
    <n v="-6.8"/>
    <n v="-5.3"/>
    <n v="-8.1999999999999993"/>
    <n v="0"/>
    <n v="-5.3"/>
    <n v="-3.7"/>
    <n v="-6.8"/>
    <n v="0.5"/>
    <n v="-7.3"/>
    <n v="-5.5"/>
    <n v="-9.1"/>
    <n v="0"/>
    <x v="25"/>
    <m/>
    <n v="-6.3"/>
    <n v="-3.5"/>
    <n v="-9"/>
    <n v="0.5"/>
  </r>
  <r>
    <n v="-6.9"/>
    <n v="-6.2"/>
    <n v="-7.6"/>
    <n v="8.5"/>
    <n v="-7.5"/>
    <n v="-6.8"/>
    <n v="-8.1"/>
    <n v="8"/>
    <n v="-6.8"/>
    <n v="-5.3"/>
    <n v="-8.1999999999999993"/>
    <n v="7"/>
    <x v="25"/>
    <m/>
    <n v="-3.8"/>
    <n v="-2"/>
    <n v="-5.5"/>
    <n v="8"/>
  </r>
  <r>
    <n v="-9.8000000000000007"/>
    <n v="-8.4"/>
    <n v="-11.2"/>
    <n v="0"/>
    <n v="-10.6"/>
    <n v="-8.6"/>
    <n v="-12.6"/>
    <n v="1"/>
    <n v="-10.199999999999999"/>
    <n v="-9"/>
    <n v="-11.4"/>
    <n v="0"/>
    <x v="25"/>
    <m/>
    <n v="-5.5"/>
    <n v="-5"/>
    <n v="-6"/>
    <n v="1"/>
  </r>
  <r>
    <n v="-19.600000000000001"/>
    <n v="-13.7"/>
    <n v="-25.4"/>
    <n v="0"/>
    <n v="-18.399999999999999"/>
    <n v="-14.5"/>
    <n v="-22.3"/>
    <n v="0"/>
    <n v="-18.5"/>
    <n v="-16.7"/>
    <n v="-20.2"/>
    <n v="0"/>
    <x v="25"/>
    <m/>
    <n v="-14.3"/>
    <n v="-12.5"/>
    <n v="-16"/>
    <n v="0"/>
  </r>
  <r>
    <n v="-20.9"/>
    <n v="-13.1"/>
    <n v="-28.6"/>
    <n v="0"/>
    <n v="-17.2"/>
    <n v="-12.5"/>
    <n v="-21.8"/>
    <n v="0"/>
    <n v="-17.5"/>
    <n v="-14.8"/>
    <n v="-20.2"/>
    <n v="0"/>
    <x v="25"/>
    <m/>
    <n v="-19.8"/>
    <n v="-12.5"/>
    <n v="-27"/>
    <n v="0"/>
  </r>
  <r>
    <n v="-21.2"/>
    <n v="-18.600000000000001"/>
    <n v="-23.7"/>
    <n v="0"/>
    <n v="-19.5"/>
    <n v="-18.2"/>
    <n v="-20.8"/>
    <n v="1"/>
    <n v="-19.2"/>
    <n v="-17.7"/>
    <n v="-20.7"/>
    <n v="1"/>
    <x v="25"/>
    <m/>
    <n v="-18.3"/>
    <n v="-16.5"/>
    <n v="-20"/>
    <n v="1"/>
  </r>
  <r>
    <n v="-26"/>
    <n v="-20.9"/>
    <n v="-31"/>
    <n v="0"/>
    <n v="-24"/>
    <n v="-22"/>
    <n v="-26"/>
    <n v="0"/>
    <n v="-23.7"/>
    <n v="-21.9"/>
    <n v="-25.5"/>
    <n v="0"/>
    <x v="25"/>
    <m/>
    <n v="-21.5"/>
    <n v="-17"/>
    <n v="-26"/>
    <n v="0"/>
  </r>
  <r>
    <n v="-23.4"/>
    <n v="-21.5"/>
    <n v="-25.2"/>
    <n v="0"/>
    <n v="-25.3"/>
    <n v="-22.9"/>
    <n v="-27.7"/>
    <n v="0"/>
    <n v="-24.9"/>
    <n v="-22.9"/>
    <n v="-26.8"/>
    <n v="0"/>
    <x v="25"/>
    <m/>
    <n v="-24"/>
    <n v="-22"/>
    <n v="-26"/>
    <n v="0"/>
  </r>
  <r>
    <n v="-23.4"/>
    <n v="-15.2"/>
    <n v="-31.6"/>
    <n v="0.5"/>
    <n v="-20.399999999999999"/>
    <n v="-13.9"/>
    <n v="-26.9"/>
    <n v="0.5"/>
    <n v="-19.7"/>
    <n v="-15.6"/>
    <n v="-23.8"/>
    <n v="0"/>
    <x v="25"/>
    <m/>
    <n v="-23.5"/>
    <n v="-16"/>
    <n v="-31"/>
    <n v="0.5"/>
  </r>
  <r>
    <n v="-20.3"/>
    <n v="-17.2"/>
    <n v="-23.3"/>
    <n v="1"/>
    <n v="-18.600000000000001"/>
    <n v="-16.2"/>
    <n v="-21"/>
    <n v="1"/>
    <n v="-18"/>
    <n v="-16.399999999999999"/>
    <n v="-19.600000000000001"/>
    <n v="2"/>
    <x v="25"/>
    <m/>
    <n v="-20.5"/>
    <n v="-16"/>
    <n v="-25"/>
    <n v="1"/>
  </r>
  <r>
    <n v="-22.5"/>
    <n v="-20.6"/>
    <n v="-24.4"/>
    <n v="6.5"/>
    <n v="-23.6"/>
    <n v="-21.5"/>
    <n v="-25.6"/>
    <n v="6.5"/>
    <n v="-23.2"/>
    <n v="-21.5"/>
    <n v="-24.8"/>
    <n v="1"/>
    <x v="25"/>
    <m/>
    <n v="-19.3"/>
    <n v="-18.5"/>
    <n v="-20"/>
    <n v="6.5"/>
  </r>
  <r>
    <n v="-25.4"/>
    <n v="-22.6"/>
    <n v="-28.1"/>
    <n v="2"/>
    <n v="-26.8"/>
    <n v="-24.5"/>
    <n v="-29"/>
    <n v="2"/>
    <n v="-26.2"/>
    <n v="-23.4"/>
    <n v="-29"/>
    <n v="2"/>
    <x v="25"/>
    <m/>
    <n v="-23.8"/>
    <n v="-23"/>
    <n v="-24.5"/>
    <n v="2"/>
  </r>
  <r>
    <n v="-28.3"/>
    <n v="-23.5"/>
    <n v="-33"/>
    <n v="0"/>
    <n v="-27.6"/>
    <n v="-23.7"/>
    <n v="-31.5"/>
    <n v="0"/>
    <n v="-26.6"/>
    <n v="-23.1"/>
    <n v="-30"/>
    <n v="0"/>
    <x v="25"/>
    <m/>
    <n v="-28.5"/>
    <n v="-24"/>
    <n v="-33"/>
    <n v="0"/>
  </r>
  <r>
    <n v="-28.4"/>
    <n v="-22.3"/>
    <n v="-34.5"/>
    <n v="0.5"/>
    <n v="-21.3"/>
    <n v="-14.6"/>
    <n v="-27.9"/>
    <n v="0.5"/>
    <n v="-22"/>
    <n v="-18"/>
    <n v="-26"/>
    <n v="0"/>
    <x v="25"/>
    <m/>
    <n v="-28.5"/>
    <n v="-23"/>
    <n v="-34"/>
    <n v="0.5"/>
  </r>
  <r>
    <n v="-28.1"/>
    <n v="-22.8"/>
    <n v="-33.299999999999997"/>
    <n v="0.5"/>
    <n v="-20.2"/>
    <n v="-16.399999999999999"/>
    <n v="-24"/>
    <n v="0.5"/>
    <n v="-20.100000000000001"/>
    <n v="-18.2"/>
    <n v="-22"/>
    <n v="1"/>
    <x v="25"/>
    <m/>
    <n v="-29.3"/>
    <n v="-25"/>
    <n v="-33.5"/>
    <n v="0.5"/>
  </r>
  <r>
    <n v="-21.5"/>
    <n v="-17.100000000000001"/>
    <n v="-25.8"/>
    <n v="1.5"/>
    <n v="-19"/>
    <n v="-17.8"/>
    <n v="-20.2"/>
    <n v="1.5"/>
    <n v="-20.9"/>
    <n v="-19.8"/>
    <n v="-22"/>
    <n v="0"/>
    <x v="25"/>
    <m/>
    <n v="-23.5"/>
    <n v="-19"/>
    <n v="-28"/>
    <n v="1.5"/>
  </r>
  <r>
    <n v="-21.6"/>
    <n v="-12.5"/>
    <n v="-30.6"/>
    <n v="0"/>
    <n v="-20.7"/>
    <n v="-15.1"/>
    <n v="-26.3"/>
    <n v="0"/>
    <n v="-19.3"/>
    <n v="-13.8"/>
    <n v="-24.7"/>
    <n v="0"/>
    <x v="26"/>
    <m/>
    <n v="-22.5"/>
    <n v="-12"/>
    <n v="-33"/>
    <n v="0"/>
  </r>
  <r>
    <n v="-15.9"/>
    <n v="-7"/>
    <n v="-24.8"/>
    <n v="0"/>
    <n v="-13.6"/>
    <n v="-6.9"/>
    <n v="-20.2"/>
    <n v="0"/>
    <n v="-14.7"/>
    <n v="-8.1"/>
    <n v="-21.2"/>
    <n v="1"/>
    <x v="26"/>
    <m/>
    <n v="-17"/>
    <n v="-5"/>
    <n v="-29"/>
    <n v="0"/>
  </r>
  <r>
    <n v="-5.4"/>
    <n v="-2"/>
    <n v="-8.6999999999999993"/>
    <n v="0"/>
    <n v="-7.3"/>
    <n v="-4.2"/>
    <n v="-10.4"/>
    <n v="0"/>
    <n v="-9.4"/>
    <n v="-6.5"/>
    <n v="-12.2"/>
    <n v="0.5"/>
    <x v="26"/>
    <m/>
    <n v="-6"/>
    <n v="-1"/>
    <n v="-11"/>
    <n v="0"/>
  </r>
  <r>
    <n v="-3.8"/>
    <n v="0"/>
    <n v="-7.5"/>
    <n v="0.5"/>
    <n v="-4.0999999999999996"/>
    <n v="-1.5"/>
    <n v="-6.6"/>
    <n v="0.5"/>
    <n v="-7.5"/>
    <n v="-5.3"/>
    <n v="-9.6999999999999993"/>
    <n v="0"/>
    <x v="26"/>
    <m/>
    <n v="-1.8"/>
    <n v="-1"/>
    <n v="-2.5"/>
    <n v="0.5"/>
  </r>
  <r>
    <n v="-1.3"/>
    <n v="-0.2"/>
    <n v="-2.2999999999999998"/>
    <n v="0.3"/>
    <n v="-2.9"/>
    <n v="-0.2"/>
    <n v="-5.5"/>
    <n v="0.3"/>
    <n v="-5.5"/>
    <n v="-4.8"/>
    <n v="-6.2"/>
    <n v="2"/>
    <x v="26"/>
    <m/>
    <n v="-2.5"/>
    <n v="0"/>
    <n v="-5"/>
    <n v="0.3"/>
  </r>
  <r>
    <n v="-4.3"/>
    <n v="-2"/>
    <n v="-6.6"/>
    <n v="0.2"/>
    <n v="-4.8"/>
    <n v="-2.8"/>
    <n v="-6.8"/>
    <n v="0.2"/>
    <n v="-5.2"/>
    <n v="-3.7"/>
    <n v="-6.7"/>
    <n v="4.5"/>
    <x v="26"/>
    <m/>
    <n v="-1"/>
    <n v="0"/>
    <n v="-2"/>
    <n v="0.2"/>
  </r>
  <r>
    <n v="-7.9"/>
    <n v="-2.9"/>
    <n v="-12.9"/>
    <n v="0"/>
    <n v="-7"/>
    <n v="-5"/>
    <n v="-8.9"/>
    <n v="0"/>
    <n v="-7.8"/>
    <n v="-5.9"/>
    <n v="-9.6999999999999993"/>
    <n v="5.5"/>
    <x v="26"/>
    <m/>
    <n v="-3"/>
    <n v="-2"/>
    <n v="-4"/>
    <n v="0"/>
  </r>
  <r>
    <n v="-6.8"/>
    <n v="-4"/>
    <n v="-9.5"/>
    <n v="3"/>
    <n v="-5.9"/>
    <n v="-5"/>
    <n v="-6.8"/>
    <n v="3"/>
    <n v="-8.6999999999999993"/>
    <n v="-6.4"/>
    <n v="-10.9"/>
    <n v="0"/>
    <x v="26"/>
    <m/>
    <n v="-3.3"/>
    <n v="-3"/>
    <n v="-3.5"/>
    <n v="3"/>
  </r>
  <r>
    <n v="-12.7"/>
    <n v="-6.8"/>
    <n v="-18.600000000000001"/>
    <n v="0"/>
    <n v="-11.2"/>
    <n v="-8.6"/>
    <n v="-13.7"/>
    <n v="0"/>
    <n v="-10.9"/>
    <n v="-8.6"/>
    <n v="-13.1"/>
    <n v="0"/>
    <x v="26"/>
    <m/>
    <n v="-6.5"/>
    <n v="-5"/>
    <n v="-8"/>
    <n v="0"/>
  </r>
  <r>
    <n v="-14.3"/>
    <n v="-7.1"/>
    <n v="-21.5"/>
    <n v="0"/>
    <n v="-10.6"/>
    <n v="-6.5"/>
    <n v="-14.7"/>
    <n v="0"/>
    <n v="-10.9"/>
    <n v="-7.6"/>
    <n v="-14.2"/>
    <n v="1"/>
    <x v="26"/>
    <m/>
    <n v="-11"/>
    <n v="-9"/>
    <n v="-13"/>
    <n v="0"/>
  </r>
  <r>
    <n v="-9"/>
    <n v="-5.6"/>
    <n v="-12.4"/>
    <n v="0"/>
    <n v="-8"/>
    <n v="-4.7"/>
    <n v="-11.3"/>
    <n v="0"/>
    <n v="-6.7"/>
    <n v="-4.5999999999999996"/>
    <n v="-8.8000000000000007"/>
    <n v="1"/>
    <x v="26"/>
    <m/>
    <n v="-9.8000000000000007"/>
    <n v="-6"/>
    <n v="-13.5"/>
    <n v="0"/>
  </r>
  <r>
    <n v="-3.9"/>
    <n v="1.5"/>
    <n v="-9.1999999999999993"/>
    <n v="0"/>
    <n v="-4.3"/>
    <n v="-0.4"/>
    <n v="-8.1"/>
    <n v="0"/>
    <n v="-4.2"/>
    <n v="-0.9"/>
    <n v="-7.4"/>
    <n v="0"/>
    <x v="26"/>
    <m/>
    <n v="-7"/>
    <n v="-2"/>
    <n v="-12"/>
    <n v="0"/>
  </r>
  <r>
    <n v="-6.4"/>
    <n v="0.4"/>
    <n v="-13.1"/>
    <n v="0"/>
    <n v="-3.7"/>
    <n v="0.4"/>
    <n v="-7.8"/>
    <n v="0"/>
    <n v="-3.6"/>
    <n v="-0.6"/>
    <n v="-6.6"/>
    <n v="0"/>
    <x v="26"/>
    <m/>
    <n v="-11"/>
    <n v="-8"/>
    <n v="-14"/>
    <n v="0"/>
  </r>
  <r>
    <n v="-6.4"/>
    <n v="0.4"/>
    <n v="-13.1"/>
    <n v="4"/>
    <n v="-5.7"/>
    <n v="-1.4"/>
    <n v="-9.9"/>
    <n v="4"/>
    <n v="-6.6"/>
    <n v="-4.5999999999999996"/>
    <n v="-8.5"/>
    <n v="4"/>
    <x v="26"/>
    <m/>
    <n v="-11.5"/>
    <n v="-3"/>
    <n v="-20"/>
    <n v="4"/>
  </r>
  <r>
    <n v="-4.3"/>
    <n v="2.2000000000000002"/>
    <n v="-10.8"/>
    <n v="0"/>
    <n v="-3.6"/>
    <n v="-0.6"/>
    <n v="-6.5"/>
    <n v="0"/>
    <n v="-4.8"/>
    <n v="-1.9"/>
    <n v="-7.6"/>
    <n v="0"/>
    <x v="26"/>
    <m/>
    <n v="-8"/>
    <n v="-1.5"/>
    <n v="-14.5"/>
    <n v="0"/>
  </r>
  <r>
    <n v="-4.5999999999999996"/>
    <n v="1.3"/>
    <n v="-10.5"/>
    <n v="0"/>
    <n v="-2.2000000000000002"/>
    <n v="0.5"/>
    <n v="-4.9000000000000004"/>
    <n v="0"/>
    <n v="-2.9"/>
    <n v="0.6"/>
    <n v="-6.3"/>
    <n v="0"/>
    <x v="26"/>
    <m/>
    <n v="-9.3000000000000007"/>
    <n v="-3"/>
    <n v="-15.5"/>
    <n v="0"/>
  </r>
  <r>
    <n v="-0.7"/>
    <n v="4.5"/>
    <n v="-5.9"/>
    <n v="0"/>
    <n v="-0.4"/>
    <n v="1.6"/>
    <n v="-2.4"/>
    <n v="0"/>
    <n v="0.5"/>
    <n v="2.5"/>
    <n v="-1.6"/>
    <n v="0"/>
    <x v="26"/>
    <m/>
    <n v="-4.3"/>
    <n v="2"/>
    <n v="-10.5"/>
    <n v="0"/>
  </r>
  <r>
    <n v="-2.5"/>
    <n v="2.9"/>
    <n v="-7.8"/>
    <n v="0"/>
    <n v="-1.9"/>
    <n v="0"/>
    <n v="-3.8"/>
    <n v="0"/>
    <n v="-0.7"/>
    <n v="0.9"/>
    <n v="-2.2999999999999998"/>
    <n v="0"/>
    <x v="26"/>
    <m/>
    <n v="-5.3"/>
    <n v="-1"/>
    <n v="-9.5"/>
    <n v="0"/>
  </r>
  <r>
    <n v="-2.9"/>
    <n v="1.6"/>
    <n v="-7.3"/>
    <n v="0"/>
    <n v="-2.4"/>
    <n v="-0.2"/>
    <n v="-4.5999999999999996"/>
    <n v="0"/>
    <n v="-1.3"/>
    <n v="0.7"/>
    <n v="-3.2"/>
    <n v="0"/>
    <x v="26"/>
    <m/>
    <n v="-5.5"/>
    <n v="-2.5"/>
    <n v="-8.5"/>
    <n v="0"/>
  </r>
  <r>
    <n v="-3.6"/>
    <n v="0.3"/>
    <n v="-7.5"/>
    <n v="0"/>
    <n v="-0.8"/>
    <n v="-0.8"/>
    <n v="-0.8"/>
    <n v="0"/>
    <n v="-1.5"/>
    <n v="0.1"/>
    <n v="-3"/>
    <n v="0"/>
    <x v="26"/>
    <m/>
    <n v="-7.5"/>
    <n v="-3"/>
    <n v="-12"/>
    <n v="0"/>
  </r>
  <r>
    <n v="-3.3"/>
    <n v="4.2"/>
    <n v="-10.8"/>
    <n v="0"/>
    <n v="1.6"/>
    <n v="4.8"/>
    <n v="-1.6"/>
    <n v="0"/>
    <n v="-1.9"/>
    <n v="3.1"/>
    <n v="-6.8"/>
    <n v="0"/>
    <x v="26"/>
    <m/>
    <n v="-9"/>
    <n v="-6.5"/>
    <n v="-11.5"/>
    <n v="0"/>
  </r>
  <r>
    <n v="-1.9"/>
    <n v="6.5"/>
    <n v="-10.3"/>
    <n v="0"/>
    <n v="2.2000000000000002"/>
    <n v="5.3"/>
    <n v="-1"/>
    <n v="0"/>
    <n v="1.1000000000000001"/>
    <n v="4.3"/>
    <n v="-2.2000000000000002"/>
    <n v="0"/>
    <x v="26"/>
    <m/>
    <n v="-9.5"/>
    <n v="-6"/>
    <n v="-13"/>
    <n v="0"/>
  </r>
  <r>
    <n v="-1.3"/>
    <n v="4.5"/>
    <n v="-7"/>
    <n v="0"/>
    <n v="0.6"/>
    <n v="3.7"/>
    <n v="-2.5"/>
    <n v="0"/>
    <n v="-0.8"/>
    <n v="0.2"/>
    <n v="-1.7"/>
    <n v="0"/>
    <x v="26"/>
    <m/>
    <n v="-7"/>
    <n v="1"/>
    <n v="-15"/>
    <n v="0"/>
  </r>
  <r>
    <n v="-1.2"/>
    <n v="5.9"/>
    <n v="-8.3000000000000007"/>
    <n v="0"/>
    <n v="2.2000000000000002"/>
    <n v="6.3"/>
    <n v="-1.9"/>
    <n v="0"/>
    <n v="1.1000000000000001"/>
    <n v="3.7"/>
    <n v="-1.6"/>
    <n v="0"/>
    <x v="26"/>
    <m/>
    <n v="-8.8000000000000007"/>
    <n v="-2"/>
    <n v="-15.5"/>
    <n v="0"/>
  </r>
  <r>
    <n v="-3.4"/>
    <n v="4.8"/>
    <n v="-11.6"/>
    <n v="0"/>
    <n v="1"/>
    <n v="3.5"/>
    <n v="-1.6"/>
    <n v="0"/>
    <n v="0.9"/>
    <n v="4.5"/>
    <n v="-2.7"/>
    <n v="0"/>
    <x v="26"/>
    <m/>
    <n v="-8"/>
    <n v="0"/>
    <n v="-16"/>
    <n v="0"/>
  </r>
  <r>
    <n v="-4.4000000000000004"/>
    <n v="0.1"/>
    <n v="-8.8000000000000007"/>
    <n v="0"/>
    <n v="-1.2"/>
    <n v="1.5"/>
    <n v="-3.9"/>
    <n v="0"/>
    <n v="-0.7"/>
    <n v="1.4"/>
    <n v="-2.7"/>
    <n v="0"/>
    <x v="26"/>
    <m/>
    <n v="-12.5"/>
    <n v="-7"/>
    <n v="-18"/>
    <n v="0"/>
  </r>
  <r>
    <n v="-8.9"/>
    <n v="-2.9"/>
    <n v="-14.9"/>
    <n v="0"/>
    <n v="-3.4"/>
    <n v="-1.2"/>
    <n v="-5.5"/>
    <n v="0.5"/>
    <n v="-3.5"/>
    <n v="-0.3"/>
    <n v="-6.7"/>
    <n v="0.5"/>
    <x v="26"/>
    <m/>
    <n v="-12.3"/>
    <n v="-6"/>
    <n v="-18.5"/>
    <n v="0.5"/>
  </r>
  <r>
    <n v="-12.3"/>
    <n v="-8.5"/>
    <n v="-16"/>
    <n v="0"/>
    <n v="-4.4000000000000004"/>
    <n v="-3.7"/>
    <n v="-5"/>
    <n v="1"/>
    <n v="-3.6"/>
    <n v="-2.9"/>
    <n v="-4.3"/>
    <n v="1"/>
    <x v="26"/>
    <m/>
    <n v="-13"/>
    <n v="-9"/>
    <n v="-17"/>
    <n v="1"/>
  </r>
  <r>
    <n v="-9.9"/>
    <n v="-4.8"/>
    <n v="-14.9"/>
    <n v="2"/>
    <n v="-8.8000000000000007"/>
    <n v="-5.5"/>
    <n v="-12"/>
    <n v="2"/>
    <n v="-11"/>
    <n v="-6.9"/>
    <n v="-15"/>
    <n v="2"/>
    <x v="26"/>
    <m/>
    <n v="-10.3"/>
    <n v="-6.5"/>
    <n v="-14"/>
    <n v="2"/>
  </r>
  <r>
    <n v="-7.2"/>
    <n v="-3.6"/>
    <n v="-10.7"/>
    <n v="0"/>
    <n v="-5.5"/>
    <n v="-3.4"/>
    <n v="-7.6"/>
    <n v="0"/>
    <n v="-7.6"/>
    <n v="-6.4"/>
    <n v="-8.8000000000000007"/>
    <n v="0"/>
    <x v="26"/>
    <m/>
    <n v="-9.3000000000000007"/>
    <n v="-5"/>
    <n v="-13.5"/>
    <n v="0"/>
  </r>
  <r>
    <n v="-10.3"/>
    <n v="-7.3"/>
    <n v="-13.2"/>
    <n v="2"/>
    <n v="-6.7"/>
    <n v="-5.3"/>
    <n v="-8"/>
    <n v="2.5"/>
    <n v="-9.9"/>
    <n v="-8.3000000000000007"/>
    <n v="-11.4"/>
    <n v="2.5"/>
    <x v="26"/>
    <m/>
    <n v="-8.5"/>
    <n v="-6"/>
    <n v="-11"/>
    <n v="2.5"/>
  </r>
  <r>
    <n v="-6.6"/>
    <n v="-4.5"/>
    <n v="-8.6999999999999993"/>
    <n v="0"/>
    <n v="-7"/>
    <n v="-5.6"/>
    <n v="-8.3000000000000007"/>
    <n v="0"/>
    <n v="-9.6999999999999993"/>
    <n v="-6.6"/>
    <n v="-12.8"/>
    <n v="0"/>
    <x v="27"/>
    <m/>
    <n v="-5.8"/>
    <n v="-3.5"/>
    <n v="-8"/>
    <n v="0.3"/>
  </r>
  <r>
    <n v="-9.9"/>
    <n v="-5.3"/>
    <n v="-14.4"/>
    <n v="4"/>
    <n v="-8.1"/>
    <n v="-6.6"/>
    <n v="-9.6"/>
    <n v="2.5"/>
    <n v="-10.6"/>
    <n v="-8.5"/>
    <n v="-12.6"/>
    <n v="2.5"/>
    <x v="27"/>
    <m/>
    <n v="-10.3"/>
    <n v="-6"/>
    <n v="-14.5"/>
    <n v="7.3"/>
  </r>
  <r>
    <n v="-9.4"/>
    <n v="-5.5"/>
    <n v="-13.2"/>
    <n v="0"/>
    <n v="-8.3000000000000007"/>
    <n v="-5.0999999999999996"/>
    <n v="-11.5"/>
    <n v="0.5"/>
    <n v="-10.8"/>
    <n v="-9.3000000000000007"/>
    <n v="-12.3"/>
    <n v="0.5"/>
    <x v="27"/>
    <m/>
    <n v="-7.5"/>
    <n v="-4"/>
    <n v="-11"/>
    <n v="0"/>
  </r>
  <r>
    <n v="-11.6"/>
    <n v="-4.7"/>
    <n v="-18.5"/>
    <n v="1"/>
    <n v="-9"/>
    <n v="-6.2"/>
    <n v="-11.7"/>
    <n v="1"/>
    <n v="-12.4"/>
    <n v="-10.1"/>
    <n v="-14.6"/>
    <n v="1"/>
    <x v="27"/>
    <m/>
    <n v="-12.8"/>
    <n v="-5.5"/>
    <n v="-20"/>
    <n v="9.5"/>
  </r>
  <r>
    <n v="-8.1"/>
    <n v="-4.7"/>
    <n v="-11.5"/>
    <n v="1"/>
    <n v="-6.9"/>
    <n v="-4.0999999999999996"/>
    <n v="-9.6999999999999993"/>
    <n v="3"/>
    <n v="-11.2"/>
    <n v="-8"/>
    <n v="-14.4"/>
    <n v="3"/>
    <x v="27"/>
    <m/>
    <n v="-6.5"/>
    <n v="-3"/>
    <n v="-10"/>
    <n v="11"/>
  </r>
  <r>
    <n v="-5.9"/>
    <n v="-1.3"/>
    <n v="-10.4"/>
    <n v="0"/>
    <n v="-5.7"/>
    <n v="-4.0999999999999996"/>
    <n v="-7.2"/>
    <n v="0"/>
    <n v="-7.5"/>
    <n v="-5.5"/>
    <n v="-9.5"/>
    <n v="0"/>
    <x v="27"/>
    <m/>
    <n v="-2.8"/>
    <n v="1"/>
    <n v="-6.5"/>
    <n v="0"/>
  </r>
  <r>
    <n v="-5.7"/>
    <n v="-0.2"/>
    <n v="-11.1"/>
    <n v="0"/>
    <n v="-3.8"/>
    <n v="-0.9"/>
    <n v="-6.7"/>
    <n v="0"/>
    <n v="-7.5"/>
    <n v="-6.8"/>
    <n v="-8.1999999999999993"/>
    <n v="0"/>
    <x v="27"/>
    <m/>
    <n v="-3.5"/>
    <n v="-2"/>
    <n v="-5"/>
    <n v="0"/>
  </r>
  <r>
    <n v="-3.3"/>
    <n v="-0.2"/>
    <n v="-6.4"/>
    <n v="2"/>
    <n v="-4.2"/>
    <n v="-1.7"/>
    <n v="-6.7"/>
    <n v="1"/>
    <n v="-6.8"/>
    <n v="-4.4000000000000004"/>
    <n v="-9.1999999999999993"/>
    <n v="1"/>
    <x v="27"/>
    <m/>
    <n v="-0.3"/>
    <n v="3.5"/>
    <n v="-4"/>
    <n v="0"/>
  </r>
  <r>
    <n v="-5.2"/>
    <n v="-0.2"/>
    <n v="-10.1"/>
    <n v="0"/>
    <n v="-3.8"/>
    <n v="-0.7"/>
    <n v="-6.8"/>
    <n v="0"/>
    <n v="-6.7"/>
    <n v="-4.9000000000000004"/>
    <n v="-8.4"/>
    <n v="0"/>
    <x v="27"/>
    <m/>
    <n v="0.3"/>
    <n v="3.5"/>
    <n v="-3"/>
    <n v="0"/>
  </r>
  <r>
    <n v="-0.4"/>
    <n v="3.3"/>
    <n v="-4.0999999999999996"/>
    <n v="0"/>
    <n v="-0.2"/>
    <n v="3.9"/>
    <n v="-4.2"/>
    <n v="0"/>
    <n v="-5.6"/>
    <n v="-2.2000000000000002"/>
    <n v="-9"/>
    <n v="0"/>
    <x v="27"/>
    <m/>
    <n v="0.3"/>
    <n v="2.5"/>
    <n v="-2"/>
    <n v="0"/>
  </r>
  <r>
    <n v="-1.3"/>
    <n v="4.7"/>
    <n v="-7.2"/>
    <n v="0"/>
    <n v="-1"/>
    <n v="2.7"/>
    <n v="-4.7"/>
    <n v="0"/>
    <n v="-3.6"/>
    <n v="-2.7"/>
    <n v="-4.4000000000000004"/>
    <n v="0"/>
    <x v="27"/>
    <m/>
    <n v="-2"/>
    <n v="3"/>
    <n v="-7"/>
    <n v="0"/>
  </r>
  <r>
    <n v="-3.9"/>
    <n v="1.6"/>
    <n v="-9.4"/>
    <n v="0"/>
    <n v="-0.3"/>
    <n v="4.9000000000000004"/>
    <n v="-5.5"/>
    <n v="0"/>
    <n v="-2"/>
    <n v="4.1000000000000005"/>
    <n v="-8.1"/>
    <n v="0"/>
    <x v="27"/>
    <m/>
    <n v="-0.5"/>
    <n v="2.5"/>
    <n v="-3.5"/>
    <n v="0"/>
  </r>
  <r>
    <n v="-0.5"/>
    <n v="6.5"/>
    <n v="-7.5"/>
    <n v="2"/>
    <n v="1.4"/>
    <n v="3.8"/>
    <n v="-1"/>
    <n v="0"/>
    <n v="-3.7"/>
    <n v="0.6"/>
    <n v="-7.9"/>
    <n v="0"/>
    <x v="27"/>
    <m/>
    <n v="0"/>
    <n v="4"/>
    <n v="-4"/>
    <n v="0"/>
  </r>
  <r>
    <n v="-4.2"/>
    <n v="1.9"/>
    <n v="-10.3"/>
    <n v="0"/>
    <n v="-1.9"/>
    <n v="0.6"/>
    <n v="-4.3"/>
    <n v="0"/>
    <n v="-3.6"/>
    <n v="-1.3"/>
    <n v="-5.9"/>
    <n v="0"/>
    <x v="27"/>
    <m/>
    <n v="-4.8"/>
    <n v="0"/>
    <n v="-9.5"/>
    <n v="0"/>
  </r>
  <r>
    <n v="-3.4"/>
    <n v="-1.6"/>
    <n v="-5.2"/>
    <n v="2"/>
    <n v="-2.5"/>
    <n v="-0.2"/>
    <n v="-4.8"/>
    <n v="1.5"/>
    <n v="-4.3"/>
    <n v="-1.3"/>
    <n v="-7.2"/>
    <n v="1.5"/>
    <x v="27"/>
    <m/>
    <n v="-3.3"/>
    <n v="0.5"/>
    <n v="-7"/>
    <n v="6.5"/>
  </r>
  <r>
    <n v="-5.3"/>
    <n v="-1.2"/>
    <n v="-9.4"/>
    <n v="0"/>
    <n v="-4.8"/>
    <n v="-3"/>
    <n v="-6.6"/>
    <n v="0.5"/>
    <n v="-6.6"/>
    <n v="-5.9"/>
    <n v="-7.2"/>
    <n v="0.5"/>
    <x v="27"/>
    <m/>
    <n v="-0.8"/>
    <n v="1.5"/>
    <n v="-3"/>
    <n v="6.6"/>
  </r>
  <r>
    <n v="-1.4"/>
    <n v="1.9"/>
    <n v="-4.5999999999999996"/>
    <n v="4"/>
    <n v="-3.7"/>
    <n v="-1.3"/>
    <n v="-6.1"/>
    <n v="2"/>
    <n v="-6.3"/>
    <n v="-4"/>
    <n v="-8.6"/>
    <n v="2"/>
    <x v="27"/>
    <m/>
    <n v="0.5"/>
    <n v="3"/>
    <n v="-2"/>
    <n v="13.1"/>
  </r>
  <r>
    <n v="-2.1"/>
    <n v="0.5"/>
    <n v="-4.5999999999999996"/>
    <n v="10.5"/>
    <n v="-3.8"/>
    <n v="-1.1000000000000001"/>
    <n v="-6.4"/>
    <n v="16.5"/>
    <n v="-5.2"/>
    <n v="-3.4"/>
    <n v="-6.9"/>
    <n v="16.5"/>
    <x v="27"/>
    <m/>
    <n v="-0.3"/>
    <n v="2"/>
    <n v="-2.5"/>
    <n v="2.4"/>
  </r>
  <r>
    <n v="-3.9"/>
    <n v="-0.6"/>
    <n v="-7.2"/>
    <n v="0"/>
    <n v="-2.7"/>
    <n v="0.5"/>
    <n v="-5.9"/>
    <n v="0"/>
    <n v="-4.4000000000000004"/>
    <n v="-1"/>
    <n v="-7.8"/>
    <n v="0"/>
    <x v="27"/>
    <m/>
    <n v="0.5"/>
    <n v="2.5"/>
    <n v="-1.5"/>
    <n v="0"/>
  </r>
  <r>
    <n v="-4.8"/>
    <n v="-1.4"/>
    <n v="-8.1999999999999993"/>
    <n v="0"/>
    <n v="-6.7"/>
    <n v="-5.2"/>
    <n v="-8.1"/>
    <n v="0"/>
    <n v="-5.7"/>
    <n v="-3.4"/>
    <n v="-8"/>
    <n v="0"/>
    <x v="27"/>
    <m/>
    <n v="-3"/>
    <n v="0.5"/>
    <n v="-6.5"/>
    <n v="0"/>
  </r>
  <r>
    <n v="-10.7"/>
    <n v="-4.9000000000000004"/>
    <n v="-16.399999999999999"/>
    <n v="1.5"/>
    <n v="-5.7"/>
    <n v="-3.2"/>
    <n v="-8.1"/>
    <n v="1"/>
    <n v="-8.3000000000000007"/>
    <n v="-7.4"/>
    <n v="-9.1"/>
    <n v="1"/>
    <x v="27"/>
    <m/>
    <n v="-8.8000000000000007"/>
    <n v="-2.5"/>
    <n v="-15"/>
    <n v="0"/>
  </r>
  <r>
    <n v="-7.2"/>
    <n v="-5.4"/>
    <n v="-8.9"/>
    <n v="4"/>
    <n v="-6.3"/>
    <n v="-4.5"/>
    <n v="-8.1"/>
    <n v="3"/>
    <n v="-6.1"/>
    <n v="-3.7"/>
    <n v="-8.4"/>
    <n v="4"/>
    <x v="27"/>
    <m/>
    <n v="-4.5"/>
    <n v="-2"/>
    <n v="-7"/>
    <n v="13.2"/>
  </r>
  <r>
    <n v="-5.8"/>
    <n v="-3"/>
    <n v="-8.6"/>
    <n v="0"/>
    <n v="-4.3"/>
    <n v="-2.6"/>
    <n v="-6"/>
    <n v="1"/>
    <n v="-4.8"/>
    <n v="-2.1"/>
    <n v="-7.4"/>
    <n v="0.5"/>
    <x v="27"/>
    <m/>
    <n v="-4"/>
    <n v="-2"/>
    <n v="-6"/>
    <n v="0"/>
  </r>
  <r>
    <n v="-9"/>
    <n v="-4"/>
    <n v="-14"/>
    <n v="0"/>
    <n v="-6.8"/>
    <n v="-4.2"/>
    <n v="-9.4"/>
    <n v="0"/>
    <n v="-6.9"/>
    <n v="-5.9"/>
    <n v="-7.9"/>
    <n v="0"/>
    <x v="27"/>
    <m/>
    <n v="-7"/>
    <n v="-0.5"/>
    <n v="-13.5"/>
    <n v="0"/>
  </r>
  <r>
    <n v="-9.5"/>
    <n v="-2.4"/>
    <n v="-16.5"/>
    <n v="0"/>
    <n v="-8.3000000000000007"/>
    <n v="-7.2"/>
    <n v="-9.3000000000000007"/>
    <n v="0"/>
    <n v="-8.1"/>
    <n v="-6.4"/>
    <n v="-9.8000000000000007"/>
    <n v="0"/>
    <x v="27"/>
    <m/>
    <n v="-9.5"/>
    <n v="-2"/>
    <n v="-17"/>
    <n v="0"/>
  </r>
  <r>
    <n v="-5.8"/>
    <n v="-1.6"/>
    <n v="-10"/>
    <n v="0"/>
    <n v="-5.4"/>
    <n v="-5.5"/>
    <n v="-5.2"/>
    <n v="0"/>
    <n v="-6.4"/>
    <n v="-4.7"/>
    <n v="-8.1"/>
    <n v="0"/>
    <x v="27"/>
    <m/>
    <n v="-4.3"/>
    <n v="-1.5"/>
    <n v="-7"/>
    <n v="0"/>
  </r>
  <r>
    <n v="-3.4"/>
    <n v="-0.7"/>
    <n v="-6.1"/>
    <n v="1"/>
    <n v="-1.5"/>
    <n v="0.5"/>
    <n v="-3.4"/>
    <n v="0.5"/>
    <n v="-4.9000000000000004"/>
    <n v="-2.8"/>
    <n v="-7"/>
    <n v="0"/>
    <x v="27"/>
    <m/>
    <n v="-2.5"/>
    <n v="-0.5"/>
    <n v="-4.5"/>
    <n v="1.2"/>
  </r>
  <r>
    <n v="-4.7"/>
    <n v="-0.7"/>
    <n v="-8.6"/>
    <n v="1"/>
    <n v="-2.6"/>
    <n v="0.5"/>
    <n v="-5.6"/>
    <n v="1"/>
    <n v="-4.3"/>
    <n v="-2.5"/>
    <n v="-6.1"/>
    <n v="0"/>
    <x v="27"/>
    <m/>
    <n v="-0.9"/>
    <n v="3.8"/>
    <n v="-5.5"/>
    <n v="7.1"/>
  </r>
  <r>
    <n v="-5.4"/>
    <n v="-2.1"/>
    <n v="-8.6"/>
    <n v="2.5"/>
    <n v="-2.8"/>
    <n v="-0.6"/>
    <n v="-5"/>
    <n v="2.5"/>
    <n v="-4.5"/>
    <n v="-2.5"/>
    <n v="-6.4"/>
    <n v="1.5"/>
    <x v="27"/>
    <m/>
    <n v="-5.3"/>
    <n v="0"/>
    <n v="-10.5"/>
    <n v="4.0999999999999996"/>
  </r>
  <r>
    <n v="-2.4"/>
    <n v="-1.2"/>
    <n v="-3.5"/>
    <n v="3.5"/>
    <n v="-1.4"/>
    <n v="-0.1"/>
    <n v="-2.6"/>
    <n v="2"/>
    <n v="-3.2"/>
    <n v="-2"/>
    <n v="-4.4000000000000004"/>
    <n v="0.5"/>
    <x v="27"/>
    <m/>
    <n v="-1"/>
    <n v="1"/>
    <n v="-3"/>
    <n v="0"/>
  </r>
  <r>
    <n v="-2.8"/>
    <n v="1.6"/>
    <n v="-7.2"/>
    <n v="0"/>
    <n v="0.2"/>
    <n v="3"/>
    <n v="-2.7"/>
    <n v="2"/>
    <n v="-3.2"/>
    <n v="-0.5"/>
    <n v="-5.8"/>
    <n v="4"/>
    <x v="27"/>
    <m/>
    <n v="0.8"/>
    <n v="1.5"/>
    <n v="0"/>
    <n v="0"/>
  </r>
  <r>
    <n v="-2"/>
    <n v="-0.1"/>
    <n v="-3.8"/>
    <n v="2"/>
    <n v="-2.2999999999999998"/>
    <n v="1.1000000000000001"/>
    <n v="-5.6"/>
    <n v="0"/>
    <n v="-1.9"/>
    <n v="-0.6"/>
    <n v="-3.2"/>
    <n v="3"/>
    <x v="28"/>
    <m/>
    <n v="2"/>
    <n v="3"/>
    <n v="1"/>
    <n v="1.9"/>
  </r>
  <r>
    <n v="-6.6"/>
    <n v="0.2"/>
    <n v="-13.4"/>
    <n v="0"/>
    <n v="-3.5"/>
    <n v="-0.5"/>
    <n v="-6.5"/>
    <n v="1.5"/>
    <n v="-4.7"/>
    <n v="-1.3"/>
    <n v="-8"/>
    <n v="0"/>
    <x v="28"/>
    <m/>
    <n v="0"/>
    <n v="2.5"/>
    <n v="-2.5"/>
    <n v="0"/>
  </r>
  <r>
    <n v="-4.3"/>
    <n v="-1.8"/>
    <n v="-6.8"/>
    <n v="0"/>
    <n v="-4"/>
    <n v="-3.1"/>
    <n v="-4.9000000000000004"/>
    <n v="0"/>
    <n v="-4.4000000000000004"/>
    <n v="-2.2000000000000002"/>
    <n v="-6.5"/>
    <n v="0"/>
    <x v="28"/>
    <m/>
    <n v="-1.3"/>
    <n v="0.5"/>
    <n v="-3"/>
    <n v="0"/>
  </r>
  <r>
    <n v="-4.9000000000000004"/>
    <n v="-0.9"/>
    <n v="-8.9"/>
    <n v="3.5"/>
    <n v="-6.6"/>
    <n v="-5.4"/>
    <n v="-7.8"/>
    <n v="1.5"/>
    <n v="-6.2"/>
    <n v="-4.5999999999999996"/>
    <n v="-7.7"/>
    <n v="3"/>
    <x v="28"/>
    <m/>
    <n v="-3.5"/>
    <n v="-0.5"/>
    <n v="-6.5"/>
    <n v="6.6"/>
  </r>
  <r>
    <n v="-5.9"/>
    <n v="-4.4000000000000004"/>
    <n v="-7.4"/>
    <n v="0"/>
    <n v="-6.9"/>
    <n v="-6.5"/>
    <n v="-7.2"/>
    <n v="0"/>
    <n v="-6.1"/>
    <n v="-5.7"/>
    <n v="-6.5"/>
    <n v="0"/>
    <x v="28"/>
    <m/>
    <n v="-4"/>
    <n v="-1"/>
    <n v="-7"/>
    <n v="0"/>
  </r>
  <r>
    <n v="-8.1"/>
    <n v="-3.5"/>
    <n v="-12.6"/>
    <n v="0"/>
    <n v="-9.5"/>
    <n v="-7.6"/>
    <n v="-11.4"/>
    <n v="0"/>
    <n v="-9.1999999999999993"/>
    <n v="-6.8"/>
    <n v="-11.5"/>
    <n v="0"/>
    <x v="28"/>
    <m/>
    <n v="-4"/>
    <n v="-3"/>
    <n v="-5"/>
    <n v="0"/>
  </r>
  <r>
    <n v="-9.4"/>
    <n v="-6"/>
    <n v="-12.8"/>
    <n v="0.5"/>
    <n v="-10.1"/>
    <n v="-7.9"/>
    <n v="-12.3"/>
    <n v="0"/>
    <n v="-9.8000000000000007"/>
    <n v="-7.1"/>
    <n v="-12.4"/>
    <n v="0"/>
    <x v="28"/>
    <m/>
    <n v="-5.5"/>
    <n v="-4"/>
    <n v="-7"/>
    <n v="0"/>
  </r>
  <r>
    <n v="-9.6"/>
    <n v="-1.8"/>
    <n v="-17.3"/>
    <n v="0"/>
    <n v="-6.8"/>
    <n v="-3.2"/>
    <n v="-10.3"/>
    <n v="0"/>
    <n v="-6.3"/>
    <n v="-2.2999999999999998"/>
    <n v="-10.3"/>
    <n v="0"/>
    <x v="28"/>
    <m/>
    <n v="-8.8000000000000007"/>
    <n v="-2.5"/>
    <n v="-15"/>
    <n v="0"/>
  </r>
  <r>
    <n v="-9"/>
    <n v="-2.1"/>
    <n v="-15.9"/>
    <n v="0"/>
    <n v="-7"/>
    <n v="-6.2"/>
    <n v="-7.7"/>
    <n v="0"/>
    <n v="-6.5"/>
    <n v="-5.4"/>
    <n v="-7.6"/>
    <n v="0"/>
    <x v="28"/>
    <m/>
    <n v="-10.5"/>
    <n v="-1.5"/>
    <n v="-19.5"/>
    <n v="0"/>
  </r>
  <r>
    <n v="-11.1"/>
    <n v="-7.2"/>
    <n v="-15"/>
    <n v="0.5"/>
    <n v="-10.5"/>
    <n v="-8.5"/>
    <n v="-12.5"/>
    <n v="1"/>
    <n v="-10.199999999999999"/>
    <n v="-7.8"/>
    <n v="-12.6"/>
    <n v="1.5"/>
    <x v="28"/>
    <m/>
    <n v="-8"/>
    <n v="-5"/>
    <n v="-11"/>
    <n v="5"/>
  </r>
  <r>
    <n v="-9.1"/>
    <n v="-7.2"/>
    <n v="-11"/>
    <n v="1.5"/>
    <n v="-9.9"/>
    <n v="-8.5"/>
    <n v="-11.2"/>
    <n v="0"/>
    <n v="-9.5"/>
    <n v="-7.8"/>
    <n v="-11.2"/>
    <n v="0.5"/>
    <x v="28"/>
    <m/>
    <n v="-5.8"/>
    <n v="-3"/>
    <n v="-8.5"/>
    <n v="0.6"/>
  </r>
  <r>
    <n v="-13.9"/>
    <n v="-8.8000000000000007"/>
    <n v="-19"/>
    <n v="0"/>
    <n v="-12.3"/>
    <n v="-11.3"/>
    <n v="-13.3"/>
    <n v="0"/>
    <n v="-12"/>
    <n v="-10.6"/>
    <n v="-13.4"/>
    <n v="0"/>
    <x v="28"/>
    <m/>
    <n v="-10.5"/>
    <n v="-6"/>
    <n v="-15"/>
    <n v="0.2"/>
  </r>
  <r>
    <n v="-12.1"/>
    <n v="-10"/>
    <n v="-14.2"/>
    <n v="0.5"/>
    <n v="-12.2"/>
    <n v="-11.3"/>
    <n v="-13"/>
    <n v="0"/>
    <n v="-11.9"/>
    <n v="-10.6"/>
    <n v="-13.1"/>
    <n v="1"/>
    <x v="28"/>
    <m/>
    <n v="-9.5"/>
    <n v="-7"/>
    <n v="-12"/>
    <n v="0"/>
  </r>
  <r>
    <n v="-15"/>
    <n v="-7.7"/>
    <n v="-22.3"/>
    <n v="8"/>
    <n v="-13.5"/>
    <n v="-10.7"/>
    <n v="-16.2"/>
    <n v="6"/>
    <n v="-13.3"/>
    <n v="-10"/>
    <n v="-16.5"/>
    <n v="5"/>
    <x v="28"/>
    <m/>
    <n v="-15.8"/>
    <n v="-6"/>
    <n v="-25.5"/>
    <n v="16.100000000000001"/>
  </r>
  <r>
    <n v="-11.7"/>
    <n v="-9.4"/>
    <n v="-14"/>
    <n v="1"/>
    <n v="-10.6"/>
    <n v="-8.5"/>
    <n v="-12.7"/>
    <n v="0.5"/>
    <n v="-10.3"/>
    <n v="-7.8"/>
    <n v="-12.8"/>
    <n v="0"/>
    <x v="28"/>
    <m/>
    <n v="-12.5"/>
    <n v="-5"/>
    <n v="-20"/>
    <n v="5.4"/>
  </r>
  <r>
    <n v="-9"/>
    <n v="-7.4"/>
    <n v="-10.5"/>
    <n v="0"/>
    <n v="-10.4"/>
    <n v="-9.1999999999999993"/>
    <n v="-11.5"/>
    <n v="0"/>
    <n v="-10.1"/>
    <n v="-8.5"/>
    <n v="-11.6"/>
    <n v="0"/>
    <x v="28"/>
    <m/>
    <n v="-7"/>
    <n v="-4"/>
    <n v="-10"/>
    <n v="1.8"/>
  </r>
  <r>
    <n v="-17.2"/>
    <n v="-11.9"/>
    <n v="-22.4"/>
    <n v="0.5"/>
    <n v="-14.7"/>
    <n v="-14.4"/>
    <n v="-15"/>
    <n v="1"/>
    <n v="-14.5"/>
    <n v="-13.8"/>
    <n v="-15.2"/>
    <n v="1"/>
    <x v="28"/>
    <m/>
    <n v="-18.5"/>
    <n v="-10"/>
    <n v="-27"/>
    <n v="2"/>
  </r>
  <r>
    <n v="-14.4"/>
    <n v="-12.6"/>
    <n v="-16.100000000000001"/>
    <n v="5"/>
    <n v="-15"/>
    <n v="-13.5"/>
    <n v="-16.5"/>
    <n v="0"/>
    <n v="-14.9"/>
    <n v="-12.9"/>
    <n v="-16.8"/>
    <n v="0"/>
    <x v="28"/>
    <m/>
    <n v="-14.5"/>
    <n v="-9"/>
    <n v="-20"/>
    <n v="0"/>
  </r>
  <r>
    <n v="-16.600000000000001"/>
    <n v="-8.3000000000000007"/>
    <n v="-24.8"/>
    <n v="1"/>
    <n v="-16.399999999999999"/>
    <n v="-9.3000000000000007"/>
    <n v="-23.5"/>
    <n v="0"/>
    <n v="-16.3"/>
    <n v="-10.6"/>
    <n v="-22"/>
    <n v="0"/>
    <x v="28"/>
    <m/>
    <n v="-21.8"/>
    <n v="-10"/>
    <n v="-33.5"/>
    <n v="0"/>
  </r>
  <r>
    <n v="-10.4"/>
    <n v="-5.0999999999999996"/>
    <n v="-15.6"/>
    <n v="0"/>
    <n v="-10.3"/>
    <n v="-6.2"/>
    <n v="-14.4"/>
    <n v="0"/>
    <n v="-11.2"/>
    <n v="-6"/>
    <n v="-16.399999999999999"/>
    <n v="1"/>
    <x v="28"/>
    <m/>
    <n v="-14.3"/>
    <n v="-4.5"/>
    <n v="-24"/>
    <n v="4.4000000000000004"/>
  </r>
  <r>
    <n v="-11.6"/>
    <n v="-6.2"/>
    <n v="-17"/>
    <n v="2"/>
    <n v="-11.5"/>
    <n v="-7.3"/>
    <n v="-15.7"/>
    <n v="1"/>
    <n v="-10.6"/>
    <n v="-6.3"/>
    <n v="-14.8"/>
    <n v="1"/>
    <x v="28"/>
    <m/>
    <n v="-9.3000000000000007"/>
    <n v="-3"/>
    <n v="-15.5"/>
    <n v="5.6"/>
  </r>
  <r>
    <n v="-7.8"/>
    <n v="-2.5"/>
    <n v="-13"/>
    <n v="6"/>
    <n v="-7.7"/>
    <n v="-3.6"/>
    <n v="-11.8"/>
    <n v="3"/>
    <n v="-7.9"/>
    <n v="-4.3"/>
    <n v="-11.4"/>
    <n v="0"/>
    <x v="28"/>
    <m/>
    <n v="-6.3"/>
    <n v="-2"/>
    <n v="-10.5"/>
    <n v="7"/>
  </r>
  <r>
    <n v="-2.2000000000000002"/>
    <n v="3.4"/>
    <n v="-7.7"/>
    <n v="4"/>
    <n v="-2.2000000000000002"/>
    <n v="2.2000000000000002"/>
    <n v="-6.5"/>
    <n v="5.5"/>
    <n v="-2.2000000000000002"/>
    <n v="2.5"/>
    <n v="-6.9"/>
    <n v="9"/>
    <x v="28"/>
    <m/>
    <n v="-2.2999999999999998"/>
    <n v="3"/>
    <n v="-7.5"/>
    <n v="9"/>
  </r>
  <r>
    <n v="4.7"/>
    <n v="10.1"/>
    <n v="-0.7"/>
    <n v="0"/>
    <n v="4.0999999999999996"/>
    <n v="7.7"/>
    <n v="0.4"/>
    <n v="0"/>
    <n v="3.8"/>
    <n v="8.5"/>
    <n v="-0.9"/>
    <n v="0.5"/>
    <x v="28"/>
    <m/>
    <n v="3.8"/>
    <n v="10"/>
    <n v="-2.5"/>
    <n v="0"/>
  </r>
  <r>
    <n v="3.4"/>
    <n v="7.8"/>
    <n v="-1.1000000000000001"/>
    <n v="2"/>
    <n v="2.6"/>
    <n v="4.5"/>
    <n v="0.7"/>
    <n v="1.5"/>
    <n v="3.8"/>
    <n v="5.6"/>
    <n v="1.9"/>
    <n v="1"/>
    <x v="28"/>
    <m/>
    <n v="5.3"/>
    <n v="11"/>
    <n v="-0.5"/>
    <n v="0"/>
  </r>
  <r>
    <n v="0.5"/>
    <n v="6.3"/>
    <n v="-5.3"/>
    <n v="0"/>
    <n v="0"/>
    <n v="5.5"/>
    <n v="-5.4"/>
    <n v="0"/>
    <n v="-0.1"/>
    <n v="3.5"/>
    <n v="-3.6"/>
    <n v="0"/>
    <x v="28"/>
    <m/>
    <n v="0.8"/>
    <n v="8.5"/>
    <n v="-7"/>
    <n v="0"/>
  </r>
  <r>
    <n v="2.8"/>
    <n v="12"/>
    <n v="-6.4"/>
    <n v="0"/>
    <n v="4"/>
    <n v="9.5"/>
    <n v="-1.6"/>
    <n v="0"/>
    <n v="1.8"/>
    <n v="5.7"/>
    <n v="-2.2000000000000002"/>
    <n v="0.5"/>
    <x v="28"/>
    <m/>
    <n v="2.2999999999999998"/>
    <n v="9.5"/>
    <n v="-5"/>
    <n v="0"/>
  </r>
  <r>
    <n v="2.9"/>
    <n v="9.4"/>
    <n v="-3.7"/>
    <n v="0"/>
    <n v="4.3"/>
    <n v="7.6"/>
    <n v="0.9"/>
    <n v="0"/>
    <n v="2.9"/>
    <n v="6.5"/>
    <n v="-0.8"/>
    <n v="0.5"/>
    <x v="28"/>
    <m/>
    <n v="4.8"/>
    <n v="9"/>
    <n v="0.5"/>
    <n v="0"/>
  </r>
  <r>
    <n v="0.7"/>
    <n v="7.6"/>
    <n v="-6.2"/>
    <n v="0"/>
    <n v="2.4"/>
    <n v="7.3"/>
    <n v="-2.6"/>
    <n v="0"/>
    <n v="2.4"/>
    <n v="6.3"/>
    <n v="-1.5"/>
    <n v="0"/>
    <x v="29"/>
    <m/>
    <n v="0.8"/>
    <n v="9"/>
    <n v="-7.5"/>
    <n v="0"/>
  </r>
  <r>
    <n v="0.8"/>
    <n v="8.6999999999999993"/>
    <n v="-7.1"/>
    <n v="0"/>
    <n v="2.1"/>
    <n v="8.6"/>
    <n v="-4.5"/>
    <n v="0"/>
    <n v="1.5"/>
    <n v="5.8"/>
    <n v="-2.8"/>
    <n v="0"/>
    <x v="29"/>
    <m/>
    <n v="1"/>
    <n v="10"/>
    <n v="-8"/>
    <n v="0"/>
  </r>
  <r>
    <n v="0.4"/>
    <n v="6.5"/>
    <n v="-5.8"/>
    <n v="0"/>
    <n v="2.4"/>
    <n v="5.5"/>
    <n v="-0.8"/>
    <n v="0"/>
    <n v="-0.5"/>
    <n v="2.4"/>
    <n v="-3.3"/>
    <n v="0"/>
    <x v="29"/>
    <m/>
    <n v="2.2999999999999998"/>
    <n v="6"/>
    <n v="-1.5"/>
    <n v="0"/>
  </r>
  <r>
    <n v="3.5"/>
    <n v="7.9"/>
    <n v="-0.9"/>
    <n v="0"/>
    <n v="1.7"/>
    <n v="5.0999999999999996"/>
    <n v="-1.8"/>
    <n v="0"/>
    <n v="1.9"/>
    <n v="4.7"/>
    <n v="-1"/>
    <n v="0"/>
    <x v="29"/>
    <m/>
    <n v="3"/>
    <n v="8"/>
    <n v="-2"/>
    <n v="0"/>
  </r>
  <r>
    <n v="0.1"/>
    <n v="8.6999999999999993"/>
    <n v="-8.5"/>
    <n v="0"/>
    <n v="1.1000000000000001"/>
    <n v="6.5"/>
    <n v="-4.3"/>
    <n v="0"/>
    <n v="1.8"/>
    <n v="6.4"/>
    <n v="-2.8"/>
    <n v="0"/>
    <x v="29"/>
    <m/>
    <n v="-0.3"/>
    <n v="8"/>
    <n v="-8.5"/>
    <n v="0"/>
  </r>
  <r>
    <n v="2.8"/>
    <n v="7.3"/>
    <n v="-1.8"/>
    <n v="1.5"/>
    <n v="3.3"/>
    <n v="6"/>
    <n v="0.6"/>
    <n v="2"/>
    <n v="3.5"/>
    <n v="5.8"/>
    <n v="1.2"/>
    <n v="1.5"/>
    <x v="29"/>
    <m/>
    <n v="3"/>
    <n v="8"/>
    <n v="-2"/>
    <n v="3.1"/>
  </r>
  <r>
    <n v="2.2000000000000002"/>
    <n v="4.5"/>
    <n v="-0.1"/>
    <n v="6.5"/>
    <n v="0"/>
    <n v="2.7"/>
    <n v="-2.8"/>
    <n v="5"/>
    <n v="1.2"/>
    <n v="3.1"/>
    <n v="-0.8"/>
    <n v="7"/>
    <x v="29"/>
    <m/>
    <n v="4.5"/>
    <n v="7"/>
    <n v="2"/>
    <n v="3.2"/>
  </r>
  <r>
    <n v="0.8"/>
    <n v="5"/>
    <n v="-3.5"/>
    <n v="0"/>
    <n v="-1.2"/>
    <n v="2.1"/>
    <n v="-4.4000000000000004"/>
    <n v="0.5"/>
    <n v="-1.1000000000000001"/>
    <n v="1.7"/>
    <n v="-3.8"/>
    <n v="0"/>
    <x v="29"/>
    <m/>
    <n v="1"/>
    <n v="5.5"/>
    <n v="-3.5"/>
    <n v="0"/>
  </r>
  <r>
    <n v="-2.1"/>
    <n v="3.1"/>
    <n v="-7.2"/>
    <n v="2"/>
    <n v="-2.6"/>
    <n v="0.5"/>
    <n v="-5.7"/>
    <n v="1"/>
    <n v="-2.5"/>
    <n v="0"/>
    <n v="-5"/>
    <n v="1"/>
    <x v="29"/>
    <m/>
    <n v="-1.3"/>
    <n v="4"/>
    <n v="-6.5"/>
    <n v="6.1"/>
  </r>
  <r>
    <n v="-1.9"/>
    <n v="1.4"/>
    <n v="-5.0999999999999996"/>
    <n v="0"/>
    <n v="-2.6"/>
    <n v="-0.7"/>
    <n v="-4.4000000000000004"/>
    <n v="0.5"/>
    <n v="-2.2999999999999998"/>
    <n v="-0.7"/>
    <n v="-3.9"/>
    <n v="1"/>
    <x v="29"/>
    <m/>
    <n v="-1.3"/>
    <n v="4"/>
    <n v="-6.5"/>
    <n v="0"/>
  </r>
  <r>
    <n v="1.7"/>
    <n v="4.0999999999999996"/>
    <n v="-0.7"/>
    <n v="1.5"/>
    <n v="0.3"/>
    <n v="3.2"/>
    <n v="-2.7"/>
    <n v="1"/>
    <n v="-1.2"/>
    <n v="1.3"/>
    <n v="-3.6"/>
    <n v="2.5"/>
    <x v="29"/>
    <m/>
    <n v="3"/>
    <n v="6.5"/>
    <n v="-0.5"/>
    <n v="1.1000000000000001"/>
  </r>
  <r>
    <n v="-1.8"/>
    <n v="-0.6"/>
    <n v="-2.9"/>
    <n v="8.5"/>
    <n v="-3.6"/>
    <n v="-1.6"/>
    <n v="-5.5"/>
    <n v="8"/>
    <n v="-2.8"/>
    <n v="-1.7"/>
    <n v="-3.8"/>
    <n v="7"/>
    <x v="29"/>
    <m/>
    <n v="3.3"/>
    <n v="6.5"/>
    <n v="0"/>
    <n v="2.2000000000000002"/>
  </r>
  <r>
    <n v="-3"/>
    <n v="0.3"/>
    <n v="-6.2"/>
    <n v="2"/>
    <n v="-3.6"/>
    <n v="-1.5"/>
    <n v="-5.6"/>
    <n v="2"/>
    <n v="-3.8"/>
    <n v="-1.5"/>
    <n v="-6"/>
    <n v="3"/>
    <x v="29"/>
    <m/>
    <n v="2.2999999999999998"/>
    <n v="6"/>
    <n v="-1.5"/>
    <n v="5.5"/>
  </r>
  <r>
    <n v="-0.6"/>
    <n v="2.2999999999999998"/>
    <n v="-3.4"/>
    <n v="4"/>
    <n v="-2.7"/>
    <n v="-0.3"/>
    <n v="-5"/>
    <n v="6.5"/>
    <n v="-3.1"/>
    <n v="-2.2999999999999998"/>
    <n v="-3.9"/>
    <n v="13"/>
    <x v="29"/>
    <m/>
    <n v="0.3"/>
    <n v="2.5"/>
    <n v="-2"/>
    <n v="10"/>
  </r>
  <r>
    <n v="-6.2"/>
    <n v="-0.5"/>
    <n v="-11.8"/>
    <n v="0"/>
    <n v="-5.9"/>
    <n v="-2.4"/>
    <n v="-9.3000000000000007"/>
    <n v="0"/>
    <n v="-5.9"/>
    <n v="-2.9"/>
    <n v="-8.9"/>
    <n v="0"/>
    <x v="29"/>
    <m/>
    <n v="-1.3"/>
    <n v="3.5"/>
    <n v="-6"/>
    <n v="0"/>
  </r>
  <r>
    <n v="-3.4"/>
    <n v="1.8"/>
    <n v="-8.5"/>
    <n v="0"/>
    <n v="-3.8"/>
    <n v="0.4"/>
    <n v="-8"/>
    <n v="0"/>
    <n v="-4"/>
    <n v="-0.6"/>
    <n v="-7.3"/>
    <n v="0"/>
    <x v="29"/>
    <m/>
    <n v="-1.5"/>
    <n v="4.5"/>
    <n v="-7.5"/>
    <n v="0"/>
  </r>
  <r>
    <n v="-4"/>
    <n v="4"/>
    <n v="-12"/>
    <n v="3"/>
    <n v="-3.6"/>
    <n v="0.6"/>
    <n v="-7.7"/>
    <n v="1"/>
    <n v="-3.4"/>
    <n v="0.3"/>
    <n v="-7"/>
    <n v="1.5"/>
    <x v="29"/>
    <m/>
    <n v="-2.2999999999999998"/>
    <n v="6"/>
    <n v="-10.5"/>
    <n v="2.6"/>
  </r>
  <r>
    <n v="-1.8"/>
    <n v="0.7"/>
    <n v="-4.2"/>
    <n v="4"/>
    <n v="-3.7"/>
    <n v="-1.5"/>
    <n v="-5.8"/>
    <n v="4.5"/>
    <n v="-3.1"/>
    <n v="-1"/>
    <n v="-5.0999999999999996"/>
    <n v="0"/>
    <x v="29"/>
    <m/>
    <n v="-2.5"/>
    <n v="1.5"/>
    <n v="-6.5"/>
    <n v="2.5"/>
  </r>
  <r>
    <n v="-0.4"/>
    <n v="6.8"/>
    <n v="-7.5"/>
    <n v="0"/>
    <n v="-0.7"/>
    <n v="3.6"/>
    <n v="-5"/>
    <n v="0"/>
    <n v="-0.1"/>
    <n v="3.1"/>
    <n v="-3.3"/>
    <n v="0"/>
    <x v="29"/>
    <m/>
    <n v="-0.5"/>
    <n v="8.5"/>
    <n v="-9.5"/>
    <n v="0"/>
  </r>
  <r>
    <n v="2.6"/>
    <n v="11.2"/>
    <n v="-6.1"/>
    <n v="2"/>
    <n v="3.3"/>
    <n v="8.1999999999999993"/>
    <n v="-1.6"/>
    <n v="3"/>
    <n v="2.2999999999999998"/>
    <n v="7.5"/>
    <n v="-2.9"/>
    <n v="6.5"/>
    <x v="29"/>
    <m/>
    <n v="3.5"/>
    <n v="11"/>
    <n v="-4"/>
    <n v="0.3"/>
  </r>
  <r>
    <n v="0.7"/>
    <n v="3.8"/>
    <n v="-2.5"/>
    <n v="3"/>
    <n v="-2.4"/>
    <n v="0.3"/>
    <n v="-5.0999999999999996"/>
    <n v="2"/>
    <n v="-1.1000000000000001"/>
    <n v="1"/>
    <n v="-3.2"/>
    <n v="2"/>
    <x v="29"/>
    <m/>
    <n v="3.5"/>
    <n v="6"/>
    <n v="1"/>
    <n v="0"/>
  </r>
  <r>
    <n v="-2.7"/>
    <n v="3.8"/>
    <n v="-9.1999999999999993"/>
    <n v="0"/>
    <n v="-4"/>
    <n v="1.2"/>
    <n v="-9.1999999999999993"/>
    <n v="0"/>
    <n v="-3.2"/>
    <n v="1.1000000000000001"/>
    <n v="-7.4"/>
    <n v="0"/>
    <x v="29"/>
    <m/>
    <n v="0"/>
    <n v="6"/>
    <n v="-6"/>
    <n v="0"/>
  </r>
  <r>
    <n v="-0.4"/>
    <n v="5.2"/>
    <n v="-5.9"/>
    <n v="8"/>
    <n v="-1"/>
    <n v="2.4"/>
    <n v="-4.4000000000000004"/>
    <n v="6"/>
    <n v="-1.6"/>
    <n v="2"/>
    <n v="-5.2"/>
    <n v="9.5"/>
    <x v="29"/>
    <m/>
    <n v="1.5"/>
    <n v="6.5"/>
    <n v="-3.5"/>
    <n v="5.3"/>
  </r>
  <r>
    <n v="-2.4"/>
    <n v="-1.7"/>
    <n v="-3"/>
    <n v="1"/>
    <n v="-2.7"/>
    <n v="0.7"/>
    <n v="-6"/>
    <n v="3"/>
    <n v="-1.3"/>
    <n v="1.6"/>
    <n v="-4.2"/>
    <n v="3"/>
    <x v="29"/>
    <m/>
    <n v="0.8"/>
    <n v="2.5"/>
    <n v="-1"/>
    <n v="0"/>
  </r>
  <r>
    <n v="-3.8"/>
    <n v="1.6"/>
    <n v="-9.1999999999999993"/>
    <n v="0.5"/>
    <n v="-4.5"/>
    <n v="-0.8"/>
    <n v="-8.1"/>
    <n v="0"/>
    <n v="-4"/>
    <n v="0.2"/>
    <n v="-8.1"/>
    <n v="1.5"/>
    <x v="29"/>
    <m/>
    <n v="-2"/>
    <n v="4"/>
    <n v="-8"/>
    <n v="4.4000000000000004"/>
  </r>
  <r>
    <n v="0.1"/>
    <n v="2"/>
    <n v="-1.9"/>
    <n v="1"/>
    <n v="-2.4"/>
    <n v="-0.8"/>
    <n v="-4"/>
    <n v="0"/>
    <n v="-2"/>
    <n v="0.1"/>
    <n v="-4"/>
    <n v="0.5"/>
    <x v="29"/>
    <m/>
    <n v="0.5"/>
    <n v="7"/>
    <n v="-6"/>
    <n v="0"/>
  </r>
  <r>
    <n v="5"/>
    <n v="11.7"/>
    <n v="-1.8"/>
    <n v="2"/>
    <n v="4.4000000000000004"/>
    <n v="8.4"/>
    <n v="0.3"/>
    <n v="1"/>
    <n v="3.3"/>
    <n v="8.6999999999999993"/>
    <n v="-2.2000000000000002"/>
    <n v="2.5"/>
    <x v="29"/>
    <m/>
    <n v="7.3"/>
    <n v="14"/>
    <n v="0.5"/>
    <n v="2.2000000000000002"/>
  </r>
  <r>
    <n v="3.6"/>
    <n v="5.9"/>
    <n v="1.3"/>
    <n v="0.5"/>
    <n v="1.7"/>
    <n v="3.4"/>
    <n v="-0.1"/>
    <n v="1.5"/>
    <n v="2"/>
    <n v="3.5"/>
    <n v="0.4"/>
    <n v="1"/>
    <x v="29"/>
    <m/>
    <n v="3.5"/>
    <n v="6"/>
    <n v="1"/>
    <n v="0"/>
  </r>
  <r>
    <n v="1.6"/>
    <n v="3.7"/>
    <n v="-0.5"/>
    <n v="0.5"/>
    <n v="-0.6"/>
    <n v="1.7"/>
    <n v="-2.8"/>
    <n v="1"/>
    <n v="-0.3"/>
    <n v="1.8"/>
    <n v="-2.4"/>
    <n v="0"/>
    <x v="29"/>
    <m/>
    <n v="1.8"/>
    <n v="4"/>
    <n v="-0.5"/>
    <n v="0"/>
  </r>
  <r>
    <n v="-0.6"/>
    <n v="1.7"/>
    <n v="-2.8"/>
    <n v="0.5"/>
    <n v="-3"/>
    <n v="0.1"/>
    <n v="-6"/>
    <n v="0.5"/>
    <n v="-3.1"/>
    <n v="-1"/>
    <n v="-5.2"/>
    <n v="0"/>
    <x v="29"/>
    <m/>
    <n v="-1"/>
    <n v="6"/>
    <n v="-8"/>
    <n v="0"/>
  </r>
  <r>
    <n v="-2.5"/>
    <n v="4.9000000000000004"/>
    <n v="-9.8000000000000007"/>
    <n v="1"/>
    <n v="-3.9"/>
    <n v="2.1"/>
    <n v="-9.9"/>
    <n v="0"/>
    <n v="-3.8"/>
    <n v="1.4"/>
    <n v="-9"/>
    <n v="0"/>
    <x v="29"/>
    <m/>
    <n v="0.8"/>
    <n v="6.5"/>
    <n v="-5"/>
    <n v="0"/>
  </r>
  <r>
    <n v="-0.3"/>
    <n v="2.2999999999999998"/>
    <n v="-2.8"/>
    <n v="2.5"/>
    <n v="-2.6"/>
    <n v="-0.3"/>
    <n v="-4.9000000000000004"/>
    <n v="3"/>
    <n v="-2.9"/>
    <n v="-0.7"/>
    <n v="-5.0999999999999996"/>
    <n v="0"/>
    <x v="30"/>
    <m/>
    <n v="1.3"/>
    <n v="6.5"/>
    <n v="-4"/>
    <n v="0"/>
  </r>
  <r>
    <n v="-2.6"/>
    <n v="5.3"/>
    <n v="-10.5"/>
    <n v="0.5"/>
    <n v="-2.1"/>
    <n v="3.8"/>
    <n v="-8"/>
    <n v="0.5"/>
    <n v="-2.1"/>
    <n v="3"/>
    <n v="-7.2"/>
    <n v="0"/>
    <x v="30"/>
    <m/>
    <n v="1"/>
    <n v="8"/>
    <n v="-6"/>
    <n v="0"/>
  </r>
  <r>
    <n v="-0.7"/>
    <n v="4.8"/>
    <n v="-6.2"/>
    <n v="0"/>
    <n v="-0.3"/>
    <n v="3.1"/>
    <n v="-3.6"/>
    <n v="0"/>
    <n v="0.2"/>
    <n v="3.4"/>
    <n v="-3.1"/>
    <n v="1.5"/>
    <x v="30"/>
    <m/>
    <n v="2"/>
    <n v="8"/>
    <n v="-4"/>
    <n v="0"/>
  </r>
  <r>
    <n v="-1.2"/>
    <n v="0.8"/>
    <n v="-3.2"/>
    <n v="12"/>
    <n v="-1.6"/>
    <n v="0.3"/>
    <n v="-3.4"/>
    <n v="11.5"/>
    <n v="-1.9"/>
    <n v="-0.5"/>
    <n v="-3.3"/>
    <n v="18"/>
    <x v="30"/>
    <m/>
    <n v="2.5"/>
    <n v="5"/>
    <n v="0"/>
    <n v="11"/>
  </r>
  <r>
    <n v="0.1"/>
    <n v="4.8"/>
    <n v="-4.5999999999999996"/>
    <n v="0"/>
    <n v="-1.7"/>
    <n v="2.6"/>
    <n v="-5.9"/>
    <n v="0.5"/>
    <n v="-1.3"/>
    <n v="2.2000000000000002"/>
    <n v="-4.7"/>
    <n v="0"/>
    <x v="30"/>
    <m/>
    <n v="2.2999999999999998"/>
    <n v="8"/>
    <n v="-3.5"/>
    <n v="0"/>
  </r>
  <r>
    <n v="2.2000000000000002"/>
    <n v="11.2"/>
    <n v="-6.9"/>
    <n v="0"/>
    <n v="2.6"/>
    <n v="9.4"/>
    <n v="-4.3"/>
    <n v="0"/>
    <n v="2.1"/>
    <n v="8.1"/>
    <n v="-4"/>
    <n v="0"/>
    <x v="30"/>
    <m/>
    <n v="4.3"/>
    <n v="13.5"/>
    <n v="-5"/>
    <n v="0"/>
  </r>
  <r>
    <n v="4.4000000000000004"/>
    <n v="13.6"/>
    <n v="-4.8"/>
    <n v="0"/>
    <n v="5.9"/>
    <n v="13"/>
    <n v="-1.3"/>
    <n v="0"/>
    <n v="6.5"/>
    <n v="13"/>
    <n v="-0.1"/>
    <n v="0"/>
    <x v="30"/>
    <m/>
    <n v="5"/>
    <n v="15"/>
    <n v="-5"/>
    <n v="0"/>
  </r>
  <r>
    <n v="5.4"/>
    <n v="15"/>
    <n v="-4.2"/>
    <n v="0.5"/>
    <n v="7.8"/>
    <n v="12.3"/>
    <n v="3.3"/>
    <n v="0"/>
    <n v="7.4"/>
    <n v="11.8"/>
    <n v="2.9"/>
    <n v="0"/>
    <x v="30"/>
    <m/>
    <n v="6.3"/>
    <n v="16"/>
    <n v="-3.5"/>
    <n v="0"/>
  </r>
  <r>
    <n v="2.7"/>
    <n v="8.8000000000000007"/>
    <n v="-3.5"/>
    <n v="0.5"/>
    <n v="2.6"/>
    <n v="6.9"/>
    <n v="-1.8"/>
    <n v="0"/>
    <n v="2.9"/>
    <n v="6.5"/>
    <n v="-0.8"/>
    <n v="0"/>
    <x v="30"/>
    <m/>
    <n v="3.8"/>
    <n v="11"/>
    <n v="-3.5"/>
    <n v="0"/>
  </r>
  <r>
    <n v="-1.4"/>
    <n v="2.1"/>
    <n v="-4.9000000000000004"/>
    <n v="1"/>
    <n v="-3.1"/>
    <n v="0.4"/>
    <n v="-6.6"/>
    <n v="0"/>
    <n v="-3.3"/>
    <n v="-0.9"/>
    <n v="-5.7"/>
    <n v="1"/>
    <x v="30"/>
    <m/>
    <n v="1.5"/>
    <n v="5.5"/>
    <n v="-2.5"/>
    <n v="0.2"/>
  </r>
  <r>
    <n v="-3.9"/>
    <n v="-1.7"/>
    <n v="-6.1"/>
    <n v="6"/>
    <n v="-4.3"/>
    <n v="-2.5"/>
    <n v="-6.1"/>
    <n v="7.5"/>
    <n v="-3.9"/>
    <n v="-2.2999999999999998"/>
    <n v="-5.5"/>
    <n v="8"/>
    <x v="30"/>
    <m/>
    <n v="-1"/>
    <n v="3.5"/>
    <n v="-5.5"/>
    <n v="4.2"/>
  </r>
  <r>
    <n v="-2.8"/>
    <n v="-1.4"/>
    <n v="-4.0999999999999996"/>
    <n v="13"/>
    <n v="-3.5"/>
    <n v="-1.9"/>
    <n v="-5"/>
    <n v="10"/>
    <n v="-3.8"/>
    <n v="-2.2000000000000002"/>
    <n v="-5.3"/>
    <n v="9"/>
    <x v="30"/>
    <m/>
    <n v="0.8"/>
    <n v="3"/>
    <n v="-1.5"/>
    <n v="17"/>
  </r>
  <r>
    <n v="-2"/>
    <n v="0.5"/>
    <n v="-4.4000000000000004"/>
    <n v="10"/>
    <n v="-3.3"/>
    <n v="-0.8"/>
    <n v="-5.8"/>
    <n v="12.5"/>
    <n v="-3.4"/>
    <n v="-2.1"/>
    <n v="-4.7"/>
    <n v="10"/>
    <x v="30"/>
    <m/>
    <n v="1.3"/>
    <n v="5"/>
    <n v="-2.5"/>
    <n v="4.2"/>
  </r>
  <r>
    <n v="-1"/>
    <n v="3.1"/>
    <n v="-5"/>
    <n v="1"/>
    <n v="-2.8"/>
    <n v="-0.7"/>
    <n v="-4.9000000000000004"/>
    <n v="1"/>
    <n v="-2.8"/>
    <n v="-0.7"/>
    <n v="-4.9000000000000004"/>
    <n v="4.5"/>
    <x v="30"/>
    <m/>
    <n v="1.3"/>
    <n v="4.5"/>
    <n v="-2"/>
    <n v="2.8"/>
  </r>
  <r>
    <n v="2.2999999999999998"/>
    <n v="4.2"/>
    <n v="0.3"/>
    <n v="8"/>
    <n v="-0.9"/>
    <n v="0.3"/>
    <n v="-2"/>
    <n v="7"/>
    <n v="-1.2"/>
    <n v="0.3"/>
    <n v="-2.6"/>
    <n v="6"/>
    <x v="30"/>
    <m/>
    <n v="2.8"/>
    <n v="5"/>
    <n v="0.5"/>
    <n v="8"/>
  </r>
  <r>
    <n v="1.4"/>
    <n v="3.4"/>
    <n v="-0.6"/>
    <n v="3.5"/>
    <n v="-1.9"/>
    <n v="0.2"/>
    <n v="-4"/>
    <n v="3.5"/>
    <n v="-1.3"/>
    <n v="1.1000000000000001"/>
    <n v="-3.6"/>
    <n v="4"/>
    <x v="30"/>
    <m/>
    <n v="4"/>
    <n v="7.5"/>
    <n v="0.5"/>
    <n v="1.2"/>
  </r>
  <r>
    <n v="1.4"/>
    <n v="5"/>
    <n v="-2.2000000000000002"/>
    <n v="0.5"/>
    <n v="-2.4"/>
    <n v="0.2"/>
    <n v="-4.9000000000000004"/>
    <n v="1"/>
    <n v="-1.8"/>
    <n v="0.3"/>
    <n v="-3.8"/>
    <n v="1.5"/>
    <x v="30"/>
    <m/>
    <n v="2"/>
    <n v="7.5"/>
    <n v="-3.5"/>
    <n v="0.4"/>
  </r>
  <r>
    <n v="2.2000000000000002"/>
    <n v="5.6"/>
    <n v="-1.3"/>
    <n v="10"/>
    <n v="-2"/>
    <n v="1"/>
    <n v="-4.9000000000000004"/>
    <n v="5.5"/>
    <n v="-1.8"/>
    <n v="0.6"/>
    <n v="-4.0999999999999996"/>
    <n v="8"/>
    <x v="30"/>
    <m/>
    <n v="3"/>
    <n v="8"/>
    <n v="-2"/>
    <n v="9.3000000000000007"/>
  </r>
  <r>
    <n v="1.3"/>
    <n v="4.2"/>
    <n v="-1.6"/>
    <n v="5"/>
    <n v="-0.9"/>
    <n v="2.2000000000000002"/>
    <n v="-3.9"/>
    <n v="5"/>
    <n v="0.4"/>
    <n v="3.4"/>
    <n v="-2.7"/>
    <n v="4"/>
    <x v="30"/>
    <m/>
    <n v="2.5"/>
    <n v="4.5"/>
    <n v="0.5"/>
    <n v="5.2"/>
  </r>
  <r>
    <n v="4.7"/>
    <n v="7.3"/>
    <n v="2"/>
    <n v="1"/>
    <n v="3.7"/>
    <n v="5.5"/>
    <n v="1.8"/>
    <n v="0.5"/>
    <n v="4.2"/>
    <n v="6.1"/>
    <n v="2.2000000000000002"/>
    <n v="1"/>
    <x v="30"/>
    <m/>
    <n v="4.8"/>
    <n v="9"/>
    <n v="0.5"/>
    <n v="0"/>
  </r>
  <r>
    <n v="4.9000000000000004"/>
    <n v="8.5"/>
    <n v="1.2"/>
    <n v="3"/>
    <n v="0.6"/>
    <n v="5.3"/>
    <n v="-4.0999999999999996"/>
    <n v="3"/>
    <n v="1.2"/>
    <n v="6.3"/>
    <n v="-3.9"/>
    <n v="3"/>
    <x v="30"/>
    <m/>
    <n v="2.8"/>
    <n v="8.5"/>
    <n v="-3"/>
    <n v="6.1"/>
  </r>
  <r>
    <n v="0.2"/>
    <n v="2.2000000000000002"/>
    <n v="-1.8"/>
    <n v="3"/>
    <n v="-2.4"/>
    <n v="-1.8"/>
    <n v="-3"/>
    <n v="1.5"/>
    <n v="-2"/>
    <n v="-1.7"/>
    <n v="-2.2000000000000002"/>
    <n v="1"/>
    <x v="30"/>
    <m/>
    <n v="2"/>
    <n v="4.5"/>
    <n v="-0.5"/>
    <n v="9"/>
  </r>
  <r>
    <n v="-1.7"/>
    <n v="1.4"/>
    <n v="-4.7"/>
    <n v="1"/>
    <n v="-5.2"/>
    <n v="-2.2999999999999998"/>
    <n v="-8"/>
    <n v="3.5"/>
    <n v="-5.2"/>
    <n v="-3.1"/>
    <n v="-7.3"/>
    <n v="0"/>
    <x v="30"/>
    <m/>
    <n v="0.5"/>
    <n v="4"/>
    <n v="-3"/>
    <n v="0"/>
  </r>
  <r>
    <n v="-5.0999999999999996"/>
    <n v="2.8"/>
    <n v="-13"/>
    <n v="5.5"/>
    <n v="-5.7"/>
    <n v="0.2"/>
    <n v="-11.5"/>
    <n v="4.5"/>
    <n v="-5.0999999999999996"/>
    <n v="0.3"/>
    <n v="-10.5"/>
    <n v="6"/>
    <x v="30"/>
    <m/>
    <n v="-1.5"/>
    <n v="5.5"/>
    <n v="-8.5"/>
    <n v="3"/>
  </r>
  <r>
    <n v="0.1"/>
    <n v="3.4"/>
    <n v="-3.2"/>
    <n v="2.5"/>
    <n v="-3.7"/>
    <n v="-0.7"/>
    <n v="-6.7"/>
    <n v="4"/>
    <n v="-3.6"/>
    <n v="-1"/>
    <n v="-6.1"/>
    <n v="1"/>
    <x v="30"/>
    <m/>
    <n v="1.3"/>
    <n v="4.5"/>
    <n v="-2"/>
    <n v="0.4"/>
  </r>
  <r>
    <n v="-3.6"/>
    <n v="4"/>
    <n v="-11.2"/>
    <n v="1.5"/>
    <n v="-4.7"/>
    <n v="0.2"/>
    <n v="-9.5"/>
    <n v="2"/>
    <n v="-3.5"/>
    <n v="1.1000000000000001"/>
    <n v="-8.1"/>
    <n v="6"/>
    <x v="30"/>
    <m/>
    <n v="0.8"/>
    <n v="6.5"/>
    <n v="-5"/>
    <n v="2.4"/>
  </r>
  <r>
    <n v="0.6"/>
    <n v="2.4"/>
    <n v="-1.2"/>
    <n v="7.5"/>
    <n v="-2.5"/>
    <n v="-0.7"/>
    <n v="-4.2"/>
    <n v="7"/>
    <n v="-2.1"/>
    <n v="0.1"/>
    <n v="-4.2"/>
    <n v="6"/>
    <x v="30"/>
    <m/>
    <n v="2.5"/>
    <n v="5.5"/>
    <n v="-0.5"/>
    <n v="6.8"/>
  </r>
  <r>
    <n v="-2.2999999999999998"/>
    <n v="2.2999999999999998"/>
    <n v="-6.8"/>
    <n v="0.5"/>
    <n v="-6.2"/>
    <n v="-2.2999999999999998"/>
    <n v="-10"/>
    <n v="0"/>
    <n v="-5.5"/>
    <n v="-2.6"/>
    <n v="-8.4"/>
    <n v="0"/>
    <x v="30"/>
    <m/>
    <n v="-0.5"/>
    <n v="4"/>
    <n v="-5"/>
    <n v="0"/>
  </r>
  <r>
    <n v="-4"/>
    <n v="2"/>
    <n v="-9.9"/>
    <n v="0.5"/>
    <n v="-5.0999999999999996"/>
    <n v="0.3"/>
    <n v="-10.4"/>
    <n v="2"/>
    <n v="-5.3"/>
    <n v="-1.1000000000000001"/>
    <n v="-9.4"/>
    <n v="0"/>
    <x v="30"/>
    <m/>
    <n v="-0.3"/>
    <n v="5.5"/>
    <n v="-6"/>
    <n v="0"/>
  </r>
  <r>
    <n v="-4"/>
    <n v="4.5999999999999996"/>
    <n v="-12.5"/>
    <n v="0"/>
    <n v="-4.5999999999999996"/>
    <n v="3.4"/>
    <n v="-12.5"/>
    <n v="0"/>
    <n v="-4.9000000000000004"/>
    <n v="2.5"/>
    <n v="-12.3"/>
    <n v="0"/>
    <x v="30"/>
    <m/>
    <n v="0.3"/>
    <n v="9"/>
    <n v="-8.5"/>
    <n v="0"/>
  </r>
  <r>
    <n v="2.7"/>
    <n v="9.1"/>
    <n v="-3.7"/>
    <n v="0.5"/>
    <n v="2.2999999999999998"/>
    <n v="7.4"/>
    <n v="-2.8"/>
    <n v="3"/>
    <n v="2.7"/>
    <n v="8.1"/>
    <n v="-2.7"/>
    <n v="3.5"/>
    <x v="31"/>
    <m/>
    <n v="5.3"/>
    <n v="13.5"/>
    <n v="-3"/>
    <n v="5"/>
  </r>
  <r>
    <n v="2.4"/>
    <n v="4.5"/>
    <n v="0.2"/>
    <n v="10"/>
    <n v="2.4"/>
    <n v="3.6"/>
    <n v="1.1000000000000001"/>
    <n v="9"/>
    <n v="3.1"/>
    <n v="4.7"/>
    <n v="1.4"/>
    <n v="8.5"/>
    <x v="31"/>
    <m/>
    <n v="4.8"/>
    <n v="8.5"/>
    <n v="1"/>
    <n v="2.4"/>
  </r>
  <r>
    <n v="1.8"/>
    <n v="3.8"/>
    <n v="-0.2"/>
    <n v="1.5"/>
    <n v="1.1000000000000001"/>
    <n v="3.4"/>
    <n v="-1.2"/>
    <n v="1"/>
    <n v="1.8"/>
    <n v="3.8"/>
    <n v="-0.3"/>
    <n v="2"/>
    <x v="31"/>
    <m/>
    <n v="5"/>
    <n v="9"/>
    <n v="1"/>
    <n v="6.9"/>
  </r>
  <r>
    <n v="0.8"/>
    <n v="3.4"/>
    <n v="-1.9"/>
    <n v="2"/>
    <n v="-0.1"/>
    <n v="2.8"/>
    <n v="-2.9"/>
    <n v="1"/>
    <n v="0.6"/>
    <n v="2.8"/>
    <n v="-1.6"/>
    <n v="0.5"/>
    <x v="31"/>
    <m/>
    <n v="4.3"/>
    <n v="9"/>
    <n v="-0.5"/>
    <n v="0.5"/>
  </r>
  <r>
    <n v="-0.6"/>
    <n v="5.4"/>
    <n v="-6.6"/>
    <n v="0"/>
    <n v="-0.9"/>
    <n v="5.3"/>
    <n v="-7"/>
    <n v="0"/>
    <n v="0"/>
    <n v="4.7"/>
    <n v="-4.7"/>
    <n v="1.5"/>
    <x v="31"/>
    <m/>
    <n v="3"/>
    <n v="11"/>
    <n v="-5"/>
    <n v="0"/>
  </r>
  <r>
    <n v="1.8"/>
    <n v="8.3000000000000007"/>
    <n v="-4.8"/>
    <n v="0"/>
    <n v="2"/>
    <n v="7.5"/>
    <n v="-3.6"/>
    <n v="0"/>
    <n v="2.5"/>
    <n v="6.7"/>
    <n v="-1.7"/>
    <n v="0"/>
    <x v="31"/>
    <m/>
    <n v="5"/>
    <n v="14.5"/>
    <n v="-4.5"/>
    <n v="0"/>
  </r>
  <r>
    <n v="2.7"/>
    <n v="8.3000000000000007"/>
    <n v="-2.9"/>
    <n v="0"/>
    <n v="3"/>
    <n v="7.6"/>
    <n v="-1.7"/>
    <n v="0"/>
    <n v="3.3"/>
    <n v="6.7"/>
    <n v="-0.1"/>
    <n v="0"/>
    <x v="31"/>
    <m/>
    <n v="5"/>
    <n v="13"/>
    <n v="-3"/>
    <n v="0"/>
  </r>
  <r>
    <n v="2.8"/>
    <n v="8.1999999999999993"/>
    <n v="-2.6"/>
    <n v="0"/>
    <n v="2"/>
    <n v="6.5"/>
    <n v="-2.6"/>
    <n v="0"/>
    <n v="2.7"/>
    <n v="6.1"/>
    <n v="-0.7"/>
    <n v="0"/>
    <x v="31"/>
    <m/>
    <n v="5"/>
    <n v="12"/>
    <n v="-2"/>
    <n v="0"/>
  </r>
  <r>
    <n v="-0.1"/>
    <n v="3.5"/>
    <n v="-3.6"/>
    <n v="4"/>
    <n v="-1.6"/>
    <n v="1.7"/>
    <n v="-4.9000000000000004"/>
    <n v="4"/>
    <n v="-0.4"/>
    <n v="1.5"/>
    <n v="-2.2999999999999998"/>
    <n v="1.5"/>
    <x v="31"/>
    <m/>
    <n v="2"/>
    <n v="8"/>
    <n v="-4"/>
    <n v="3.4"/>
  </r>
  <r>
    <n v="-0.2"/>
    <n v="4.2"/>
    <n v="-4.5999999999999996"/>
    <n v="1"/>
    <n v="-1.4"/>
    <n v="2.1"/>
    <n v="-4.8"/>
    <n v="1.5"/>
    <n v="-0.6"/>
    <n v="2.1"/>
    <n v="-3.2"/>
    <n v="1.5"/>
    <x v="31"/>
    <m/>
    <n v="2"/>
    <n v="9"/>
    <n v="-5"/>
    <n v="0.7"/>
  </r>
  <r>
    <n v="-0.6"/>
    <n v="1.7"/>
    <n v="-2.8"/>
    <n v="1"/>
    <n v="-2.6"/>
    <n v="-0.4"/>
    <n v="-4.8"/>
    <n v="1.5"/>
    <n v="-1.9"/>
    <n v="0"/>
    <n v="-3.8"/>
    <n v="1"/>
    <x v="31"/>
    <m/>
    <n v="3.3"/>
    <n v="6.5"/>
    <n v="0"/>
    <n v="0"/>
  </r>
  <r>
    <n v="0.8"/>
    <n v="4"/>
    <n v="-2.5"/>
    <n v="3"/>
    <n v="-0.5"/>
    <n v="2.6"/>
    <n v="-3.6"/>
    <n v="4"/>
    <n v="0.4"/>
    <n v="3.5"/>
    <n v="-2.7"/>
    <n v="6"/>
    <x v="31"/>
    <m/>
    <n v="3.3"/>
    <n v="8.5"/>
    <n v="-2"/>
    <n v="3.3"/>
  </r>
  <r>
    <n v="-1.2"/>
    <n v="0.7"/>
    <n v="-3"/>
    <n v="3"/>
    <n v="-3.9"/>
    <n v="-1.8"/>
    <n v="-5.9"/>
    <n v="3"/>
    <n v="-3.5"/>
    <n v="-2.2000000000000002"/>
    <n v="-4.8"/>
    <n v="2"/>
    <x v="31"/>
    <m/>
    <n v="0.8"/>
    <n v="2"/>
    <n v="-0.5"/>
    <n v="2"/>
  </r>
  <r>
    <n v="-2.1"/>
    <n v="1.5"/>
    <n v="-5.6"/>
    <n v="0"/>
    <n v="-2.7"/>
    <n v="1"/>
    <n v="-6.3"/>
    <n v="0"/>
    <n v="-2.8"/>
    <n v="0.5"/>
    <n v="-6"/>
    <n v="0.5"/>
    <x v="31"/>
    <m/>
    <n v="2.5"/>
    <n v="7.5"/>
    <n v="-2.5"/>
    <n v="0"/>
  </r>
  <r>
    <n v="-1.2"/>
    <n v="4.3"/>
    <n v="-6.6"/>
    <n v="0"/>
    <n v="-1.5"/>
    <n v="4"/>
    <n v="-6.9"/>
    <n v="0"/>
    <n v="-0.5"/>
    <n v="3.3"/>
    <n v="-4.2"/>
    <n v="0"/>
    <x v="31"/>
    <m/>
    <n v="1.8"/>
    <n v="9.5"/>
    <n v="-6"/>
    <n v="0"/>
  </r>
  <r>
    <n v="0.9"/>
    <n v="8.1999999999999993"/>
    <n v="-6.5"/>
    <n v="3.5"/>
    <n v="0.4"/>
    <n v="6.2"/>
    <n v="-5.5"/>
    <n v="4.5"/>
    <n v="1.7"/>
    <n v="6.9"/>
    <n v="-3.5"/>
    <n v="6.5"/>
    <x v="31"/>
    <m/>
    <n v="4"/>
    <n v="13.5"/>
    <n v="-5.5"/>
    <n v="5.6"/>
  </r>
  <r>
    <n v="5.3"/>
    <n v="10.199999999999999"/>
    <n v="0.3"/>
    <n v="8.5"/>
    <n v="4.4000000000000004"/>
    <n v="9.1999999999999993"/>
    <n v="-0.5"/>
    <n v="6.5"/>
    <n v="5.3"/>
    <n v="10.3"/>
    <n v="0.3"/>
    <n v="7.5"/>
    <x v="31"/>
    <m/>
    <n v="8.8000000000000007"/>
    <n v="14"/>
    <n v="3.5"/>
    <n v="4.5999999999999996"/>
  </r>
  <r>
    <n v="5.5"/>
    <n v="9.5"/>
    <n v="1.4"/>
    <n v="4"/>
    <n v="5.6"/>
    <n v="8.4"/>
    <n v="2.8"/>
    <n v="4"/>
    <n v="6.2"/>
    <n v="9.1"/>
    <n v="3.3"/>
    <n v="5"/>
    <x v="31"/>
    <m/>
    <n v="9.8000000000000007"/>
    <n v="14.5"/>
    <n v="5"/>
    <n v="3.7"/>
  </r>
  <r>
    <n v="8.1"/>
    <n v="14.9"/>
    <n v="1.2"/>
    <n v="1.5"/>
    <n v="7.6"/>
    <n v="13"/>
    <n v="2.2000000000000002"/>
    <n v="3"/>
    <n v="7.1"/>
    <n v="12"/>
    <n v="2.2000000000000002"/>
    <n v="1.5"/>
    <x v="31"/>
    <m/>
    <n v="11.8"/>
    <n v="19"/>
    <n v="4.5"/>
    <n v="1.2"/>
  </r>
  <r>
    <n v="6.2"/>
    <n v="9.6"/>
    <n v="2.8"/>
    <n v="1"/>
    <n v="5.4"/>
    <n v="8.4"/>
    <n v="2.2999999999999998"/>
    <n v="1.5"/>
    <n v="6.5"/>
    <n v="9.6999999999999993"/>
    <n v="3.3"/>
    <n v="0.5"/>
    <x v="31"/>
    <m/>
    <n v="9.5"/>
    <n v="12.5"/>
    <n v="6.5"/>
    <n v="0"/>
  </r>
  <r>
    <n v="-0.3"/>
    <n v="0.4"/>
    <n v="-1"/>
    <n v="8.5"/>
    <n v="-1.9"/>
    <n v="-0.6"/>
    <n v="-3.2"/>
    <n v="7.5"/>
    <n v="-1.3"/>
    <n v="-0.6"/>
    <n v="-1.9"/>
    <n v="6"/>
    <x v="31"/>
    <m/>
    <n v="2.8"/>
    <n v="4.5"/>
    <n v="1"/>
    <n v="9.3000000000000007"/>
  </r>
  <r>
    <n v="1.1000000000000001"/>
    <n v="4.8"/>
    <n v="-2.7"/>
    <n v="0.5"/>
    <n v="0"/>
    <n v="4.2"/>
    <n v="-4.3"/>
    <n v="0"/>
    <n v="-0.1"/>
    <n v="3.6"/>
    <n v="-3.7"/>
    <n v="0"/>
    <x v="31"/>
    <m/>
    <n v="6"/>
    <n v="12.5"/>
    <n v="-0.5"/>
    <n v="0.4"/>
  </r>
  <r>
    <n v="1.8"/>
    <n v="8.1999999999999993"/>
    <n v="-4.5999999999999996"/>
    <n v="0"/>
    <n v="1.7"/>
    <n v="6.1"/>
    <n v="-2.7"/>
    <n v="0"/>
    <n v="1.8"/>
    <n v="6.3"/>
    <n v="-2.7"/>
    <n v="0"/>
    <x v="31"/>
    <m/>
    <n v="4.5"/>
    <n v="12"/>
    <n v="-3"/>
    <n v="0"/>
  </r>
  <r>
    <n v="6.7"/>
    <n v="12.7"/>
    <n v="0.7"/>
    <n v="0.5"/>
    <n v="6.9"/>
    <n v="10.8"/>
    <n v="2.9"/>
    <n v="0"/>
    <n v="6.2"/>
    <n v="10.3"/>
    <n v="2"/>
    <n v="0"/>
    <x v="31"/>
    <m/>
    <n v="12"/>
    <n v="17.5"/>
    <n v="6.5"/>
    <n v="0"/>
  </r>
  <r>
    <n v="12.3"/>
    <n v="20.3"/>
    <n v="4.3"/>
    <n v="0"/>
    <n v="13"/>
    <n v="18.3"/>
    <n v="7.7"/>
    <n v="0"/>
    <n v="12.5"/>
    <n v="18.5"/>
    <n v="6.4"/>
    <n v="0"/>
    <x v="31"/>
    <m/>
    <n v="16"/>
    <n v="24"/>
    <n v="8"/>
    <n v="0"/>
  </r>
  <r>
    <n v="13.8"/>
    <n v="24.3"/>
    <n v="3.2"/>
    <n v="0"/>
    <n v="15"/>
    <n v="21.1"/>
    <n v="8.8000000000000007"/>
    <n v="0"/>
    <n v="15.2"/>
    <n v="21.3"/>
    <n v="9.1"/>
    <n v="0"/>
    <x v="31"/>
    <m/>
    <n v="16.5"/>
    <n v="28.5"/>
    <n v="4.5"/>
    <n v="0"/>
  </r>
  <r>
    <n v="12.7"/>
    <n v="21.1"/>
    <n v="4.2"/>
    <n v="0"/>
    <n v="11.4"/>
    <n v="18"/>
    <n v="4.7"/>
    <n v="1"/>
    <n v="10.4"/>
    <n v="16.899999999999999"/>
    <n v="3.9"/>
    <n v="1"/>
    <x v="31"/>
    <m/>
    <n v="15.3"/>
    <n v="23.5"/>
    <n v="7"/>
    <n v="0"/>
  </r>
  <r>
    <n v="13.8"/>
    <n v="24.2"/>
    <n v="3.3"/>
    <n v="0"/>
    <n v="15.1"/>
    <n v="21.6"/>
    <n v="8.5"/>
    <n v="0"/>
    <n v="12.6"/>
    <n v="20"/>
    <n v="5.2"/>
    <n v="0"/>
    <x v="31"/>
    <m/>
    <n v="16.3"/>
    <n v="26"/>
    <n v="6.5"/>
    <n v="0"/>
  </r>
  <r>
    <n v="15.6"/>
    <n v="27"/>
    <n v="4.0999999999999996"/>
    <n v="0"/>
    <n v="16.2"/>
    <n v="24.8"/>
    <n v="7.6"/>
    <n v="0"/>
    <n v="14.1"/>
    <n v="21.8"/>
    <n v="6.4"/>
    <n v="0"/>
    <x v="31"/>
    <m/>
    <n v="16.3"/>
    <n v="28"/>
    <n v="4.5"/>
    <n v="0"/>
  </r>
  <r>
    <n v="16.2"/>
    <n v="27"/>
    <n v="5.3"/>
    <n v="0"/>
    <n v="17.3"/>
    <n v="25"/>
    <n v="9.6"/>
    <n v="0"/>
    <n v="15"/>
    <n v="22.9"/>
    <n v="7.1"/>
    <n v="0"/>
    <x v="31"/>
    <m/>
    <n v="17.8"/>
    <n v="29"/>
    <n v="6.5"/>
    <n v="0"/>
  </r>
  <r>
    <n v="16.8"/>
    <n v="28.5"/>
    <n v="5.0999999999999996"/>
    <n v="1"/>
    <n v="17.399999999999999"/>
    <n v="26"/>
    <n v="8.8000000000000007"/>
    <n v="1"/>
    <n v="16.399999999999999"/>
    <n v="24.5"/>
    <n v="8.3000000000000007"/>
    <n v="0"/>
    <x v="31"/>
    <m/>
    <n v="17"/>
    <n v="29.5"/>
    <n v="4.5"/>
    <n v="0.8"/>
  </r>
  <r>
    <n v="16.2"/>
    <n v="25.1"/>
    <n v="7.3"/>
    <n v="0"/>
    <n v="16.399999999999999"/>
    <n v="23"/>
    <n v="9.8000000000000007"/>
    <n v="0"/>
    <n v="14.5"/>
    <n v="21.6"/>
    <n v="7.4"/>
    <n v="0"/>
    <x v="32"/>
    <m/>
    <n v="16.5"/>
    <n v="27"/>
    <n v="6"/>
    <n v="0"/>
  </r>
  <r>
    <n v="12.1"/>
    <n v="19.8"/>
    <n v="4.3"/>
    <n v="0"/>
    <n v="12.8"/>
    <n v="18.3"/>
    <n v="7.3"/>
    <n v="0"/>
    <n v="12.5"/>
    <n v="16.899999999999999"/>
    <n v="8.1"/>
    <n v="1"/>
    <x v="32"/>
    <m/>
    <n v="13.3"/>
    <n v="22.5"/>
    <n v="4"/>
    <n v="0"/>
  </r>
  <r>
    <n v="13.2"/>
    <n v="21.3"/>
    <n v="5.0999999999999996"/>
    <n v="0"/>
    <n v="12.9"/>
    <n v="19.5"/>
    <n v="6.3"/>
    <n v="0"/>
    <n v="13.3"/>
    <n v="18.3"/>
    <n v="8.1999999999999993"/>
    <n v="0"/>
    <x v="32"/>
    <m/>
    <n v="11.8"/>
    <n v="22.5"/>
    <n v="1"/>
    <n v="0"/>
  </r>
  <r>
    <n v="12.8"/>
    <n v="19.399999999999999"/>
    <n v="6.2"/>
    <n v="12"/>
    <n v="11.9"/>
    <n v="16.5"/>
    <n v="7.3"/>
    <n v="8.5"/>
    <n v="11.6"/>
    <n v="15.7"/>
    <n v="7.4"/>
    <n v="5"/>
    <x v="32"/>
    <m/>
    <n v="13.3"/>
    <n v="21.5"/>
    <n v="5"/>
    <n v="8.6"/>
  </r>
  <r>
    <n v="11.1"/>
    <n v="17.100000000000001"/>
    <n v="5"/>
    <n v="2"/>
    <n v="9.8000000000000007"/>
    <n v="15.5"/>
    <n v="4"/>
    <n v="0"/>
    <n v="9.1"/>
    <n v="14.5"/>
    <n v="3.6"/>
    <n v="1"/>
    <x v="32"/>
    <m/>
    <n v="13.5"/>
    <n v="20"/>
    <n v="7"/>
    <n v="5.5"/>
  </r>
  <r>
    <n v="11.7"/>
    <n v="17.3"/>
    <n v="6.1"/>
    <n v="0"/>
    <n v="9.6999999999999993"/>
    <n v="15.4"/>
    <n v="4"/>
    <n v="0.5"/>
    <n v="9.5"/>
    <n v="14.6"/>
    <n v="4.4000000000000004"/>
    <n v="0"/>
    <x v="32"/>
    <m/>
    <n v="12.8"/>
    <n v="19.5"/>
    <n v="6"/>
    <n v="4.0999999999999996"/>
  </r>
  <r>
    <n v="7.8"/>
    <n v="11.7"/>
    <n v="3.8"/>
    <n v="0"/>
    <n v="6.4"/>
    <n v="8.8000000000000007"/>
    <n v="3.9"/>
    <n v="0.5"/>
    <n v="6.3"/>
    <n v="8.4"/>
    <n v="4.2"/>
    <n v="0"/>
    <x v="32"/>
    <m/>
    <n v="10"/>
    <n v="13"/>
    <n v="7"/>
    <n v="0.8"/>
  </r>
  <r>
    <n v="7.9"/>
    <n v="12.5"/>
    <n v="3.3"/>
    <n v="0"/>
    <n v="7"/>
    <n v="12"/>
    <n v="2"/>
    <n v="0"/>
    <n v="6.3"/>
    <n v="10.5"/>
    <n v="2.1"/>
    <n v="1.5"/>
    <x v="32"/>
    <m/>
    <n v="12.3"/>
    <n v="18.5"/>
    <n v="6"/>
    <n v="0"/>
  </r>
  <r>
    <n v="10.1"/>
    <n v="19.2"/>
    <n v="1"/>
    <n v="0"/>
    <n v="9.9"/>
    <n v="17.7"/>
    <n v="2.1"/>
    <n v="0"/>
    <n v="9.8000000000000007"/>
    <n v="16.399999999999999"/>
    <n v="3.2"/>
    <n v="0.5"/>
    <x v="32"/>
    <m/>
    <n v="11.3"/>
    <n v="22.5"/>
    <n v="0"/>
    <n v="0"/>
  </r>
  <r>
    <n v="13.1"/>
    <n v="22.2"/>
    <n v="3.9"/>
    <n v="0"/>
    <n v="12.4"/>
    <n v="19.899999999999999"/>
    <n v="4.9000000000000004"/>
    <n v="0"/>
    <n v="12.1"/>
    <n v="19.2"/>
    <n v="4.9000000000000004"/>
    <n v="0.5"/>
    <x v="32"/>
    <m/>
    <n v="13.8"/>
    <n v="25"/>
    <n v="2.5"/>
    <n v="0"/>
  </r>
  <r>
    <n v="12.3"/>
    <n v="16.600000000000001"/>
    <n v="8"/>
    <n v="0"/>
    <n v="11.4"/>
    <n v="15.6"/>
    <n v="7.2"/>
    <n v="0"/>
    <n v="10.8"/>
    <n v="14.1"/>
    <n v="7.4"/>
    <n v="0"/>
    <x v="32"/>
    <m/>
    <n v="12.3"/>
    <n v="20.5"/>
    <n v="4"/>
    <n v="0"/>
  </r>
  <r>
    <n v="10.7"/>
    <n v="19.5"/>
    <n v="1.9"/>
    <n v="0"/>
    <n v="11.7"/>
    <n v="18.600000000000001"/>
    <n v="4.7"/>
    <n v="0"/>
    <n v="10.3"/>
    <n v="17.8"/>
    <n v="2.7"/>
    <n v="0"/>
    <x v="32"/>
    <m/>
    <n v="11.8"/>
    <n v="21.5"/>
    <n v="2"/>
    <n v="0"/>
  </r>
  <r>
    <n v="14"/>
    <n v="24"/>
    <n v="4"/>
    <n v="0"/>
    <n v="14.1"/>
    <n v="22.5"/>
    <n v="5.7"/>
    <n v="1"/>
    <n v="13.7"/>
    <n v="21.5"/>
    <n v="5.9"/>
    <n v="0"/>
    <x v="32"/>
    <m/>
    <n v="12.5"/>
    <n v="26"/>
    <n v="-1"/>
    <n v="0"/>
  </r>
  <r>
    <n v="14.3"/>
    <n v="21.9"/>
    <n v="6.6"/>
    <n v="8"/>
    <n v="11.1"/>
    <n v="19.7"/>
    <n v="2.5"/>
    <n v="6"/>
    <n v="12.8"/>
    <n v="18.5"/>
    <n v="7.1"/>
    <n v="5.5"/>
    <x v="32"/>
    <m/>
    <n v="13.8"/>
    <n v="23.5"/>
    <n v="4"/>
    <n v="12.4"/>
  </r>
  <r>
    <n v="5.7"/>
    <n v="11.1"/>
    <n v="0.2"/>
    <n v="0"/>
    <n v="4.5999999999999996"/>
    <n v="9.8000000000000007"/>
    <n v="-0.6"/>
    <n v="0"/>
    <n v="4"/>
    <n v="9"/>
    <n v="-1"/>
    <n v="1"/>
    <x v="32"/>
    <m/>
    <n v="8"/>
    <n v="16"/>
    <n v="0"/>
    <n v="0"/>
  </r>
  <r>
    <n v="6.6"/>
    <n v="13.3"/>
    <n v="-0.1"/>
    <n v="0"/>
    <n v="6.9"/>
    <n v="11.2"/>
    <n v="2.5"/>
    <n v="0"/>
    <n v="6.7"/>
    <n v="11.3"/>
    <n v="2.1"/>
    <n v="0"/>
    <x v="32"/>
    <m/>
    <n v="8.8000000000000007"/>
    <n v="17.5"/>
    <n v="0"/>
    <n v="0"/>
  </r>
  <r>
    <n v="11.1"/>
    <n v="18.399999999999999"/>
    <n v="3.7"/>
    <n v="12"/>
    <n v="11.5"/>
    <n v="16.7"/>
    <n v="6.2"/>
    <n v="15.5"/>
    <n v="10.8"/>
    <n v="16.2"/>
    <n v="5.4"/>
    <n v="13.5"/>
    <x v="32"/>
    <m/>
    <n v="13.5"/>
    <n v="23.5"/>
    <n v="3.5"/>
    <n v="14.9"/>
  </r>
  <r>
    <n v="6.4"/>
    <n v="11.1"/>
    <n v="1.7"/>
    <n v="8"/>
    <n v="5.4"/>
    <n v="10.8"/>
    <n v="0"/>
    <n v="5"/>
    <n v="5.3"/>
    <n v="10.4"/>
    <n v="0.2"/>
    <n v="9"/>
    <x v="32"/>
    <m/>
    <n v="10"/>
    <n v="15.5"/>
    <n v="4.5"/>
    <n v="7.9"/>
  </r>
  <r>
    <n v="5.7"/>
    <n v="10.5"/>
    <n v="0.9"/>
    <n v="0"/>
    <n v="4.0999999999999996"/>
    <n v="8.6999999999999993"/>
    <n v="-0.6"/>
    <n v="0.5"/>
    <n v="3.8"/>
    <n v="8.6"/>
    <n v="-1"/>
    <n v="0"/>
    <x v="32"/>
    <m/>
    <n v="8"/>
    <n v="16"/>
    <n v="0"/>
    <n v="1.3"/>
  </r>
  <r>
    <n v="6.9"/>
    <n v="11.2"/>
    <n v="2.5"/>
    <n v="4"/>
    <n v="4.7"/>
    <n v="8.4"/>
    <n v="0.9"/>
    <n v="5"/>
    <n v="4.4000000000000004"/>
    <n v="8.1999999999999993"/>
    <n v="0.5"/>
    <n v="2.5"/>
    <x v="32"/>
    <m/>
    <n v="8.3000000000000007"/>
    <n v="13.5"/>
    <n v="3"/>
    <n v="2"/>
  </r>
  <r>
    <n v="6.6"/>
    <n v="14.7"/>
    <n v="-1.5"/>
    <n v="0"/>
    <n v="6.3"/>
    <n v="14"/>
    <n v="-1.5"/>
    <n v="0"/>
    <n v="6.5"/>
    <n v="13.8"/>
    <n v="-0.8"/>
    <n v="0"/>
    <x v="32"/>
    <m/>
    <n v="6.5"/>
    <n v="14"/>
    <n v="-1"/>
    <n v="2.6"/>
  </r>
  <r>
    <n v="10.8"/>
    <n v="17.100000000000001"/>
    <n v="4.5"/>
    <n v="0"/>
    <n v="11.4"/>
    <n v="16"/>
    <n v="6.8"/>
    <n v="0"/>
    <n v="11.2"/>
    <n v="14.8"/>
    <n v="7.5"/>
    <n v="0"/>
    <x v="32"/>
    <m/>
    <n v="10.8"/>
    <n v="19.5"/>
    <n v="2"/>
    <n v="0.4"/>
  </r>
  <r>
    <n v="13.7"/>
    <n v="22.2"/>
    <n v="5.2"/>
    <n v="0"/>
    <n v="13.6"/>
    <n v="21.1"/>
    <n v="6.1"/>
    <n v="0"/>
    <n v="13.8"/>
    <n v="21"/>
    <n v="6.5"/>
    <n v="0"/>
    <x v="32"/>
    <m/>
    <n v="15"/>
    <n v="25"/>
    <n v="5"/>
    <n v="0"/>
  </r>
  <r>
    <n v="15.1"/>
    <n v="19.899999999999999"/>
    <n v="10.199999999999999"/>
    <n v="0"/>
    <n v="14.1"/>
    <n v="18.600000000000001"/>
    <n v="9.6"/>
    <n v="0"/>
    <n v="13.6"/>
    <n v="17.8"/>
    <n v="9.3000000000000007"/>
    <n v="0.5"/>
    <x v="32"/>
    <m/>
    <n v="15.5"/>
    <n v="24"/>
    <n v="7"/>
    <n v="0"/>
  </r>
  <r>
    <n v="11.2"/>
    <n v="19"/>
    <n v="3.3"/>
    <n v="0.5"/>
    <n v="11.8"/>
    <n v="18.399999999999999"/>
    <n v="5.2"/>
    <n v="0.5"/>
    <n v="12"/>
    <n v="17.5"/>
    <n v="6.4"/>
    <n v="0"/>
    <x v="32"/>
    <m/>
    <n v="11.5"/>
    <n v="23.5"/>
    <n v="-0.5"/>
    <n v="0"/>
  </r>
  <r>
    <n v="11.5"/>
    <n v="19.5"/>
    <n v="3.5"/>
    <n v="0"/>
    <n v="12"/>
    <n v="18.5"/>
    <n v="5.5"/>
    <n v="0"/>
    <n v="12.4"/>
    <n v="18.3"/>
    <n v="6.5"/>
    <n v="0"/>
    <x v="32"/>
    <m/>
    <n v="12.8"/>
    <n v="22"/>
    <n v="3.5"/>
    <n v="0"/>
  </r>
  <r>
    <n v="12.7"/>
    <n v="21"/>
    <n v="4.4000000000000004"/>
    <n v="0"/>
    <n v="13.7"/>
    <n v="20.3"/>
    <n v="7"/>
    <n v="0.5"/>
    <n v="13.3"/>
    <n v="19.2"/>
    <n v="7.4"/>
    <n v="0"/>
    <x v="32"/>
    <m/>
    <n v="20.3"/>
    <n v="25.5"/>
    <n v="15"/>
    <n v="0"/>
  </r>
  <r>
    <n v="13.6"/>
    <n v="18.600000000000001"/>
    <n v="8.6"/>
    <n v="17.5"/>
    <n v="13.3"/>
    <n v="18.5"/>
    <n v="8.1"/>
    <n v="9"/>
    <n v="14.2"/>
    <n v="17.399999999999999"/>
    <n v="11"/>
    <n v="18.5"/>
    <x v="32"/>
    <m/>
    <n v="14.8"/>
    <n v="22"/>
    <n v="7.5"/>
    <n v="27.8"/>
  </r>
  <r>
    <n v="9.1"/>
    <n v="12.9"/>
    <n v="5.2"/>
    <n v="6.5"/>
    <n v="8.1"/>
    <n v="12.8"/>
    <n v="3.3"/>
    <n v="2"/>
    <n v="7.9"/>
    <n v="12"/>
    <n v="3.7"/>
    <n v="3.5"/>
    <x v="32"/>
    <m/>
    <n v="9.8000000000000007"/>
    <n v="10.5"/>
    <n v="9"/>
    <n v="4"/>
  </r>
  <r>
    <n v="9.6999999999999993"/>
    <n v="17.5"/>
    <n v="1.9"/>
    <n v="0"/>
    <n v="9.1"/>
    <n v="16.8"/>
    <n v="1.4"/>
    <n v="3"/>
    <n v="9.6999999999999993"/>
    <n v="17"/>
    <n v="2.2999999999999998"/>
    <n v="0"/>
    <x v="32"/>
    <m/>
    <n v="12.8"/>
    <n v="20"/>
    <n v="5.5"/>
    <n v="0"/>
  </r>
  <r>
    <n v="12.3"/>
    <n v="16.3"/>
    <n v="8.1999999999999993"/>
    <n v="1.5"/>
    <n v="13.2"/>
    <n v="15.7"/>
    <n v="10.6"/>
    <n v="2"/>
    <n v="12.5"/>
    <n v="15.7"/>
    <n v="9.3000000000000007"/>
    <n v="1.5"/>
    <x v="33"/>
    <m/>
    <n v="14.5"/>
    <n v="21"/>
    <n v="8"/>
    <n v="1.9"/>
  </r>
  <r>
    <n v="9.1999999999999993"/>
    <n v="10.8"/>
    <n v="7.5"/>
    <n v="1.5"/>
    <n v="8.1"/>
    <n v="10"/>
    <n v="6.2"/>
    <n v="0.5"/>
    <n v="8.1999999999999993"/>
    <n v="9.8000000000000007"/>
    <n v="6.6"/>
    <n v="2.5"/>
    <x v="33"/>
    <m/>
    <n v="13.5"/>
    <n v="20.5"/>
    <n v="6.5"/>
    <n v="3.2"/>
  </r>
  <r>
    <n v="5.9"/>
    <n v="9.4"/>
    <n v="2.2999999999999998"/>
    <n v="3.5"/>
    <n v="4.9000000000000004"/>
    <n v="8.6999999999999993"/>
    <n v="1"/>
    <n v="0.5"/>
    <n v="3.8"/>
    <n v="6.6"/>
    <n v="1"/>
    <n v="2"/>
    <x v="33"/>
    <m/>
    <n v="8.5"/>
    <n v="13.5"/>
    <n v="3.5"/>
    <n v="10.1"/>
  </r>
  <r>
    <n v="4.8"/>
    <n v="8.3000000000000007"/>
    <n v="1.2"/>
    <n v="6.5"/>
    <n v="3.1"/>
    <n v="6.4"/>
    <n v="-0.3"/>
    <n v="0"/>
    <n v="2"/>
    <n v="4.8"/>
    <n v="-0.8"/>
    <n v="6"/>
    <x v="33"/>
    <m/>
    <n v="7.5"/>
    <n v="12.5"/>
    <n v="2.5"/>
    <n v="1.8"/>
  </r>
  <r>
    <n v="5.5"/>
    <n v="7.5"/>
    <n v="3.4"/>
    <n v="2"/>
    <n v="4.5999999999999996"/>
    <n v="7.2"/>
    <n v="2"/>
    <n v="0"/>
    <n v="4.5"/>
    <n v="7.6"/>
    <n v="1.3"/>
    <n v="0"/>
    <x v="33"/>
    <m/>
    <n v="9.5"/>
    <n v="15"/>
    <n v="4"/>
    <n v="0.2"/>
  </r>
  <r>
    <n v="9.1999999999999993"/>
    <n v="17.3"/>
    <n v="1.1000000000000001"/>
    <n v="0.5"/>
    <n v="9.1"/>
    <n v="16.2"/>
    <n v="1.9"/>
    <n v="2.5"/>
    <n v="9.1999999999999993"/>
    <n v="16.100000000000001"/>
    <n v="2.2999999999999998"/>
    <n v="2"/>
    <x v="33"/>
    <m/>
    <n v="12.3"/>
    <n v="21.5"/>
    <n v="3"/>
    <n v="0"/>
  </r>
  <r>
    <n v="12.4"/>
    <n v="20.9"/>
    <n v="3.9"/>
    <n v="0"/>
    <n v="12.9"/>
    <n v="19.600000000000001"/>
    <n v="6.2"/>
    <n v="1"/>
    <n v="12.3"/>
    <n v="18.7"/>
    <n v="5.9"/>
    <n v="0"/>
    <x v="33"/>
    <m/>
    <n v="12.5"/>
    <n v="22.5"/>
    <n v="2.5"/>
    <n v="0"/>
  </r>
  <r>
    <n v="10.3"/>
    <n v="14.7"/>
    <n v="5.8"/>
    <n v="0"/>
    <n v="11.3"/>
    <n v="13.8"/>
    <n v="8.8000000000000007"/>
    <n v="0.5"/>
    <n v="10.9"/>
    <n v="13"/>
    <n v="8.6999999999999993"/>
    <n v="0"/>
    <x v="33"/>
    <m/>
    <n v="14"/>
    <n v="21"/>
    <n v="7"/>
    <n v="0"/>
  </r>
  <r>
    <n v="10.5"/>
    <n v="17.7"/>
    <n v="3.3"/>
    <n v="0.5"/>
    <n v="10.9"/>
    <n v="17.100000000000001"/>
    <n v="4.5999999999999996"/>
    <n v="1"/>
    <n v="10.6"/>
    <n v="15.9"/>
    <n v="5.2"/>
    <n v="0.5"/>
    <x v="33"/>
    <m/>
    <n v="14.3"/>
    <n v="20.5"/>
    <n v="8"/>
    <n v="0"/>
  </r>
  <r>
    <n v="7.4"/>
    <n v="10.3"/>
    <n v="4.4000000000000004"/>
    <n v="10"/>
    <n v="7.1"/>
    <n v="10.199999999999999"/>
    <n v="4"/>
    <n v="8.5"/>
    <n v="7.9"/>
    <n v="11.3"/>
    <n v="4.5"/>
    <n v="6.5"/>
    <x v="33"/>
    <m/>
    <n v="8.8000000000000007"/>
    <n v="13.5"/>
    <n v="4"/>
    <n v="9.1999999999999993"/>
  </r>
  <r>
    <n v="9.8000000000000007"/>
    <n v="13.7"/>
    <n v="5.8"/>
    <n v="0"/>
    <n v="8.5"/>
    <n v="11.7"/>
    <n v="5.3"/>
    <n v="0"/>
    <n v="9"/>
    <n v="11.8"/>
    <n v="6.1"/>
    <n v="0"/>
    <x v="33"/>
    <m/>
    <n v="13"/>
    <n v="18"/>
    <n v="8"/>
    <n v="0"/>
  </r>
  <r>
    <n v="7.3"/>
    <n v="10.8"/>
    <n v="3.8"/>
    <n v="0"/>
    <n v="5.9"/>
    <n v="9.6"/>
    <n v="2.2000000000000002"/>
    <n v="1"/>
    <n v="6.7"/>
    <n v="9.4"/>
    <n v="3.9"/>
    <n v="1"/>
    <x v="33"/>
    <m/>
    <n v="10.8"/>
    <n v="15"/>
    <n v="6.5"/>
    <n v="0"/>
  </r>
  <r>
    <n v="8.5"/>
    <n v="17.399999999999999"/>
    <n v="-0.4"/>
    <n v="0"/>
    <n v="7.7"/>
    <n v="15"/>
    <n v="0.4"/>
    <n v="0"/>
    <n v="8.9"/>
    <n v="15.1"/>
    <n v="2.6"/>
    <n v="0"/>
    <x v="33"/>
    <m/>
    <n v="11"/>
    <n v="20"/>
    <n v="2"/>
    <n v="0.2"/>
  </r>
  <r>
    <n v="8.9"/>
    <n v="16.399999999999999"/>
    <n v="1.4"/>
    <n v="0"/>
    <n v="8.5"/>
    <n v="14.5"/>
    <n v="2.5"/>
    <n v="0.5"/>
    <n v="9.3000000000000007"/>
    <n v="14.5"/>
    <n v="4"/>
    <n v="0"/>
    <x v="33"/>
    <m/>
    <n v="11"/>
    <n v="18"/>
    <n v="4"/>
    <n v="2.9"/>
  </r>
  <r>
    <n v="5.7"/>
    <n v="10.4"/>
    <n v="0.9"/>
    <n v="5"/>
    <n v="4.4000000000000004"/>
    <n v="7.9"/>
    <n v="0.9"/>
    <n v="4.5"/>
    <n v="5.9"/>
    <n v="8.8000000000000007"/>
    <n v="2.9"/>
    <n v="6"/>
    <x v="33"/>
    <m/>
    <n v="8"/>
    <n v="14.5"/>
    <n v="1.5"/>
    <n v="8.8000000000000007"/>
  </r>
  <r>
    <n v="4.5999999999999996"/>
    <n v="7.2"/>
    <n v="2"/>
    <n v="13.5"/>
    <n v="4.4000000000000004"/>
    <n v="7.4"/>
    <n v="1.4"/>
    <n v="7.5"/>
    <n v="4.4000000000000004"/>
    <n v="6.9"/>
    <n v="1.9"/>
    <n v="7"/>
    <x v="33"/>
    <m/>
    <n v="9"/>
    <n v="13.5"/>
    <n v="4.5"/>
    <n v="4.8"/>
  </r>
  <r>
    <n v="5.2"/>
    <n v="8.8000000000000007"/>
    <n v="1.5"/>
    <n v="0"/>
    <n v="4.0999999999999996"/>
    <n v="7.3"/>
    <n v="0.9"/>
    <n v="0"/>
    <n v="4.7"/>
    <n v="7.9"/>
    <n v="1.5"/>
    <n v="1"/>
    <x v="33"/>
    <m/>
    <n v="9.3000000000000007"/>
    <n v="14.5"/>
    <n v="4"/>
    <n v="0"/>
  </r>
  <r>
    <n v="9"/>
    <n v="18.5"/>
    <n v="-0.5"/>
    <n v="0"/>
    <n v="7.3"/>
    <n v="14.5"/>
    <n v="0"/>
    <n v="0"/>
    <n v="8.1999999999999993"/>
    <n v="14.8"/>
    <n v="1.6"/>
    <n v="1"/>
    <x v="33"/>
    <m/>
    <n v="10"/>
    <n v="20"/>
    <n v="0"/>
    <n v="0"/>
  </r>
  <r>
    <n v="13.1"/>
    <n v="22.2"/>
    <n v="3.9"/>
    <n v="0"/>
    <n v="12.2"/>
    <n v="19.899999999999999"/>
    <n v="4.5"/>
    <n v="0"/>
    <n v="12.4"/>
    <n v="18.600000000000001"/>
    <n v="6.2"/>
    <n v="0"/>
    <x v="33"/>
    <m/>
    <n v="13.3"/>
    <n v="23.5"/>
    <n v="3"/>
    <n v="0"/>
  </r>
  <r>
    <n v="14.5"/>
    <n v="23.5"/>
    <n v="5.4"/>
    <n v="0"/>
    <n v="13.5"/>
    <n v="20.399999999999999"/>
    <n v="6.6"/>
    <n v="0"/>
    <n v="14.1"/>
    <n v="19.599999999999998"/>
    <n v="8.5"/>
    <n v="0"/>
    <x v="33"/>
    <m/>
    <n v="14.5"/>
    <n v="25"/>
    <n v="4"/>
    <n v="0"/>
  </r>
  <r>
    <n v="14.9"/>
    <n v="24"/>
    <n v="5.7"/>
    <n v="8"/>
    <n v="13.7"/>
    <n v="21"/>
    <n v="6.3"/>
    <n v="5.5"/>
    <n v="15.2"/>
    <n v="20.2"/>
    <n v="10.199999999999999"/>
    <n v="7"/>
    <x v="33"/>
    <m/>
    <n v="14.5"/>
    <n v="24"/>
    <n v="5"/>
    <n v="5.2"/>
  </r>
  <r>
    <n v="14.2"/>
    <n v="20.7"/>
    <n v="7.6"/>
    <n v="0.5"/>
    <n v="12.8"/>
    <n v="19.100000000000001"/>
    <n v="6.5"/>
    <n v="0.5"/>
    <n v="12"/>
    <n v="16.7"/>
    <n v="7.2"/>
    <n v="0.5"/>
    <x v="33"/>
    <m/>
    <n v="13.5"/>
    <n v="23"/>
    <n v="4"/>
    <n v="0"/>
  </r>
  <r>
    <n v="11.7"/>
    <n v="18.100000000000001"/>
    <n v="5.2"/>
    <n v="0"/>
    <n v="11.3"/>
    <n v="16.8"/>
    <n v="5.8"/>
    <n v="0"/>
    <n v="11.8"/>
    <n v="16"/>
    <n v="7.5"/>
    <n v="0.5"/>
    <x v="33"/>
    <m/>
    <n v="14"/>
    <n v="24.5"/>
    <n v="3.5"/>
    <n v="0"/>
  </r>
  <r>
    <n v="12.6"/>
    <n v="21"/>
    <n v="4.2"/>
    <n v="0"/>
    <n v="12.4"/>
    <n v="19.600000000000001"/>
    <n v="5.2"/>
    <n v="0"/>
    <n v="12.8"/>
    <n v="18.8"/>
    <n v="6.8"/>
    <n v="0"/>
    <x v="33"/>
    <m/>
    <n v="13.3"/>
    <n v="23.5"/>
    <n v="3"/>
    <n v="0"/>
  </r>
  <r>
    <n v="11.6"/>
    <n v="17.600000000000001"/>
    <n v="5.5"/>
    <n v="7"/>
    <n v="11.7"/>
    <n v="16.8"/>
    <n v="6.5"/>
    <n v="6"/>
    <n v="11.6"/>
    <n v="15.4"/>
    <n v="7.7"/>
    <n v="1"/>
    <x v="33"/>
    <m/>
    <n v="12"/>
    <n v="20"/>
    <n v="4"/>
    <n v="0"/>
  </r>
  <r>
    <n v="9.1"/>
    <n v="12.3"/>
    <n v="5.8"/>
    <n v="5"/>
    <n v="8.9"/>
    <n v="12.2"/>
    <n v="5.5"/>
    <n v="0"/>
    <n v="7.8"/>
    <n v="10.199999999999999"/>
    <n v="5.4"/>
    <n v="3"/>
    <x v="33"/>
    <m/>
    <n v="12"/>
    <n v="16"/>
    <n v="8"/>
    <n v="1.9"/>
  </r>
  <r>
    <n v="7.7"/>
    <n v="15"/>
    <n v="0.3"/>
    <n v="0"/>
    <n v="7.5"/>
    <n v="13.9"/>
    <n v="1.1000000000000001"/>
    <n v="0"/>
    <n v="7.9"/>
    <n v="13.1"/>
    <n v="2.7"/>
    <n v="0"/>
    <x v="33"/>
    <m/>
    <n v="10"/>
    <n v="19"/>
    <n v="1"/>
    <n v="0"/>
  </r>
  <r>
    <n v="9.5"/>
    <n v="15"/>
    <n v="4"/>
    <n v="0"/>
    <n v="9.1"/>
    <n v="13.7"/>
    <n v="4.4000000000000004"/>
    <n v="0"/>
    <n v="9.1"/>
    <n v="12.899999999999999"/>
    <n v="5.2"/>
    <n v="0"/>
    <x v="33"/>
    <m/>
    <n v="10.8"/>
    <n v="18.5"/>
    <n v="3"/>
    <n v="2"/>
  </r>
  <r>
    <n v="9"/>
    <n v="13.7"/>
    <n v="4.3"/>
    <n v="0"/>
    <n v="7.3"/>
    <n v="13"/>
    <n v="1.6"/>
    <n v="0"/>
    <n v="7.2"/>
    <n v="12.2"/>
    <n v="2.1"/>
    <n v="0"/>
    <x v="33"/>
    <m/>
    <n v="9"/>
    <n v="16"/>
    <n v="2"/>
    <n v="0.2"/>
  </r>
  <r>
    <n v="8.4"/>
    <n v="16.100000000000001"/>
    <n v="0.6"/>
    <n v="0"/>
    <n v="7.4"/>
    <n v="14.1"/>
    <n v="0.6"/>
    <n v="0"/>
    <n v="8.5"/>
    <n v="14.1"/>
    <n v="2.8"/>
    <n v="0"/>
    <x v="33"/>
    <m/>
    <n v="10"/>
    <n v="18"/>
    <n v="2"/>
    <n v="0"/>
  </r>
  <r>
    <n v="10.7"/>
    <n v="19.600000000000001"/>
    <n v="1.7"/>
    <n v="0"/>
    <n v="10.6"/>
    <n v="18.2"/>
    <n v="3"/>
    <n v="0"/>
    <n v="10.7"/>
    <n v="16.899999999999999"/>
    <n v="4.5"/>
    <n v="0"/>
    <x v="33"/>
    <m/>
    <n v="11"/>
    <n v="22"/>
    <n v="0"/>
    <n v="0"/>
  </r>
  <r>
    <n v="13.7"/>
    <n v="23.3"/>
    <n v="4.0999999999999996"/>
    <n v="0"/>
    <n v="14"/>
    <n v="21.9"/>
    <n v="6.1"/>
    <n v="0"/>
    <n v="14.5"/>
    <n v="21.4"/>
    <n v="7.6"/>
    <n v="0"/>
    <x v="34"/>
    <m/>
    <n v="14.5"/>
    <n v="26"/>
    <n v="3"/>
    <n v="0"/>
  </r>
  <r>
    <n v="16.7"/>
    <n v="26.2"/>
    <n v="7.2"/>
    <n v="0"/>
    <n v="17"/>
    <n v="24.2"/>
    <n v="9.6999999999999993"/>
    <n v="0"/>
    <n v="17.7"/>
    <n v="23.7"/>
    <n v="11.6"/>
    <n v="0"/>
    <x v="34"/>
    <m/>
    <n v="16.3"/>
    <n v="27.5"/>
    <n v="5"/>
    <n v="0"/>
  </r>
  <r>
    <n v="16"/>
    <n v="24.2"/>
    <n v="7.7"/>
    <n v="0"/>
    <n v="15.9"/>
    <n v="21.9"/>
    <n v="9.9"/>
    <n v="0"/>
    <n v="16.8"/>
    <n v="22.1"/>
    <n v="11.4"/>
    <n v="0"/>
    <x v="34"/>
    <m/>
    <n v="15.3"/>
    <n v="25"/>
    <n v="5.5"/>
    <n v="0"/>
  </r>
  <r>
    <n v="14.1"/>
    <n v="22.1"/>
    <n v="6"/>
    <n v="0"/>
    <n v="14.2"/>
    <n v="20.5"/>
    <n v="7.9"/>
    <n v="0"/>
    <n v="15.2"/>
    <n v="20.6"/>
    <n v="9.6999999999999993"/>
    <n v="0"/>
    <x v="34"/>
    <m/>
    <n v="16"/>
    <n v="26.5"/>
    <n v="5.5"/>
    <n v="0"/>
  </r>
  <r>
    <n v="12.6"/>
    <n v="16.2"/>
    <n v="9"/>
    <n v="0"/>
    <n v="12.4"/>
    <n v="15.8"/>
    <n v="8.9"/>
    <n v="0"/>
    <n v="11.7"/>
    <n v="14"/>
    <n v="9.3000000000000007"/>
    <n v="0"/>
    <x v="34"/>
    <m/>
    <n v="15.5"/>
    <n v="20"/>
    <n v="11"/>
    <n v="0"/>
  </r>
  <r>
    <n v="12.1"/>
    <n v="20.3"/>
    <n v="3.8"/>
    <n v="0"/>
    <n v="12.5"/>
    <n v="19.2"/>
    <n v="5.8"/>
    <n v="0"/>
    <n v="12.8"/>
    <n v="19.2"/>
    <n v="6.3"/>
    <n v="0"/>
    <x v="34"/>
    <m/>
    <n v="13.5"/>
    <n v="25.5"/>
    <n v="1.5"/>
    <n v="0"/>
  </r>
  <r>
    <n v="14.7"/>
    <n v="23.4"/>
    <n v="5.9"/>
    <n v="0"/>
    <n v="16.600000000000001"/>
    <n v="22.4"/>
    <n v="10.7"/>
    <n v="0"/>
    <n v="16.7"/>
    <n v="22.1"/>
    <n v="11.2"/>
    <n v="0"/>
    <x v="34"/>
    <m/>
    <n v="16"/>
    <n v="28"/>
    <n v="4"/>
    <n v="0"/>
  </r>
  <r>
    <n v="16"/>
    <n v="25"/>
    <n v="6.9"/>
    <n v="0"/>
    <n v="16.7"/>
    <n v="23.5"/>
    <n v="9.9"/>
    <n v="0"/>
    <n v="16.8"/>
    <n v="22.6"/>
    <n v="11"/>
    <n v="0"/>
    <x v="34"/>
    <m/>
    <n v="16"/>
    <n v="28"/>
    <n v="4"/>
    <n v="0"/>
  </r>
  <r>
    <n v="16.2"/>
    <n v="26"/>
    <n v="6.4"/>
    <n v="0"/>
    <n v="17.8"/>
    <n v="24.3"/>
    <n v="11.3"/>
    <n v="0"/>
    <n v="17.600000000000001"/>
    <n v="24.3"/>
    <n v="10.8"/>
    <n v="0"/>
    <x v="34"/>
    <m/>
    <n v="16.8"/>
    <n v="28.5"/>
    <n v="5"/>
    <n v="0"/>
  </r>
  <r>
    <n v="18"/>
    <n v="27.2"/>
    <n v="8.6999999999999993"/>
    <n v="0"/>
    <n v="19.2"/>
    <n v="24.8"/>
    <n v="13.6"/>
    <n v="0"/>
    <n v="19.5"/>
    <n v="25"/>
    <n v="13.9"/>
    <n v="0"/>
    <x v="34"/>
    <m/>
    <n v="18.8"/>
    <n v="29.5"/>
    <n v="8"/>
    <n v="0"/>
  </r>
  <r>
    <n v="12.5"/>
    <n v="18.899999999999999"/>
    <n v="6"/>
    <n v="0"/>
    <n v="13.4"/>
    <n v="18.2"/>
    <n v="8.6"/>
    <n v="0"/>
    <n v="13.5"/>
    <n v="18.100000000000001"/>
    <n v="8.8000000000000007"/>
    <n v="0"/>
    <x v="34"/>
    <m/>
    <n v="15.8"/>
    <n v="22.5"/>
    <n v="9"/>
    <n v="0"/>
  </r>
  <r>
    <n v="12.7"/>
    <n v="20.3"/>
    <n v="5.0999999999999996"/>
    <n v="0"/>
    <n v="13.2"/>
    <n v="20.100000000000001"/>
    <n v="6.2"/>
    <n v="0"/>
    <n v="13.3"/>
    <n v="18.7"/>
    <n v="7.8"/>
    <n v="0"/>
    <x v="34"/>
    <m/>
    <n v="14.3"/>
    <n v="23.5"/>
    <n v="5"/>
    <n v="0"/>
  </r>
  <r>
    <n v="13.8"/>
    <n v="21"/>
    <n v="6.5"/>
    <n v="0"/>
    <n v="14.4"/>
    <n v="20.2"/>
    <n v="8.5"/>
    <n v="0"/>
    <n v="14.6"/>
    <n v="19.3"/>
    <n v="9.9"/>
    <n v="0"/>
    <x v="34"/>
    <m/>
    <n v="15.8"/>
    <n v="25"/>
    <n v="6.5"/>
    <n v="0"/>
  </r>
  <r>
    <n v="14.2"/>
    <n v="22.2"/>
    <n v="6.1"/>
    <n v="0"/>
    <n v="15.1"/>
    <n v="21"/>
    <n v="9.1"/>
    <n v="0"/>
    <n v="15.1"/>
    <n v="20.5"/>
    <n v="9.6999999999999993"/>
    <n v="0"/>
    <x v="34"/>
    <m/>
    <n v="15"/>
    <n v="25"/>
    <n v="5"/>
    <n v="0"/>
  </r>
  <r>
    <n v="11.4"/>
    <n v="18.600000000000001"/>
    <n v="4.0999999999999996"/>
    <n v="0"/>
    <n v="11.8"/>
    <n v="17.5"/>
    <n v="6.1"/>
    <n v="0"/>
    <n v="11.7"/>
    <n v="17"/>
    <n v="6.4"/>
    <n v="0"/>
    <x v="34"/>
    <m/>
    <n v="13.3"/>
    <n v="21.5"/>
    <n v="5"/>
    <n v="0"/>
  </r>
  <r>
    <n v="11.2"/>
    <n v="20.3"/>
    <n v="2.1"/>
    <n v="0"/>
    <n v="12.1"/>
    <n v="19.3"/>
    <n v="4.9000000000000004"/>
    <n v="0"/>
    <n v="12"/>
    <n v="18.2"/>
    <n v="5.7"/>
    <n v="0"/>
    <x v="34"/>
    <m/>
    <n v="11"/>
    <n v="22.5"/>
    <n v="-0.5"/>
    <n v="0"/>
  </r>
  <r>
    <n v="13.4"/>
    <n v="24.2"/>
    <n v="2.5"/>
    <n v="0"/>
    <n v="15.4"/>
    <n v="22.8"/>
    <n v="8"/>
    <n v="0"/>
    <n v="15.3"/>
    <n v="22"/>
    <n v="8.6"/>
    <n v="0"/>
    <x v="34"/>
    <m/>
    <n v="12.8"/>
    <n v="26"/>
    <n v="-0.5"/>
    <n v="0"/>
  </r>
  <r>
    <n v="13.9"/>
    <n v="24.7"/>
    <n v="3"/>
    <n v="0"/>
    <n v="15"/>
    <n v="22.8"/>
    <n v="7.1"/>
    <n v="0"/>
    <n v="14.7"/>
    <n v="22"/>
    <n v="7.3"/>
    <n v="0"/>
    <x v="34"/>
    <m/>
    <n v="13.5"/>
    <n v="27"/>
    <n v="0"/>
    <n v="0"/>
  </r>
  <r>
    <n v="11.1"/>
    <n v="17.2"/>
    <n v="5"/>
    <n v="0"/>
    <n v="11.1"/>
    <n v="16.100000000000001"/>
    <n v="6.1"/>
    <n v="0"/>
    <n v="10.9"/>
    <n v="15.3"/>
    <n v="6.4"/>
    <n v="0"/>
    <x v="34"/>
    <m/>
    <n v="13.5"/>
    <n v="22"/>
    <n v="5"/>
    <n v="0"/>
  </r>
  <r>
    <n v="10.9"/>
    <n v="21.7"/>
    <n v="0"/>
    <n v="0"/>
    <n v="12.5"/>
    <n v="20.2"/>
    <n v="4.8"/>
    <n v="0"/>
    <n v="12.2"/>
    <n v="19.399999999999999"/>
    <n v="5"/>
    <n v="0"/>
    <x v="34"/>
    <m/>
    <n v="10.3"/>
    <n v="23"/>
    <n v="-2.5"/>
    <n v="0"/>
  </r>
  <r>
    <n v="12.7"/>
    <n v="23.3"/>
    <n v="2.1"/>
    <n v="0"/>
    <n v="13.9"/>
    <n v="21.8"/>
    <n v="6"/>
    <n v="0"/>
    <n v="13.6"/>
    <n v="21"/>
    <n v="6.2"/>
    <n v="0"/>
    <x v="34"/>
    <m/>
    <n v="11.8"/>
    <n v="26"/>
    <n v="-2.5"/>
    <n v="0"/>
  </r>
  <r>
    <n v="13.8"/>
    <n v="24.5"/>
    <n v="3"/>
    <n v="0"/>
    <n v="14.8"/>
    <n v="22.4"/>
    <n v="7.2"/>
    <n v="0"/>
    <n v="15.2"/>
    <n v="21.599999999999998"/>
    <n v="8.6999999999999993"/>
    <n v="0"/>
    <x v="34"/>
    <m/>
    <n v="13.8"/>
    <n v="26.5"/>
    <n v="1"/>
    <n v="0"/>
  </r>
  <r>
    <n v="13.3"/>
    <n v="21.1"/>
    <n v="5.5"/>
    <n v="0"/>
    <n v="14.9"/>
    <n v="20"/>
    <n v="9.6999999999999993"/>
    <n v="0"/>
    <n v="14.6"/>
    <n v="19.2"/>
    <n v="9.8999999999999986"/>
    <n v="0"/>
    <x v="34"/>
    <m/>
    <n v="13.8"/>
    <n v="23.5"/>
    <n v="4"/>
    <n v="0"/>
  </r>
  <r>
    <n v="12.2"/>
    <n v="17.5"/>
    <n v="6.8"/>
    <n v="0"/>
    <n v="12.5"/>
    <n v="16.3"/>
    <n v="8.6999999999999993"/>
    <n v="0"/>
    <n v="12.3"/>
    <n v="15.2"/>
    <n v="9.3000000000000007"/>
    <n v="0"/>
    <x v="34"/>
    <m/>
    <n v="13.5"/>
    <n v="21"/>
    <n v="6"/>
    <n v="0"/>
  </r>
  <r>
    <n v="11.8"/>
    <n v="21.2"/>
    <n v="2.4"/>
    <n v="0"/>
    <n v="12.6"/>
    <n v="20.100000000000001"/>
    <n v="5"/>
    <n v="0"/>
    <n v="12.8"/>
    <n v="19"/>
    <n v="6.5"/>
    <n v="0"/>
    <x v="34"/>
    <m/>
    <n v="12.3"/>
    <n v="23.5"/>
    <n v="1"/>
    <n v="0"/>
  </r>
  <r>
    <n v="14.9"/>
    <n v="25.2"/>
    <n v="4.5999999999999996"/>
    <n v="0"/>
    <n v="15.3"/>
    <n v="22.9"/>
    <n v="7.7"/>
    <n v="0"/>
    <n v="15.6"/>
    <n v="22.5"/>
    <n v="8.6999999999999993"/>
    <n v="0"/>
    <x v="34"/>
    <m/>
    <n v="14.8"/>
    <n v="27"/>
    <n v="2.5"/>
    <n v="0"/>
  </r>
  <r>
    <n v="18.100000000000001"/>
    <n v="29"/>
    <n v="7.2"/>
    <n v="0"/>
    <n v="18.899999999999999"/>
    <n v="27"/>
    <n v="10.7"/>
    <n v="0"/>
    <n v="19.2"/>
    <n v="26.5"/>
    <n v="11.8"/>
    <n v="0"/>
    <x v="34"/>
    <m/>
    <n v="17.5"/>
    <n v="30.5"/>
    <n v="4.5"/>
    <n v="0"/>
  </r>
  <r>
    <n v="19.100000000000001"/>
    <n v="28.2"/>
    <n v="10"/>
    <n v="1"/>
    <n v="19.5"/>
    <n v="25.5"/>
    <n v="13.5"/>
    <n v="0"/>
    <n v="19.899999999999999"/>
    <n v="25"/>
    <n v="14.7"/>
    <n v="0"/>
    <x v="34"/>
    <m/>
    <n v="19.5"/>
    <n v="32"/>
    <n v="7"/>
    <n v="0"/>
  </r>
  <r>
    <n v="16.399999999999999"/>
    <n v="21.4"/>
    <n v="11.3"/>
    <n v="9.5"/>
    <n v="15.2"/>
    <n v="20.100000000000001"/>
    <n v="10.3"/>
    <n v="8"/>
    <n v="13.6"/>
    <n v="18.7"/>
    <n v="8.4"/>
    <n v="20"/>
    <x v="34"/>
    <m/>
    <n v="17.3"/>
    <n v="28"/>
    <n v="6.5"/>
    <n v="6.2"/>
  </r>
  <r>
    <n v="11.5"/>
    <n v="14.2"/>
    <n v="8.8000000000000007"/>
    <n v="1"/>
    <n v="10.199999999999999"/>
    <n v="12.6"/>
    <n v="7.7"/>
    <n v="1"/>
    <n v="10.1"/>
    <n v="11.9"/>
    <n v="8.3000000000000007"/>
    <n v="0"/>
    <x v="34"/>
    <m/>
    <n v="14"/>
    <n v="18.5"/>
    <n v="9.5"/>
    <n v="0"/>
  </r>
  <r>
    <n v="12.3"/>
    <n v="18.2"/>
    <n v="6.4"/>
    <n v="0.5"/>
    <n v="11.5"/>
    <n v="17.2"/>
    <n v="5.7"/>
    <n v="0.5"/>
    <n v="11.7"/>
    <n v="16.3"/>
    <n v="7"/>
    <n v="0"/>
    <x v="34"/>
    <m/>
    <n v="12"/>
    <n v="20"/>
    <n v="4"/>
    <n v="0"/>
  </r>
  <r>
    <n v="10.1"/>
    <n v="13.8"/>
    <n v="6.3"/>
    <n v="0"/>
    <n v="9.9"/>
    <n v="13.3"/>
    <n v="6.4"/>
    <n v="0"/>
    <n v="9.6999999999999993"/>
    <n v="12"/>
    <n v="7.4"/>
    <n v="0"/>
    <x v="35"/>
    <m/>
    <n v="13.3"/>
    <n v="18.5"/>
    <n v="8"/>
    <n v="5.8"/>
  </r>
  <r>
    <n v="10.7"/>
    <n v="17.600000000000001"/>
    <n v="3.8"/>
    <n v="0"/>
    <n v="11.1"/>
    <n v="17.2"/>
    <n v="4.9000000000000004"/>
    <n v="0"/>
    <n v="10.4"/>
    <n v="14.4"/>
    <n v="6.4"/>
    <n v="0"/>
    <x v="35"/>
    <m/>
    <n v="12.3"/>
    <n v="20.5"/>
    <n v="4"/>
    <n v="0.2"/>
  </r>
  <r>
    <n v="10.8"/>
    <n v="16.100000000000001"/>
    <n v="5.5"/>
    <n v="0"/>
    <n v="11.1"/>
    <n v="15.5"/>
    <n v="6.6"/>
    <n v="0"/>
    <n v="11"/>
    <n v="14.4"/>
    <n v="7.6"/>
    <n v="0"/>
    <x v="35"/>
    <m/>
    <n v="12.8"/>
    <n v="20.5"/>
    <n v="5"/>
    <n v="0"/>
  </r>
  <r>
    <n v="10.4"/>
    <n v="17.899999999999999"/>
    <n v="2.8"/>
    <n v="0"/>
    <n v="10.8"/>
    <n v="16.3"/>
    <n v="5.3"/>
    <n v="0"/>
    <n v="10.9"/>
    <n v="15.4"/>
    <n v="6.4"/>
    <n v="0"/>
    <x v="35"/>
    <m/>
    <n v="11.3"/>
    <n v="21"/>
    <n v="1.5"/>
    <n v="0.8"/>
  </r>
  <r>
    <n v="10.199999999999999"/>
    <n v="14.9"/>
    <n v="5.4"/>
    <n v="0"/>
    <n v="8.6"/>
    <n v="13.5"/>
    <n v="3.7"/>
    <n v="0"/>
    <n v="8.6999999999999993"/>
    <n v="12.8"/>
    <n v="4.5"/>
    <n v="0"/>
    <x v="35"/>
    <m/>
    <n v="10.3"/>
    <n v="18"/>
    <n v="2.5"/>
    <n v="0"/>
  </r>
  <r>
    <n v="6.6"/>
    <n v="14"/>
    <n v="-0.9"/>
    <n v="0"/>
    <n v="7.6"/>
    <n v="12.3"/>
    <n v="2.8"/>
    <n v="0"/>
    <n v="6.1"/>
    <n v="11.5"/>
    <n v="0.7"/>
    <n v="0"/>
    <x v="35"/>
    <m/>
    <n v="8"/>
    <n v="17"/>
    <n v="-1"/>
    <n v="0"/>
  </r>
  <r>
    <n v="8.1999999999999993"/>
    <n v="15.6"/>
    <n v="0.7"/>
    <n v="0"/>
    <n v="9.1999999999999993"/>
    <n v="14.3"/>
    <n v="4"/>
    <n v="0"/>
    <n v="8.4"/>
    <n v="13.3"/>
    <n v="3.5"/>
    <n v="0"/>
    <x v="35"/>
    <m/>
    <n v="8.8000000000000007"/>
    <n v="18.5"/>
    <n v="-1"/>
    <n v="0"/>
  </r>
  <r>
    <n v="7.2"/>
    <n v="12.9"/>
    <n v="1.5"/>
    <n v="5.5"/>
    <n v="7.7"/>
    <n v="13.4"/>
    <n v="2"/>
    <n v="5.5"/>
    <n v="7.3"/>
    <n v="11.4"/>
    <n v="3.2"/>
    <n v="2"/>
    <x v="35"/>
    <m/>
    <n v="8.8000000000000007"/>
    <n v="17.5"/>
    <n v="0"/>
    <n v="14.4"/>
  </r>
  <r>
    <n v="7.9"/>
    <n v="15.4"/>
    <n v="0.3"/>
    <n v="3.5"/>
    <n v="8.1"/>
    <n v="14.3"/>
    <n v="1.9"/>
    <n v="4"/>
    <n v="7.6"/>
    <n v="12.7"/>
    <n v="2.5"/>
    <n v="4"/>
    <x v="35"/>
    <m/>
    <n v="8.8000000000000007"/>
    <n v="17"/>
    <n v="0.5"/>
    <n v="2.4"/>
  </r>
  <r>
    <n v="7"/>
    <n v="10.3"/>
    <n v="3.6"/>
    <n v="1"/>
    <n v="4.9000000000000004"/>
    <n v="8.8000000000000007"/>
    <n v="1"/>
    <n v="0.5"/>
    <n v="4.9000000000000004"/>
    <n v="7.6"/>
    <n v="2.1"/>
    <n v="0.5"/>
    <x v="35"/>
    <m/>
    <n v="9.8000000000000007"/>
    <n v="18.5"/>
    <n v="1"/>
    <n v="2"/>
  </r>
  <r>
    <n v="0.5"/>
    <n v="7.2"/>
    <n v="-6.3"/>
    <n v="0"/>
    <n v="1.5"/>
    <n v="5.8"/>
    <n v="-2.9"/>
    <n v="0"/>
    <n v="1.9"/>
    <n v="5"/>
    <n v="-1.3"/>
    <n v="0"/>
    <x v="35"/>
    <m/>
    <n v="4.8"/>
    <n v="11.5"/>
    <n v="-2"/>
    <n v="0"/>
  </r>
  <r>
    <n v="3"/>
    <n v="10"/>
    <n v="-4"/>
    <n v="0"/>
    <n v="3.7"/>
    <n v="8.6999999999999993"/>
    <n v="-1.4"/>
    <n v="0"/>
    <n v="3.2"/>
    <n v="7.9"/>
    <n v="-1.5"/>
    <n v="0"/>
    <x v="35"/>
    <m/>
    <n v="3"/>
    <n v="12"/>
    <n v="-6"/>
    <n v="0"/>
  </r>
  <r>
    <n v="3.5"/>
    <n v="9.6999999999999993"/>
    <n v="-2.7"/>
    <n v="6"/>
    <n v="3.4"/>
    <n v="8.6999999999999993"/>
    <n v="-1.9"/>
    <n v="7.5"/>
    <n v="3"/>
    <n v="6.8"/>
    <n v="-0.8"/>
    <n v="7.5"/>
    <x v="35"/>
    <m/>
    <n v="4.5"/>
    <n v="13"/>
    <n v="-4"/>
    <n v="4"/>
  </r>
  <r>
    <n v="4.5999999999999996"/>
    <n v="9.8000000000000007"/>
    <n v="-0.7"/>
    <n v="0"/>
    <n v="4.2"/>
    <n v="8.6999999999999993"/>
    <n v="-0.3"/>
    <n v="0"/>
    <n v="4"/>
    <n v="8.4"/>
    <n v="-0.4"/>
    <n v="0"/>
    <x v="35"/>
    <m/>
    <n v="8"/>
    <n v="13"/>
    <n v="3"/>
    <n v="0.4"/>
  </r>
  <r>
    <n v="3"/>
    <n v="7.9"/>
    <n v="-2"/>
    <n v="10"/>
    <n v="4"/>
    <n v="7.9"/>
    <n v="0.1"/>
    <n v="8"/>
    <n v="3.7"/>
    <n v="7.2"/>
    <n v="0.2"/>
    <n v="8"/>
    <x v="35"/>
    <m/>
    <n v="5.3"/>
    <n v="12"/>
    <n v="-1.5"/>
    <n v="2.6"/>
  </r>
  <r>
    <n v="1.9"/>
    <n v="3.8"/>
    <n v="-0.1"/>
    <n v="4.5"/>
    <n v="1.7"/>
    <n v="2.9"/>
    <n v="0.5"/>
    <n v="3"/>
    <n v="1.5"/>
    <n v="2.4"/>
    <n v="0.5"/>
    <n v="3"/>
    <x v="35"/>
    <m/>
    <n v="4.3"/>
    <n v="7.5"/>
    <n v="1"/>
    <n v="3.4"/>
  </r>
  <r>
    <n v="2.5"/>
    <n v="7"/>
    <n v="-2"/>
    <n v="0"/>
    <n v="2.5"/>
    <n v="5.9"/>
    <n v="-0.9"/>
    <n v="0"/>
    <n v="2.5"/>
    <n v="5.6"/>
    <n v="-0.7"/>
    <n v="0"/>
    <x v="35"/>
    <m/>
    <n v="6"/>
    <n v="11"/>
    <n v="1"/>
    <n v="2.6"/>
  </r>
  <r>
    <n v="3.4"/>
    <n v="5.6"/>
    <n v="1.1000000000000001"/>
    <n v="0"/>
    <n v="2.6"/>
    <n v="5.0999999999999996"/>
    <n v="0.1"/>
    <n v="0.5"/>
    <n v="2.5"/>
    <n v="4.5"/>
    <n v="0.4"/>
    <n v="0.5"/>
    <x v="35"/>
    <m/>
    <n v="4.5"/>
    <n v="10"/>
    <n v="-1"/>
    <n v="0.6"/>
  </r>
  <r>
    <n v="3.3"/>
    <n v="7.4"/>
    <n v="-0.9"/>
    <n v="0.5"/>
    <n v="2.9"/>
    <n v="6.7"/>
    <n v="-0.9"/>
    <n v="0"/>
    <n v="3"/>
    <n v="5.4"/>
    <n v="0.5"/>
    <n v="0"/>
    <x v="35"/>
    <m/>
    <n v="7.3"/>
    <n v="11"/>
    <n v="3.5"/>
    <n v="0"/>
  </r>
  <r>
    <n v="3.5"/>
    <n v="7.8"/>
    <n v="-0.9"/>
    <n v="0"/>
    <n v="3"/>
    <n v="7"/>
    <n v="-1"/>
    <n v="1"/>
    <n v="3.2"/>
    <n v="5.7"/>
    <n v="0.6"/>
    <n v="1"/>
    <x v="35"/>
    <m/>
    <n v="6"/>
    <n v="10.5"/>
    <n v="1.5"/>
    <n v="3.1"/>
  </r>
  <r>
    <n v="4.5"/>
    <n v="11.1"/>
    <n v="-2.2000000000000002"/>
    <n v="0"/>
    <n v="4.3"/>
    <n v="10.4"/>
    <n v="-1.9"/>
    <n v="0"/>
    <n v="4.2"/>
    <n v="8.6999999999999993"/>
    <n v="-0.4"/>
    <n v="0"/>
    <x v="35"/>
    <m/>
    <n v="7"/>
    <n v="14"/>
    <n v="0"/>
    <n v="0"/>
  </r>
  <r>
    <n v="4.5999999999999996"/>
    <n v="11"/>
    <n v="-1.8"/>
    <n v="6"/>
    <n v="5.7"/>
    <n v="11.5"/>
    <n v="-0.2"/>
    <n v="5"/>
    <n v="5.5"/>
    <n v="10.5"/>
    <n v="0.4"/>
    <n v="5"/>
    <x v="35"/>
    <m/>
    <n v="6.5"/>
    <n v="15"/>
    <n v="-2"/>
    <n v="7.8"/>
  </r>
  <r>
    <n v="2.9"/>
    <n v="3"/>
    <n v="2.8"/>
    <n v="13.5"/>
    <n v="2.2999999999999998"/>
    <n v="3"/>
    <n v="1.5"/>
    <n v="16.5"/>
    <n v="1.3"/>
    <n v="1.8"/>
    <n v="0.8"/>
    <n v="16.5"/>
    <x v="35"/>
    <m/>
    <n v="5"/>
    <n v="5.5"/>
    <n v="4.5"/>
    <n v="11.1"/>
  </r>
  <r>
    <n v="1.9"/>
    <n v="3.7"/>
    <n v="0"/>
    <n v="6"/>
    <n v="0.9"/>
    <n v="2.8"/>
    <n v="-1.1000000000000001"/>
    <n v="3"/>
    <n v="1.5"/>
    <n v="3.1"/>
    <n v="-0.1"/>
    <n v="3"/>
    <x v="35"/>
    <m/>
    <n v="6.5"/>
    <n v="11"/>
    <n v="2"/>
    <n v="13.1"/>
  </r>
  <r>
    <n v="1"/>
    <n v="5"/>
    <n v="-3"/>
    <n v="0.5"/>
    <n v="0.9"/>
    <n v="4.8"/>
    <n v="-3"/>
    <n v="0"/>
    <n v="0.3"/>
    <n v="3"/>
    <n v="-2.5"/>
    <n v="0"/>
    <x v="35"/>
    <m/>
    <n v="4"/>
    <n v="8.5"/>
    <n v="-0.5"/>
    <n v="1.1000000000000001"/>
  </r>
  <r>
    <n v="0.7"/>
    <n v="2.4"/>
    <n v="-1.1000000000000001"/>
    <n v="22"/>
    <n v="-0.6"/>
    <n v="-0.1"/>
    <n v="-1.1000000000000001"/>
    <n v="18"/>
    <n v="0.4"/>
    <n v="1.1000000000000001"/>
    <n v="-0.4"/>
    <n v="18"/>
    <x v="35"/>
    <m/>
    <n v="2.8"/>
    <n v="5"/>
    <n v="0.5"/>
    <n v="0"/>
  </r>
  <r>
    <n v="-0.2"/>
    <n v="0.5"/>
    <n v="-0.9"/>
    <n v="6.5"/>
    <n v="-0.3"/>
    <n v="0.6"/>
    <n v="-1.2"/>
    <n v="2"/>
    <n v="0"/>
    <n v="0.4"/>
    <n v="-0.4"/>
    <n v="2"/>
    <x v="35"/>
    <m/>
    <n v="2.8"/>
    <n v="4"/>
    <n v="1.5"/>
    <n v="3.8"/>
  </r>
  <r>
    <n v="0.3"/>
    <n v="1.5"/>
    <n v="-1"/>
    <n v="6.5"/>
    <n v="-0.9"/>
    <n v="0.2"/>
    <n v="-2"/>
    <n v="6"/>
    <n v="0.9"/>
    <n v="2.5"/>
    <n v="-0.8"/>
    <n v="6"/>
    <x v="35"/>
    <m/>
    <n v="2.8"/>
    <n v="5.5"/>
    <n v="0"/>
    <n v="7.3"/>
  </r>
  <r>
    <n v="2.2999999999999998"/>
    <n v="4.3"/>
    <n v="0.3"/>
    <n v="13"/>
    <n v="1.7"/>
    <n v="3.6"/>
    <n v="-0.2"/>
    <n v="10"/>
    <n v="2.7"/>
    <n v="4.2"/>
    <n v="1.2"/>
    <n v="10"/>
    <x v="35"/>
    <m/>
    <n v="6.5"/>
    <n v="11"/>
    <n v="2"/>
    <n v="11"/>
  </r>
  <r>
    <n v="2.5"/>
    <n v="4.0999999999999996"/>
    <n v="0.8"/>
    <n v="2.5"/>
    <n v="1.6"/>
    <n v="3.6"/>
    <n v="-0.4"/>
    <n v="2.5"/>
    <n v="2.2000000000000002"/>
    <n v="3.4"/>
    <n v="1"/>
    <n v="2.5"/>
    <x v="35"/>
    <m/>
    <n v="5"/>
    <n v="8"/>
    <n v="2"/>
    <n v="1.3"/>
  </r>
  <r>
    <n v="-0.6"/>
    <n v="2.1"/>
    <n v="-3.2"/>
    <n v="0.5"/>
    <n v="-0.3"/>
    <n v="1.6"/>
    <n v="-2.1"/>
    <n v="1"/>
    <n v="-0.1"/>
    <n v="0.9"/>
    <n v="-1"/>
    <n v="1"/>
    <x v="36"/>
    <m/>
    <n v="4"/>
    <n v="6"/>
    <n v="2"/>
    <n v="0"/>
  </r>
  <r>
    <n v="-0.6"/>
    <n v="2.7"/>
    <n v="-3.9"/>
    <n v="0.5"/>
    <n v="-1.2"/>
    <n v="1.7"/>
    <n v="-4"/>
    <n v="0.5"/>
    <n v="0.9"/>
    <n v="3.7"/>
    <n v="-1.9"/>
    <n v="0.5"/>
    <x v="36"/>
    <m/>
    <n v="2.2999999999999998"/>
    <n v="9.5"/>
    <n v="-5"/>
    <n v="0.6"/>
  </r>
  <r>
    <n v="6.2"/>
    <n v="12"/>
    <n v="0.3"/>
    <n v="0.5"/>
    <n v="4.9000000000000004"/>
    <n v="9.9"/>
    <n v="-0.2"/>
    <n v="0"/>
    <n v="5.0999999999999996"/>
    <n v="9.6999999999999993"/>
    <n v="0.4"/>
    <n v="0"/>
    <x v="36"/>
    <m/>
    <n v="7"/>
    <n v="12"/>
    <n v="2"/>
    <n v="0"/>
  </r>
  <r>
    <n v="6.4"/>
    <n v="13"/>
    <n v="-0.3"/>
    <n v="0"/>
    <n v="6.9"/>
    <n v="12.4"/>
    <n v="1.3"/>
    <n v="0"/>
    <n v="7.8"/>
    <n v="11.4"/>
    <n v="4.2"/>
    <n v="0"/>
    <x v="36"/>
    <m/>
    <n v="8"/>
    <n v="16"/>
    <n v="0"/>
    <n v="0"/>
  </r>
  <r>
    <n v="9.3000000000000007"/>
    <n v="18.3"/>
    <n v="0.3"/>
    <n v="0"/>
    <n v="10"/>
    <n v="17.2"/>
    <n v="2.8"/>
    <n v="0"/>
    <n v="11"/>
    <n v="17"/>
    <n v="4.9000000000000004"/>
    <n v="0"/>
    <x v="36"/>
    <m/>
    <n v="10"/>
    <n v="21"/>
    <n v="-1"/>
    <n v="0"/>
  </r>
  <r>
    <n v="9.6"/>
    <n v="19"/>
    <n v="0.1"/>
    <n v="0"/>
    <n v="10.5"/>
    <n v="17.5"/>
    <n v="3.5"/>
    <n v="0"/>
    <n v="11.3"/>
    <n v="16.8"/>
    <n v="5.8"/>
    <n v="0"/>
    <x v="36"/>
    <m/>
    <n v="11"/>
    <n v="20.5"/>
    <n v="1.5"/>
    <n v="0"/>
  </r>
  <r>
    <n v="6.4"/>
    <n v="12.8"/>
    <n v="-0.1"/>
    <n v="1"/>
    <n v="7.6"/>
    <n v="12.5"/>
    <n v="2.7"/>
    <n v="1"/>
    <n v="8.3000000000000007"/>
    <n v="11.3"/>
    <n v="5.2"/>
    <n v="1"/>
    <x v="36"/>
    <m/>
    <n v="6.5"/>
    <n v="15"/>
    <n v="-2"/>
    <n v="0"/>
  </r>
  <r>
    <n v="5.8"/>
    <n v="13.5"/>
    <n v="-1.9"/>
    <n v="1"/>
    <n v="5.9"/>
    <n v="12.4"/>
    <n v="-0.6"/>
    <n v="1"/>
    <n v="6.9"/>
    <n v="12.4"/>
    <n v="1.4"/>
    <n v="1"/>
    <x v="36"/>
    <m/>
    <n v="5.5"/>
    <n v="14"/>
    <n v="-3"/>
    <n v="0"/>
  </r>
  <r>
    <n v="3.6"/>
    <n v="8.5"/>
    <n v="-1.4"/>
    <n v="0"/>
    <n v="5.8"/>
    <n v="9.6999999999999993"/>
    <n v="1.8"/>
    <n v="0"/>
    <n v="6"/>
    <n v="8.1999999999999993"/>
    <n v="3.7"/>
    <n v="0"/>
    <x v="36"/>
    <m/>
    <n v="4.8"/>
    <n v="12.5"/>
    <n v="-3"/>
    <n v="0"/>
  </r>
  <r>
    <n v="2.6"/>
    <n v="8.3000000000000007"/>
    <n v="-3.1"/>
    <n v="1"/>
    <n v="3.3"/>
    <n v="7.7"/>
    <n v="-1.2"/>
    <n v="1"/>
    <n v="3.4"/>
    <n v="6.6"/>
    <n v="0.1"/>
    <n v="1"/>
    <x v="36"/>
    <m/>
    <n v="3.3"/>
    <n v="12"/>
    <n v="-5.5"/>
    <n v="0"/>
  </r>
  <r>
    <n v="1"/>
    <n v="7.5"/>
    <n v="-5.5"/>
    <n v="0.5"/>
    <n v="2.8"/>
    <n v="8.6"/>
    <n v="-3"/>
    <n v="0.5"/>
    <n v="3.6"/>
    <n v="7.8"/>
    <n v="-0.7"/>
    <n v="0.5"/>
    <x v="36"/>
    <m/>
    <n v="0.8"/>
    <n v="9"/>
    <n v="-7.5"/>
    <n v="0"/>
  </r>
  <r>
    <n v="2.9"/>
    <n v="10.7"/>
    <n v="-5"/>
    <n v="0"/>
    <n v="5.2"/>
    <n v="12.4"/>
    <n v="-2"/>
    <n v="0"/>
    <n v="6.2"/>
    <n v="11.6"/>
    <n v="0.8"/>
    <n v="0"/>
    <x v="36"/>
    <m/>
    <n v="3.8"/>
    <n v="14.5"/>
    <n v="-7"/>
    <n v="0"/>
  </r>
  <r>
    <n v="3.6"/>
    <n v="11.1"/>
    <n v="-4"/>
    <n v="0.5"/>
    <n v="7.6"/>
    <n v="14.2"/>
    <n v="0.9"/>
    <n v="0.5"/>
    <n v="7.3"/>
    <n v="13.399999999999999"/>
    <n v="1.1000000000000001"/>
    <n v="0.5"/>
    <x v="36"/>
    <m/>
    <n v="4.3"/>
    <n v="15"/>
    <n v="-6.5"/>
    <n v="0"/>
  </r>
  <r>
    <n v="5.8"/>
    <n v="14.6"/>
    <n v="-3"/>
    <n v="1.5"/>
    <n v="8.1"/>
    <n v="15.1"/>
    <n v="1"/>
    <n v="1.5"/>
    <n v="7.8"/>
    <n v="14.299999999999999"/>
    <n v="1.2"/>
    <n v="1.5"/>
    <x v="36"/>
    <m/>
    <n v="5.8"/>
    <n v="17"/>
    <n v="-5.5"/>
    <n v="0"/>
  </r>
  <r>
    <n v="6.7"/>
    <n v="15.7"/>
    <n v="-2.2999999999999998"/>
    <n v="1"/>
    <n v="9.9"/>
    <n v="16.5"/>
    <n v="3.2"/>
    <n v="1"/>
    <n v="9.6"/>
    <n v="15.7"/>
    <n v="3.4000000000000004"/>
    <n v="1"/>
    <x v="36"/>
    <m/>
    <n v="6.8"/>
    <n v="17.5"/>
    <n v="-4"/>
    <n v="0"/>
  </r>
  <r>
    <n v="6"/>
    <n v="14"/>
    <n v="-2"/>
    <n v="0.5"/>
    <n v="9.3000000000000007"/>
    <n v="14.3"/>
    <n v="4.2"/>
    <n v="0.5"/>
    <n v="9"/>
    <n v="13.5"/>
    <n v="4.4000000000000004"/>
    <n v="0.5"/>
    <x v="36"/>
    <m/>
    <n v="6.8"/>
    <n v="17"/>
    <n v="-3.5"/>
    <n v="0"/>
  </r>
  <r>
    <n v="6.3"/>
    <n v="14.5"/>
    <n v="-2"/>
    <n v="1"/>
    <n v="7.7"/>
    <n v="14.1"/>
    <n v="1.3"/>
    <n v="1"/>
    <n v="7.4"/>
    <n v="13.299999999999999"/>
    <n v="1.5"/>
    <n v="1"/>
    <x v="36"/>
    <m/>
    <n v="5.3"/>
    <n v="15"/>
    <n v="-4.5"/>
    <n v="0"/>
  </r>
  <r>
    <n v="6.3"/>
    <n v="14.7"/>
    <n v="-2.1"/>
    <n v="0"/>
    <n v="7.6"/>
    <n v="14.3"/>
    <n v="0.9"/>
    <n v="0"/>
    <n v="7.3"/>
    <n v="13.5"/>
    <n v="1.1000000000000001"/>
    <n v="0"/>
    <x v="36"/>
    <m/>
    <n v="5.3"/>
    <n v="15.5"/>
    <n v="-5"/>
    <n v="0"/>
  </r>
  <r>
    <n v="7.2"/>
    <n v="16.3"/>
    <n v="-1.9"/>
    <n v="0"/>
    <n v="9.1999999999999993"/>
    <n v="15.5"/>
    <n v="2.8"/>
    <n v="0"/>
    <n v="8.9"/>
    <n v="14.7"/>
    <n v="3"/>
    <n v="0"/>
    <x v="36"/>
    <m/>
    <n v="7.3"/>
    <n v="18.5"/>
    <n v="-4"/>
    <n v="0"/>
  </r>
  <r>
    <n v="6.5"/>
    <n v="14.9"/>
    <n v="-1.9"/>
    <n v="1.5"/>
    <n v="8.9"/>
    <n v="15"/>
    <n v="2.8"/>
    <n v="1.5"/>
    <n v="8.6"/>
    <n v="14.2"/>
    <n v="3"/>
    <n v="1.5"/>
    <x v="36"/>
    <m/>
    <n v="6.3"/>
    <n v="17"/>
    <n v="-4.5"/>
    <n v="0"/>
  </r>
  <r>
    <n v="6.5"/>
    <n v="15.1"/>
    <n v="-2.2000000000000002"/>
    <n v="0.5"/>
    <n v="8.3000000000000007"/>
    <n v="14.6"/>
    <n v="2"/>
    <n v="0.5"/>
    <n v="8"/>
    <n v="13.799999999999999"/>
    <n v="2.2000000000000002"/>
    <n v="0.5"/>
    <x v="36"/>
    <m/>
    <n v="6.5"/>
    <n v="17.5"/>
    <n v="-4.5"/>
    <n v="0"/>
  </r>
  <r>
    <n v="6.4"/>
    <n v="14.7"/>
    <n v="-2"/>
    <n v="1"/>
    <n v="10.7"/>
    <n v="16"/>
    <n v="5.4"/>
    <n v="1"/>
    <n v="10.4"/>
    <n v="15.2"/>
    <n v="5.6000000000000005"/>
    <n v="1"/>
    <x v="36"/>
    <m/>
    <n v="6.3"/>
    <n v="17"/>
    <n v="-4.5"/>
    <n v="0"/>
  </r>
  <r>
    <n v="6.4"/>
    <n v="14.6"/>
    <n v="-1.8"/>
    <n v="0"/>
    <n v="9.3000000000000007"/>
    <n v="14.1"/>
    <n v="4.5"/>
    <n v="0"/>
    <n v="9"/>
    <n v="13.299999999999999"/>
    <n v="4.7"/>
    <n v="0"/>
    <x v="36"/>
    <m/>
    <n v="5.3"/>
    <n v="16"/>
    <n v="-5.5"/>
    <n v="0"/>
  </r>
  <r>
    <n v="5.8"/>
    <n v="12.7"/>
    <n v="-1.2"/>
    <n v="3"/>
    <n v="8.6999999999999993"/>
    <n v="12.8"/>
    <n v="4.5999999999999996"/>
    <n v="2.5"/>
    <n v="8.4"/>
    <n v="12"/>
    <n v="4.8"/>
    <n v="2.5"/>
    <x v="36"/>
    <m/>
    <n v="6.5"/>
    <n v="16.5"/>
    <n v="-3.5"/>
    <n v="1.6"/>
  </r>
  <r>
    <n v="5.4"/>
    <n v="9.8000000000000007"/>
    <n v="0.9"/>
    <n v="5"/>
    <n v="6.9"/>
    <n v="9.1999999999999993"/>
    <n v="4.5999999999999996"/>
    <n v="4.5"/>
    <n v="6.2"/>
    <n v="8.1"/>
    <n v="4.2"/>
    <n v="4.5"/>
    <x v="36"/>
    <m/>
    <n v="7"/>
    <n v="15"/>
    <n v="-1"/>
    <n v="2.6"/>
  </r>
  <r>
    <n v="5.4"/>
    <n v="8.5"/>
    <n v="2.2999999999999998"/>
    <n v="10.5"/>
    <n v="7"/>
    <n v="8.4"/>
    <n v="5.6"/>
    <n v="13"/>
    <n v="7.3"/>
    <n v="9.4"/>
    <n v="5.2"/>
    <n v="13"/>
    <x v="36"/>
    <m/>
    <n v="6.8"/>
    <n v="11"/>
    <n v="2.5"/>
    <n v="6.4"/>
  </r>
  <r>
    <n v="5.3"/>
    <n v="8.5"/>
    <n v="2.1"/>
    <n v="0.5"/>
    <n v="3.2"/>
    <n v="4.7"/>
    <n v="1.7"/>
    <n v="0"/>
    <n v="3.9"/>
    <n v="4.9000000000000004"/>
    <n v="2.8"/>
    <n v="0"/>
    <x v="36"/>
    <m/>
    <n v="6.5"/>
    <n v="10"/>
    <n v="3"/>
    <n v="0.2"/>
  </r>
  <r>
    <n v="5"/>
    <n v="8.9"/>
    <n v="1"/>
    <n v="0"/>
    <n v="3.7"/>
    <n v="7.8"/>
    <n v="-0.4"/>
    <n v="0"/>
    <n v="2.8"/>
    <n v="5.9"/>
    <n v="-0.4"/>
    <n v="0"/>
    <x v="36"/>
    <m/>
    <n v="4"/>
    <n v="10"/>
    <n v="-2"/>
    <n v="0"/>
  </r>
  <r>
    <n v="3.4"/>
    <n v="8.1999999999999993"/>
    <n v="-1.5"/>
    <n v="6"/>
    <n v="3.1"/>
    <n v="5.5"/>
    <n v="0.6"/>
    <n v="6"/>
    <n v="1.7"/>
    <n v="3.6"/>
    <n v="-0.3"/>
    <n v="6"/>
    <x v="36"/>
    <m/>
    <n v="3.3"/>
    <n v="9"/>
    <n v="-2.5"/>
    <n v="4.9000000000000004"/>
  </r>
  <r>
    <n v="2.1"/>
    <n v="3.8"/>
    <n v="0.3"/>
    <n v="1.5"/>
    <n v="1"/>
    <n v="2.2999999999999998"/>
    <n v="-0.3"/>
    <n v="1.5"/>
    <n v="1.2"/>
    <n v="2.7"/>
    <n v="-0.3"/>
    <n v="1.5"/>
    <x v="36"/>
    <m/>
    <n v="3.5"/>
    <n v="6"/>
    <n v="1"/>
    <n v="2.8"/>
  </r>
  <r>
    <n v="-0.6"/>
    <n v="2.4"/>
    <n v="-3.5"/>
    <n v="0"/>
    <n v="-2.5"/>
    <n v="1.1000000000000001"/>
    <n v="-6.1"/>
    <n v="0"/>
    <n v="-3.6"/>
    <n v="-2.2000000000000002"/>
    <n v="-4.9000000000000004"/>
    <n v="0"/>
    <x v="36"/>
    <m/>
    <n v="1.5"/>
    <n v="3.5"/>
    <n v="-0.5"/>
    <n v="0"/>
  </r>
  <r>
    <n v="0.6"/>
    <n v="7"/>
    <n v="-5.9"/>
    <n v="0"/>
    <n v="-0.6"/>
    <n v="6.3"/>
    <n v="-7.4"/>
    <n v="0"/>
    <n v="-0.8"/>
    <n v="4.4000000000000004"/>
    <n v="-6"/>
    <n v="0"/>
    <x v="37"/>
    <m/>
    <n v="-0.5"/>
    <n v="8"/>
    <n v="-9"/>
    <n v="0"/>
  </r>
  <r>
    <n v="1.1000000000000001"/>
    <n v="5.0999999999999996"/>
    <n v="-2.9"/>
    <n v="0"/>
    <n v="3.6"/>
    <n v="8.3000000000000007"/>
    <n v="-1.1000000000000001"/>
    <n v="0"/>
    <n v="3.1"/>
    <n v="6.8"/>
    <n v="-0.7"/>
    <n v="0"/>
    <x v="37"/>
    <m/>
    <n v="-1.3"/>
    <n v="3.5"/>
    <n v="-6"/>
    <n v="0"/>
  </r>
  <r>
    <n v="4.2"/>
    <n v="10"/>
    <n v="-1.6"/>
    <n v="0"/>
    <n v="4.8"/>
    <n v="9.5"/>
    <n v="0"/>
    <n v="0"/>
    <n v="4.4000000000000004"/>
    <n v="8"/>
    <n v="0.7"/>
    <n v="0"/>
    <x v="37"/>
    <m/>
    <n v="4.3"/>
    <n v="10"/>
    <n v="-1.5"/>
    <n v="0"/>
  </r>
  <r>
    <n v="3.1"/>
    <n v="7.6"/>
    <n v="-1.5"/>
    <n v="7.5"/>
    <n v="3.6"/>
    <n v="6.8"/>
    <n v="0.3"/>
    <n v="7.5"/>
    <n v="4"/>
    <n v="5.4"/>
    <n v="2.5"/>
    <n v="7.5"/>
    <x v="37"/>
    <m/>
    <n v="1.5"/>
    <n v="5.5"/>
    <n v="-2.5"/>
    <n v="4"/>
  </r>
  <r>
    <n v="-1"/>
    <n v="-0.2"/>
    <n v="-1.8"/>
    <n v="0"/>
    <n v="-2.7"/>
    <n v="-1.2"/>
    <n v="-4.0999999999999996"/>
    <n v="0"/>
    <n v="-2.2000000000000002"/>
    <n v="-1.3"/>
    <n v="-3.1"/>
    <n v="0"/>
    <x v="37"/>
    <m/>
    <n v="1.5"/>
    <n v="3"/>
    <n v="0"/>
    <n v="0"/>
  </r>
  <r>
    <n v="-2.7"/>
    <n v="0"/>
    <n v="-5.3"/>
    <n v="9"/>
    <n v="-3.6"/>
    <n v="-0.8"/>
    <n v="-6.3"/>
    <n v="9"/>
    <n v="-3.9"/>
    <n v="-2.2000000000000002"/>
    <n v="-5.6"/>
    <n v="9"/>
    <x v="37"/>
    <m/>
    <n v="1"/>
    <n v="4"/>
    <n v="-2"/>
    <n v="0"/>
  </r>
  <r>
    <n v="-5.6"/>
    <n v="-4.3"/>
    <n v="-6.8"/>
    <n v="0"/>
    <n v="-7.4"/>
    <n v="-3.7"/>
    <n v="-11"/>
    <n v="0"/>
    <n v="-7.7"/>
    <n v="-6.4"/>
    <n v="-8.9"/>
    <n v="0"/>
    <x v="37"/>
    <m/>
    <n v="-2.5"/>
    <n v="-1"/>
    <n v="-4"/>
    <n v="0"/>
  </r>
  <r>
    <n v="-18.100000000000001"/>
    <n v="-14.8"/>
    <n v="-21.3"/>
    <n v="0"/>
    <n v="-17.8"/>
    <n v="-13.9"/>
    <n v="-21.7"/>
    <n v="0"/>
    <n v="-18.3"/>
    <n v="-16.899999999999999"/>
    <n v="-19.600000000000001"/>
    <n v="0"/>
    <x v="37"/>
    <m/>
    <n v="-13.5"/>
    <n v="-12"/>
    <n v="-15"/>
    <n v="0"/>
  </r>
  <r>
    <n v="-19.399999999999999"/>
    <n v="-14.8"/>
    <n v="-23.9"/>
    <n v="0"/>
    <n v="-18.100000000000001"/>
    <n v="-14.2"/>
    <n v="-22"/>
    <n v="0"/>
    <n v="-18.2"/>
    <n v="-14.8"/>
    <n v="-21.5"/>
    <n v="0"/>
    <x v="37"/>
    <m/>
    <n v="-17.3"/>
    <n v="-12.5"/>
    <n v="-22"/>
    <n v="0"/>
  </r>
  <r>
    <n v="-17.899999999999999"/>
    <n v="-11.7"/>
    <n v="-24"/>
    <n v="4"/>
    <n v="-13.7"/>
    <n v="-6"/>
    <n v="-21.4"/>
    <n v="4"/>
    <n v="-13"/>
    <n v="-6.2"/>
    <n v="-19.8"/>
    <n v="4"/>
    <x v="37"/>
    <m/>
    <n v="-15.5"/>
    <n v="-8.5"/>
    <n v="-22.5"/>
    <n v="7"/>
  </r>
  <r>
    <n v="-9"/>
    <n v="-4.8"/>
    <n v="-13.2"/>
    <n v="0"/>
    <n v="-10.1"/>
    <n v="-5.9"/>
    <n v="-14.3"/>
    <n v="0"/>
    <n v="-9.9"/>
    <n v="-5.9"/>
    <n v="-13.8"/>
    <n v="0"/>
    <x v="37"/>
    <m/>
    <n v="-9.3000000000000007"/>
    <n v="-6"/>
    <n v="-12.5"/>
    <n v="0"/>
  </r>
  <r>
    <n v="-12"/>
    <n v="-6.6"/>
    <n v="-17.3"/>
    <n v="2"/>
    <n v="-10.6"/>
    <n v="-6.3"/>
    <n v="-14.9"/>
    <n v="2"/>
    <n v="-10.7"/>
    <n v="-7.5"/>
    <n v="-13.8"/>
    <n v="2"/>
    <x v="37"/>
    <m/>
    <n v="-12.5"/>
    <n v="-5"/>
    <n v="-20"/>
    <n v="2"/>
  </r>
  <r>
    <n v="-7.4"/>
    <n v="-5.6"/>
    <n v="-9.1"/>
    <n v="4.5"/>
    <n v="-7.3"/>
    <n v="-5.5"/>
    <n v="-9"/>
    <n v="4.5"/>
    <n v="-9.1"/>
    <n v="-7.3"/>
    <n v="-10.8"/>
    <n v="4.5"/>
    <x v="37"/>
    <m/>
    <n v="-9.5"/>
    <n v="-5"/>
    <n v="-14"/>
    <n v="8"/>
  </r>
  <r>
    <n v="-8.1"/>
    <n v="-6.6"/>
    <n v="-9.6"/>
    <n v="1"/>
    <n v="-9.1999999999999993"/>
    <n v="-7.1"/>
    <n v="-11.3"/>
    <n v="1"/>
    <n v="-9.1"/>
    <n v="-6.3"/>
    <n v="-11.8"/>
    <n v="1"/>
    <x v="37"/>
    <m/>
    <n v="-7.3"/>
    <n v="-3.5"/>
    <n v="-11"/>
    <n v="2.2000000000000002"/>
  </r>
  <r>
    <n v="-7.6"/>
    <n v="-2.5"/>
    <n v="-12.7"/>
    <n v="2.5"/>
    <n v="-7.4"/>
    <n v="-3.4"/>
    <n v="-11.4"/>
    <n v="2.5"/>
    <n v="-7.8"/>
    <n v="-3.6"/>
    <n v="-11.9"/>
    <n v="2.5"/>
    <x v="37"/>
    <m/>
    <n v="-4.3"/>
    <n v="1.5"/>
    <n v="-10"/>
    <n v="0"/>
  </r>
  <r>
    <n v="-3.9"/>
    <n v="-3.1"/>
    <n v="-4.5999999999999996"/>
    <n v="7.5"/>
    <n v="-4.8"/>
    <n v="-3.8"/>
    <n v="-5.7"/>
    <n v="7.5"/>
    <n v="-4.9000000000000004"/>
    <n v="-4.0999999999999996"/>
    <n v="-5.6"/>
    <n v="7.5"/>
    <x v="37"/>
    <m/>
    <n v="-6"/>
    <n v="-2"/>
    <n v="-10"/>
    <n v="20"/>
  </r>
  <r>
    <n v="-8"/>
    <n v="-3.5"/>
    <n v="-12.4"/>
    <n v="0"/>
    <n v="-7.4"/>
    <n v="-4.5"/>
    <n v="-10.3"/>
    <n v="0"/>
    <n v="-7.5"/>
    <n v="-5.5"/>
    <n v="-9.4"/>
    <n v="0"/>
    <x v="37"/>
    <m/>
    <n v="-6.5"/>
    <n v="0"/>
    <n v="-13"/>
    <n v="8"/>
  </r>
  <r>
    <n v="-5.0999999999999996"/>
    <n v="-1.4"/>
    <n v="-8.8000000000000007"/>
    <n v="0"/>
    <n v="-4.2"/>
    <n v="-1.1000000000000001"/>
    <n v="-7.2"/>
    <n v="0"/>
    <n v="-4.7"/>
    <n v="-1.6"/>
    <n v="-7.8"/>
    <n v="0"/>
    <x v="37"/>
    <m/>
    <n v="-4.8"/>
    <n v="1"/>
    <n v="-10.5"/>
    <n v="0"/>
  </r>
  <r>
    <n v="-1.8"/>
    <n v="-0.2"/>
    <n v="-3.4"/>
    <n v="0"/>
    <n v="-2.4"/>
    <n v="0.3"/>
    <n v="-5.0999999999999996"/>
    <n v="0"/>
    <n v="-2.6"/>
    <n v="0.6"/>
    <n v="-5.8"/>
    <n v="0"/>
    <x v="37"/>
    <m/>
    <n v="0.5"/>
    <n v="3"/>
    <n v="-2"/>
    <n v="0"/>
  </r>
  <r>
    <n v="0.3"/>
    <n v="2.2000000000000002"/>
    <n v="-1.7"/>
    <n v="0"/>
    <n v="-0.2"/>
    <n v="1.6"/>
    <n v="-2"/>
    <n v="0"/>
    <n v="-1.4"/>
    <n v="0.9"/>
    <n v="-3.6"/>
    <n v="0"/>
    <x v="37"/>
    <m/>
    <n v="1.8"/>
    <n v="5"/>
    <n v="-1.5"/>
    <n v="0"/>
  </r>
  <r>
    <n v="-2.2000000000000002"/>
    <n v="1.2"/>
    <n v="-5.6"/>
    <n v="0"/>
    <n v="-2.9"/>
    <n v="-0.5"/>
    <n v="-5.3"/>
    <n v="0"/>
    <n v="-4.4000000000000004"/>
    <n v="-2.4"/>
    <n v="-6.4"/>
    <n v="0"/>
    <x v="37"/>
    <m/>
    <n v="-1"/>
    <n v="4"/>
    <n v="-6"/>
    <n v="2"/>
  </r>
  <r>
    <n v="-3"/>
    <n v="-1.3"/>
    <n v="-4.7"/>
    <n v="0"/>
    <n v="-3.9"/>
    <n v="-2.6"/>
    <n v="-5.0999999999999996"/>
    <n v="0"/>
    <n v="-2.5"/>
    <n v="0.8"/>
    <n v="-5.7"/>
    <n v="0"/>
    <x v="37"/>
    <m/>
    <n v="-1.5"/>
    <n v="3"/>
    <n v="-6"/>
    <n v="6"/>
  </r>
  <r>
    <n v="0.2"/>
    <n v="4"/>
    <n v="-3.7"/>
    <n v="0"/>
    <n v="-0.5"/>
    <n v="3.2"/>
    <n v="-4.0999999999999996"/>
    <n v="0"/>
    <n v="-1.2"/>
    <n v="2.8"/>
    <n v="-5.2"/>
    <n v="0"/>
    <x v="37"/>
    <m/>
    <n v="2.2999999999999998"/>
    <n v="7"/>
    <n v="-2.5"/>
    <n v="0"/>
  </r>
  <r>
    <n v="-6.3"/>
    <n v="-0.2"/>
    <n v="-12.4"/>
    <n v="0"/>
    <n v="-4.7"/>
    <n v="-1.8"/>
    <n v="-7.5"/>
    <n v="0"/>
    <n v="-4.8"/>
    <n v="-2.2999999999999998"/>
    <n v="-7.2"/>
    <n v="0"/>
    <x v="37"/>
    <m/>
    <n v="0.5"/>
    <n v="3"/>
    <n v="-2"/>
    <n v="0"/>
  </r>
  <r>
    <n v="-6.1"/>
    <n v="0"/>
    <n v="-12.2"/>
    <n v="0"/>
    <n v="-4.9000000000000004"/>
    <n v="-0.8"/>
    <n v="-9"/>
    <n v="0"/>
    <n v="-6.3"/>
    <n v="-4.5"/>
    <n v="-8.1"/>
    <n v="0"/>
    <x v="37"/>
    <m/>
    <n v="-6.5"/>
    <n v="-0.5"/>
    <n v="-12.5"/>
    <n v="4"/>
  </r>
  <r>
    <n v="-3.5"/>
    <n v="0.6"/>
    <n v="-7.5"/>
    <n v="0"/>
    <n v="-3.7"/>
    <n v="-0.9"/>
    <n v="-6.4"/>
    <n v="0"/>
    <n v="-5.5"/>
    <n v="-4.0999999999999996"/>
    <n v="-6.8"/>
    <n v="0"/>
    <x v="37"/>
    <m/>
    <n v="-1.3"/>
    <n v="2"/>
    <n v="-4.5"/>
    <n v="4"/>
  </r>
  <r>
    <n v="-5.4"/>
    <n v="-1"/>
    <n v="-9.6999999999999993"/>
    <n v="22.5"/>
    <n v="-6.3"/>
    <n v="-4"/>
    <n v="-8.6"/>
    <n v="22.5"/>
    <n v="-5.0999999999999996"/>
    <n v="-3.5"/>
    <n v="-6.7"/>
    <n v="22.5"/>
    <x v="37"/>
    <m/>
    <n v="-1"/>
    <n v="2.5"/>
    <n v="-4.5"/>
    <n v="0"/>
  </r>
  <r>
    <n v="-6.8"/>
    <n v="-1"/>
    <n v="-12.6"/>
    <n v="0"/>
    <n v="-6.5"/>
    <n v="-2"/>
    <n v="-11"/>
    <n v="0"/>
    <n v="-7.8"/>
    <n v="-5.7"/>
    <n v="-9.9"/>
    <n v="0"/>
    <x v="37"/>
    <m/>
    <n v="-6.8"/>
    <n v="-0.5"/>
    <n v="-13"/>
    <n v="0"/>
  </r>
  <r>
    <n v="-8.6"/>
    <n v="0.1"/>
    <n v="-17.2"/>
    <n v="0"/>
    <n v="-8.1"/>
    <n v="-3.6"/>
    <n v="-12.5"/>
    <n v="0"/>
    <n v="-7.6"/>
    <n v="-4.5"/>
    <n v="-10.7"/>
    <n v="0"/>
    <x v="37"/>
    <m/>
    <n v="-11"/>
    <n v="-1"/>
    <n v="-21"/>
    <n v="0"/>
  </r>
  <r>
    <n v="-7.4"/>
    <n v="-4.3"/>
    <n v="-10.5"/>
    <n v="0.5"/>
    <n v="-5.5"/>
    <n v="-3.4"/>
    <n v="-7.5"/>
    <n v="1"/>
    <n v="-8"/>
    <n v="-5.5"/>
    <n v="-10.5"/>
    <n v="1"/>
    <x v="37"/>
    <m/>
    <n v="-6.3"/>
    <n v="-0.5"/>
    <n v="-12"/>
    <n v="0"/>
  </r>
  <r>
    <n v="-8.9"/>
    <n v="-3.9"/>
    <n v="-13.9"/>
    <n v="2.5"/>
    <n v="-9.5"/>
    <n v="-6.2"/>
    <n v="-12.8"/>
    <n v="1"/>
    <n v="-8.1"/>
    <n v="-5.6"/>
    <n v="-10.6"/>
    <n v="1"/>
    <x v="38"/>
    <m/>
    <n v="-3.3"/>
    <n v="-0.5"/>
    <n v="-6"/>
    <n v="4"/>
  </r>
  <r>
    <n v="-12.7"/>
    <n v="-5.5"/>
    <n v="-19.899999999999999"/>
    <n v="1"/>
    <n v="-10.6"/>
    <n v="-7"/>
    <n v="-14.1"/>
    <n v="0"/>
    <n v="-11.4"/>
    <n v="-9.6999999999999993"/>
    <n v="-13"/>
    <n v="0"/>
    <x v="38"/>
    <m/>
    <n v="-14.3"/>
    <n v="-6.5"/>
    <n v="-22"/>
    <n v="0"/>
  </r>
  <r>
    <n v="-13.5"/>
    <n v="-5.7"/>
    <n v="-21.2"/>
    <n v="0"/>
    <n v="-9.9"/>
    <n v="-4"/>
    <n v="-15.7"/>
    <n v="0"/>
    <n v="-10.9"/>
    <n v="-8.3000000000000007"/>
    <n v="-13.5"/>
    <n v="0"/>
    <x v="38"/>
    <m/>
    <n v="-13.5"/>
    <n v="-5"/>
    <n v="-22"/>
    <n v="0"/>
  </r>
  <r>
    <n v="-10.7"/>
    <n v="-6.2"/>
    <n v="-15.1"/>
    <n v="1.5"/>
    <n v="-6.9"/>
    <n v="-3.6"/>
    <n v="-10.1"/>
    <n v="2"/>
    <n v="-8.5"/>
    <n v="-5.0999999999999996"/>
    <n v="-11.9"/>
    <n v="2"/>
    <x v="38"/>
    <m/>
    <n v="-9.8000000000000007"/>
    <n v="-4.5"/>
    <n v="-15"/>
    <n v="1.2"/>
  </r>
  <r>
    <n v="-9.1"/>
    <n v="-7.4"/>
    <n v="-10.7"/>
    <n v="1.5"/>
    <n v="-6.4"/>
    <n v="-4.8"/>
    <n v="-8"/>
    <n v="0.5"/>
    <n v="-4.5999999999999996"/>
    <n v="-1.3"/>
    <n v="-7.9"/>
    <n v="0.5"/>
    <x v="38"/>
    <m/>
    <n v="-8"/>
    <n v="-6.5"/>
    <n v="-9.5"/>
    <n v="0"/>
  </r>
  <r>
    <n v="-9.4"/>
    <n v="-2.7"/>
    <n v="-16.100000000000001"/>
    <n v="0.5"/>
    <n v="-4.4000000000000004"/>
    <n v="1.4"/>
    <n v="-10.1"/>
    <n v="0"/>
    <n v="-3"/>
    <n v="2"/>
    <n v="-7.9"/>
    <n v="0"/>
    <x v="38"/>
    <m/>
    <n v="-8.8000000000000007"/>
    <n v="-5"/>
    <n v="-12.5"/>
    <n v="0"/>
  </r>
  <r>
    <n v="-8.3000000000000007"/>
    <n v="-4.2"/>
    <n v="-12.4"/>
    <n v="0"/>
    <n v="-7.5"/>
    <n v="-4.0999999999999996"/>
    <n v="-10.8"/>
    <n v="0"/>
    <n v="-6.5"/>
    <n v="-4.8999999999999995"/>
    <n v="-8"/>
    <n v="0"/>
    <x v="38"/>
    <m/>
    <n v="-9.5"/>
    <n v="-3.5"/>
    <n v="-15.5"/>
    <n v="0"/>
  </r>
  <r>
    <n v="-11.6"/>
    <n v="-7.2"/>
    <n v="-15.9"/>
    <n v="0"/>
    <n v="-9.9"/>
    <n v="-7.5"/>
    <n v="-12.2"/>
    <n v="0"/>
    <n v="-10.1"/>
    <n v="-8.3000000000000007"/>
    <n v="-11.8"/>
    <n v="0"/>
    <x v="38"/>
    <m/>
    <n v="-12.3"/>
    <n v="-6.5"/>
    <n v="-18"/>
    <n v="0"/>
  </r>
  <r>
    <n v="-8.6"/>
    <n v="-1"/>
    <n v="-16.100000000000001"/>
    <n v="0"/>
    <n v="-6"/>
    <n v="-1.1000000000000001"/>
    <n v="-10.8"/>
    <n v="0"/>
    <n v="-6.3"/>
    <n v="-1.9000000000000001"/>
    <n v="-10.600000000000001"/>
    <n v="0"/>
    <x v="38"/>
    <m/>
    <n v="-13"/>
    <n v="-6"/>
    <n v="-20"/>
    <n v="0"/>
  </r>
  <r>
    <n v="-8.4"/>
    <n v="3.1"/>
    <n v="-19.899999999999999"/>
    <n v="0"/>
    <n v="-8.1999999999999993"/>
    <n v="1.9"/>
    <n v="-18.2"/>
    <n v="0"/>
    <n v="-8.5"/>
    <n v="1.0999999999999999"/>
    <n v="-18"/>
    <n v="0"/>
    <x v="38"/>
    <m/>
    <n v="-12.8"/>
    <n v="-4.5"/>
    <n v="-21"/>
    <n v="0"/>
  </r>
  <r>
    <n v="-14.3"/>
    <n v="-7.4"/>
    <n v="-21.2"/>
    <n v="2"/>
    <n v="-13.8"/>
    <n v="-8.1999999999999993"/>
    <n v="-19.399999999999999"/>
    <n v="4"/>
    <n v="-14.1"/>
    <n v="-9"/>
    <n v="-19.2"/>
    <n v="4"/>
    <x v="38"/>
    <m/>
    <n v="-13.3"/>
    <n v="-6.5"/>
    <n v="-20"/>
    <n v="0"/>
  </r>
  <r>
    <n v="-9.1999999999999993"/>
    <n v="-5.0999999999999996"/>
    <n v="-13.2"/>
    <n v="1"/>
    <n v="-7.3"/>
    <n v="-4.5999999999999996"/>
    <n v="-10"/>
    <n v="0.5"/>
    <n v="-7.6"/>
    <n v="-5.0999999999999996"/>
    <n v="-10"/>
    <n v="0.5"/>
    <x v="38"/>
    <m/>
    <n v="-9.5"/>
    <n v="-6"/>
    <n v="-13"/>
    <n v="7.1"/>
  </r>
  <r>
    <n v="-9.9"/>
    <n v="-4.8"/>
    <n v="-15"/>
    <n v="1.5"/>
    <n v="-7.5"/>
    <n v="-4.9000000000000004"/>
    <n v="-10"/>
    <n v="1.5"/>
    <n v="-8.1999999999999993"/>
    <n v="-7.4"/>
    <n v="-9"/>
    <n v="1.5"/>
    <x v="38"/>
    <m/>
    <n v="-7.5"/>
    <n v="-3.5"/>
    <n v="-11.5"/>
    <n v="6.1"/>
  </r>
  <r>
    <n v="-7.4"/>
    <n v="-4.0999999999999996"/>
    <n v="-10.7"/>
    <n v="1.5"/>
    <n v="-6.7"/>
    <n v="-4"/>
    <n v="-9.3000000000000007"/>
    <n v="0.5"/>
    <n v="-6.8"/>
    <n v="-4.9000000000000004"/>
    <n v="-8.6999999999999993"/>
    <n v="0.5"/>
    <x v="38"/>
    <m/>
    <n v="-5"/>
    <n v="-2"/>
    <n v="-8"/>
    <n v="4.2"/>
  </r>
  <r>
    <n v="-5.8"/>
    <n v="-2"/>
    <n v="-9.5"/>
    <n v="0"/>
    <n v="-3.7"/>
    <n v="-1"/>
    <n v="-6.4"/>
    <n v="0"/>
    <n v="-5.7"/>
    <n v="-3.7"/>
    <n v="-7.6"/>
    <n v="0"/>
    <x v="38"/>
    <m/>
    <n v="-3"/>
    <n v="-1"/>
    <n v="-5"/>
    <n v="0"/>
  </r>
  <r>
    <n v="-9.5"/>
    <n v="-3.1"/>
    <n v="-15.9"/>
    <n v="0"/>
    <n v="-7.1"/>
    <n v="-4"/>
    <n v="-10.1"/>
    <n v="0.5"/>
    <n v="-9"/>
    <n v="-5.9"/>
    <n v="-12"/>
    <n v="0.5"/>
    <x v="38"/>
    <m/>
    <n v="-3.8"/>
    <n v="-3.5"/>
    <n v="-4"/>
    <n v="0"/>
  </r>
  <r>
    <n v="-10"/>
    <n v="-6.2"/>
    <n v="-13.8"/>
    <n v="0"/>
    <n v="-8.1999999999999993"/>
    <n v="-7"/>
    <n v="-9.4"/>
    <n v="0"/>
    <n v="-9.8000000000000007"/>
    <n v="-8.6999999999999993"/>
    <n v="-10.9"/>
    <n v="0"/>
    <x v="38"/>
    <m/>
    <n v="-5"/>
    <n v="-4.5"/>
    <n v="-5.5"/>
    <n v="0"/>
  </r>
  <r>
    <n v="-8.1999999999999993"/>
    <n v="-1.6"/>
    <n v="-14.7"/>
    <n v="0"/>
    <n v="-4.9000000000000004"/>
    <n v="-2.6"/>
    <n v="-7.1"/>
    <n v="0.5"/>
    <n v="-8.6999999999999993"/>
    <n v="-7.5"/>
    <n v="-9.9"/>
    <n v="0.5"/>
    <x v="38"/>
    <m/>
    <n v="-7"/>
    <n v="-4"/>
    <n v="-10"/>
    <n v="0"/>
  </r>
  <r>
    <n v="-7.7"/>
    <n v="-3.7"/>
    <n v="-11.6"/>
    <n v="0"/>
    <n v="-6.5"/>
    <n v="-5"/>
    <n v="-8"/>
    <n v="0"/>
    <n v="-7.3"/>
    <n v="-5.8"/>
    <n v="-8.8000000000000007"/>
    <n v="0"/>
    <x v="38"/>
    <m/>
    <n v="-8.3000000000000007"/>
    <n v="-2"/>
    <n v="-14.5"/>
    <n v="0"/>
  </r>
  <r>
    <n v="-7.4"/>
    <n v="-3"/>
    <n v="-11.7"/>
    <n v="2.5"/>
    <n v="-5.6"/>
    <n v="-2.6"/>
    <n v="-8.5"/>
    <n v="1.5"/>
    <n v="-6.9"/>
    <n v="-5.3"/>
    <n v="-8.5"/>
    <n v="1.5"/>
    <x v="38"/>
    <m/>
    <n v="-5.8"/>
    <n v="-1.5"/>
    <n v="-10"/>
    <n v="3.3"/>
  </r>
  <r>
    <n v="-2.7"/>
    <n v="-1"/>
    <n v="-4.4000000000000004"/>
    <n v="1"/>
    <n v="-3.2"/>
    <n v="-1"/>
    <n v="-5.4"/>
    <n v="0.5"/>
    <n v="-5"/>
    <n v="-3.6"/>
    <n v="-6.3"/>
    <n v="0.5"/>
    <x v="38"/>
    <m/>
    <n v="-2.5"/>
    <n v="0"/>
    <n v="-5"/>
    <n v="14"/>
  </r>
  <r>
    <n v="-2.2999999999999998"/>
    <n v="-0.5"/>
    <n v="-4.0999999999999996"/>
    <n v="0"/>
    <n v="-3.4"/>
    <n v="-1.8"/>
    <n v="-5"/>
    <n v="0.5"/>
    <n v="-4.0999999999999996"/>
    <n v="-2.5"/>
    <n v="-5.6"/>
    <n v="0.5"/>
    <x v="38"/>
    <m/>
    <n v="-2.8"/>
    <n v="-0.5"/>
    <n v="-5"/>
    <n v="0"/>
  </r>
  <r>
    <n v="-3"/>
    <n v="0.5"/>
    <n v="-6.4"/>
    <n v="1"/>
    <n v="-3.4"/>
    <n v="-1.8"/>
    <n v="-5"/>
    <n v="1"/>
    <n v="-3.5"/>
    <n v="-2.5"/>
    <n v="-4.5"/>
    <n v="1"/>
    <x v="38"/>
    <m/>
    <n v="-1.3"/>
    <n v="2.5"/>
    <n v="-5"/>
    <n v="0"/>
  </r>
  <r>
    <n v="-4.8"/>
    <n v="-1.2"/>
    <n v="-8.4"/>
    <n v="0"/>
    <n v="-6.1"/>
    <n v="-4"/>
    <n v="-8.1999999999999993"/>
    <n v="0.5"/>
    <n v="-4.7"/>
    <n v="-3.6"/>
    <n v="-5.7"/>
    <n v="0.5"/>
    <x v="38"/>
    <m/>
    <n v="-0.5"/>
    <n v="1"/>
    <n v="-2"/>
    <n v="0"/>
  </r>
  <r>
    <n v="-7.7"/>
    <n v="-3.7"/>
    <n v="-11.6"/>
    <n v="0"/>
    <n v="-6.4"/>
    <n v="-4.5"/>
    <n v="-8.3000000000000007"/>
    <n v="0.5"/>
    <n v="-7.1"/>
    <n v="-5.6"/>
    <n v="-8.6"/>
    <n v="0.5"/>
    <x v="38"/>
    <m/>
    <n v="-5.8"/>
    <n v="-1.5"/>
    <n v="-10"/>
    <n v="0"/>
  </r>
  <r>
    <n v="-5.6"/>
    <n v="-1.4"/>
    <n v="-9.8000000000000007"/>
    <n v="0"/>
    <n v="-4.5999999999999996"/>
    <n v="-2.4"/>
    <n v="-6.7"/>
    <n v="0"/>
    <n v="-5.7"/>
    <n v="-3.8"/>
    <n v="-7.6"/>
    <n v="0"/>
    <x v="38"/>
    <m/>
    <n v="-2.2999999999999998"/>
    <n v="-1.5"/>
    <n v="-3"/>
    <n v="0"/>
  </r>
  <r>
    <n v="-7.3"/>
    <n v="-4.9000000000000004"/>
    <n v="-9.6999999999999993"/>
    <n v="0.5"/>
    <n v="-4.5"/>
    <n v="-1.9"/>
    <n v="-7"/>
    <n v="0"/>
    <n v="-6.6"/>
    <n v="-5.0999999999999996"/>
    <n v="-8"/>
    <n v="0"/>
    <x v="38"/>
    <m/>
    <n v="-2.5"/>
    <n v="0"/>
    <n v="-5"/>
    <n v="0"/>
  </r>
  <r>
    <n v="-4.0999999999999996"/>
    <n v="0.3"/>
    <n v="-8.5"/>
    <n v="3.5"/>
    <n v="-3.5"/>
    <n v="-0.8"/>
    <n v="-6.2"/>
    <n v="2"/>
    <n v="-6.2"/>
    <n v="-5.9"/>
    <n v="-6.5"/>
    <n v="2"/>
    <x v="38"/>
    <m/>
    <n v="-1.8"/>
    <n v="0"/>
    <n v="-3.5"/>
    <n v="6.8"/>
  </r>
  <r>
    <n v="-6.2"/>
    <n v="-4.5"/>
    <n v="-7.9"/>
    <n v="2"/>
    <n v="-5.5"/>
    <n v="-4.9000000000000004"/>
    <n v="-6.1"/>
    <n v="3"/>
    <n v="-5"/>
    <n v="-4.0999999999999996"/>
    <n v="-5.9"/>
    <n v="3"/>
    <x v="38"/>
    <m/>
    <n v="-2"/>
    <n v="-1"/>
    <n v="-3"/>
    <n v="0"/>
  </r>
  <r>
    <n v="-4.8"/>
    <n v="0.4"/>
    <n v="-10"/>
    <n v="0"/>
    <n v="-5.8"/>
    <n v="-1.7"/>
    <n v="-9.9"/>
    <n v="0"/>
    <n v="-5.9"/>
    <n v="-5.5"/>
    <n v="-6.3"/>
    <n v="0"/>
    <x v="38"/>
    <m/>
    <n v="-2.2999999999999998"/>
    <n v="1.5"/>
    <n v="-6"/>
    <n v="0"/>
  </r>
  <r>
    <n v="-8.6999999999999993"/>
    <n v="-1.6"/>
    <n v="-15.7"/>
    <n v="0"/>
    <n v="-8.4"/>
    <n v="-5.6"/>
    <n v="-11.1"/>
    <n v="0"/>
    <n v="-8.8000000000000007"/>
    <n v="-7.6"/>
    <n v="-9.9"/>
    <n v="0"/>
    <x v="38"/>
    <m/>
    <n v="-9.8000000000000007"/>
    <n v="-2.5"/>
    <n v="-17"/>
    <n v="8.6999999999999993"/>
  </r>
  <r>
    <n v="-6.4"/>
    <n v="-3.3"/>
    <n v="-9.5"/>
    <n v="0"/>
    <n v="-7.5"/>
    <n v="-5.2"/>
    <n v="-9.6999999999999993"/>
    <n v="0"/>
    <n v="-7.7"/>
    <n v="-5.8"/>
    <n v="-9.6"/>
    <n v="0"/>
    <x v="39"/>
    <m/>
    <n v="-5"/>
    <n v="-2.5"/>
    <n v="-7.5"/>
    <n v="7.3"/>
  </r>
  <r>
    <n v="-5.9"/>
    <n v="-0.4"/>
    <n v="-11.3"/>
    <n v="1.5"/>
    <n v="-6.6"/>
    <n v="-4.8"/>
    <n v="-8.3000000000000007"/>
    <n v="0.5"/>
    <n v="-7.3"/>
    <n v="-5.6"/>
    <n v="-8.9"/>
    <n v="0.5"/>
    <x v="39"/>
    <m/>
    <n v="-3.3"/>
    <n v="0"/>
    <n v="-6.5"/>
    <n v="13"/>
  </r>
  <r>
    <n v="-1.9"/>
    <n v="-0.5"/>
    <n v="-3.3"/>
    <n v="1"/>
    <n v="-4.5"/>
    <n v="-1.9"/>
    <n v="-7.1"/>
    <n v="1.5"/>
    <n v="-4.5"/>
    <n v="-2.5"/>
    <n v="-6.4"/>
    <n v="1.5"/>
    <x v="39"/>
    <m/>
    <n v="-2.5"/>
    <n v="-1"/>
    <n v="-4"/>
    <n v="4"/>
  </r>
  <r>
    <n v="-4.7"/>
    <n v="-0.6"/>
    <n v="-8.8000000000000007"/>
    <n v="1.5"/>
    <n v="-5"/>
    <n v="-2"/>
    <n v="-7.9"/>
    <n v="0"/>
    <n v="-6"/>
    <n v="-4.2"/>
    <n v="-7.7"/>
    <n v="0"/>
    <x v="39"/>
    <m/>
    <n v="-4.8"/>
    <n v="-3"/>
    <n v="-6.5"/>
    <n v="0"/>
  </r>
  <r>
    <n v="-7"/>
    <n v="-3.4"/>
    <n v="-10.5"/>
    <n v="0"/>
    <n v="-8.6999999999999993"/>
    <n v="-4.0999999999999996"/>
    <n v="-13.3"/>
    <n v="0"/>
    <n v="-8.6999999999999993"/>
    <n v="-4.8999999999999995"/>
    <n v="-12.4"/>
    <n v="0"/>
    <x v="39"/>
    <m/>
    <n v="-6.5"/>
    <n v="-5"/>
    <n v="-8"/>
    <n v="0"/>
  </r>
  <r>
    <n v="-12.2"/>
    <n v="-5.0999999999999996"/>
    <n v="-19.2"/>
    <n v="0"/>
    <n v="-10"/>
    <n v="-5.8"/>
    <n v="-14.2"/>
    <n v="0"/>
    <n v="-9.5"/>
    <n v="-6.6"/>
    <n v="-12.3"/>
    <n v="0"/>
    <x v="39"/>
    <m/>
    <n v="-7.3"/>
    <n v="-5.5"/>
    <n v="-9"/>
    <n v="0"/>
  </r>
  <r>
    <n v="-15.2"/>
    <n v="-9.8000000000000007"/>
    <n v="-20.5"/>
    <n v="0"/>
    <n v="-12.5"/>
    <n v="-8.3000000000000007"/>
    <n v="-16.7"/>
    <n v="0"/>
    <n v="-13.1"/>
    <n v="-9.1000000000000014"/>
    <n v="-17"/>
    <n v="0"/>
    <x v="39"/>
    <m/>
    <n v="-10"/>
    <n v="-7"/>
    <n v="-13"/>
    <n v="0.6"/>
  </r>
  <r>
    <n v="-13.7"/>
    <n v="-8.1"/>
    <n v="-19.2"/>
    <n v="0"/>
    <n v="-12"/>
    <n v="-8.1"/>
    <n v="-15.9"/>
    <n v="0"/>
    <n v="-11.6"/>
    <n v="-8.9"/>
    <n v="-14.3"/>
    <n v="0"/>
    <x v="39"/>
    <m/>
    <n v="-8.3000000000000007"/>
    <n v="-6.5"/>
    <n v="-10"/>
    <n v="0.7"/>
  </r>
  <r>
    <n v="-13.8"/>
    <n v="-9.9"/>
    <n v="-17.7"/>
    <n v="0"/>
    <n v="-9.1"/>
    <n v="-4.0999999999999996"/>
    <n v="-14"/>
    <n v="0"/>
    <n v="-9.9"/>
    <n v="-4.8999999999999995"/>
    <n v="-14.9"/>
    <n v="0"/>
    <x v="39"/>
    <m/>
    <n v="-8.5"/>
    <n v="-7.5"/>
    <n v="-9.5"/>
    <n v="0"/>
  </r>
  <r>
    <n v="-9.9"/>
    <n v="-8.1999999999999993"/>
    <n v="-11.6"/>
    <n v="0"/>
    <n v="-7.6"/>
    <n v="-3.9"/>
    <n v="-11.2"/>
    <n v="0"/>
    <n v="-9.1"/>
    <n v="-4.7"/>
    <n v="-13.5"/>
    <n v="0"/>
    <x v="39"/>
    <m/>
    <n v="-7"/>
    <n v="-5"/>
    <n v="-9"/>
    <n v="0"/>
  </r>
  <r>
    <n v="-3.6"/>
    <n v="1.3"/>
    <n v="-8.5"/>
    <n v="1.5"/>
    <n v="-3.2"/>
    <n v="1.9"/>
    <n v="-8.1999999999999993"/>
    <n v="0"/>
    <n v="-3.5"/>
    <n v="1.0999999999999999"/>
    <n v="-7.9999999999999991"/>
    <n v="0"/>
    <x v="39"/>
    <m/>
    <n v="-6.5"/>
    <n v="-3.5"/>
    <n v="-9.5"/>
    <n v="6.5"/>
  </r>
  <r>
    <n v="-6.8"/>
    <n v="-2.9"/>
    <n v="-10.7"/>
    <n v="0"/>
    <n v="-6.1"/>
    <n v="-5.0999999999999996"/>
    <n v="-7"/>
    <n v="2"/>
    <n v="-6.4"/>
    <n v="-5.8999999999999995"/>
    <n v="-6.8"/>
    <n v="2"/>
    <x v="39"/>
    <m/>
    <n v="-3.5"/>
    <n v="-2.5"/>
    <n v="-4.5"/>
    <n v="0"/>
  </r>
  <r>
    <n v="-9.5"/>
    <n v="-5"/>
    <n v="-14"/>
    <n v="0.5"/>
    <n v="-9.6"/>
    <n v="-8.1999999999999993"/>
    <n v="-11"/>
    <n v="0"/>
    <n v="-9.9"/>
    <n v="-9"/>
    <n v="-10.8"/>
    <n v="0"/>
    <x v="39"/>
    <m/>
    <n v="-6"/>
    <n v="-3"/>
    <n v="-9"/>
    <n v="0"/>
  </r>
  <r>
    <n v="-14.1"/>
    <n v="-11"/>
    <n v="-17.100000000000001"/>
    <n v="0"/>
    <n v="-14.2"/>
    <n v="-12.8"/>
    <n v="-15.6"/>
    <n v="0.5"/>
    <n v="-14.5"/>
    <n v="-13.600000000000001"/>
    <n v="-15.4"/>
    <n v="0.5"/>
    <x v="39"/>
    <m/>
    <n v="-12.5"/>
    <n v="-8.5"/>
    <n v="-16.5"/>
    <n v="0"/>
  </r>
  <r>
    <n v="-14.7"/>
    <n v="-5.3"/>
    <n v="-24"/>
    <n v="0"/>
    <n v="-12"/>
    <n v="-6"/>
    <n v="-18"/>
    <n v="0"/>
    <n v="-12.3"/>
    <n v="-6.8"/>
    <n v="-17.8"/>
    <n v="0"/>
    <x v="39"/>
    <m/>
    <n v="-15.8"/>
    <n v="-5.5"/>
    <n v="-26"/>
    <n v="0"/>
  </r>
  <r>
    <n v="-7.1"/>
    <n v="-1.6"/>
    <n v="-12.5"/>
    <n v="0"/>
    <n v="-7.4"/>
    <n v="-4.3"/>
    <n v="-10.5"/>
    <n v="0"/>
    <n v="-7.7"/>
    <n v="-5.0999999999999996"/>
    <n v="-10.3"/>
    <n v="0"/>
    <x v="39"/>
    <m/>
    <n v="-12"/>
    <n v="-4"/>
    <n v="-20"/>
    <n v="0"/>
  </r>
  <r>
    <n v="-4"/>
    <n v="0.5"/>
    <n v="-8.4"/>
    <n v="0.5"/>
    <n v="-2.8"/>
    <n v="0.9"/>
    <n v="-6.4"/>
    <n v="0"/>
    <n v="-3.1"/>
    <n v="9.9999999999999978E-2"/>
    <n v="-6.2"/>
    <n v="0"/>
    <x v="39"/>
    <m/>
    <n v="-7"/>
    <n v="-3"/>
    <n v="-11"/>
    <n v="0"/>
  </r>
  <r>
    <n v="-8.6"/>
    <n v="-4.4000000000000004"/>
    <n v="-12.7"/>
    <n v="0.5"/>
    <n v="-8.5"/>
    <n v="-6.6"/>
    <n v="-10.4"/>
    <n v="0"/>
    <n v="-8.8000000000000007"/>
    <n v="-7.3999999999999995"/>
    <n v="-10.200000000000001"/>
    <n v="0"/>
    <x v="39"/>
    <m/>
    <n v="-9.5"/>
    <n v="-3"/>
    <n v="-16"/>
    <n v="0"/>
  </r>
  <r>
    <n v="-11.3"/>
    <n v="-4.5"/>
    <n v="-18.100000000000001"/>
    <n v="0"/>
    <n v="-9.6"/>
    <n v="-5.9"/>
    <n v="-13.2"/>
    <n v="0"/>
    <n v="-9.9"/>
    <n v="-6.7"/>
    <n v="-13"/>
    <n v="0"/>
    <x v="39"/>
    <m/>
    <n v="-12.3"/>
    <n v="-4.5"/>
    <n v="-20"/>
    <n v="0"/>
  </r>
  <r>
    <n v="-5.5"/>
    <n v="2.7"/>
    <n v="-13.7"/>
    <n v="0"/>
    <n v="-5.0999999999999996"/>
    <n v="-0.2"/>
    <n v="-10"/>
    <n v="0"/>
    <n v="-5.4"/>
    <n v="-1"/>
    <n v="-9.8000000000000007"/>
    <n v="0"/>
    <x v="39"/>
    <m/>
    <n v="-9.3000000000000007"/>
    <n v="-3"/>
    <n v="-15.5"/>
    <n v="0"/>
  </r>
  <r>
    <n v="-3.4"/>
    <n v="4"/>
    <n v="-10.7"/>
    <n v="0"/>
    <n v="-2.8"/>
    <n v="1.6"/>
    <n v="-7.2"/>
    <n v="0"/>
    <n v="-3.1"/>
    <n v="0.8"/>
    <n v="-7"/>
    <n v="0"/>
    <x v="39"/>
    <m/>
    <n v="-9.8000000000000007"/>
    <n v="-2.5"/>
    <n v="-17"/>
    <n v="0"/>
  </r>
  <r>
    <n v="-5.6"/>
    <n v="-0.7"/>
    <n v="-10.4"/>
    <n v="0"/>
    <n v="-3.3"/>
    <n v="0.2"/>
    <n v="-6.8"/>
    <n v="0"/>
    <n v="-3.6"/>
    <n v="-0.60000000000000009"/>
    <n v="-6.6"/>
    <n v="0"/>
    <x v="39"/>
    <m/>
    <n v="-7.5"/>
    <n v="0"/>
    <n v="-15"/>
    <n v="0"/>
  </r>
  <r>
    <n v="-7.9"/>
    <n v="-4.2"/>
    <n v="-11.6"/>
    <n v="0.5"/>
    <n v="-5.2"/>
    <n v="-3.4"/>
    <n v="-7"/>
    <n v="1.5"/>
    <n v="-5.5"/>
    <n v="-4.2"/>
    <n v="-6.8"/>
    <n v="1.5"/>
    <x v="39"/>
    <m/>
    <n v="-8.3000000000000007"/>
    <n v="-2.5"/>
    <n v="-14"/>
    <n v="0"/>
  </r>
  <r>
    <n v="-6.5"/>
    <n v="-3.9"/>
    <n v="-9.1"/>
    <n v="3.5"/>
    <n v="-7.2"/>
    <n v="-5.9"/>
    <n v="-8.4"/>
    <n v="4"/>
    <n v="-7.5"/>
    <n v="-6.7"/>
    <n v="-8.2000000000000011"/>
    <n v="4"/>
    <x v="39"/>
    <m/>
    <n v="-5.8"/>
    <n v="-2.5"/>
    <n v="-9"/>
    <n v="8.6999999999999993"/>
  </r>
  <r>
    <n v="-8.9"/>
    <n v="-3.1"/>
    <n v="-14.7"/>
    <n v="1.5"/>
    <n v="-8.9"/>
    <n v="-5.9"/>
    <n v="-11.9"/>
    <n v="0"/>
    <n v="-9.1999999999999993"/>
    <n v="-6.7"/>
    <n v="-11.700000000000001"/>
    <n v="0"/>
    <x v="39"/>
    <m/>
    <n v="-6.3"/>
    <n v="-3.5"/>
    <n v="-9"/>
    <n v="4.2"/>
  </r>
  <r>
    <n v="-9.6"/>
    <n v="-5.2"/>
    <n v="-14"/>
    <n v="3"/>
    <n v="-8.6"/>
    <n v="-6.1"/>
    <n v="-11.1"/>
    <n v="2"/>
    <n v="-8.9"/>
    <n v="-6.8999999999999995"/>
    <n v="-10.9"/>
    <n v="2"/>
    <x v="39"/>
    <m/>
    <n v="-9"/>
    <n v="-3"/>
    <n v="-15"/>
    <n v="8"/>
  </r>
  <r>
    <n v="-6.3"/>
    <n v="-1.6"/>
    <n v="-10.9"/>
    <n v="3"/>
    <n v="-6.1"/>
    <n v="-2.9"/>
    <n v="-9.3000000000000007"/>
    <n v="2"/>
    <n v="-6.4"/>
    <n v="-3.7"/>
    <n v="-9.1000000000000014"/>
    <n v="2"/>
    <x v="39"/>
    <m/>
    <n v="-6.3"/>
    <n v="-0.5"/>
    <n v="-12"/>
    <n v="15"/>
  </r>
  <r>
    <n v="-3.2"/>
    <n v="-0.8"/>
    <n v="-5.5"/>
    <n v="0.5"/>
    <n v="-5.0999999999999996"/>
    <n v="-4"/>
    <n v="-6.2"/>
    <n v="0"/>
    <n v="-5.4"/>
    <n v="-4.8"/>
    <n v="-6"/>
    <n v="0"/>
    <x v="39"/>
    <m/>
    <n v="-4.3"/>
    <n v="0"/>
    <n v="-8.5"/>
    <n v="5"/>
  </r>
  <r>
    <n v="-4.7"/>
    <n v="-1.5"/>
    <n v="-7.8"/>
    <n v="0"/>
    <n v="-5.3"/>
    <n v="-3.9"/>
    <n v="-6.7"/>
    <n v="0"/>
    <n v="-5.6"/>
    <n v="-4.7"/>
    <n v="-6.5"/>
    <n v="0"/>
    <x v="39"/>
    <m/>
    <n v="-2.8"/>
    <n v="-0.5"/>
    <n v="-5"/>
    <n v="0"/>
  </r>
  <r>
    <n v="-4.5"/>
    <n v="-1.7"/>
    <n v="-7.3"/>
    <n v="2"/>
    <n v="-5"/>
    <n v="-3.9"/>
    <n v="-6.1"/>
    <n v="2"/>
    <n v="-5.3"/>
    <n v="-4.7"/>
    <n v="-5.8999999999999995"/>
    <n v="2"/>
    <x v="39"/>
    <m/>
    <n v="-1.5"/>
    <n v="0.5"/>
    <n v="-3.5"/>
    <n v="10"/>
  </r>
  <r>
    <n v="-5.6"/>
    <n v="-0.9"/>
    <n v="-10.3"/>
    <n v="8.5"/>
    <n v="-5.6"/>
    <n v="-2.1"/>
    <n v="-9.1"/>
    <n v="4"/>
    <n v="-4"/>
    <n v="-3"/>
    <n v="-4.9000000000000004"/>
    <n v="4"/>
    <x v="39"/>
    <m/>
    <n v="-3"/>
    <n v="0.5"/>
    <n v="-6.5"/>
    <n v="6"/>
  </r>
  <r>
    <n v="-2.5"/>
    <n v="-0.8"/>
    <n v="-4.0999999999999996"/>
    <n v="1"/>
    <n v="-3.1"/>
    <n v="-1.8"/>
    <n v="-4.3"/>
    <n v="2"/>
    <n v="-2.5"/>
    <n v="-2.5"/>
    <n v="-2.5"/>
    <n v="2"/>
    <x v="40"/>
    <m/>
    <n v="-4.3"/>
    <n v="1"/>
    <n v="-9.5"/>
    <n v="0"/>
  </r>
  <r>
    <n v="-7.4"/>
    <n v="2.4"/>
    <n v="-17.100000000000001"/>
    <n v="0"/>
    <n v="-7.3"/>
    <n v="1.3"/>
    <n v="-15.8"/>
    <n v="0"/>
    <n v="-6.8"/>
    <n v="0.6"/>
    <n v="-14.1"/>
    <n v="0"/>
    <x v="40"/>
    <m/>
    <n v="-10.5"/>
    <n v="0"/>
    <n v="-21"/>
    <n v="0"/>
  </r>
  <r>
    <n v="-5.4"/>
    <n v="1.2"/>
    <n v="-12"/>
    <n v="0"/>
    <n v="-5.6"/>
    <n v="0.1"/>
    <n v="-11.3"/>
    <n v="0"/>
    <n v="-5.0999999999999996"/>
    <n v="-0.6"/>
    <n v="-9.5"/>
    <n v="0"/>
    <x v="40"/>
    <m/>
    <n v="-5.3"/>
    <n v="1.5"/>
    <n v="-12"/>
    <n v="0"/>
  </r>
  <r>
    <n v="-3.8"/>
    <n v="-0.9"/>
    <n v="-6.7"/>
    <n v="0"/>
    <n v="-4.3"/>
    <n v="-1.9"/>
    <n v="-6.6"/>
    <n v="0"/>
    <n v="-3.7"/>
    <n v="-2.6"/>
    <n v="-4.8"/>
    <n v="0"/>
    <x v="40"/>
    <m/>
    <n v="-4.3"/>
    <n v="5"/>
    <n v="-13.5"/>
    <n v="0"/>
  </r>
  <r>
    <n v="0.9"/>
    <n v="5.5"/>
    <n v="-3.8"/>
    <n v="0"/>
    <n v="0.1"/>
    <n v="4.2"/>
    <n v="-4.0999999999999996"/>
    <n v="0"/>
    <n v="0.7"/>
    <n v="3.5"/>
    <n v="-2.2000000000000002"/>
    <n v="0"/>
    <x v="40"/>
    <m/>
    <n v="-1"/>
    <n v="3"/>
    <n v="-5"/>
    <n v="0"/>
  </r>
  <r>
    <n v="1"/>
    <n v="8.3000000000000007"/>
    <n v="-6.3"/>
    <n v="0"/>
    <n v="0.3"/>
    <n v="6.9"/>
    <n v="-6.3"/>
    <n v="0"/>
    <n v="0.9"/>
    <n v="6.2"/>
    <n v="-4.5"/>
    <n v="0"/>
    <x v="40"/>
    <m/>
    <n v="-0.5"/>
    <n v="4"/>
    <n v="-5"/>
    <n v="0"/>
  </r>
  <r>
    <n v="-2"/>
    <n v="7"/>
    <n v="-10.9"/>
    <n v="0"/>
    <n v="-2.2999999999999998"/>
    <n v="5.7"/>
    <n v="-10.3"/>
    <n v="0"/>
    <n v="-1.8"/>
    <n v="5"/>
    <n v="-8.6"/>
    <n v="0"/>
    <x v="40"/>
    <m/>
    <n v="-3.3"/>
    <n v="5.5"/>
    <n v="-12"/>
    <n v="0"/>
  </r>
  <r>
    <n v="0.4"/>
    <n v="8"/>
    <n v="-7.3"/>
    <n v="1.5"/>
    <n v="-0.3"/>
    <n v="6.6"/>
    <n v="-7.1"/>
    <n v="0"/>
    <n v="0.3"/>
    <n v="5.9"/>
    <n v="-5.4"/>
    <n v="0"/>
    <x v="40"/>
    <m/>
    <n v="-0.3"/>
    <n v="7.5"/>
    <n v="-8"/>
    <n v="0"/>
  </r>
  <r>
    <n v="2.4"/>
    <n v="9"/>
    <n v="-4.3"/>
    <n v="0"/>
    <n v="1.6"/>
    <n v="7.6"/>
    <n v="-4.5"/>
    <n v="0"/>
    <n v="2.1"/>
    <n v="6.9"/>
    <n v="-2.7"/>
    <n v="0"/>
    <x v="40"/>
    <m/>
    <n v="1.5"/>
    <n v="8"/>
    <n v="-5"/>
    <n v="0"/>
  </r>
  <r>
    <n v="1.4"/>
    <n v="5.4"/>
    <n v="-2.7"/>
    <n v="0"/>
    <n v="0.5"/>
    <n v="4.0999999999999996"/>
    <n v="-3.1"/>
    <n v="0"/>
    <n v="1.1000000000000001"/>
    <n v="3.4"/>
    <n v="-1.3"/>
    <n v="0"/>
    <x v="40"/>
    <m/>
    <n v="1.5"/>
    <n v="5"/>
    <n v="-2"/>
    <n v="0"/>
  </r>
  <r>
    <n v="0.1"/>
    <n v="7.7"/>
    <n v="-7.5"/>
    <n v="2.5"/>
    <n v="-0.5"/>
    <n v="6.3"/>
    <n v="-7.3"/>
    <n v="2"/>
    <n v="0"/>
    <n v="5.6"/>
    <n v="-5.5"/>
    <n v="2"/>
    <x v="40"/>
    <m/>
    <n v="2.2999999999999998"/>
    <n v="6.5"/>
    <n v="-2"/>
    <n v="2.9"/>
  </r>
  <r>
    <n v="-3.2"/>
    <n v="2.2999999999999998"/>
    <n v="-8.6999999999999993"/>
    <n v="2.5"/>
    <n v="-3.6"/>
    <n v="1.2"/>
    <n v="-8.4"/>
    <n v="1"/>
    <n v="-3.1"/>
    <n v="0.5"/>
    <n v="-6.6"/>
    <n v="1"/>
    <x v="40"/>
    <m/>
    <n v="0.8"/>
    <n v="2.5"/>
    <n v="-1"/>
    <n v="0"/>
  </r>
  <r>
    <n v="-2.7"/>
    <n v="1.2"/>
    <n v="-6.6"/>
    <n v="0"/>
    <n v="-3.2"/>
    <n v="0.1"/>
    <n v="-6.5"/>
    <n v="0"/>
    <n v="-2.7"/>
    <n v="-0.6"/>
    <n v="-4.7"/>
    <n v="0"/>
    <x v="40"/>
    <m/>
    <n v="0.8"/>
    <n v="2.5"/>
    <n v="-1"/>
    <n v="4.8"/>
  </r>
  <r>
    <n v="-2"/>
    <n v="2.7"/>
    <n v="-6.6"/>
    <n v="1"/>
    <n v="-2.5"/>
    <n v="1.5"/>
    <n v="-6.5"/>
    <n v="0"/>
    <n v="-2"/>
    <n v="0.8"/>
    <n v="-4.7"/>
    <n v="0"/>
    <x v="40"/>
    <m/>
    <n v="1.5"/>
    <n v="4.5"/>
    <n v="-1.5"/>
    <n v="0"/>
  </r>
  <r>
    <n v="-2.2999999999999998"/>
    <n v="-1.1000000000000001"/>
    <n v="-3.4"/>
    <n v="1"/>
    <n v="-2.9"/>
    <n v="-2.1"/>
    <n v="-3.7"/>
    <n v="0.5"/>
    <n v="-2.4"/>
    <n v="-2.8"/>
    <n v="-1.9"/>
    <n v="0.5"/>
    <x v="40"/>
    <m/>
    <n v="-1"/>
    <n v="1"/>
    <n v="-3"/>
    <n v="3.4"/>
  </r>
  <r>
    <n v="-3.3"/>
    <n v="1.1000000000000001"/>
    <n v="-7.6"/>
    <n v="0"/>
    <n v="-3.7"/>
    <n v="0"/>
    <n v="-7.4"/>
    <n v="0.5"/>
    <n v="-3.2"/>
    <n v="-0.7"/>
    <n v="-5.6"/>
    <n v="0.5"/>
    <x v="40"/>
    <m/>
    <n v="-0.5"/>
    <n v="1"/>
    <n v="-2"/>
    <n v="2.6"/>
  </r>
  <r>
    <n v="-6.2"/>
    <n v="-2.8"/>
    <n v="-9.5"/>
    <n v="0"/>
    <n v="-6.4"/>
    <n v="-3.7"/>
    <n v="-9.1"/>
    <n v="0"/>
    <n v="-5.9"/>
    <n v="-4.4000000000000004"/>
    <n v="-7.3"/>
    <n v="0"/>
    <x v="40"/>
    <m/>
    <n v="-4.5"/>
    <n v="0"/>
    <n v="-9"/>
    <n v="0"/>
  </r>
  <r>
    <n v="-9.6"/>
    <n v="-2.1"/>
    <n v="-17"/>
    <n v="0"/>
    <n v="-9.4"/>
    <n v="-3.1"/>
    <n v="-15.7"/>
    <n v="0"/>
    <n v="-8.9"/>
    <n v="-3.8"/>
    <n v="-14"/>
    <n v="0"/>
    <x v="40"/>
    <m/>
    <n v="-7.8"/>
    <n v="0.5"/>
    <n v="-16"/>
    <n v="4.4000000000000004"/>
  </r>
  <r>
    <n v="-2.2999999999999998"/>
    <n v="0"/>
    <n v="-4.5"/>
    <n v="0"/>
    <n v="-2.9"/>
    <n v="-1.1000000000000001"/>
    <n v="-4.7"/>
    <n v="0.5"/>
    <n v="-2.4"/>
    <n v="-1.8"/>
    <n v="-2.9"/>
    <n v="0.5"/>
    <x v="40"/>
    <m/>
    <n v="-4"/>
    <n v="2.5"/>
    <n v="-10.5"/>
    <n v="0"/>
  </r>
  <r>
    <n v="-2.6"/>
    <n v="4.5999999999999996"/>
    <n v="-9.8000000000000007"/>
    <n v="0"/>
    <n v="-3"/>
    <n v="3.4"/>
    <n v="-9.3000000000000007"/>
    <n v="0"/>
    <n v="-2.5"/>
    <n v="2.7"/>
    <n v="-7.6"/>
    <n v="0"/>
    <x v="40"/>
    <m/>
    <n v="-1.8"/>
    <n v="6"/>
    <n v="-9.5"/>
    <n v="0"/>
  </r>
  <r>
    <n v="-5.9"/>
    <n v="-2.8"/>
    <n v="-8.9"/>
    <n v="1"/>
    <n v="-6.1"/>
    <n v="-3.7"/>
    <n v="-8.5"/>
    <n v="1"/>
    <n v="-5.6"/>
    <n v="-4.4000000000000004"/>
    <n v="-6.8"/>
    <n v="1"/>
    <x v="40"/>
    <m/>
    <n v="-3.8"/>
    <n v="0"/>
    <n v="-7.5"/>
    <n v="2.6"/>
  </r>
  <r>
    <n v="-6.9"/>
    <n v="-3.9"/>
    <n v="-9.8000000000000007"/>
    <n v="6.5"/>
    <n v="-7.1"/>
    <n v="-4.8"/>
    <n v="-9.3000000000000007"/>
    <n v="8.5"/>
    <n v="-6.6"/>
    <n v="-5.5"/>
    <n v="-7.6"/>
    <n v="8.5"/>
    <x v="40"/>
    <m/>
    <n v="-7.3"/>
    <n v="-2"/>
    <n v="-12.5"/>
    <n v="0"/>
  </r>
  <r>
    <n v="-6.9"/>
    <n v="-3.4"/>
    <n v="-10.4"/>
    <n v="0"/>
    <n v="-7.1"/>
    <n v="-4.3"/>
    <n v="-9.9"/>
    <n v="0"/>
    <n v="-6.6"/>
    <n v="-5"/>
    <n v="-8.1"/>
    <n v="0"/>
    <x v="40"/>
    <m/>
    <n v="-3.8"/>
    <n v="-1"/>
    <n v="-6.5"/>
    <n v="0"/>
  </r>
  <r>
    <n v="-11.5"/>
    <n v="-5.5"/>
    <n v="-17.5"/>
    <n v="0"/>
    <n v="-11.2"/>
    <n v="-6.3"/>
    <n v="-16.100000000000001"/>
    <n v="0"/>
    <n v="-10.7"/>
    <n v="-7"/>
    <n v="-14.4"/>
    <n v="0"/>
    <x v="40"/>
    <m/>
    <n v="-11.8"/>
    <n v="-2.5"/>
    <n v="-21"/>
    <n v="0"/>
  </r>
  <r>
    <n v="-12.3"/>
    <n v="-4.0999999999999996"/>
    <n v="-20.5"/>
    <n v="0"/>
    <n v="-11.9"/>
    <n v="-5"/>
    <n v="-18.8"/>
    <n v="0"/>
    <n v="-11.4"/>
    <n v="-5.7"/>
    <n v="-17.100000000000001"/>
    <n v="0"/>
    <x v="40"/>
    <m/>
    <n v="-13.5"/>
    <n v="-3.5"/>
    <n v="-23.5"/>
    <n v="0"/>
  </r>
  <r>
    <n v="-10.7"/>
    <n v="-2.8"/>
    <n v="-18.600000000000001"/>
    <n v="0"/>
    <n v="-10.4"/>
    <n v="-3.7"/>
    <n v="-17.100000000000001"/>
    <n v="0"/>
    <n v="-9.9"/>
    <n v="-4.4000000000000004"/>
    <n v="-15.4"/>
    <n v="0"/>
    <x v="40"/>
    <m/>
    <n v="-10.5"/>
    <n v="-2.5"/>
    <n v="-18.5"/>
    <n v="0"/>
  </r>
  <r>
    <n v="-9.6999999999999993"/>
    <n v="-6.3"/>
    <n v="-13.1"/>
    <n v="0.5"/>
    <n v="-9.6999999999999993"/>
    <n v="-7.1"/>
    <n v="-12.2"/>
    <n v="1.5"/>
    <n v="-9.1999999999999993"/>
    <n v="-7.8"/>
    <n v="-10.5"/>
    <n v="1.5"/>
    <x v="40"/>
    <m/>
    <n v="-5.5"/>
    <n v="-1"/>
    <n v="-10"/>
    <n v="0"/>
  </r>
  <r>
    <n v="-10"/>
    <n v="-3.6"/>
    <n v="-16.3"/>
    <n v="1.5"/>
    <n v="-9.8000000000000007"/>
    <n v="-4.5"/>
    <n v="-15.1"/>
    <n v="0.5"/>
    <n v="-9.3000000000000007"/>
    <n v="-5.2"/>
    <n v="-13.4"/>
    <n v="0.5"/>
    <x v="40"/>
    <m/>
    <n v="-8.3000000000000007"/>
    <n v="-2"/>
    <n v="-14.5"/>
    <n v="0.2"/>
  </r>
  <r>
    <n v="-7.9"/>
    <n v="-1.4"/>
    <n v="-14.3"/>
    <n v="0"/>
    <n v="-7.9"/>
    <n v="-2.4"/>
    <n v="-13.3"/>
    <n v="0"/>
    <n v="-7.4"/>
    <n v="-3.1"/>
    <n v="-11.6"/>
    <n v="0"/>
    <x v="41"/>
    <m/>
    <n v="-7.8"/>
    <n v="-0.5"/>
    <n v="-15"/>
    <n v="1"/>
  </r>
  <r>
    <n v="-5.3"/>
    <n v="2.7"/>
    <n v="-13.3"/>
    <n v="1"/>
    <n v="-5.5"/>
    <n v="1.5"/>
    <n v="-12.4"/>
    <n v="1.5"/>
    <n v="-5"/>
    <n v="0.8"/>
    <n v="-10.7"/>
    <n v="1.5"/>
    <x v="41"/>
    <m/>
    <n v="-3.5"/>
    <n v="4"/>
    <n v="-11"/>
    <n v="5.4"/>
  </r>
  <r>
    <n v="3.3"/>
    <n v="5.6"/>
    <n v="0.9"/>
    <n v="1.5"/>
    <n v="2.2000000000000002"/>
    <n v="4.3"/>
    <n v="0.1"/>
    <n v="1.5"/>
    <n v="2.8"/>
    <n v="3.6"/>
    <n v="1.9"/>
    <n v="1.5"/>
    <x v="41"/>
    <m/>
    <n v="1.8"/>
    <n v="6.5"/>
    <n v="-3"/>
    <n v="2.7"/>
  </r>
  <r>
    <n v="6.2"/>
    <n v="9"/>
    <n v="3.3"/>
    <n v="0.5"/>
    <n v="4.9000000000000004"/>
    <n v="7.6"/>
    <n v="2.2000000000000002"/>
    <n v="0"/>
    <n v="5.5"/>
    <n v="6.9"/>
    <n v="4.0999999999999996"/>
    <n v="0"/>
    <x v="41"/>
    <m/>
    <n v="6.8"/>
    <n v="9.5"/>
    <n v="4"/>
    <n v="0.9"/>
  </r>
  <r>
    <n v="4.2"/>
    <n v="5.9"/>
    <n v="2.5"/>
    <n v="4.5"/>
    <n v="3.1"/>
    <n v="4.5999999999999996"/>
    <n v="1.5"/>
    <n v="5"/>
    <n v="3.7"/>
    <n v="3.9"/>
    <n v="3.4"/>
    <n v="5"/>
    <x v="41"/>
    <m/>
    <n v="5"/>
    <n v="7.5"/>
    <n v="2.5"/>
    <n v="5"/>
  </r>
  <r>
    <n v="0.2"/>
    <n v="3.4"/>
    <n v="-3"/>
    <n v="1"/>
    <n v="-0.6"/>
    <n v="2.2000000000000002"/>
    <n v="-3.4"/>
    <n v="1.5"/>
    <n v="0"/>
    <n v="1.5"/>
    <n v="-1.5"/>
    <n v="1.5"/>
    <x v="41"/>
    <m/>
    <n v="1.3"/>
    <n v="5.5"/>
    <n v="-3"/>
    <n v="0"/>
  </r>
  <r>
    <n v="-1.7"/>
    <n v="4.9000000000000004"/>
    <n v="-8.3000000000000007"/>
    <n v="0"/>
    <n v="-2.2000000000000002"/>
    <n v="3.7"/>
    <n v="-8"/>
    <n v="0.5"/>
    <n v="-1.6"/>
    <n v="3"/>
    <n v="-6.2"/>
    <n v="0.5"/>
    <x v="41"/>
    <m/>
    <n v="-1.8"/>
    <n v="5.5"/>
    <n v="-9"/>
    <n v="0"/>
  </r>
  <r>
    <n v="-2.2999999999999998"/>
    <n v="3.6"/>
    <n v="-8.1999999999999993"/>
    <n v="1"/>
    <n v="-2.8"/>
    <n v="2.4"/>
    <n v="-7.9"/>
    <n v="0"/>
    <n v="-2.2999999999999998"/>
    <n v="1.7"/>
    <n v="-6.2"/>
    <n v="0"/>
    <x v="41"/>
    <m/>
    <n v="-1.5"/>
    <n v="7"/>
    <n v="-10"/>
    <n v="0"/>
  </r>
  <r>
    <n v="-2.1"/>
    <n v="0.2"/>
    <n v="-4.3"/>
    <n v="0.5"/>
    <n v="-2.7"/>
    <n v="-0.9"/>
    <n v="-4.5"/>
    <n v="2"/>
    <n v="-2.2000000000000002"/>
    <n v="-1.6"/>
    <n v="-2.7"/>
    <n v="2"/>
    <x v="41"/>
    <m/>
    <n v="-1.3"/>
    <n v="3"/>
    <n v="-5.5"/>
    <n v="3"/>
  </r>
  <r>
    <n v="-1.1000000000000001"/>
    <n v="0.1"/>
    <n v="-2.2000000000000002"/>
    <n v="2.5"/>
    <n v="-1.8"/>
    <n v="-1"/>
    <n v="-2.6"/>
    <n v="3"/>
    <n v="-1.3"/>
    <n v="-1.7"/>
    <n v="-0.8"/>
    <n v="3"/>
    <x v="41"/>
    <m/>
    <n v="0.5"/>
    <n v="2"/>
    <n v="-1"/>
    <n v="2"/>
  </r>
  <r>
    <n v="-0.7"/>
    <n v="0.7"/>
    <n v="-2"/>
    <n v="1"/>
    <n v="-1.5"/>
    <n v="-0.4"/>
    <n v="-2.5"/>
    <n v="0.5"/>
    <n v="-0.9"/>
    <n v="-1.1000000000000001"/>
    <n v="-0.6"/>
    <n v="0.5"/>
    <x v="41"/>
    <m/>
    <n v="2.5"/>
    <n v="4.5"/>
    <n v="0.5"/>
    <n v="1.8"/>
  </r>
  <r>
    <n v="0.2"/>
    <n v="1.5"/>
    <n v="-1.1000000000000001"/>
    <n v="6"/>
    <n v="-0.7"/>
    <n v="0.4"/>
    <n v="-1.7"/>
    <n v="6"/>
    <n v="-0.1"/>
    <n v="-0.3"/>
    <n v="0.2"/>
    <n v="6"/>
    <x v="41"/>
    <m/>
    <n v="2.2999999999999998"/>
    <n v="3.5"/>
    <n v="1"/>
    <n v="4"/>
  </r>
  <r>
    <n v="0.4"/>
    <n v="2.1"/>
    <n v="-1.4"/>
    <n v="2"/>
    <n v="-0.5"/>
    <n v="1"/>
    <n v="-1.9"/>
    <n v="2"/>
    <n v="0.1"/>
    <n v="0.3"/>
    <n v="-0.1"/>
    <n v="2"/>
    <x v="41"/>
    <m/>
    <n v="2.2999999999999998"/>
    <n v="5"/>
    <n v="-0.5"/>
    <n v="1.1000000000000001"/>
  </r>
  <r>
    <n v="-2.2999999999999998"/>
    <n v="1.5"/>
    <n v="-6"/>
    <n v="0.5"/>
    <n v="-2.8"/>
    <n v="0.4"/>
    <n v="-6"/>
    <n v="0.5"/>
    <n v="-2.2999999999999998"/>
    <n v="-0.3"/>
    <n v="-4.2"/>
    <n v="0.5"/>
    <x v="41"/>
    <m/>
    <n v="2"/>
    <n v="5"/>
    <n v="-1"/>
    <n v="0"/>
  </r>
  <r>
    <n v="-3"/>
    <n v="3.5"/>
    <n v="-9.4"/>
    <n v="0"/>
    <n v="-3.4"/>
    <n v="2.2999999999999998"/>
    <n v="-9"/>
    <n v="0"/>
    <n v="-2.8"/>
    <n v="1.6"/>
    <n v="-7.2"/>
    <n v="0"/>
    <x v="41"/>
    <m/>
    <n v="-0.8"/>
    <n v="6"/>
    <n v="-7.5"/>
    <n v="0"/>
  </r>
  <r>
    <n v="-1.5"/>
    <n v="3.2"/>
    <n v="-6.2"/>
    <n v="4.2"/>
    <n v="-2.1"/>
    <n v="2"/>
    <n v="-6.2"/>
    <n v="4.2"/>
    <n v="-1.6"/>
    <n v="1.3"/>
    <n v="-4.4000000000000004"/>
    <n v="4.2"/>
    <x v="41"/>
    <m/>
    <n v="0.8"/>
    <n v="5"/>
    <n v="-3.5"/>
    <n v="4.2"/>
  </r>
  <r>
    <n v="-3.2"/>
    <n v="-0.3"/>
    <n v="-6.1"/>
    <n v="2"/>
    <n v="-3.7"/>
    <n v="-1.3"/>
    <n v="-6.1"/>
    <n v="2"/>
    <n v="-3.2"/>
    <n v="-2"/>
    <n v="-4.3"/>
    <n v="2"/>
    <x v="41"/>
    <m/>
    <n v="0.8"/>
    <n v="2.5"/>
    <n v="-1"/>
    <n v="2"/>
  </r>
  <r>
    <n v="-6.7"/>
    <n v="-0.6"/>
    <n v="-12.8"/>
    <n v="2.2000000000000002"/>
    <n v="-6.8"/>
    <n v="-1.6"/>
    <n v="-12"/>
    <n v="2.2000000000000002"/>
    <n v="-6.3"/>
    <n v="-2.2999999999999998"/>
    <n v="-10.3"/>
    <n v="2.2000000000000002"/>
    <x v="41"/>
    <m/>
    <n v="-4"/>
    <n v="3"/>
    <n v="-11"/>
    <n v="2.2000000000000002"/>
  </r>
  <r>
    <n v="-2.4"/>
    <n v="-0.4"/>
    <n v="-4.3"/>
    <n v="0"/>
    <n v="-3"/>
    <n v="-1.4"/>
    <n v="-4.5"/>
    <n v="0"/>
    <n v="-2.4"/>
    <n v="-2.1"/>
    <n v="-2.7"/>
    <n v="0"/>
    <x v="41"/>
    <m/>
    <n v="-0.3"/>
    <n v="2.5"/>
    <n v="-3"/>
    <n v="0"/>
  </r>
  <r>
    <n v="-4"/>
    <n v="1.7"/>
    <n v="-9.6999999999999993"/>
    <n v="0"/>
    <n v="-4.3"/>
    <n v="0.6"/>
    <n v="-9.1999999999999993"/>
    <n v="0"/>
    <n v="-3.8"/>
    <n v="-0.1"/>
    <n v="-7.5"/>
    <n v="0"/>
    <x v="41"/>
    <m/>
    <n v="-1.8"/>
    <n v="3.5"/>
    <n v="-7"/>
    <n v="0"/>
  </r>
  <r>
    <n v="-4.7"/>
    <n v="2.1"/>
    <n v="-11.5"/>
    <n v="0"/>
    <n v="-4.9000000000000004"/>
    <n v="1"/>
    <n v="-10.8"/>
    <n v="0"/>
    <n v="-4.4000000000000004"/>
    <n v="0.3"/>
    <n v="-9.1"/>
    <n v="0"/>
    <x v="41"/>
    <m/>
    <n v="-2.5"/>
    <n v="3.5"/>
    <n v="-8.5"/>
    <n v="0"/>
  </r>
  <r>
    <n v="-4.4000000000000004"/>
    <n v="4.0999999999999996"/>
    <n v="-12.9"/>
    <n v="0"/>
    <n v="-4.5999999999999996"/>
    <n v="2.9"/>
    <n v="-12.1"/>
    <n v="0"/>
    <n v="-4.0999999999999996"/>
    <n v="2.2000000000000002"/>
    <n v="-10.3"/>
    <n v="0"/>
    <x v="41"/>
    <m/>
    <n v="-1.3"/>
    <n v="7"/>
    <n v="-9.5"/>
    <n v="0"/>
  </r>
  <r>
    <n v="-1.5"/>
    <n v="2.2999999999999998"/>
    <n v="-5.2"/>
    <n v="0"/>
    <n v="-2.1"/>
    <n v="1.2"/>
    <n v="-5.3"/>
    <n v="0"/>
    <n v="-1.5"/>
    <n v="0.5"/>
    <n v="-3.5"/>
    <n v="0"/>
    <x v="41"/>
    <m/>
    <n v="3"/>
    <n v="8"/>
    <n v="-2"/>
    <n v="0"/>
  </r>
  <r>
    <n v="-2.2999999999999998"/>
    <n v="4.2"/>
    <n v="-8.6999999999999993"/>
    <n v="0"/>
    <n v="-2.7"/>
    <n v="3"/>
    <n v="-8.4"/>
    <n v="0"/>
    <n v="-2.2000000000000002"/>
    <n v="2.2999999999999998"/>
    <n v="-6.6"/>
    <n v="0"/>
    <x v="41"/>
    <m/>
    <n v="1"/>
    <n v="8"/>
    <n v="-6"/>
    <n v="0"/>
  </r>
  <r>
    <n v="-3.5"/>
    <n v="2.2000000000000002"/>
    <n v="-9.1999999999999993"/>
    <n v="2.8"/>
    <n v="-3.9"/>
    <n v="1.1000000000000001"/>
    <n v="-8.8000000000000007"/>
    <n v="2.8"/>
    <n v="-3.3"/>
    <n v="0.4"/>
    <n v="-7"/>
    <n v="2.8"/>
    <x v="41"/>
    <m/>
    <n v="-0.5"/>
    <n v="5.5"/>
    <n v="-6.5"/>
    <n v="2.8"/>
  </r>
  <r>
    <n v="-5"/>
    <n v="-2.9"/>
    <n v="-7.1"/>
    <n v="1.5"/>
    <n v="-5.4"/>
    <n v="-3.8"/>
    <n v="-7"/>
    <n v="1.5"/>
    <n v="-4.9000000000000004"/>
    <n v="-4.5"/>
    <n v="-5.2"/>
    <n v="1.5"/>
    <x v="41"/>
    <m/>
    <n v="-0.8"/>
    <n v="1.5"/>
    <n v="-3"/>
    <n v="1.5"/>
  </r>
  <r>
    <n v="-6.1"/>
    <n v="-2.9"/>
    <n v="-9.3000000000000007"/>
    <n v="0"/>
    <n v="-6.4"/>
    <n v="-3.8"/>
    <n v="-8.9"/>
    <n v="0"/>
    <n v="-5.8"/>
    <n v="-4.5"/>
    <n v="-7.1"/>
    <n v="0"/>
    <x v="41"/>
    <m/>
    <n v="-1.3"/>
    <n v="1"/>
    <n v="-3.5"/>
    <n v="0"/>
  </r>
  <r>
    <n v="-9.9"/>
    <n v="-0.3"/>
    <n v="-19.5"/>
    <n v="0"/>
    <n v="-9.6"/>
    <n v="-1.3"/>
    <n v="-17.899999999999999"/>
    <n v="0"/>
    <n v="-9.1"/>
    <n v="-2"/>
    <n v="-16.2"/>
    <n v="0"/>
    <x v="41"/>
    <m/>
    <n v="-4.3"/>
    <n v="2.5"/>
    <n v="-11"/>
    <n v="0"/>
  </r>
  <r>
    <n v="-5.8"/>
    <n v="3.4"/>
    <n v="-15"/>
    <n v="0"/>
    <n v="-5.9"/>
    <n v="2.2000000000000002"/>
    <n v="-13.9"/>
    <n v="0"/>
    <n v="-5.4"/>
    <n v="1.5"/>
    <n v="-12.2"/>
    <n v="0"/>
    <x v="41"/>
    <m/>
    <n v="-1.3"/>
    <n v="8.5"/>
    <n v="-11"/>
    <n v="0"/>
  </r>
  <r>
    <n v="-2.1"/>
    <n v="6.2"/>
    <n v="-10.3"/>
    <n v="0"/>
    <n v="-2"/>
    <n v="5.8"/>
    <n v="-9.8000000000000007"/>
    <n v="0"/>
    <n v="-1.9"/>
    <n v="4.2"/>
    <n v="-8"/>
    <n v="0"/>
    <x v="41"/>
    <m/>
    <n v="3"/>
    <n v="10"/>
    <n v="-4"/>
    <n v="0"/>
  </r>
  <r>
    <n v="3.6"/>
    <n v="12.1"/>
    <n v="-5"/>
    <n v="1"/>
    <n v="4.0999999999999996"/>
    <n v="8.8000000000000007"/>
    <n v="-0.7"/>
    <n v="0"/>
    <n v="3.8"/>
    <n v="8"/>
    <n v="-0.49999999999999994"/>
    <n v="0"/>
    <x v="41"/>
    <m/>
    <n v="5.5"/>
    <n v="14.5"/>
    <n v="-3.5"/>
    <n v="0"/>
  </r>
  <r>
    <n v="4"/>
    <n v="12.7"/>
    <n v="-4.8"/>
    <n v="1"/>
    <n v="4"/>
    <n v="10"/>
    <n v="-2"/>
    <n v="0.5"/>
    <n v="3.7"/>
    <n v="9.1999999999999993"/>
    <n v="-1.8"/>
    <n v="0.5"/>
    <x v="42"/>
    <m/>
    <n v="5"/>
    <n v="15"/>
    <n v="-5"/>
    <n v="0"/>
  </r>
  <r>
    <n v="5.4"/>
    <n v="14.2"/>
    <n v="-3.4"/>
    <n v="0"/>
    <n v="7.6"/>
    <n v="12.8"/>
    <n v="2.2999999999999998"/>
    <n v="0.5"/>
    <n v="7.3"/>
    <n v="12"/>
    <n v="2.5"/>
    <n v="0.5"/>
    <x v="42"/>
    <m/>
    <n v="7.3"/>
    <n v="18"/>
    <n v="-3.5"/>
    <n v="0"/>
  </r>
  <r>
    <n v="6.3"/>
    <n v="14.9"/>
    <n v="-2.2999999999999998"/>
    <n v="0"/>
    <n v="7"/>
    <n v="12.4"/>
    <n v="1.6"/>
    <n v="1"/>
    <n v="6.7"/>
    <n v="11.6"/>
    <n v="1.8"/>
    <n v="1"/>
    <x v="42"/>
    <m/>
    <n v="6.8"/>
    <n v="17"/>
    <n v="-3.5"/>
    <n v="0"/>
  </r>
  <r>
    <n v="3.4"/>
    <n v="6.9"/>
    <n v="-0.2"/>
    <n v="2"/>
    <n v="2.1"/>
    <n v="5.3"/>
    <n v="-1.2"/>
    <n v="0"/>
    <n v="1.8"/>
    <n v="4.5"/>
    <n v="-1"/>
    <n v="0"/>
    <x v="42"/>
    <m/>
    <n v="6"/>
    <n v="11"/>
    <n v="1"/>
    <n v="3.5"/>
  </r>
  <r>
    <n v="2.8"/>
    <n v="5.5"/>
    <n v="0"/>
    <n v="0"/>
    <n v="2.2999999999999998"/>
    <n v="3.8"/>
    <n v="0.8"/>
    <n v="4"/>
    <n v="2"/>
    <n v="3"/>
    <n v="1"/>
    <n v="4"/>
    <x v="42"/>
    <m/>
    <n v="6.8"/>
    <n v="10"/>
    <n v="3.5"/>
    <n v="2"/>
  </r>
  <r>
    <n v="2.7"/>
    <n v="7.3"/>
    <n v="-2"/>
    <n v="0"/>
    <n v="0.5"/>
    <n v="3.8"/>
    <n v="-2.9"/>
    <n v="0"/>
    <n v="0.2"/>
    <n v="3"/>
    <n v="-2.6999999999999997"/>
    <n v="0"/>
    <x v="42"/>
    <m/>
    <n v="5"/>
    <n v="10"/>
    <n v="0"/>
    <n v="0.3"/>
  </r>
  <r>
    <n v="3"/>
    <n v="7"/>
    <n v="-1"/>
    <n v="1"/>
    <n v="0.8"/>
    <n v="4.2"/>
    <n v="-2.7"/>
    <n v="3"/>
    <n v="0.5"/>
    <n v="3.4000000000000004"/>
    <n v="-2.5"/>
    <n v="3"/>
    <x v="42"/>
    <m/>
    <n v="7.3"/>
    <n v="11.5"/>
    <n v="3"/>
    <n v="1.9"/>
  </r>
  <r>
    <n v="-0.5"/>
    <n v="2.1"/>
    <n v="-3"/>
    <n v="0.5"/>
    <n v="-2.8"/>
    <n v="-0.5"/>
    <n v="-5"/>
    <n v="1"/>
    <n v="-3.1"/>
    <n v="-1.3"/>
    <n v="-4.8"/>
    <n v="1"/>
    <x v="42"/>
    <m/>
    <n v="1.5"/>
    <n v="5"/>
    <n v="-2"/>
    <n v="0.2"/>
  </r>
  <r>
    <n v="-0.9"/>
    <n v="4.7"/>
    <n v="-6.4"/>
    <n v="0.5"/>
    <n v="-2.1"/>
    <n v="2.9"/>
    <n v="-7"/>
    <n v="0"/>
    <n v="-2.4"/>
    <n v="2.0999999999999996"/>
    <n v="-6.8"/>
    <n v="0"/>
    <x v="42"/>
    <m/>
    <n v="1"/>
    <n v="9"/>
    <n v="-7"/>
    <n v="0"/>
  </r>
  <r>
    <n v="1.4"/>
    <n v="5.5"/>
    <n v="-2.8"/>
    <n v="8"/>
    <n v="-1.7"/>
    <n v="2.9"/>
    <n v="-6.3"/>
    <n v="8"/>
    <n v="-2"/>
    <n v="2.0999999999999996"/>
    <n v="-6.1"/>
    <n v="8"/>
    <x v="42"/>
    <m/>
    <n v="3.5"/>
    <n v="8.5"/>
    <n v="-1.5"/>
    <n v="1"/>
  </r>
  <r>
    <n v="-2.4"/>
    <n v="1.3"/>
    <n v="-6.1"/>
    <n v="0"/>
    <n v="-4"/>
    <n v="-0.3"/>
    <n v="-7.6"/>
    <n v="0"/>
    <n v="-4.3"/>
    <n v="-1.1000000000000001"/>
    <n v="-7.3999999999999995"/>
    <n v="0"/>
    <x v="42"/>
    <m/>
    <n v="0.5"/>
    <n v="6"/>
    <n v="-5"/>
    <n v="1.9"/>
  </r>
  <r>
    <n v="-1.5"/>
    <n v="3.1"/>
    <n v="-6.1"/>
    <n v="0"/>
    <n v="-2.9"/>
    <n v="1.1000000000000001"/>
    <n v="-6.9"/>
    <n v="0"/>
    <n v="-3.2"/>
    <n v="0.30000000000000004"/>
    <n v="-6.7"/>
    <n v="0"/>
    <x v="42"/>
    <m/>
    <n v="1.3"/>
    <n v="7"/>
    <n v="-4.5"/>
    <n v="0"/>
  </r>
  <r>
    <n v="1.6"/>
    <n v="7.1"/>
    <n v="-4"/>
    <n v="0"/>
    <n v="0.4"/>
    <n v="4.8"/>
    <n v="-4"/>
    <n v="0"/>
    <n v="0.1"/>
    <n v="4"/>
    <n v="-3.8"/>
    <n v="0"/>
    <x v="42"/>
    <m/>
    <n v="3.5"/>
    <n v="10"/>
    <n v="-3"/>
    <n v="0"/>
  </r>
  <r>
    <n v="5"/>
    <n v="10.4"/>
    <n v="-0.5"/>
    <n v="0"/>
    <n v="3.1"/>
    <n v="6.8"/>
    <n v="-0.7"/>
    <n v="0"/>
    <n v="2.8"/>
    <n v="6"/>
    <n v="-0.49999999999999994"/>
    <n v="0"/>
    <x v="42"/>
    <m/>
    <n v="8.3000000000000007"/>
    <n v="15.5"/>
    <n v="1"/>
    <n v="0"/>
  </r>
  <r>
    <n v="3.6"/>
    <n v="5.3"/>
    <n v="1.8"/>
    <n v="0"/>
    <n v="2"/>
    <n v="3"/>
    <n v="0.9"/>
    <n v="0"/>
    <n v="1.7"/>
    <n v="2.2000000000000002"/>
    <n v="1.1000000000000001"/>
    <n v="0"/>
    <x v="42"/>
    <m/>
    <n v="5.8"/>
    <n v="8.5"/>
    <n v="3"/>
    <n v="0"/>
  </r>
  <r>
    <n v="6.1"/>
    <n v="10.1"/>
    <n v="2"/>
    <n v="0"/>
    <n v="3.3"/>
    <n v="6.5"/>
    <n v="0"/>
    <n v="1"/>
    <n v="3"/>
    <n v="5.7"/>
    <n v="0.2"/>
    <n v="1"/>
    <x v="42"/>
    <m/>
    <n v="9"/>
    <n v="14"/>
    <n v="4"/>
    <n v="0"/>
  </r>
  <r>
    <n v="-0.7"/>
    <n v="2.2000000000000002"/>
    <n v="-3.6"/>
    <n v="4"/>
    <n v="-2.7"/>
    <n v="0.5"/>
    <n v="-5.9"/>
    <n v="2"/>
    <n v="-3"/>
    <n v="-0.30000000000000004"/>
    <n v="-5.7"/>
    <n v="2"/>
    <x v="42"/>
    <m/>
    <n v="1"/>
    <n v="6"/>
    <n v="-4"/>
    <n v="2"/>
  </r>
  <r>
    <n v="-2.1"/>
    <n v="0.4"/>
    <n v="-4.5999999999999996"/>
    <n v="0"/>
    <n v="-4.2"/>
    <n v="-2"/>
    <n v="-6.4"/>
    <n v="0"/>
    <n v="-4.5"/>
    <n v="-2.8"/>
    <n v="-6.2"/>
    <n v="0"/>
    <x v="42"/>
    <m/>
    <n v="0.3"/>
    <n v="5"/>
    <n v="-4.5"/>
    <n v="0"/>
  </r>
  <r>
    <n v="-2.9"/>
    <n v="3.2"/>
    <n v="-9"/>
    <n v="0"/>
    <n v="-3.6"/>
    <n v="1.9"/>
    <n v="-9"/>
    <n v="0"/>
    <n v="-3.9"/>
    <n v="1.0999999999999999"/>
    <n v="-8.8000000000000007"/>
    <n v="0"/>
    <x v="42"/>
    <m/>
    <n v="1"/>
    <n v="7"/>
    <n v="-5"/>
    <n v="0"/>
  </r>
  <r>
    <n v="-0.7"/>
    <n v="6.2"/>
    <n v="-7.5"/>
    <n v="0"/>
    <n v="-1.2"/>
    <n v="3.9"/>
    <n v="-6.2"/>
    <n v="0"/>
    <n v="-1.5"/>
    <n v="3.0999999999999996"/>
    <n v="-6"/>
    <n v="0"/>
    <x v="42"/>
    <m/>
    <n v="2"/>
    <n v="11"/>
    <n v="-7"/>
    <n v="0"/>
  </r>
  <r>
    <n v="3"/>
    <n v="7"/>
    <n v="-1.1000000000000001"/>
    <n v="0"/>
    <n v="3"/>
    <n v="5.3"/>
    <n v="0.6"/>
    <n v="1.5"/>
    <n v="2.7"/>
    <n v="4.5"/>
    <n v="0.8"/>
    <n v="1.5"/>
    <x v="42"/>
    <m/>
    <n v="4.5"/>
    <n v="10.5"/>
    <n v="-1.5"/>
    <n v="0"/>
  </r>
  <r>
    <n v="1.6"/>
    <n v="6.1"/>
    <n v="-3"/>
    <n v="0"/>
    <n v="1.4"/>
    <n v="5.7"/>
    <n v="-3"/>
    <n v="0"/>
    <n v="1.1000000000000001"/>
    <n v="4.9000000000000004"/>
    <n v="-2.8"/>
    <n v="0"/>
    <x v="42"/>
    <m/>
    <n v="3.5"/>
    <n v="10"/>
    <n v="-3"/>
    <n v="0"/>
  </r>
  <r>
    <n v="3.7"/>
    <n v="8.6999999999999993"/>
    <n v="-1.3"/>
    <n v="0"/>
    <n v="3.3"/>
    <n v="6.8"/>
    <n v="-0.3"/>
    <n v="0"/>
    <n v="3"/>
    <n v="6"/>
    <n v="-9.9999999999999978E-2"/>
    <n v="0"/>
    <x v="42"/>
    <m/>
    <n v="4.5"/>
    <n v="11"/>
    <n v="-2"/>
    <n v="1.4"/>
  </r>
  <r>
    <n v="4.2"/>
    <n v="11"/>
    <n v="-2.7"/>
    <n v="0"/>
    <n v="3.3"/>
    <n v="8.6999999999999993"/>
    <n v="-2.1"/>
    <n v="1"/>
    <n v="3"/>
    <n v="7.8999999999999995"/>
    <n v="-1.9000000000000001"/>
    <n v="1"/>
    <x v="42"/>
    <m/>
    <n v="5.3"/>
    <n v="14"/>
    <n v="-3.5"/>
    <n v="0"/>
  </r>
  <r>
    <n v="3.9"/>
    <n v="11.1"/>
    <n v="-3.3"/>
    <n v="0"/>
    <n v="3.1"/>
    <n v="8.6999999999999993"/>
    <n v="-2.6"/>
    <n v="0"/>
    <n v="2.8"/>
    <n v="7.8999999999999995"/>
    <n v="-2.4"/>
    <n v="0"/>
    <x v="42"/>
    <m/>
    <n v="5.5"/>
    <n v="14"/>
    <n v="-3"/>
    <n v="0"/>
  </r>
  <r>
    <n v="6.5"/>
    <n v="17.2"/>
    <n v="-4.3"/>
    <n v="0"/>
    <n v="6.7"/>
    <n v="14.6"/>
    <n v="-1.3"/>
    <n v="0"/>
    <n v="6.4"/>
    <n v="13.799999999999999"/>
    <n v="-1.1000000000000001"/>
    <n v="0"/>
    <x v="42"/>
    <m/>
    <n v="7.3"/>
    <n v="21"/>
    <n v="-6.5"/>
    <n v="0"/>
  </r>
  <r>
    <n v="11.3"/>
    <n v="23.5"/>
    <n v="-0.9"/>
    <n v="0"/>
    <n v="9.5"/>
    <n v="20.5"/>
    <n v="-1.5"/>
    <n v="0"/>
    <n v="9.1999999999999993"/>
    <n v="19.7"/>
    <n v="-1.3"/>
    <n v="0"/>
    <x v="42"/>
    <m/>
    <n v="12.8"/>
    <n v="26.5"/>
    <n v="-1"/>
    <n v="0"/>
  </r>
  <r>
    <n v="12.4"/>
    <n v="22.4"/>
    <n v="2.4"/>
    <n v="2"/>
    <n v="10.199999999999999"/>
    <n v="19"/>
    <n v="1.4"/>
    <n v="3"/>
    <n v="9.9"/>
    <n v="18.2"/>
    <n v="1.5999999999999999"/>
    <n v="3"/>
    <x v="42"/>
    <m/>
    <n v="13"/>
    <n v="24"/>
    <n v="2"/>
    <n v="1.9"/>
  </r>
  <r>
    <n v="11.5"/>
    <n v="16.2"/>
    <n v="6.8"/>
    <n v="5.5"/>
    <n v="9.3000000000000007"/>
    <n v="14.2"/>
    <n v="4.3"/>
    <n v="4.5"/>
    <n v="9"/>
    <n v="13.399999999999999"/>
    <n v="4.5"/>
    <n v="5.5"/>
    <x v="42"/>
    <m/>
    <n v="12"/>
    <n v="18"/>
    <n v="6"/>
    <n v="12"/>
  </r>
  <r>
    <n v="7.1"/>
    <n v="10.1"/>
    <n v="4.0999999999999996"/>
    <n v="35.5"/>
    <n v="7.5"/>
    <n v="9.1999999999999993"/>
    <n v="5.7"/>
    <n v="33"/>
    <n v="7.2"/>
    <n v="8.3999999999999986"/>
    <n v="5.9"/>
    <n v="42"/>
    <x v="42"/>
    <m/>
    <n v="8.8000000000000007"/>
    <n v="12.5"/>
    <n v="5"/>
    <n v="22.7"/>
  </r>
  <r>
    <n v="3.7"/>
    <n v="6.3"/>
    <n v="1.1000000000000001"/>
    <n v="5.5"/>
    <n v="1.8"/>
    <n v="4.5"/>
    <n v="-1"/>
    <n v="5"/>
    <n v="1.5"/>
    <n v="3.7"/>
    <n v="-0.8"/>
    <n v="7"/>
    <x v="43"/>
    <m/>
    <n v="6.3"/>
    <n v="8.5"/>
    <n v="4"/>
    <n v="2.4"/>
  </r>
  <r>
    <n v="0.4"/>
    <n v="3.3"/>
    <n v="-2.5"/>
    <n v="1"/>
    <n v="-1.4"/>
    <n v="1"/>
    <n v="-3.7"/>
    <n v="1.5"/>
    <n v="-1.7"/>
    <n v="0.19999999999999996"/>
    <n v="-3.5"/>
    <n v="1.5"/>
    <x v="43"/>
    <m/>
    <n v="3.3"/>
    <n v="7"/>
    <n v="-0.5"/>
    <n v="3"/>
  </r>
  <r>
    <n v="2.4"/>
    <n v="7.3"/>
    <n v="-2.6"/>
    <n v="0"/>
    <n v="0.6"/>
    <n v="5.3"/>
    <n v="-4.2"/>
    <n v="0"/>
    <n v="0.3"/>
    <n v="4.5"/>
    <n v="-4"/>
    <n v="0"/>
    <x v="43"/>
    <m/>
    <n v="2.5"/>
    <n v="10"/>
    <n v="-5"/>
    <n v="0"/>
  </r>
  <r>
    <n v="6.7"/>
    <n v="13"/>
    <n v="0.3"/>
    <n v="0"/>
    <n v="6.1"/>
    <n v="10.9"/>
    <n v="1.2"/>
    <n v="0"/>
    <n v="5.8"/>
    <n v="10.1"/>
    <n v="1.4"/>
    <n v="0"/>
    <x v="43"/>
    <m/>
    <n v="10"/>
    <n v="18"/>
    <n v="2"/>
    <n v="0"/>
  </r>
  <r>
    <n v="8.6"/>
    <n v="18.3"/>
    <n v="-1.1000000000000001"/>
    <n v="0"/>
    <n v="8.6999999999999993"/>
    <n v="17.100000000000001"/>
    <n v="0.3"/>
    <n v="0"/>
    <n v="8.4"/>
    <n v="16.3"/>
    <n v="0.5"/>
    <n v="0"/>
    <x v="43"/>
    <m/>
    <n v="9.5"/>
    <n v="21"/>
    <n v="-2"/>
    <n v="0"/>
  </r>
  <r>
    <n v="11.8"/>
    <n v="22.3"/>
    <n v="1.3"/>
    <n v="0"/>
    <n v="12.1"/>
    <n v="20.7"/>
    <n v="3.4"/>
    <n v="0.5"/>
    <n v="11.8"/>
    <n v="19.899999999999999"/>
    <n v="3.6"/>
    <n v="0"/>
    <x v="43"/>
    <m/>
    <n v="11.3"/>
    <n v="23"/>
    <n v="-0.5"/>
    <n v="0"/>
  </r>
  <r>
    <n v="13.7"/>
    <n v="24.4"/>
    <n v="3"/>
    <n v="0"/>
    <n v="15.4"/>
    <n v="22.5"/>
    <n v="8.3000000000000007"/>
    <n v="2"/>
    <n v="15.1"/>
    <n v="21.7"/>
    <n v="8.5"/>
    <n v="0.5"/>
    <x v="43"/>
    <m/>
    <n v="13.5"/>
    <n v="26"/>
    <n v="1"/>
    <n v="0"/>
  </r>
  <r>
    <n v="14.6"/>
    <n v="24.5"/>
    <n v="4.5999999999999996"/>
    <n v="0"/>
    <n v="14.2"/>
    <n v="22"/>
    <n v="6.3"/>
    <n v="0.5"/>
    <n v="13.5"/>
    <n v="20.5"/>
    <n v="6.5"/>
    <n v="0"/>
    <x v="43"/>
    <m/>
    <n v="15"/>
    <n v="26"/>
    <n v="4"/>
    <n v="0"/>
  </r>
  <r>
    <n v="12.1"/>
    <n v="21.8"/>
    <n v="2.4"/>
    <n v="0"/>
    <n v="14.1"/>
    <n v="19.399999999999999"/>
    <n v="8.6999999999999993"/>
    <n v="0"/>
    <n v="14.4"/>
    <n v="18.2"/>
    <n v="10.6"/>
    <n v="0"/>
    <x v="43"/>
    <m/>
    <n v="11.8"/>
    <n v="23"/>
    <n v="0.5"/>
    <n v="0"/>
  </r>
  <r>
    <n v="10.9"/>
    <n v="18.100000000000001"/>
    <n v="3.7"/>
    <n v="0"/>
    <n v="11.6"/>
    <n v="16.2"/>
    <n v="7"/>
    <n v="0"/>
    <n v="11.6"/>
    <n v="15.3"/>
    <n v="7.9"/>
    <n v="0"/>
    <x v="43"/>
    <m/>
    <n v="9.8000000000000007"/>
    <n v="20"/>
    <n v="-0.5"/>
    <n v="0"/>
  </r>
  <r>
    <n v="10.6"/>
    <n v="18.399999999999999"/>
    <n v="2.8"/>
    <n v="4"/>
    <n v="11.4"/>
    <n v="16.399999999999999"/>
    <n v="6.4"/>
    <n v="3.5"/>
    <n v="10.3"/>
    <n v="15.1"/>
    <n v="5.4"/>
    <n v="6"/>
    <x v="43"/>
    <m/>
    <n v="11.5"/>
    <n v="21.5"/>
    <n v="1.5"/>
    <n v="1.5"/>
  </r>
  <r>
    <n v="7.7"/>
    <n v="10.9"/>
    <n v="4.5"/>
    <n v="0"/>
    <n v="4.8"/>
    <n v="8.9"/>
    <n v="0.7"/>
    <n v="0.5"/>
    <n v="4.3"/>
    <n v="8.1"/>
    <n v="0.5"/>
    <n v="0"/>
    <x v="43"/>
    <m/>
    <n v="9.5"/>
    <n v="12.5"/>
    <n v="6.5"/>
    <n v="0"/>
  </r>
  <r>
    <n v="3.9"/>
    <n v="12.3"/>
    <n v="-4.5"/>
    <n v="0"/>
    <n v="2.5"/>
    <n v="10.4"/>
    <n v="-5.5"/>
    <n v="0"/>
    <n v="3.3"/>
    <n v="10.3"/>
    <n v="-3.8"/>
    <n v="0"/>
    <x v="43"/>
    <m/>
    <n v="5"/>
    <n v="15"/>
    <n v="-5"/>
    <n v="0"/>
  </r>
  <r>
    <n v="10.8"/>
    <n v="15.6"/>
    <n v="5.9"/>
    <n v="0"/>
    <n v="9.4"/>
    <n v="13.5"/>
    <n v="5.2"/>
    <n v="0.5"/>
    <n v="8.1999999999999993"/>
    <n v="13"/>
    <n v="3.3"/>
    <n v="0.5"/>
    <x v="43"/>
    <m/>
    <n v="12.5"/>
    <n v="19"/>
    <n v="6"/>
    <n v="0.4"/>
  </r>
  <r>
    <n v="7.1"/>
    <n v="15.6"/>
    <n v="-1.4"/>
    <n v="0"/>
    <n v="6.8"/>
    <n v="14.2"/>
    <n v="-0.6"/>
    <n v="0"/>
    <n v="7"/>
    <n v="12.9"/>
    <n v="1.1000000000000001"/>
    <n v="0.5"/>
    <x v="43"/>
    <m/>
    <n v="7"/>
    <n v="16.5"/>
    <n v="-2.5"/>
    <n v="0"/>
  </r>
  <r>
    <n v="5.2"/>
    <n v="12.1"/>
    <n v="-1.8"/>
    <n v="0"/>
    <n v="4.7"/>
    <n v="11"/>
    <n v="-1.6"/>
    <n v="0"/>
    <n v="4.4000000000000004"/>
    <n v="10.199999999999999"/>
    <n v="-1.4000000000000001"/>
    <n v="0"/>
    <x v="43"/>
    <m/>
    <n v="6"/>
    <n v="15"/>
    <n v="-3"/>
    <n v="0"/>
  </r>
  <r>
    <n v="7"/>
    <n v="16.2"/>
    <n v="-2.2999999999999998"/>
    <n v="0"/>
    <n v="6.6"/>
    <n v="14.7"/>
    <n v="-1.6"/>
    <n v="0"/>
    <n v="6.3"/>
    <n v="13.899999999999999"/>
    <n v="-1.4000000000000001"/>
    <n v="0"/>
    <x v="43"/>
    <m/>
    <n v="6.8"/>
    <n v="18"/>
    <n v="-4.5"/>
    <n v="0"/>
  </r>
  <r>
    <n v="1.8"/>
    <n v="5"/>
    <n v="-1.5"/>
    <n v="11.5"/>
    <n v="0.3"/>
    <n v="3.5"/>
    <n v="-2.9"/>
    <n v="11.5"/>
    <n v="0"/>
    <n v="2.7"/>
    <n v="-2.6999999999999997"/>
    <n v="10.5"/>
    <x v="43"/>
    <m/>
    <n v="6.3"/>
    <n v="9"/>
    <n v="3.5"/>
    <n v="9"/>
  </r>
  <r>
    <n v="0.2"/>
    <n v="3"/>
    <n v="-2.6"/>
    <n v="0"/>
    <n v="-0.6"/>
    <n v="3.2"/>
    <n v="-4.4000000000000004"/>
    <n v="3"/>
    <n v="-1.4"/>
    <n v="1.2"/>
    <n v="-4"/>
    <n v="3"/>
    <x v="43"/>
    <m/>
    <n v="3.3"/>
    <n v="7.5"/>
    <n v="-1"/>
    <n v="6"/>
  </r>
  <r>
    <n v="1.8"/>
    <n v="7.3"/>
    <n v="-3.8"/>
    <n v="0"/>
    <n v="1"/>
    <n v="5.4"/>
    <n v="-3.5"/>
    <n v="0.5"/>
    <n v="0.5"/>
    <n v="3.7"/>
    <n v="-2.8"/>
    <n v="1.5"/>
    <x v="43"/>
    <m/>
    <n v="3.5"/>
    <n v="11"/>
    <n v="-4"/>
    <n v="0.4"/>
  </r>
  <r>
    <n v="2.6"/>
    <n v="6.6"/>
    <n v="-1.4"/>
    <n v="0"/>
    <n v="1.4"/>
    <n v="5.2"/>
    <n v="-2.4"/>
    <n v="5"/>
    <n v="0.3"/>
    <n v="2.6"/>
    <n v="-2.1"/>
    <n v="4.5"/>
    <x v="43"/>
    <m/>
    <n v="5.3"/>
    <n v="12"/>
    <n v="-1.5"/>
    <n v="0"/>
  </r>
  <r>
    <n v="3.4"/>
    <n v="9.4"/>
    <n v="-2.6"/>
    <n v="0"/>
    <n v="2.7"/>
    <n v="7.8"/>
    <n v="-2.4"/>
    <n v="1.5"/>
    <n v="2.5"/>
    <n v="7"/>
    <n v="-2"/>
    <n v="1.5"/>
    <x v="43"/>
    <m/>
    <n v="5.3"/>
    <n v="11.5"/>
    <n v="-1"/>
    <n v="1.8"/>
  </r>
  <r>
    <n v="5.2"/>
    <n v="12.7"/>
    <n v="-2.2999999999999998"/>
    <n v="5"/>
    <n v="4.5"/>
    <n v="11.3"/>
    <n v="-2.4"/>
    <n v="0.5"/>
    <n v="4.2"/>
    <n v="9.8000000000000007"/>
    <n v="-1.5"/>
    <n v="2"/>
    <x v="43"/>
    <m/>
    <n v="7"/>
    <n v="16"/>
    <n v="-2"/>
    <n v="0"/>
  </r>
  <r>
    <n v="7.3"/>
    <n v="13"/>
    <n v="1.5"/>
    <n v="0"/>
    <n v="5.8"/>
    <n v="11.2"/>
    <n v="0.4"/>
    <n v="1.5"/>
    <n v="5.0999999999999996"/>
    <n v="10"/>
    <n v="0.2"/>
    <n v="0"/>
    <x v="43"/>
    <m/>
    <n v="9.5"/>
    <n v="16"/>
    <n v="3"/>
    <n v="0"/>
  </r>
  <r>
    <n v="8.5"/>
    <n v="16.399999999999999"/>
    <n v="0.6"/>
    <n v="0"/>
    <n v="9.1999999999999993"/>
    <n v="15.1"/>
    <n v="3.2"/>
    <n v="0"/>
    <n v="8.6999999999999993"/>
    <n v="14"/>
    <n v="3.4"/>
    <n v="0"/>
    <x v="43"/>
    <m/>
    <n v="8"/>
    <n v="18.5"/>
    <n v="-2.5"/>
    <n v="0"/>
  </r>
  <r>
    <n v="11.8"/>
    <n v="18.600000000000001"/>
    <n v="5"/>
    <n v="1"/>
    <n v="11.2"/>
    <n v="16.899999999999999"/>
    <n v="5.4"/>
    <n v="0"/>
    <n v="9.3000000000000007"/>
    <n v="13"/>
    <n v="5.6000000000000005"/>
    <n v="0.5"/>
    <x v="43"/>
    <m/>
    <n v="13"/>
    <n v="20"/>
    <n v="6"/>
    <n v="0"/>
  </r>
  <r>
    <n v="10.4"/>
    <n v="17"/>
    <n v="3.7"/>
    <n v="11"/>
    <n v="9.1"/>
    <n v="14.5"/>
    <n v="3.6"/>
    <n v="6.5"/>
    <n v="8.8000000000000007"/>
    <n v="13.7"/>
    <n v="3.8000000000000003"/>
    <n v="5.5"/>
    <x v="43"/>
    <m/>
    <n v="9.5"/>
    <n v="18"/>
    <n v="1"/>
    <n v="8.4"/>
  </r>
  <r>
    <n v="6"/>
    <n v="8.3000000000000007"/>
    <n v="3.6"/>
    <n v="1"/>
    <n v="3.6"/>
    <n v="6.9"/>
    <n v="0.2"/>
    <n v="1.5"/>
    <n v="3.3"/>
    <n v="6.1000000000000005"/>
    <n v="0.4"/>
    <n v="2.5"/>
    <x v="43"/>
    <m/>
    <n v="9.3000000000000007"/>
    <n v="14.5"/>
    <n v="4"/>
    <n v="2.2000000000000002"/>
  </r>
  <r>
    <n v="5.8"/>
    <n v="12.3"/>
    <n v="-0.7"/>
    <n v="1"/>
    <n v="4.5"/>
    <n v="10.1"/>
    <n v="-1.1000000000000001"/>
    <n v="2"/>
    <n v="4.2"/>
    <n v="9.2999999999999989"/>
    <n v="-0.90000000000000013"/>
    <n v="5.5"/>
    <x v="43"/>
    <m/>
    <n v="7.3"/>
    <n v="15"/>
    <n v="-0.5"/>
    <n v="3.2"/>
  </r>
  <r>
    <n v="5.9"/>
    <n v="7.1"/>
    <n v="4.5999999999999996"/>
    <n v="7.5"/>
    <n v="3.9"/>
    <n v="5.7"/>
    <n v="2.1"/>
    <n v="7"/>
    <n v="3.6"/>
    <n v="4.9000000000000004"/>
    <n v="2.3000000000000003"/>
    <n v="9"/>
    <x v="43"/>
    <m/>
    <n v="9"/>
    <n v="12"/>
    <n v="6"/>
    <n v="13.6"/>
  </r>
  <r>
    <n v="3.5"/>
    <n v="6"/>
    <n v="1"/>
    <n v="3.5"/>
    <n v="2.2999999999999998"/>
    <n v="5.0999999999999996"/>
    <n v="-0.6"/>
    <n v="3"/>
    <n v="2"/>
    <n v="4.3"/>
    <n v="-0.39999999999999997"/>
    <n v="2.5"/>
    <x v="43"/>
    <m/>
    <n v="6.5"/>
    <n v="11"/>
    <n v="2"/>
    <n v="3.2"/>
  </r>
  <r>
    <n v="3.7"/>
    <n v="7.9"/>
    <n v="-0.5"/>
    <n v="0.5"/>
    <n v="1.9"/>
    <n v="6.2"/>
    <n v="-2.5"/>
    <n v="0"/>
    <n v="1.6"/>
    <n v="5.4"/>
    <n v="-2.2999999999999998"/>
    <n v="0"/>
    <x v="44"/>
    <m/>
    <n v="6.5"/>
    <n v="11.5"/>
    <n v="1.5"/>
    <n v="0"/>
  </r>
  <r>
    <n v="5.4"/>
    <n v="12.9"/>
    <n v="-2.2000000000000002"/>
    <n v="1"/>
    <n v="5.2"/>
    <n v="11.2"/>
    <n v="-0.9"/>
    <n v="0"/>
    <n v="4.9000000000000004"/>
    <n v="10.399999999999999"/>
    <n v="-0.7"/>
    <n v="0"/>
    <x v="44"/>
    <m/>
    <n v="5"/>
    <n v="12"/>
    <n v="-2"/>
    <n v="0"/>
  </r>
  <r>
    <n v="9.3000000000000007"/>
    <n v="18.899999999999999"/>
    <n v="-0.3"/>
    <n v="0.5"/>
    <n v="9.6999999999999993"/>
    <n v="17.399999999999999"/>
    <n v="2"/>
    <n v="0"/>
    <n v="9.4"/>
    <n v="16.599999999999998"/>
    <n v="2.2000000000000002"/>
    <n v="0"/>
    <x v="44"/>
    <m/>
    <n v="10"/>
    <n v="21"/>
    <n v="-1"/>
    <n v="0"/>
  </r>
  <r>
    <n v="13.1"/>
    <n v="22.8"/>
    <n v="3.4"/>
    <n v="0"/>
    <n v="14.4"/>
    <n v="20.5"/>
    <n v="8.3000000000000007"/>
    <n v="0"/>
    <n v="14.1"/>
    <n v="19.7"/>
    <n v="8.5"/>
    <n v="0"/>
    <x v="44"/>
    <m/>
    <n v="13.5"/>
    <n v="25"/>
    <n v="2"/>
    <n v="0"/>
  </r>
  <r>
    <n v="14.1"/>
    <n v="19.399999999999999"/>
    <n v="8.6999999999999993"/>
    <n v="1"/>
    <n v="11.2"/>
    <n v="17.2"/>
    <n v="5.2"/>
    <n v="0"/>
    <n v="10.9"/>
    <n v="16.399999999999999"/>
    <n v="5.4"/>
    <n v="0"/>
    <x v="44"/>
    <m/>
    <n v="14.5"/>
    <n v="22"/>
    <n v="7"/>
    <n v="1.1000000000000001"/>
  </r>
  <r>
    <n v="8.9"/>
    <n v="16.2"/>
    <n v="1.6"/>
    <n v="0"/>
    <n v="8.6"/>
    <n v="15"/>
    <n v="2.2000000000000002"/>
    <n v="0"/>
    <n v="8.3000000000000007"/>
    <n v="14.2"/>
    <n v="2.4000000000000004"/>
    <n v="0"/>
    <x v="44"/>
    <m/>
    <n v="10.8"/>
    <n v="18.5"/>
    <n v="3"/>
    <n v="0"/>
  </r>
  <r>
    <n v="12.2"/>
    <n v="22.4"/>
    <n v="2"/>
    <n v="0"/>
    <n v="12.5"/>
    <n v="20.9"/>
    <n v="4"/>
    <n v="1"/>
    <n v="12.2"/>
    <n v="20.099999999999998"/>
    <n v="4.2"/>
    <n v="0"/>
    <x v="44"/>
    <m/>
    <n v="11.8"/>
    <n v="23"/>
    <n v="0.5"/>
    <n v="0"/>
  </r>
  <r>
    <n v="10.8"/>
    <n v="14.4"/>
    <n v="7.2"/>
    <n v="16"/>
    <n v="11.8"/>
    <n v="15.1"/>
    <n v="8.5"/>
    <n v="17.5"/>
    <n v="11.5"/>
    <n v="14.299999999999999"/>
    <n v="8.6999999999999993"/>
    <n v="19"/>
    <x v="44"/>
    <m/>
    <n v="11"/>
    <n v="17"/>
    <n v="5"/>
    <n v="4.9000000000000004"/>
  </r>
  <r>
    <n v="11.5"/>
    <n v="16.399999999999999"/>
    <n v="6.5"/>
    <n v="1.5"/>
    <n v="9.3000000000000007"/>
    <n v="13.5"/>
    <n v="5"/>
    <n v="1"/>
    <n v="9"/>
    <n v="12.7"/>
    <n v="5.2"/>
    <n v="0"/>
    <x v="44"/>
    <m/>
    <n v="14"/>
    <n v="19"/>
    <n v="9"/>
    <n v="0.6"/>
  </r>
  <r>
    <n v="8.5"/>
    <n v="14.2"/>
    <n v="2.8"/>
    <n v="0.5"/>
    <n v="6.9"/>
    <n v="12.7"/>
    <n v="1.1000000000000001"/>
    <n v="0"/>
    <n v="6.6"/>
    <n v="11.899999999999999"/>
    <n v="1.3"/>
    <n v="0"/>
    <x v="44"/>
    <m/>
    <n v="12.5"/>
    <n v="19"/>
    <n v="6"/>
    <n v="0"/>
  </r>
  <r>
    <n v="10.4"/>
    <n v="19"/>
    <n v="1.8"/>
    <n v="0"/>
    <n v="10.3"/>
    <n v="16.7"/>
    <n v="3.8"/>
    <n v="0"/>
    <n v="10"/>
    <n v="15.899999999999999"/>
    <n v="4"/>
    <n v="0"/>
    <x v="44"/>
    <m/>
    <n v="11.3"/>
    <n v="22"/>
    <n v="0.5"/>
    <n v="0"/>
  </r>
  <r>
    <n v="14.1"/>
    <n v="19.399999999999999"/>
    <n v="8.8000000000000007"/>
    <n v="0"/>
    <n v="13.4"/>
    <n v="17.2"/>
    <n v="9.6"/>
    <n v="0"/>
    <n v="13.1"/>
    <n v="16.399999999999999"/>
    <n v="9.7999999999999989"/>
    <n v="0"/>
    <x v="44"/>
    <m/>
    <n v="15.3"/>
    <n v="21.5"/>
    <n v="9"/>
    <n v="0"/>
  </r>
  <r>
    <n v="13.7"/>
    <n v="22.6"/>
    <n v="4.7"/>
    <n v="0"/>
    <n v="13.1"/>
    <n v="20.3"/>
    <n v="5.9"/>
    <n v="0"/>
    <n v="12.8"/>
    <n v="19.5"/>
    <n v="6.1000000000000005"/>
    <n v="0"/>
    <x v="44"/>
    <m/>
    <n v="15"/>
    <n v="25"/>
    <n v="5"/>
    <n v="0"/>
  </r>
  <r>
    <n v="15"/>
    <n v="25"/>
    <n v="5"/>
    <n v="0.5"/>
    <n v="15.7"/>
    <n v="22.5"/>
    <n v="8.9"/>
    <n v="5"/>
    <n v="15.4"/>
    <n v="21.7"/>
    <n v="9.1"/>
    <n v="4"/>
    <x v="44"/>
    <m/>
    <n v="14.5"/>
    <n v="25.5"/>
    <n v="3.5"/>
    <n v="2.2000000000000002"/>
  </r>
  <r>
    <n v="13.7"/>
    <n v="16.8"/>
    <n v="10.6"/>
    <n v="2.5"/>
    <n v="12.2"/>
    <n v="15.9"/>
    <n v="8.5"/>
    <n v="2.5"/>
    <n v="11.9"/>
    <n v="15.1"/>
    <n v="8.6999999999999993"/>
    <n v="4"/>
    <x v="44"/>
    <m/>
    <n v="16.3"/>
    <n v="20.5"/>
    <n v="12"/>
    <n v="2.8"/>
  </r>
  <r>
    <n v="4.5999999999999996"/>
    <n v="6"/>
    <n v="3.2"/>
    <n v="1.5"/>
    <n v="3.6"/>
    <n v="5.9"/>
    <n v="1.3"/>
    <n v="1"/>
    <n v="3.3"/>
    <n v="5.1000000000000005"/>
    <n v="1.5"/>
    <n v="0.5"/>
    <x v="44"/>
    <m/>
    <n v="8"/>
    <n v="10"/>
    <n v="6"/>
    <n v="1"/>
  </r>
  <r>
    <n v="8.3000000000000007"/>
    <n v="13.6"/>
    <n v="2.9"/>
    <n v="0.5"/>
    <n v="7.6"/>
    <n v="12.5"/>
    <n v="2.7"/>
    <n v="0"/>
    <n v="7.3"/>
    <n v="11.7"/>
    <n v="2.9000000000000004"/>
    <n v="0.5"/>
    <x v="44"/>
    <m/>
    <n v="11.5"/>
    <n v="18"/>
    <n v="5"/>
    <n v="0"/>
  </r>
  <r>
    <n v="10.7"/>
    <n v="19.399999999999999"/>
    <n v="1.9"/>
    <n v="0"/>
    <n v="10.6"/>
    <n v="18.100000000000001"/>
    <n v="3.1"/>
    <n v="0"/>
    <n v="10.3"/>
    <n v="17.3"/>
    <n v="3.3000000000000003"/>
    <n v="0"/>
    <x v="44"/>
    <m/>
    <n v="12.5"/>
    <n v="23.5"/>
    <n v="1.5"/>
    <n v="0"/>
  </r>
  <r>
    <n v="13.5"/>
    <n v="21.5"/>
    <n v="5.5"/>
    <n v="0"/>
    <n v="12.9"/>
    <n v="18.8"/>
    <n v="6.9"/>
    <n v="0"/>
    <n v="12.6"/>
    <n v="18"/>
    <n v="7.1000000000000005"/>
    <n v="0"/>
    <x v="44"/>
    <m/>
    <n v="14"/>
    <n v="24.5"/>
    <n v="3.5"/>
    <n v="0"/>
  </r>
  <r>
    <n v="12.9"/>
    <n v="19.399999999999999"/>
    <n v="6.3"/>
    <n v="3.5"/>
    <n v="12.1"/>
    <n v="17.3"/>
    <n v="6.8"/>
    <n v="7.5"/>
    <n v="11.8"/>
    <n v="16.5"/>
    <n v="7"/>
    <n v="8"/>
    <x v="44"/>
    <m/>
    <n v="14"/>
    <n v="21.5"/>
    <n v="6.5"/>
    <n v="10.7"/>
  </r>
  <r>
    <n v="6.4"/>
    <n v="9.1"/>
    <n v="3.7"/>
    <n v="2.5"/>
    <n v="5.3"/>
    <n v="8.6"/>
    <n v="1.9"/>
    <n v="3"/>
    <n v="5"/>
    <n v="7.8"/>
    <n v="2.1"/>
    <n v="5"/>
    <x v="44"/>
    <m/>
    <n v="9.3000000000000007"/>
    <n v="13"/>
    <n v="5.5"/>
    <n v="1.7"/>
  </r>
  <r>
    <n v="4.4000000000000004"/>
    <n v="10.1"/>
    <n v="-1.3"/>
    <n v="1"/>
    <n v="4.7"/>
    <n v="9.6999999999999993"/>
    <n v="-0.3"/>
    <n v="0.5"/>
    <n v="4.4000000000000004"/>
    <n v="8.8999999999999986"/>
    <n v="-9.9999999999999978E-2"/>
    <n v="0"/>
    <x v="44"/>
    <m/>
    <n v="6.3"/>
    <n v="13.5"/>
    <n v="-1"/>
    <n v="0.4"/>
  </r>
  <r>
    <n v="5.6"/>
    <n v="13.7"/>
    <n v="-2.5"/>
    <n v="0"/>
    <n v="5.8"/>
    <n v="13.1"/>
    <n v="-1.6"/>
    <n v="0"/>
    <n v="5.5"/>
    <n v="12.299999999999999"/>
    <n v="-1.4000000000000001"/>
    <n v="0"/>
    <x v="44"/>
    <m/>
    <n v="7.3"/>
    <n v="17"/>
    <n v="-2.5"/>
    <n v="0"/>
  </r>
  <r>
    <n v="11"/>
    <n v="20.7"/>
    <n v="1.2"/>
    <n v="0"/>
    <n v="10.4"/>
    <n v="18.899999999999999"/>
    <n v="1.8"/>
    <n v="0"/>
    <n v="10.1"/>
    <n v="18.099999999999998"/>
    <n v="2"/>
    <n v="0"/>
    <x v="44"/>
    <m/>
    <n v="10.8"/>
    <n v="22.5"/>
    <n v="-1"/>
    <n v="0"/>
  </r>
  <r>
    <n v="14.2"/>
    <n v="24.4"/>
    <n v="3.9"/>
    <n v="0"/>
    <n v="14.9"/>
    <n v="23.4"/>
    <n v="6.4"/>
    <n v="0"/>
    <n v="14.7"/>
    <n v="22.8"/>
    <n v="6.6000000000000005"/>
    <n v="0"/>
    <x v="44"/>
    <m/>
    <n v="13.8"/>
    <n v="25"/>
    <n v="2.5"/>
    <n v="0"/>
  </r>
  <r>
    <n v="16.5"/>
    <n v="26.4"/>
    <n v="6.6"/>
    <n v="0"/>
    <n v="17"/>
    <n v="24.7"/>
    <n v="9.3000000000000007"/>
    <n v="0"/>
    <n v="16.899999999999999"/>
    <n v="23.8"/>
    <n v="10"/>
    <n v="0"/>
    <x v="44"/>
    <m/>
    <n v="16.5"/>
    <n v="28.5"/>
    <n v="4.5"/>
    <n v="0"/>
  </r>
  <r>
    <n v="15.5"/>
    <n v="24.5"/>
    <n v="6.4"/>
    <n v="0"/>
    <n v="16.399999999999999"/>
    <n v="23.5"/>
    <n v="9.1999999999999993"/>
    <n v="0"/>
    <n v="16.5"/>
    <n v="22.8"/>
    <n v="10.199999999999999"/>
    <n v="0"/>
    <x v="44"/>
    <m/>
    <n v="18.3"/>
    <n v="30.5"/>
    <n v="6"/>
    <n v="0"/>
  </r>
  <r>
    <n v="15.6"/>
    <n v="24.2"/>
    <n v="7"/>
    <n v="0"/>
    <n v="16.399999999999999"/>
    <n v="23.2"/>
    <n v="9.6"/>
    <n v="0"/>
    <n v="15.7"/>
    <n v="22"/>
    <n v="9.4"/>
    <n v="0"/>
    <x v="44"/>
    <m/>
    <n v="17.3"/>
    <n v="27.5"/>
    <n v="7"/>
    <n v="0"/>
  </r>
  <r>
    <n v="17.5"/>
    <n v="26.6"/>
    <n v="8.4"/>
    <n v="0"/>
    <n v="17.5"/>
    <n v="25.1"/>
    <n v="9.8000000000000007"/>
    <n v="0"/>
    <n v="17.7"/>
    <n v="24.2"/>
    <n v="11.2"/>
    <n v="0"/>
    <x v="44"/>
    <m/>
    <n v="17.3"/>
    <n v="29.5"/>
    <n v="5"/>
    <n v="0"/>
  </r>
  <r>
    <n v="18.7"/>
    <n v="28.4"/>
    <n v="8.9"/>
    <n v="0"/>
    <n v="19.899999999999999"/>
    <n v="26.5"/>
    <n v="13.3"/>
    <n v="0"/>
    <n v="19.7"/>
    <n v="25.3"/>
    <n v="14.1"/>
    <n v="0"/>
    <x v="44"/>
    <m/>
    <n v="18.3"/>
    <n v="30"/>
    <n v="6.5"/>
    <n v="0"/>
  </r>
  <r>
    <n v="19.8"/>
    <n v="28.5"/>
    <n v="11"/>
    <n v="0"/>
    <n v="18.3"/>
    <n v="26"/>
    <n v="10.5"/>
    <n v="0"/>
    <n v="18.2"/>
    <n v="25.5"/>
    <n v="10.9"/>
    <n v="0"/>
    <x v="45"/>
    <m/>
    <n v="18.5"/>
    <n v="30.5"/>
    <n v="6.5"/>
    <n v="0"/>
  </r>
  <r>
    <n v="17.5"/>
    <n v="24.6"/>
    <n v="10.4"/>
    <n v="4"/>
    <n v="16.399999999999999"/>
    <n v="22.3"/>
    <n v="10.5"/>
    <n v="4.5"/>
    <n v="16.3"/>
    <n v="21.5"/>
    <n v="11"/>
    <n v="3.5"/>
    <x v="45"/>
    <m/>
    <n v="15.5"/>
    <n v="25"/>
    <n v="6"/>
    <n v="5.6"/>
  </r>
  <r>
    <n v="9.5"/>
    <n v="10.199999999999999"/>
    <n v="8.8000000000000007"/>
    <n v="5.5"/>
    <n v="8.6"/>
    <n v="9.3000000000000007"/>
    <n v="7.8"/>
    <n v="5.5"/>
    <n v="8.4"/>
    <n v="8.9"/>
    <n v="7.8"/>
    <n v="7.5"/>
    <x v="45"/>
    <m/>
    <n v="13.5"/>
    <n v="15.5"/>
    <n v="11.5"/>
    <n v="9.9"/>
  </r>
  <r>
    <n v="12.2"/>
    <n v="18.2"/>
    <n v="6.1"/>
    <n v="5"/>
    <n v="10.1"/>
    <n v="15.6"/>
    <n v="4.5"/>
    <n v="4"/>
    <n v="10.3"/>
    <n v="14.9"/>
    <n v="5.6"/>
    <n v="7.5"/>
    <x v="45"/>
    <m/>
    <n v="15"/>
    <n v="21.5"/>
    <n v="8.5"/>
    <n v="6.2"/>
  </r>
  <r>
    <n v="4.2"/>
    <n v="6.8"/>
    <n v="1.5"/>
    <n v="5"/>
    <n v="4.2"/>
    <n v="6.4"/>
    <n v="2"/>
    <n v="4"/>
    <n v="4.2"/>
    <n v="6.3"/>
    <n v="2"/>
    <n v="2.5"/>
    <x v="45"/>
    <m/>
    <n v="8.5"/>
    <n v="12"/>
    <n v="5"/>
    <n v="1"/>
  </r>
  <r>
    <n v="8.6"/>
    <n v="13.1"/>
    <n v="4"/>
    <n v="1.5"/>
    <n v="6.9"/>
    <n v="10.7"/>
    <n v="3"/>
    <n v="1"/>
    <n v="6.5"/>
    <n v="10"/>
    <n v="2.9"/>
    <n v="1.5"/>
    <x v="45"/>
    <m/>
    <n v="11.5"/>
    <n v="16.5"/>
    <n v="6.5"/>
    <n v="4"/>
  </r>
  <r>
    <n v="10.4"/>
    <n v="14.4"/>
    <n v="6.4"/>
    <n v="2"/>
    <n v="9.1"/>
    <n v="13.5"/>
    <n v="4.5999999999999996"/>
    <n v="2.5"/>
    <n v="9"/>
    <n v="13.8"/>
    <n v="4.2"/>
    <n v="1.5"/>
    <x v="45"/>
    <m/>
    <n v="12"/>
    <n v="16"/>
    <n v="8"/>
    <n v="4.8"/>
  </r>
  <r>
    <n v="7.9"/>
    <n v="12.8"/>
    <n v="3"/>
    <n v="0"/>
    <n v="7.6"/>
    <n v="11.1"/>
    <n v="4"/>
    <n v="0.5"/>
    <n v="7.6"/>
    <n v="11.1"/>
    <n v="4.0999999999999996"/>
    <n v="0"/>
    <x v="45"/>
    <m/>
    <n v="10.5"/>
    <n v="16"/>
    <n v="5"/>
    <n v="0"/>
  </r>
  <r>
    <n v="7"/>
    <n v="13.5"/>
    <n v="0.5"/>
    <n v="4"/>
    <n v="5.7"/>
    <n v="10.8"/>
    <n v="0.5"/>
    <n v="6"/>
    <n v="6.6"/>
    <n v="11.4"/>
    <n v="1.8"/>
    <n v="6"/>
    <x v="45"/>
    <m/>
    <n v="12.3"/>
    <n v="21"/>
    <n v="3.5"/>
    <n v="4.5999999999999996"/>
  </r>
  <r>
    <n v="8.5"/>
    <n v="14.6"/>
    <n v="2.2999999999999998"/>
    <n v="0"/>
    <n v="8.8000000000000007"/>
    <n v="14.5"/>
    <n v="3.1"/>
    <n v="0.5"/>
    <n v="7.9"/>
    <n v="13.3"/>
    <n v="2.4"/>
    <n v="0.5"/>
    <x v="45"/>
    <m/>
    <n v="12"/>
    <n v="21.5"/>
    <n v="2.5"/>
    <n v="0"/>
  </r>
  <r>
    <n v="10.5"/>
    <n v="18.399999999999999"/>
    <n v="2.5"/>
    <n v="0"/>
    <n v="10.6"/>
    <n v="16.2"/>
    <n v="4.9000000000000004"/>
    <n v="0.5"/>
    <n v="10.1"/>
    <n v="15.4"/>
    <n v="4.8"/>
    <n v="0"/>
    <x v="45"/>
    <m/>
    <n v="13"/>
    <n v="21"/>
    <n v="5"/>
    <n v="0.2"/>
  </r>
  <r>
    <n v="12.9"/>
    <n v="21.9"/>
    <n v="3.9"/>
    <n v="0"/>
    <n v="12.6"/>
    <n v="20"/>
    <n v="5.2"/>
    <n v="0"/>
    <n v="13.3"/>
    <n v="20.3"/>
    <n v="6.2"/>
    <n v="0"/>
    <x v="45"/>
    <m/>
    <n v="14.5"/>
    <n v="25"/>
    <n v="4"/>
    <n v="0"/>
  </r>
  <r>
    <n v="15.4"/>
    <n v="24.7"/>
    <n v="6"/>
    <n v="0"/>
    <n v="15.5"/>
    <n v="23.5"/>
    <n v="7.4"/>
    <n v="0"/>
    <n v="15.9"/>
    <n v="23.5"/>
    <n v="8.3000000000000007"/>
    <n v="0"/>
    <x v="45"/>
    <m/>
    <n v="15"/>
    <n v="25"/>
    <n v="5"/>
    <n v="0"/>
  </r>
  <r>
    <n v="16.2"/>
    <n v="25.3"/>
    <n v="7"/>
    <n v="0"/>
    <n v="16.8"/>
    <n v="23.5"/>
    <n v="10"/>
    <n v="0.5"/>
    <n v="17.399999999999999"/>
    <n v="23.3"/>
    <n v="11.5"/>
    <n v="0"/>
    <x v="45"/>
    <m/>
    <n v="16.3"/>
    <n v="27.5"/>
    <n v="5"/>
    <n v="0"/>
  </r>
  <r>
    <n v="9.1999999999999993"/>
    <n v="15.7"/>
    <n v="2.6"/>
    <n v="0"/>
    <n v="10.5"/>
    <n v="15.3"/>
    <n v="5.7"/>
    <n v="0.5"/>
    <n v="10"/>
    <n v="14.2"/>
    <n v="5.8"/>
    <n v="0"/>
    <x v="45"/>
    <m/>
    <n v="11.8"/>
    <n v="20.5"/>
    <n v="3"/>
    <n v="0"/>
  </r>
  <r>
    <n v="6.6"/>
    <n v="13.7"/>
    <n v="-0.5"/>
    <n v="0"/>
    <n v="7.9"/>
    <n v="13.6"/>
    <n v="2.1"/>
    <n v="0"/>
    <n v="7.8"/>
    <n v="12.5"/>
    <n v="3"/>
    <n v="0"/>
    <x v="45"/>
    <m/>
    <n v="10"/>
    <n v="18"/>
    <n v="2"/>
    <n v="0"/>
  </r>
  <r>
    <n v="8.9"/>
    <n v="13.7"/>
    <n v="4"/>
    <n v="0"/>
    <n v="9.6"/>
    <n v="14.4"/>
    <n v="4.8"/>
    <n v="1"/>
    <n v="9.1999999999999993"/>
    <n v="13.1"/>
    <n v="5.3"/>
    <n v="0.5"/>
    <x v="45"/>
    <m/>
    <n v="9.8000000000000007"/>
    <n v="18.5"/>
    <n v="1"/>
    <n v="0"/>
  </r>
  <r>
    <n v="9.4"/>
    <n v="12.4"/>
    <n v="6.4"/>
    <n v="2"/>
    <n v="9.5"/>
    <n v="12.6"/>
    <n v="6.3"/>
    <n v="2.5"/>
    <n v="8.6999999999999993"/>
    <n v="11.3"/>
    <n v="6"/>
    <n v="3.5"/>
    <x v="45"/>
    <m/>
    <n v="12.5"/>
    <n v="16.5"/>
    <n v="8.5"/>
    <n v="1.6"/>
  </r>
  <r>
    <n v="7.5"/>
    <n v="11.5"/>
    <n v="3.5"/>
    <n v="0"/>
    <n v="6.7"/>
    <n v="10.5"/>
    <n v="2.8"/>
    <n v="0"/>
    <n v="6.3"/>
    <n v="9.6"/>
    <n v="2.9"/>
    <n v="2.5"/>
    <x v="45"/>
    <m/>
    <n v="11.5"/>
    <n v="15.5"/>
    <n v="7.5"/>
    <n v="3.1"/>
  </r>
  <r>
    <n v="9.1"/>
    <n v="13.5"/>
    <n v="4.7"/>
    <n v="2"/>
    <n v="9"/>
    <n v="12.8"/>
    <n v="5.0999999999999996"/>
    <n v="1.5"/>
    <n v="8.4"/>
    <n v="12.1"/>
    <n v="4.5999999999999996"/>
    <n v="5"/>
    <x v="45"/>
    <m/>
    <n v="13"/>
    <n v="17.5"/>
    <n v="8.5"/>
    <n v="3.4"/>
  </r>
  <r>
    <n v="11.3"/>
    <n v="20.100000000000001"/>
    <n v="2.4"/>
    <n v="0"/>
    <n v="12"/>
    <n v="19.8"/>
    <n v="4.2"/>
    <n v="0"/>
    <n v="11.8"/>
    <n v="18.3"/>
    <n v="5.2"/>
    <n v="0"/>
    <x v="45"/>
    <m/>
    <n v="13"/>
    <n v="24"/>
    <n v="2"/>
    <n v="0.2"/>
  </r>
  <r>
    <n v="12.6"/>
    <n v="20.2"/>
    <n v="5"/>
    <n v="0"/>
    <n v="15.5"/>
    <n v="20.5"/>
    <n v="10.4"/>
    <n v="0"/>
    <n v="13"/>
    <n v="18.3"/>
    <n v="7.7"/>
    <n v="0"/>
    <x v="45"/>
    <m/>
    <n v="14.3"/>
    <n v="24"/>
    <n v="4.5"/>
    <n v="0"/>
  </r>
  <r>
    <n v="11.8"/>
    <n v="18.3"/>
    <n v="5.2"/>
    <n v="0"/>
    <n v="12.5"/>
    <n v="18.399999999999999"/>
    <n v="6.6"/>
    <n v="0"/>
    <n v="12.3"/>
    <n v="17.5"/>
    <n v="7.1"/>
    <n v="0"/>
    <x v="45"/>
    <m/>
    <n v="15"/>
    <n v="24.5"/>
    <n v="5.5"/>
    <n v="0"/>
  </r>
  <r>
    <n v="15.2"/>
    <n v="24"/>
    <n v="6.4"/>
    <n v="0"/>
    <n v="14.2"/>
    <n v="21.2"/>
    <n v="7.1"/>
    <n v="0"/>
    <n v="14.5"/>
    <n v="20.8"/>
    <n v="8.1"/>
    <n v="0"/>
    <x v="45"/>
    <m/>
    <n v="15.5"/>
    <n v="25"/>
    <n v="6"/>
    <n v="3.7"/>
  </r>
  <r>
    <n v="10.1"/>
    <n v="13"/>
    <n v="7.2"/>
    <n v="4"/>
    <n v="11.5"/>
    <n v="14.7"/>
    <n v="8.1999999999999993"/>
    <n v="6"/>
    <n v="11"/>
    <n v="13.3"/>
    <n v="8.6999999999999993"/>
    <n v="5.5"/>
    <x v="45"/>
    <m/>
    <n v="15.5"/>
    <n v="24"/>
    <n v="7"/>
    <n v="1"/>
  </r>
  <r>
    <n v="14.2"/>
    <n v="23.1"/>
    <n v="5.3"/>
    <n v="0"/>
    <n v="13.5"/>
    <n v="20.100000000000001"/>
    <n v="6.9"/>
    <n v="0"/>
    <n v="13.6"/>
    <n v="20"/>
    <n v="7.2"/>
    <n v="0.5"/>
    <x v="45"/>
    <m/>
    <n v="17.3"/>
    <n v="28"/>
    <n v="6.5"/>
    <n v="0"/>
  </r>
  <r>
    <n v="16.7"/>
    <n v="24.1"/>
    <n v="9.1999999999999993"/>
    <n v="0"/>
    <n v="15.9"/>
    <n v="21.7"/>
    <n v="10.1"/>
    <n v="0"/>
    <n v="15.5"/>
    <n v="19.3"/>
    <n v="11.7"/>
    <n v="0"/>
    <x v="45"/>
    <m/>
    <n v="17"/>
    <n v="28"/>
    <n v="6"/>
    <n v="0"/>
  </r>
  <r>
    <n v="16.8"/>
    <n v="26.1"/>
    <n v="7.4"/>
    <n v="0"/>
    <n v="16.5"/>
    <n v="22.9"/>
    <n v="10.1"/>
    <n v="0"/>
    <n v="15.7"/>
    <n v="20.100000000000001"/>
    <n v="11.2"/>
    <n v="0"/>
    <x v="45"/>
    <m/>
    <n v="17.3"/>
    <n v="28.5"/>
    <n v="6"/>
    <n v="0"/>
  </r>
  <r>
    <n v="15.8"/>
    <n v="24.3"/>
    <n v="7.3"/>
    <n v="0"/>
    <n v="16.399999999999999"/>
    <n v="21.8"/>
    <n v="11"/>
    <n v="0"/>
    <n v="15.8"/>
    <n v="19.7"/>
    <n v="11.9"/>
    <n v="0.5"/>
    <x v="45"/>
    <m/>
    <n v="16"/>
    <n v="26"/>
    <n v="6"/>
    <n v="0.8"/>
  </r>
  <r>
    <n v="15.3"/>
    <n v="22.9"/>
    <n v="7.6"/>
    <n v="3.5"/>
    <n v="15"/>
    <n v="19.600000000000001"/>
    <n v="10.4"/>
    <n v="3"/>
    <n v="14.7"/>
    <n v="18.2"/>
    <n v="11.1"/>
    <n v="6.5"/>
    <x v="45"/>
    <m/>
    <n v="14.8"/>
    <n v="24"/>
    <n v="5.5"/>
    <n v="4.0999999999999996"/>
  </r>
  <r>
    <n v="7"/>
    <n v="8.8000000000000007"/>
    <n v="5.2"/>
    <n v="1.5"/>
    <n v="5.6"/>
    <n v="8.3000000000000007"/>
    <n v="2.9"/>
    <n v="4"/>
    <n v="5.4"/>
    <n v="7.8"/>
    <n v="3"/>
    <n v="2"/>
    <x v="45"/>
    <m/>
    <n v="10.5"/>
    <n v="14"/>
    <n v="7"/>
    <n v="4.8"/>
  </r>
  <r>
    <n v="8.1"/>
    <n v="15.3"/>
    <n v="0.9"/>
    <n v="1"/>
    <n v="7.4"/>
    <n v="13.2"/>
    <n v="1.6"/>
    <n v="0"/>
    <n v="7.3"/>
    <n v="12.5"/>
    <n v="2.1"/>
    <n v="0"/>
    <x v="46"/>
    <m/>
    <n v="10.3"/>
    <n v="18.5"/>
    <n v="2"/>
    <n v="0"/>
  </r>
  <r>
    <n v="7.5"/>
    <n v="13.7"/>
    <n v="1.3"/>
    <n v="0"/>
    <n v="8.3000000000000007"/>
    <n v="13"/>
    <n v="3.5"/>
    <n v="0"/>
    <n v="7.8"/>
    <n v="11.3"/>
    <n v="4.2"/>
    <n v="0"/>
    <x v="46"/>
    <m/>
    <n v="10.3"/>
    <n v="17"/>
    <n v="3.5"/>
    <n v="0"/>
  </r>
  <r>
    <n v="12"/>
    <n v="21.5"/>
    <n v="2.5"/>
    <n v="0"/>
    <n v="11.9"/>
    <n v="19.5"/>
    <n v="4.2"/>
    <n v="0"/>
    <n v="11.7"/>
    <n v="19.3"/>
    <n v="4.0999999999999996"/>
    <n v="0"/>
    <x v="46"/>
    <m/>
    <n v="12.5"/>
    <n v="24"/>
    <n v="1"/>
    <n v="0"/>
  </r>
  <r>
    <n v="13.6"/>
    <n v="21.4"/>
    <n v="5.7"/>
    <n v="0"/>
    <n v="13.9"/>
    <n v="18.5"/>
    <n v="9.1999999999999993"/>
    <n v="1.5"/>
    <n v="12.3"/>
    <n v="15"/>
    <n v="9.5"/>
    <n v="0.5"/>
    <x v="46"/>
    <m/>
    <n v="14.3"/>
    <n v="23.5"/>
    <n v="5"/>
    <n v="1.6"/>
  </r>
  <r>
    <n v="11.1"/>
    <n v="15.9"/>
    <n v="6.2"/>
    <n v="0"/>
    <n v="9.6"/>
    <n v="13.9"/>
    <n v="5.2"/>
    <n v="0"/>
    <n v="9.6"/>
    <n v="13.1"/>
    <n v="6.1"/>
    <n v="0.5"/>
    <x v="46"/>
    <m/>
    <n v="14.5"/>
    <n v="20"/>
    <n v="9"/>
    <n v="0"/>
  </r>
  <r>
    <n v="11.9"/>
    <n v="20"/>
    <n v="3.7"/>
    <n v="0"/>
    <n v="11.5"/>
    <n v="18"/>
    <n v="4.9000000000000004"/>
    <n v="0"/>
    <n v="11.7"/>
    <n v="17.3"/>
    <n v="6.1"/>
    <n v="0"/>
    <x v="46"/>
    <m/>
    <n v="12.5"/>
    <n v="24"/>
    <n v="1"/>
    <n v="0"/>
  </r>
  <r>
    <n v="14.9"/>
    <n v="24.8"/>
    <n v="5"/>
    <n v="0"/>
    <n v="15.6"/>
    <n v="22.7"/>
    <n v="8.4"/>
    <n v="0"/>
    <n v="15.7"/>
    <n v="22.2"/>
    <n v="9.1999999999999993"/>
    <n v="0"/>
    <x v="46"/>
    <m/>
    <n v="16"/>
    <n v="29.5"/>
    <n v="2.5"/>
    <n v="0"/>
  </r>
  <r>
    <n v="17.7"/>
    <n v="27.2"/>
    <n v="8.1"/>
    <n v="0"/>
    <n v="17.7"/>
    <n v="25.5"/>
    <n v="9.8000000000000007"/>
    <n v="0"/>
    <n v="18.100000000000001"/>
    <n v="25"/>
    <n v="11.2"/>
    <n v="0"/>
    <x v="46"/>
    <m/>
    <n v="17.5"/>
    <n v="30"/>
    <n v="5"/>
    <n v="0"/>
  </r>
  <r>
    <n v="18.399999999999999"/>
    <n v="28.5"/>
    <n v="8.3000000000000007"/>
    <n v="0"/>
    <n v="18.7"/>
    <n v="25.3"/>
    <n v="12.1"/>
    <n v="0.5"/>
    <n v="17.3"/>
    <n v="22.7"/>
    <n v="11.8"/>
    <n v="0"/>
    <x v="46"/>
    <m/>
    <n v="17.5"/>
    <n v="29"/>
    <n v="6"/>
    <n v="0"/>
  </r>
  <r>
    <n v="11.3"/>
    <n v="15"/>
    <n v="7.6"/>
    <n v="0"/>
    <n v="10.3"/>
    <n v="14.1"/>
    <n v="6.4"/>
    <n v="0.5"/>
    <n v="9.8000000000000007"/>
    <n v="12.1"/>
    <n v="7.5"/>
    <n v="0"/>
    <x v="46"/>
    <m/>
    <n v="11.3"/>
    <n v="18"/>
    <n v="4.5"/>
    <n v="0"/>
  </r>
  <r>
    <n v="8.1"/>
    <n v="15.8"/>
    <n v="0.4"/>
    <n v="0"/>
    <n v="8.5"/>
    <n v="15.3"/>
    <n v="1.6"/>
    <n v="0"/>
    <n v="7.3"/>
    <n v="11.1"/>
    <n v="3.4"/>
    <n v="0"/>
    <x v="46"/>
    <m/>
    <n v="10"/>
    <n v="20"/>
    <n v="0"/>
    <n v="0"/>
  </r>
  <r>
    <n v="8.4"/>
    <n v="15.2"/>
    <n v="1.5"/>
    <n v="0"/>
    <n v="8.4"/>
    <n v="13.3"/>
    <n v="3.5"/>
    <n v="0"/>
    <n v="8.6999999999999993"/>
    <n v="12.3"/>
    <n v="5.0999999999999996"/>
    <n v="0"/>
    <x v="46"/>
    <m/>
    <n v="9.3000000000000007"/>
    <n v="18.5"/>
    <n v="0"/>
    <n v="0"/>
  </r>
  <r>
    <n v="9.5"/>
    <n v="12.9"/>
    <n v="6"/>
    <n v="11"/>
    <n v="8.4"/>
    <n v="11.3"/>
    <n v="5.4"/>
    <n v="7.5"/>
    <n v="8"/>
    <n v="10.199999999999999"/>
    <n v="5.7"/>
    <n v="5.5"/>
    <x v="46"/>
    <m/>
    <n v="11"/>
    <n v="16"/>
    <n v="6"/>
    <n v="29.6"/>
  </r>
  <r>
    <n v="9.4"/>
    <n v="12.5"/>
    <n v="6.2"/>
    <n v="1"/>
    <n v="8.4"/>
    <n v="12.1"/>
    <n v="4.5999999999999996"/>
    <n v="2"/>
    <n v="8.1"/>
    <n v="11.2"/>
    <n v="4.9000000000000004"/>
    <n v="1"/>
    <x v="46"/>
    <m/>
    <n v="12.8"/>
    <n v="18.5"/>
    <n v="7"/>
    <n v="2.8"/>
  </r>
  <r>
    <n v="9"/>
    <n v="15.8"/>
    <n v="2.1"/>
    <n v="7"/>
    <n v="8.1"/>
    <n v="13.1"/>
    <n v="3"/>
    <n v="3"/>
    <n v="8"/>
    <n v="11.9"/>
    <n v="4.0999999999999996"/>
    <n v="2"/>
    <x v="46"/>
    <m/>
    <n v="9.5"/>
    <n v="17.5"/>
    <n v="1.5"/>
    <n v="11.9"/>
  </r>
  <r>
    <n v="7.3"/>
    <n v="10.4"/>
    <n v="4.2"/>
    <n v="0"/>
    <n v="6"/>
    <n v="9.4"/>
    <n v="2.5"/>
    <n v="1"/>
    <n v="5.0999999999999996"/>
    <n v="7.7"/>
    <n v="2.4"/>
    <n v="2.5"/>
    <x v="46"/>
    <m/>
    <n v="9.5"/>
    <n v="13"/>
    <n v="6"/>
    <n v="1.7"/>
  </r>
  <r>
    <n v="6.8"/>
    <n v="14.5"/>
    <n v="-1"/>
    <n v="0"/>
    <n v="6.6"/>
    <n v="12.7"/>
    <n v="0.5"/>
    <n v="0"/>
    <n v="7"/>
    <n v="12.4"/>
    <n v="1.5"/>
    <n v="0.5"/>
    <x v="46"/>
    <m/>
    <n v="8.3000000000000007"/>
    <n v="18"/>
    <n v="-1.5"/>
    <n v="0.2"/>
  </r>
  <r>
    <n v="9.1"/>
    <n v="17.100000000000001"/>
    <n v="1"/>
    <n v="0"/>
    <n v="8.1"/>
    <n v="15.4"/>
    <n v="0.7"/>
    <n v="0"/>
    <n v="8.1"/>
    <n v="14.5"/>
    <n v="1.7"/>
    <n v="0"/>
    <x v="46"/>
    <m/>
    <n v="9"/>
    <n v="19"/>
    <n v="-1"/>
    <n v="0"/>
  </r>
  <r>
    <n v="10.5"/>
    <n v="18.899999999999999"/>
    <n v="2"/>
    <n v="0"/>
    <n v="9.6999999999999993"/>
    <n v="16.7"/>
    <n v="2.6"/>
    <n v="0"/>
    <n v="9.6999999999999993"/>
    <n v="16.3"/>
    <n v="3.1"/>
    <n v="0.5"/>
    <x v="46"/>
    <m/>
    <n v="9.8000000000000007"/>
    <n v="19.5"/>
    <n v="0"/>
    <n v="0"/>
  </r>
  <r>
    <n v="9.4"/>
    <n v="13.6"/>
    <n v="5.2"/>
    <n v="0"/>
    <n v="7"/>
    <n v="11.9"/>
    <n v="2.1"/>
    <n v="0"/>
    <n v="7.2"/>
    <n v="11.1"/>
    <n v="3.2"/>
    <n v="0"/>
    <x v="46"/>
    <m/>
    <n v="10.5"/>
    <n v="20"/>
    <n v="1"/>
    <n v="0"/>
  </r>
  <r>
    <n v="9"/>
    <n v="17.8"/>
    <n v="0.1"/>
    <n v="0"/>
    <n v="7.2"/>
    <n v="15.5"/>
    <n v="-1.1000000000000001"/>
    <n v="0"/>
    <n v="8"/>
    <n v="15.1"/>
    <n v="0.9"/>
    <n v="0"/>
    <x v="46"/>
    <m/>
    <n v="10"/>
    <n v="18.5"/>
    <n v="1.5"/>
    <n v="0"/>
  </r>
  <r>
    <n v="11.1"/>
    <n v="20.100000000000001"/>
    <n v="2"/>
    <n v="0"/>
    <n v="10.7"/>
    <n v="18.3"/>
    <n v="3"/>
    <n v="0"/>
    <n v="11.5"/>
    <n v="17.7"/>
    <n v="5.2"/>
    <n v="0"/>
    <x v="46"/>
    <m/>
    <n v="10"/>
    <n v="22"/>
    <n v="-2"/>
    <n v="0"/>
  </r>
  <r>
    <n v="12.7"/>
    <n v="20.2"/>
    <n v="5.2"/>
    <n v="0"/>
    <n v="14.2"/>
    <n v="18.600000000000001"/>
    <n v="9.6999999999999993"/>
    <n v="0"/>
    <n v="12.9"/>
    <n v="18"/>
    <n v="7.7"/>
    <n v="0"/>
    <x v="46"/>
    <m/>
    <n v="11.5"/>
    <n v="22.5"/>
    <n v="0.5"/>
    <n v="0"/>
  </r>
  <r>
    <n v="12.3"/>
    <n v="19.899999999999999"/>
    <n v="4.7"/>
    <n v="0"/>
    <n v="12.9"/>
    <n v="17.8"/>
    <n v="8"/>
    <n v="0"/>
    <n v="13.2"/>
    <n v="17.3"/>
    <n v="9.1"/>
    <n v="0"/>
    <x v="46"/>
    <m/>
    <n v="11.8"/>
    <n v="22.5"/>
    <n v="1"/>
    <n v="0.3"/>
  </r>
  <r>
    <n v="12.1"/>
    <n v="21.3"/>
    <n v="2.9"/>
    <n v="0"/>
    <n v="11.2"/>
    <n v="18.8"/>
    <n v="3.5"/>
    <n v="0"/>
    <n v="11.2"/>
    <n v="17.5"/>
    <n v="4.8"/>
    <n v="0"/>
    <x v="46"/>
    <m/>
    <n v="12.3"/>
    <n v="23"/>
    <n v="1.5"/>
    <n v="0"/>
  </r>
  <r>
    <n v="12.6"/>
    <n v="21.3"/>
    <n v="3.9"/>
    <n v="1.5"/>
    <n v="12.2"/>
    <n v="18.899999999999999"/>
    <n v="5.4"/>
    <n v="1.5"/>
    <n v="11.8"/>
    <n v="18.2"/>
    <n v="5.3"/>
    <n v="0"/>
    <x v="46"/>
    <m/>
    <n v="11.8"/>
    <n v="22"/>
    <n v="1.5"/>
    <n v="0"/>
  </r>
  <r>
    <n v="13.4"/>
    <n v="22"/>
    <n v="4.7"/>
    <n v="0"/>
    <n v="12.4"/>
    <n v="20"/>
    <n v="4.8"/>
    <n v="0"/>
    <n v="13.3"/>
    <n v="19.8"/>
    <n v="6.7"/>
    <n v="0"/>
    <x v="46"/>
    <m/>
    <n v="13.8"/>
    <n v="24.5"/>
    <n v="3"/>
    <n v="0"/>
  </r>
  <r>
    <n v="12.2"/>
    <n v="17.600000000000001"/>
    <n v="6.7"/>
    <n v="0"/>
    <n v="11.3"/>
    <n v="15.8"/>
    <n v="6.7"/>
    <n v="0"/>
    <n v="11.6"/>
    <n v="15.5"/>
    <n v="7.7"/>
    <n v="0"/>
    <x v="46"/>
    <m/>
    <n v="13.5"/>
    <n v="22"/>
    <n v="5"/>
    <n v="0"/>
  </r>
  <r>
    <n v="11.2"/>
    <n v="18.2"/>
    <n v="4.0999999999999996"/>
    <n v="0"/>
    <n v="10.3"/>
    <n v="16.600000000000001"/>
    <n v="4"/>
    <n v="0"/>
    <n v="10.7"/>
    <n v="16.2"/>
    <n v="5.2"/>
    <n v="0"/>
    <x v="46"/>
    <m/>
    <n v="11.5"/>
    <n v="21"/>
    <n v="2"/>
    <n v="0"/>
  </r>
  <r>
    <n v="13.9"/>
    <n v="23.9"/>
    <n v="3.9"/>
    <n v="0"/>
    <n v="13.6"/>
    <n v="22.2"/>
    <n v="5"/>
    <n v="0"/>
    <n v="14"/>
    <n v="21.6"/>
    <n v="6.4"/>
    <n v="0"/>
    <x v="46"/>
    <m/>
    <n v="14.5"/>
    <n v="26.5"/>
    <n v="2.5"/>
    <n v="0"/>
  </r>
  <r>
    <n v="16.7"/>
    <n v="27.7"/>
    <n v="5.6"/>
    <n v="0"/>
    <n v="15.9"/>
    <n v="24.7"/>
    <n v="7"/>
    <n v="0"/>
    <n v="16.8"/>
    <n v="24.5"/>
    <n v="9"/>
    <n v="0.5"/>
    <x v="46"/>
    <m/>
    <n v="15"/>
    <n v="29"/>
    <n v="1"/>
    <n v="0"/>
  </r>
  <r>
    <n v="19"/>
    <n v="29"/>
    <n v="8.9"/>
    <n v="0"/>
    <n v="19.899999999999999"/>
    <n v="26.4"/>
    <n v="13.4"/>
    <n v="2"/>
    <n v="19.899999999999999"/>
    <n v="26"/>
    <n v="13.7"/>
    <n v="1.5"/>
    <x v="47"/>
    <m/>
    <n v="18.5"/>
    <n v="30.5"/>
    <n v="6.5"/>
    <n v="0"/>
  </r>
  <r>
    <n v="10.199999999999999"/>
    <n v="16.899999999999999"/>
    <n v="3.4"/>
    <n v="7"/>
    <n v="5.7"/>
    <n v="9.1"/>
    <n v="2.2000000000000002"/>
    <n v="1.5"/>
    <n v="6.7"/>
    <n v="10.1"/>
    <n v="3.3"/>
    <n v="1.5"/>
    <x v="47"/>
    <m/>
    <n v="12"/>
    <n v="14.5"/>
    <n v="9.5"/>
    <n v="4"/>
  </r>
  <r>
    <n v="8"/>
    <n v="13.9"/>
    <n v="2"/>
    <n v="0"/>
    <n v="7.3"/>
    <n v="13.4"/>
    <n v="1.2"/>
    <n v="0"/>
    <n v="7.2"/>
    <n v="12.2"/>
    <n v="2.2000000000000002"/>
    <n v="0"/>
    <x v="47"/>
    <m/>
    <n v="10.3"/>
    <n v="17.5"/>
    <n v="3"/>
    <n v="0.2"/>
  </r>
  <r>
    <n v="10.6"/>
    <n v="16.600000000000001"/>
    <n v="4.5999999999999996"/>
    <n v="0"/>
    <n v="10.4"/>
    <n v="15.8"/>
    <n v="5"/>
    <n v="0"/>
    <n v="10.9"/>
    <n v="14.8"/>
    <n v="6.9"/>
    <n v="0"/>
    <x v="47"/>
    <m/>
    <n v="12.5"/>
    <n v="20"/>
    <n v="5"/>
    <n v="0"/>
  </r>
  <r>
    <n v="12.4"/>
    <n v="20.3"/>
    <n v="4.4000000000000004"/>
    <n v="0"/>
    <n v="13"/>
    <n v="19.100000000000001"/>
    <n v="6.8"/>
    <n v="0"/>
    <n v="12.5"/>
    <n v="17.899999999999999"/>
    <n v="7"/>
    <n v="0"/>
    <x v="47"/>
    <m/>
    <n v="12.3"/>
    <n v="23"/>
    <n v="1.5"/>
    <n v="0"/>
  </r>
  <r>
    <n v="11.5"/>
    <n v="18.3"/>
    <n v="4.7"/>
    <n v="0"/>
    <n v="12.1"/>
    <n v="17.3"/>
    <n v="6.9"/>
    <n v="0"/>
    <n v="12"/>
    <n v="15.2"/>
    <n v="8.6999999999999993"/>
    <n v="0"/>
    <x v="47"/>
    <m/>
    <n v="11.5"/>
    <n v="21.5"/>
    <n v="1.5"/>
    <n v="0"/>
  </r>
  <r>
    <n v="12"/>
    <n v="22.6"/>
    <n v="1.4"/>
    <n v="0"/>
    <n v="11.8"/>
    <n v="20.5"/>
    <n v="3.1"/>
    <n v="0"/>
    <n v="12.1"/>
    <n v="19.7"/>
    <n v="4.5"/>
    <n v="0"/>
    <x v="47"/>
    <m/>
    <n v="11"/>
    <n v="23"/>
    <n v="-1"/>
    <n v="0"/>
  </r>
  <r>
    <n v="11.9"/>
    <n v="20.3"/>
    <n v="3.5"/>
    <n v="0"/>
    <n v="13.5"/>
    <n v="19.899999999999999"/>
    <n v="7"/>
    <n v="0"/>
    <n v="13.2"/>
    <n v="19.099999999999998"/>
    <n v="7.2"/>
    <n v="0"/>
    <x v="47"/>
    <m/>
    <n v="11"/>
    <n v="23"/>
    <n v="-1"/>
    <n v="0"/>
  </r>
  <r>
    <n v="13.4"/>
    <n v="22.4"/>
    <n v="4.3"/>
    <n v="0"/>
    <n v="14.9"/>
    <n v="21.8"/>
    <n v="8"/>
    <n v="0"/>
    <n v="14.6"/>
    <n v="21"/>
    <n v="8.1999999999999993"/>
    <n v="0"/>
    <x v="47"/>
    <m/>
    <n v="12.8"/>
    <n v="24.5"/>
    <n v="1"/>
    <n v="0"/>
  </r>
  <r>
    <n v="15"/>
    <n v="24.2"/>
    <n v="5.8"/>
    <n v="0"/>
    <n v="16.2"/>
    <n v="22.7"/>
    <n v="9.6"/>
    <n v="0"/>
    <n v="15.9"/>
    <n v="21.9"/>
    <n v="9.7999999999999989"/>
    <n v="0"/>
    <x v="47"/>
    <m/>
    <n v="14"/>
    <n v="26"/>
    <n v="2"/>
    <n v="0"/>
  </r>
  <r>
    <n v="15.8"/>
    <n v="26.5"/>
    <n v="5"/>
    <n v="0"/>
    <n v="16.7"/>
    <n v="24.9"/>
    <n v="8.5"/>
    <n v="0"/>
    <n v="16.399999999999999"/>
    <n v="24.099999999999998"/>
    <n v="8.6999999999999993"/>
    <n v="0"/>
    <x v="47"/>
    <m/>
    <n v="13.3"/>
    <n v="26"/>
    <n v="0.5"/>
    <n v="0"/>
  </r>
  <r>
    <n v="15.7"/>
    <n v="25.3"/>
    <n v="6.1"/>
    <n v="0"/>
    <n v="16.600000000000001"/>
    <n v="23"/>
    <n v="10.199999999999999"/>
    <n v="0.5"/>
    <n v="16.5"/>
    <n v="22.2"/>
    <n v="10.7"/>
    <n v="0"/>
    <x v="47"/>
    <m/>
    <n v="15"/>
    <n v="27.5"/>
    <n v="2.5"/>
    <n v="0"/>
  </r>
  <r>
    <n v="11.5"/>
    <n v="18.2"/>
    <n v="4.7"/>
    <n v="0"/>
    <n v="10"/>
    <n v="16.5"/>
    <n v="3.5"/>
    <n v="0"/>
    <n v="9.8000000000000007"/>
    <n v="15.1"/>
    <n v="4.5"/>
    <n v="0"/>
    <x v="47"/>
    <m/>
    <n v="10.5"/>
    <n v="19"/>
    <n v="2"/>
    <n v="0"/>
  </r>
  <r>
    <n v="9.3000000000000007"/>
    <n v="16.399999999999999"/>
    <n v="2.1"/>
    <n v="4.5"/>
    <n v="11.4"/>
    <n v="16.600000000000001"/>
    <n v="6.2"/>
    <n v="4"/>
    <n v="9.8000000000000007"/>
    <n v="15.1"/>
    <n v="4.5"/>
    <n v="3"/>
    <x v="47"/>
    <m/>
    <n v="10"/>
    <n v="20.5"/>
    <n v="-0.5"/>
    <n v="4.5999999999999996"/>
  </r>
  <r>
    <n v="4.3"/>
    <n v="9.1999999999999993"/>
    <n v="-0.6"/>
    <n v="0"/>
    <n v="2.8"/>
    <n v="7.3"/>
    <n v="-1.7"/>
    <n v="0.5"/>
    <n v="2.6"/>
    <n v="6"/>
    <n v="-0.9"/>
    <n v="0.5"/>
    <x v="47"/>
    <m/>
    <n v="8"/>
    <n v="15"/>
    <n v="1"/>
    <n v="0"/>
  </r>
  <r>
    <n v="3.5"/>
    <n v="9.1999999999999993"/>
    <n v="-2.2999999999999998"/>
    <n v="0"/>
    <n v="3.2"/>
    <n v="8"/>
    <n v="-1.7"/>
    <n v="0"/>
    <n v="2.9"/>
    <n v="6.3"/>
    <n v="-0.5"/>
    <n v="0.5"/>
    <x v="47"/>
    <m/>
    <n v="6"/>
    <n v="12.5"/>
    <n v="-0.5"/>
    <n v="0"/>
  </r>
  <r>
    <n v="5.3"/>
    <n v="13.5"/>
    <n v="-3"/>
    <n v="0"/>
    <n v="4.7"/>
    <n v="11.9"/>
    <n v="-2.5"/>
    <n v="0"/>
    <n v="5.6"/>
    <n v="12.6"/>
    <n v="-1.5"/>
    <n v="0"/>
    <x v="47"/>
    <m/>
    <n v="6.3"/>
    <n v="17"/>
    <n v="-4.5"/>
    <n v="0"/>
  </r>
  <r>
    <n v="8.6999999999999993"/>
    <n v="16.8"/>
    <n v="0.6"/>
    <n v="0"/>
    <n v="8.4"/>
    <n v="14.6"/>
    <n v="2.1"/>
    <n v="0"/>
    <n v="8.4"/>
    <n v="14"/>
    <n v="2.8"/>
    <n v="0"/>
    <x v="47"/>
    <m/>
    <n v="9.3000000000000007"/>
    <n v="18.5"/>
    <n v="0"/>
    <n v="0"/>
  </r>
  <r>
    <n v="8.6"/>
    <n v="17.7"/>
    <n v="-0.5"/>
    <n v="0"/>
    <n v="8.4"/>
    <n v="15.9"/>
    <n v="0.8"/>
    <n v="0"/>
    <n v="9.5"/>
    <n v="16"/>
    <n v="2.9"/>
    <n v="0"/>
    <x v="47"/>
    <m/>
    <n v="9"/>
    <n v="20.5"/>
    <n v="-2.5"/>
    <n v="0"/>
  </r>
  <r>
    <n v="11"/>
    <n v="20.8"/>
    <n v="1.2"/>
    <n v="0"/>
    <n v="11.8"/>
    <n v="19.5"/>
    <n v="4"/>
    <n v="0"/>
    <n v="12.8"/>
    <n v="19.8"/>
    <n v="5.8"/>
    <n v="0"/>
    <x v="47"/>
    <m/>
    <n v="11.5"/>
    <n v="24"/>
    <n v="-1"/>
    <n v="0"/>
  </r>
  <r>
    <n v="14"/>
    <n v="24.9"/>
    <n v="3"/>
    <n v="0"/>
    <n v="15.9"/>
    <n v="23"/>
    <n v="8.6999999999999993"/>
    <n v="0"/>
    <n v="15.6"/>
    <n v="22.9"/>
    <n v="8.3000000000000007"/>
    <n v="0"/>
    <x v="47"/>
    <m/>
    <n v="13.5"/>
    <n v="27.5"/>
    <n v="-0.5"/>
    <n v="0"/>
  </r>
  <r>
    <n v="14.8"/>
    <n v="26"/>
    <n v="3.5"/>
    <n v="0"/>
    <n v="16.8"/>
    <n v="25"/>
    <n v="8.6"/>
    <n v="0"/>
    <n v="17.3"/>
    <n v="24.2"/>
    <n v="10.4"/>
    <n v="0"/>
    <x v="47"/>
    <m/>
    <n v="14"/>
    <n v="28.5"/>
    <n v="-0.5"/>
    <n v="0"/>
  </r>
  <r>
    <n v="14.6"/>
    <n v="25.3"/>
    <n v="3.9"/>
    <n v="0"/>
    <n v="15.8"/>
    <n v="24.2"/>
    <n v="7.3"/>
    <n v="0"/>
    <n v="17"/>
    <n v="23.4"/>
    <n v="10.5"/>
    <n v="0"/>
    <x v="47"/>
    <m/>
    <n v="12.3"/>
    <n v="26"/>
    <n v="-1.5"/>
    <n v="0"/>
  </r>
  <r>
    <n v="14.8"/>
    <n v="25.3"/>
    <n v="4.3"/>
    <n v="0"/>
    <n v="16.899999999999999"/>
    <n v="23.7"/>
    <n v="10.1"/>
    <n v="0"/>
    <n v="16.600000000000001"/>
    <n v="22.9"/>
    <n v="10.299999999999999"/>
    <n v="0"/>
    <x v="47"/>
    <m/>
    <n v="12"/>
    <n v="26"/>
    <n v="-2"/>
    <n v="0"/>
  </r>
  <r>
    <n v="10.4"/>
    <n v="17.7"/>
    <n v="3.1"/>
    <n v="0"/>
    <n v="11.6"/>
    <n v="16.5"/>
    <n v="6.7"/>
    <n v="0.5"/>
    <n v="11"/>
    <n v="15.7"/>
    <n v="6.3"/>
    <n v="0"/>
    <x v="47"/>
    <m/>
    <n v="9"/>
    <n v="18.5"/>
    <n v="-0.5"/>
    <n v="2"/>
  </r>
  <r>
    <n v="4.2"/>
    <n v="8.8000000000000007"/>
    <n v="-0.5"/>
    <n v="0"/>
    <n v="4.4000000000000004"/>
    <n v="8.4"/>
    <n v="0.3"/>
    <n v="0"/>
    <n v="4.3"/>
    <n v="7.1"/>
    <n v="1.5"/>
    <n v="0"/>
    <x v="47"/>
    <m/>
    <n v="9.3000000000000007"/>
    <n v="18"/>
    <n v="0.5"/>
    <n v="0"/>
  </r>
  <r>
    <n v="3.6"/>
    <n v="12.5"/>
    <n v="-5.3"/>
    <n v="0"/>
    <n v="3.5"/>
    <n v="11.6"/>
    <n v="-4.7"/>
    <n v="0"/>
    <n v="4.5999999999999996"/>
    <n v="11.3"/>
    <n v="-2.1"/>
    <n v="0"/>
    <x v="47"/>
    <m/>
    <n v="4.3"/>
    <n v="15.5"/>
    <n v="-7"/>
    <n v="0"/>
  </r>
  <r>
    <n v="6.4"/>
    <n v="15.6"/>
    <n v="-2.8"/>
    <n v="0"/>
    <n v="7.5"/>
    <n v="14.9"/>
    <n v="0.1"/>
    <n v="0"/>
    <n v="8"/>
    <n v="14.7"/>
    <n v="1.3"/>
    <n v="0"/>
    <x v="47"/>
    <m/>
    <n v="6.3"/>
    <n v="17.5"/>
    <n v="-5"/>
    <n v="0"/>
  </r>
  <r>
    <n v="9"/>
    <n v="18.8"/>
    <n v="-0.9"/>
    <n v="0"/>
    <n v="10.3"/>
    <n v="18.600000000000001"/>
    <n v="2"/>
    <n v="0"/>
    <n v="11.2"/>
    <n v="18"/>
    <n v="4.3"/>
    <n v="0"/>
    <x v="47"/>
    <m/>
    <n v="8.5"/>
    <n v="21"/>
    <n v="-4"/>
    <n v="0"/>
  </r>
  <r>
    <n v="11"/>
    <n v="21.8"/>
    <n v="0.1"/>
    <n v="0"/>
    <n v="13.2"/>
    <n v="20.8"/>
    <n v="5.6"/>
    <n v="0"/>
    <n v="13.9"/>
    <n v="20.7"/>
    <n v="7.1"/>
    <n v="0"/>
    <x v="47"/>
    <m/>
    <n v="10.5"/>
    <n v="24.5"/>
    <n v="-3.5"/>
    <n v="0"/>
  </r>
  <r>
    <n v="12.2"/>
    <n v="23.3"/>
    <n v="1.1000000000000001"/>
    <n v="0"/>
    <n v="13.7"/>
    <n v="21.8"/>
    <n v="5.6"/>
    <n v="0"/>
    <n v="14.5"/>
    <n v="20.8"/>
    <n v="8.1"/>
    <n v="0"/>
    <x v="48"/>
    <m/>
    <n v="11.3"/>
    <n v="25"/>
    <n v="-2.5"/>
    <n v="0"/>
  </r>
  <r>
    <n v="12.4"/>
    <n v="22"/>
    <n v="2.8"/>
    <n v="0"/>
    <n v="14.9"/>
    <n v="20.8"/>
    <n v="9"/>
    <n v="1"/>
    <n v="15"/>
    <n v="20"/>
    <n v="10"/>
    <n v="0"/>
    <x v="48"/>
    <m/>
    <n v="10.5"/>
    <n v="22"/>
    <n v="-1"/>
    <n v="0"/>
  </r>
  <r>
    <n v="9.1999999999999993"/>
    <n v="13.7"/>
    <n v="4.5999999999999996"/>
    <n v="0"/>
    <n v="8.3000000000000007"/>
    <n v="12"/>
    <n v="4.5"/>
    <n v="0.5"/>
    <n v="7.8"/>
    <n v="10.4"/>
    <n v="5.2"/>
    <n v="0"/>
    <x v="48"/>
    <m/>
    <n v="13"/>
    <n v="23"/>
    <n v="3"/>
    <n v="0.2"/>
  </r>
  <r>
    <n v="5.0999999999999996"/>
    <n v="10.199999999999999"/>
    <n v="0"/>
    <n v="0"/>
    <n v="5"/>
    <n v="9.9"/>
    <n v="0.1"/>
    <n v="0"/>
    <n v="5"/>
    <n v="9"/>
    <n v="1"/>
    <n v="0"/>
    <x v="48"/>
    <m/>
    <n v="11.3"/>
    <n v="19"/>
    <n v="3.5"/>
    <n v="0"/>
  </r>
  <r>
    <n v="7.2"/>
    <n v="16.3"/>
    <n v="-2"/>
    <n v="0"/>
    <n v="8.1"/>
    <n v="15.4"/>
    <n v="0.8"/>
    <n v="0"/>
    <n v="9.1"/>
    <n v="13.9"/>
    <n v="4.3"/>
    <n v="0"/>
    <x v="48"/>
    <m/>
    <n v="8.8000000000000007"/>
    <n v="19.5"/>
    <n v="-2"/>
    <n v="0"/>
  </r>
  <r>
    <n v="7.5"/>
    <n v="16.100000000000001"/>
    <n v="-1.1000000000000001"/>
    <n v="0"/>
    <n v="8.4"/>
    <n v="15.9"/>
    <n v="0.9"/>
    <n v="0"/>
    <n v="9.5"/>
    <n v="15.8"/>
    <n v="3.2"/>
    <n v="0"/>
    <x v="48"/>
    <m/>
    <n v="8"/>
    <n v="20.5"/>
    <n v="-4.5"/>
    <n v="0"/>
  </r>
  <r>
    <n v="8.8000000000000007"/>
    <n v="17.3"/>
    <n v="0.3"/>
    <n v="0"/>
    <n v="10.1"/>
    <n v="16.600000000000001"/>
    <n v="3.5"/>
    <n v="0"/>
    <n v="10.1"/>
    <n v="13.9"/>
    <n v="6.2"/>
    <n v="0"/>
    <x v="48"/>
    <m/>
    <n v="9"/>
    <n v="18.5"/>
    <n v="-0.5"/>
    <n v="0"/>
  </r>
  <r>
    <n v="2.2999999999999998"/>
    <n v="8.9"/>
    <n v="-4.4000000000000004"/>
    <n v="0"/>
    <n v="3.4"/>
    <n v="7.9"/>
    <n v="-1.1000000000000001"/>
    <n v="0"/>
    <n v="3.1"/>
    <n v="7.1000000000000005"/>
    <n v="-0.90000000000000013"/>
    <n v="0"/>
    <x v="48"/>
    <m/>
    <n v="1.3"/>
    <n v="10.5"/>
    <n v="-8"/>
    <n v="0"/>
  </r>
  <r>
    <n v="1.4"/>
    <n v="9.6"/>
    <n v="-6.8"/>
    <n v="0"/>
    <n v="3.9"/>
    <n v="9.8000000000000007"/>
    <n v="-2"/>
    <n v="0"/>
    <n v="3.6"/>
    <n v="9"/>
    <n v="-1.8"/>
    <n v="0"/>
    <x v="48"/>
    <m/>
    <n v="-0.3"/>
    <n v="10.5"/>
    <n v="-11"/>
    <n v="0"/>
  </r>
  <r>
    <n v="3.3"/>
    <n v="12.5"/>
    <n v="-6"/>
    <n v="0"/>
    <n v="5.4"/>
    <n v="13.6"/>
    <n v="-2.8"/>
    <n v="0"/>
    <n v="6"/>
    <n v="12.799999999999999"/>
    <n v="-0.8"/>
    <n v="0"/>
    <x v="48"/>
    <m/>
    <n v="3.3"/>
    <n v="16.5"/>
    <n v="-10"/>
    <n v="0"/>
  </r>
  <r>
    <n v="6.8"/>
    <n v="16.600000000000001"/>
    <n v="-3.1"/>
    <n v="0"/>
    <n v="9.5"/>
    <n v="17.2"/>
    <n v="1.8"/>
    <n v="0"/>
    <n v="9.1999999999999993"/>
    <n v="16.399999999999999"/>
    <n v="2"/>
    <n v="0"/>
    <x v="48"/>
    <m/>
    <n v="5.3"/>
    <n v="19"/>
    <n v="-8.5"/>
    <n v="0"/>
  </r>
  <r>
    <n v="5.5"/>
    <n v="13.5"/>
    <n v="-2.6"/>
    <n v="0"/>
    <n v="7.1"/>
    <n v="13"/>
    <n v="1.1000000000000001"/>
    <n v="0"/>
    <n v="6.8"/>
    <n v="12.2"/>
    <n v="1.3"/>
    <n v="0"/>
    <x v="48"/>
    <m/>
    <n v="4.3"/>
    <n v="15"/>
    <n v="-6.5"/>
    <n v="0"/>
  </r>
  <r>
    <n v="4.5999999999999996"/>
    <n v="14.8"/>
    <n v="-5.7"/>
    <n v="0"/>
    <n v="7.2"/>
    <n v="13.6"/>
    <n v="0.8"/>
    <n v="0"/>
    <n v="6.9"/>
    <n v="12.799999999999999"/>
    <n v="1"/>
    <n v="0"/>
    <x v="48"/>
    <m/>
    <n v="2.2999999999999998"/>
    <n v="15.5"/>
    <n v="-11"/>
    <n v="0"/>
  </r>
  <r>
    <n v="0.6"/>
    <n v="5.6"/>
    <n v="-4.4000000000000004"/>
    <n v="1.5"/>
    <n v="0.8"/>
    <n v="5"/>
    <n v="-3.4"/>
    <n v="0.5"/>
    <n v="1.4"/>
    <n v="5"/>
    <n v="-2.2999999999999998"/>
    <n v="0"/>
    <x v="48"/>
    <m/>
    <n v="3.5"/>
    <n v="9"/>
    <n v="-2"/>
    <n v="6"/>
  </r>
  <r>
    <n v="-2"/>
    <n v="5.5"/>
    <n v="-9.5"/>
    <n v="6"/>
    <n v="-1"/>
    <n v="4.8"/>
    <n v="-6.7"/>
    <n v="0.5"/>
    <n v="-1.2"/>
    <n v="2.1"/>
    <n v="-4.5"/>
    <n v="0"/>
    <x v="48"/>
    <m/>
    <n v="0.8"/>
    <n v="9.5"/>
    <n v="-8"/>
    <n v="0"/>
  </r>
  <r>
    <n v="3.3"/>
    <n v="9.8000000000000007"/>
    <n v="-3.3"/>
    <n v="1"/>
    <n v="1.1000000000000001"/>
    <n v="8.4"/>
    <n v="-6.3"/>
    <n v="1"/>
    <n v="1.6"/>
    <n v="6.1"/>
    <n v="-3"/>
    <n v="0"/>
    <x v="48"/>
    <m/>
    <n v="2.8"/>
    <n v="10"/>
    <n v="-4.5"/>
    <n v="2.4"/>
  </r>
  <r>
    <n v="-0.2"/>
    <n v="4.5999999999999996"/>
    <n v="-4.9000000000000004"/>
    <n v="0"/>
    <n v="-0.7"/>
    <n v="4"/>
    <n v="-5.3"/>
    <n v="0"/>
    <n v="-2.2000000000000002"/>
    <n v="1.1000000000000001"/>
    <n v="-5.5"/>
    <n v="0"/>
    <x v="48"/>
    <m/>
    <n v="0.5"/>
    <n v="6"/>
    <n v="-5"/>
    <n v="0"/>
  </r>
  <r>
    <n v="-0.8"/>
    <n v="5.5"/>
    <n v="-7"/>
    <n v="0"/>
    <n v="0.4"/>
    <n v="5.5"/>
    <n v="-4.8"/>
    <n v="0"/>
    <n v="-1.3"/>
    <n v="2"/>
    <n v="-4.5"/>
    <n v="0"/>
    <x v="48"/>
    <m/>
    <n v="-0.5"/>
    <n v="7.5"/>
    <n v="-8.5"/>
    <n v="0"/>
  </r>
  <r>
    <n v="1.3"/>
    <n v="8.3000000000000007"/>
    <n v="-5.8"/>
    <n v="0"/>
    <n v="1.7"/>
    <n v="7.3"/>
    <n v="-3.9"/>
    <n v="0"/>
    <n v="1"/>
    <n v="4.7"/>
    <n v="-2.8"/>
    <n v="0"/>
    <x v="48"/>
    <m/>
    <n v="-0.3"/>
    <n v="9"/>
    <n v="-9.5"/>
    <n v="0"/>
  </r>
  <r>
    <n v="2.6"/>
    <n v="9.9"/>
    <n v="-4.8"/>
    <n v="0"/>
    <n v="3.3"/>
    <n v="9.4"/>
    <n v="-2.9"/>
    <n v="0"/>
    <n v="2.7"/>
    <n v="7.8"/>
    <n v="-2.5"/>
    <n v="1"/>
    <x v="48"/>
    <m/>
    <n v="1.8"/>
    <n v="12.5"/>
    <n v="-9"/>
    <n v="0"/>
  </r>
  <r>
    <n v="4.5"/>
    <n v="12.6"/>
    <n v="-3.6"/>
    <n v="0"/>
    <n v="5.6"/>
    <n v="11.7"/>
    <n v="-0.5"/>
    <n v="0"/>
    <n v="5.3"/>
    <n v="10.899999999999999"/>
    <n v="-0.4"/>
    <n v="0"/>
    <x v="48"/>
    <m/>
    <n v="2.5"/>
    <n v="13"/>
    <n v="-8"/>
    <n v="0"/>
  </r>
  <r>
    <n v="4.2"/>
    <n v="12.6"/>
    <n v="-4.2"/>
    <n v="0"/>
    <n v="5.5"/>
    <n v="12.2"/>
    <n v="-1.3"/>
    <n v="0"/>
    <n v="5.4"/>
    <n v="11.399999999999999"/>
    <n v="-0.7"/>
    <n v="0"/>
    <x v="48"/>
    <m/>
    <n v="2"/>
    <n v="13"/>
    <n v="-9"/>
    <n v="0"/>
  </r>
  <r>
    <n v="4.2"/>
    <n v="13"/>
    <n v="-4.7"/>
    <n v="0"/>
    <n v="6.3"/>
    <n v="13"/>
    <n v="-0.5"/>
    <n v="1"/>
    <n v="4.4000000000000004"/>
    <n v="8.6"/>
    <n v="0.1"/>
    <n v="0"/>
    <x v="48"/>
    <m/>
    <n v="2.2999999999999998"/>
    <n v="14"/>
    <n v="-9.5"/>
    <n v="0"/>
  </r>
  <r>
    <n v="3.6"/>
    <n v="10.3"/>
    <n v="-3.1"/>
    <n v="0"/>
    <n v="5.0999999999999996"/>
    <n v="9.5"/>
    <n v="0.7"/>
    <n v="2"/>
    <n v="3.3"/>
    <n v="6.3"/>
    <n v="0.3"/>
    <n v="3"/>
    <x v="48"/>
    <m/>
    <n v="2.5"/>
    <n v="11"/>
    <n v="-6"/>
    <n v="2.8"/>
  </r>
  <r>
    <n v="4.0999999999999996"/>
    <n v="7.9"/>
    <n v="0.3"/>
    <n v="0"/>
    <n v="3"/>
    <n v="5.8"/>
    <n v="0.1"/>
    <n v="0"/>
    <n v="2.9"/>
    <n v="4.2"/>
    <n v="1.5"/>
    <n v="1"/>
    <x v="48"/>
    <m/>
    <n v="5.8"/>
    <n v="12"/>
    <n v="-0.5"/>
    <n v="0"/>
  </r>
  <r>
    <n v="1.3"/>
    <n v="7.6"/>
    <n v="-5"/>
    <n v="0"/>
    <n v="1.9"/>
    <n v="7.8"/>
    <n v="-4"/>
    <n v="0"/>
    <n v="0.7"/>
    <n v="5.0999999999999996"/>
    <n v="-3.8"/>
    <n v="0"/>
    <x v="48"/>
    <m/>
    <n v="1.8"/>
    <n v="10.5"/>
    <n v="-7"/>
    <n v="0"/>
  </r>
  <r>
    <n v="3.5"/>
    <n v="9"/>
    <n v="-2.1"/>
    <n v="0"/>
    <n v="5.5"/>
    <n v="10.7"/>
    <n v="0.2"/>
    <n v="0"/>
    <n v="4.5"/>
    <n v="9.8999999999999986"/>
    <n v="-1"/>
    <n v="0.5"/>
    <x v="48"/>
    <m/>
    <n v="2.5"/>
    <n v="8.5"/>
    <n v="-3.5"/>
    <n v="0"/>
  </r>
  <r>
    <n v="6.1"/>
    <n v="11.2"/>
    <n v="0.9"/>
    <n v="1"/>
    <n v="8.5"/>
    <n v="10.6"/>
    <n v="6.3"/>
    <n v="1.5"/>
    <n v="8.1999999999999993"/>
    <n v="9.7999999999999989"/>
    <n v="6.5"/>
    <n v="0"/>
    <x v="48"/>
    <m/>
    <n v="6.3"/>
    <n v="8.5"/>
    <n v="4"/>
    <n v="0"/>
  </r>
  <r>
    <n v="7.5"/>
    <n v="11.7"/>
    <n v="3.3"/>
    <n v="0.5"/>
    <n v="8"/>
    <n v="11.1"/>
    <n v="4.9000000000000004"/>
    <n v="0"/>
    <n v="7.2"/>
    <n v="9.1999999999999993"/>
    <n v="5.1000000000000005"/>
    <n v="0.5"/>
    <x v="48"/>
    <m/>
    <n v="8"/>
    <n v="13"/>
    <n v="3"/>
    <n v="1.2"/>
  </r>
  <r>
    <n v="5.0999999999999996"/>
    <n v="9"/>
    <n v="1.2"/>
    <n v="0.5"/>
    <n v="6.5"/>
    <n v="9"/>
    <n v="3.9"/>
    <n v="1"/>
    <n v="5.2"/>
    <n v="6.6"/>
    <n v="3.7"/>
    <n v="0"/>
    <x v="48"/>
    <m/>
    <n v="5.8"/>
    <n v="12"/>
    <n v="-0.5"/>
    <n v="0"/>
  </r>
  <r>
    <n v="2.8"/>
    <n v="5.0999999999999996"/>
    <n v="0.5"/>
    <n v="5"/>
    <n v="3.9"/>
    <n v="4.0999999999999996"/>
    <n v="3.6"/>
    <n v="3"/>
    <n v="1.9"/>
    <n v="3.1"/>
    <n v="0.7"/>
    <n v="5.5"/>
    <x v="48"/>
    <m/>
    <n v="5"/>
    <n v="10"/>
    <n v="0"/>
    <n v="2.2999999999999998"/>
  </r>
  <r>
    <n v="3.2"/>
    <n v="3.9"/>
    <n v="2.5"/>
    <n v="0"/>
    <n v="3"/>
    <n v="4.3"/>
    <n v="1.7"/>
    <n v="1.5"/>
    <n v="2.6"/>
    <n v="3.5"/>
    <n v="1.6"/>
    <n v="2"/>
    <x v="49"/>
    <m/>
    <n v="4"/>
    <n v="6"/>
    <n v="2"/>
    <n v="2"/>
  </r>
  <r>
    <n v="2.5"/>
    <n v="6.8"/>
    <n v="-1.8"/>
    <n v="0"/>
    <n v="3.1"/>
    <n v="5.8"/>
    <n v="0.3"/>
    <n v="0.5"/>
    <n v="1.6"/>
    <n v="2.7"/>
    <n v="0.5"/>
    <n v="0"/>
    <x v="49"/>
    <m/>
    <n v="6"/>
    <n v="9.5"/>
    <n v="2.5"/>
    <n v="0"/>
  </r>
  <r>
    <n v="2.8"/>
    <n v="8.5"/>
    <n v="-2.9"/>
    <n v="0"/>
    <n v="3.4"/>
    <n v="6.7"/>
    <n v="0"/>
    <n v="0"/>
    <n v="1.9"/>
    <n v="4.2"/>
    <n v="-0.4"/>
    <n v="0"/>
    <x v="49"/>
    <m/>
    <n v="3.5"/>
    <n v="11.5"/>
    <n v="-4.5"/>
    <n v="0"/>
  </r>
  <r>
    <n v="3.3"/>
    <n v="9.1"/>
    <n v="-2.6"/>
    <n v="0"/>
    <n v="3.8"/>
    <n v="8.6"/>
    <n v="-1"/>
    <n v="0"/>
    <n v="2.2000000000000002"/>
    <n v="5"/>
    <n v="-0.7"/>
    <n v="0"/>
    <x v="49"/>
    <m/>
    <n v="3.8"/>
    <n v="11"/>
    <n v="-3.5"/>
    <n v="0"/>
  </r>
  <r>
    <n v="1.6"/>
    <n v="6.1"/>
    <n v="-3"/>
    <n v="0.5"/>
    <n v="3.4"/>
    <n v="7.7"/>
    <n v="-0.9"/>
    <n v="1"/>
    <n v="2.1"/>
    <n v="6.9"/>
    <n v="-2.8"/>
    <n v="0"/>
    <x v="49"/>
    <m/>
    <n v="3.3"/>
    <n v="7.5"/>
    <n v="-1"/>
    <n v="0"/>
  </r>
  <r>
    <n v="4"/>
    <n v="11.6"/>
    <n v="-3.6"/>
    <n v="0"/>
    <n v="4.8"/>
    <n v="11"/>
    <n v="-1.5"/>
    <n v="0"/>
    <n v="2.9"/>
    <n v="6.9"/>
    <n v="-1.2"/>
    <n v="0"/>
    <x v="49"/>
    <m/>
    <n v="3.8"/>
    <n v="12.5"/>
    <n v="-5"/>
    <n v="0"/>
  </r>
  <r>
    <n v="0"/>
    <n v="2.8"/>
    <n v="-2.7"/>
    <n v="1"/>
    <n v="0.8"/>
    <n v="2.8"/>
    <n v="-1.3"/>
    <n v="1"/>
    <n v="-1"/>
    <n v="0"/>
    <n v="-1.9"/>
    <n v="0"/>
    <x v="49"/>
    <m/>
    <n v="0"/>
    <n v="6"/>
    <n v="-6"/>
    <n v="0"/>
  </r>
  <r>
    <n v="1.9"/>
    <n v="3.4"/>
    <n v="0.3"/>
    <n v="0"/>
    <n v="1.3"/>
    <n v="3.6"/>
    <n v="-1.1000000000000001"/>
    <n v="0"/>
    <n v="-0.6"/>
    <n v="1"/>
    <n v="-2.2000000000000002"/>
    <n v="0"/>
    <x v="49"/>
    <m/>
    <n v="2.2999999999999998"/>
    <n v="6.5"/>
    <n v="-2"/>
    <n v="0"/>
  </r>
  <r>
    <n v="1.2"/>
    <n v="3.9"/>
    <n v="-1.6"/>
    <n v="1"/>
    <n v="1.6"/>
    <n v="4.2"/>
    <n v="-1.1000000000000001"/>
    <n v="1"/>
    <n v="-0.4"/>
    <n v="1.1000000000000001"/>
    <n v="-1.9"/>
    <n v="0"/>
    <x v="49"/>
    <m/>
    <n v="3.5"/>
    <n v="6"/>
    <n v="1"/>
    <n v="1.6"/>
  </r>
  <r>
    <n v="1"/>
    <n v="5.5"/>
    <n v="-3.6"/>
    <n v="0"/>
    <n v="0.7"/>
    <n v="2.5"/>
    <n v="-1.1000000000000001"/>
    <n v="0"/>
    <n v="-0.6"/>
    <n v="1.6"/>
    <n v="-2.7"/>
    <n v="0"/>
    <x v="49"/>
    <m/>
    <n v="2.2999999999999998"/>
    <n v="5.5"/>
    <n v="-1"/>
    <n v="0"/>
  </r>
  <r>
    <n v="3.6"/>
    <n v="4.4000000000000004"/>
    <n v="2.8"/>
    <n v="4.5"/>
    <n v="1.9"/>
    <n v="2.7"/>
    <n v="1"/>
    <n v="3"/>
    <n v="0.7"/>
    <n v="1.9"/>
    <n v="-0.5"/>
    <n v="3"/>
    <x v="49"/>
    <m/>
    <n v="3.3"/>
    <n v="6"/>
    <n v="0.5"/>
    <n v="0.8"/>
  </r>
  <r>
    <n v="2.2999999999999998"/>
    <n v="4.2"/>
    <n v="0.4"/>
    <n v="2.5"/>
    <n v="0.7"/>
    <n v="2.5"/>
    <n v="-1.1000000000000001"/>
    <n v="3"/>
    <n v="0.9"/>
    <n v="2"/>
    <n v="-0.3"/>
    <n v="3"/>
    <x v="49"/>
    <m/>
    <n v="2.2999999999999998"/>
    <n v="5.5"/>
    <n v="-1"/>
    <n v="5.8"/>
  </r>
  <r>
    <n v="1.8"/>
    <n v="2.6"/>
    <n v="0.9"/>
    <n v="4.5"/>
    <n v="-0.2"/>
    <n v="0.5"/>
    <n v="-0.8"/>
    <n v="6"/>
    <n v="-0.2"/>
    <n v="0.7"/>
    <n v="-1.1000000000000001"/>
    <n v="6"/>
    <x v="49"/>
    <m/>
    <n v="2"/>
    <n v="4"/>
    <n v="0"/>
    <n v="1"/>
  </r>
  <r>
    <n v="-2.6"/>
    <n v="-0.2"/>
    <n v="-4.9000000000000004"/>
    <n v="0.5"/>
    <n v="-3.9"/>
    <n v="-2"/>
    <n v="-5.8"/>
    <n v="1"/>
    <n v="-4.4000000000000004"/>
    <n v="-3.2"/>
    <n v="-5.6"/>
    <n v="1"/>
    <x v="49"/>
    <m/>
    <n v="-1.8"/>
    <n v="2.5"/>
    <n v="-6"/>
    <n v="1.8"/>
  </r>
  <r>
    <n v="-3.2"/>
    <n v="-1"/>
    <n v="-5.4"/>
    <n v="8"/>
    <n v="-5.7"/>
    <n v="-4"/>
    <n v="-7.3"/>
    <n v="9.5"/>
    <n v="-5.5"/>
    <n v="-4.0999999999999996"/>
    <n v="-6.9"/>
    <n v="9.5"/>
    <x v="49"/>
    <m/>
    <n v="-2.8"/>
    <n v="0.5"/>
    <n v="-6"/>
    <n v="11"/>
  </r>
  <r>
    <n v="-5.8"/>
    <n v="-5.4"/>
    <n v="-6.2"/>
    <n v="0"/>
    <n v="-8.1999999999999993"/>
    <n v="-7.8"/>
    <n v="-8.6"/>
    <n v="0"/>
    <n v="-8.3000000000000007"/>
    <n v="-7.9"/>
    <n v="-8.6"/>
    <n v="0"/>
    <x v="49"/>
    <m/>
    <n v="-4.5"/>
    <n v="-3"/>
    <n v="-6"/>
    <n v="2"/>
  </r>
  <r>
    <n v="-9.6"/>
    <n v="-3.2"/>
    <n v="-16"/>
    <n v="0"/>
    <n v="-8.5"/>
    <n v="-4.5"/>
    <n v="-12.5"/>
    <n v="0"/>
    <n v="-9.9"/>
    <n v="-7.7"/>
    <n v="-12"/>
    <n v="0"/>
    <x v="49"/>
    <m/>
    <n v="-7"/>
    <n v="-2"/>
    <n v="-12"/>
    <n v="0"/>
  </r>
  <r>
    <n v="-6.8"/>
    <n v="-3.6"/>
    <n v="-10"/>
    <n v="0"/>
    <n v="-5.8"/>
    <n v="-2.5"/>
    <n v="-9.1"/>
    <n v="0"/>
    <n v="-7.8"/>
    <n v="-5.4"/>
    <n v="-10.199999999999999"/>
    <n v="0"/>
    <x v="49"/>
    <m/>
    <n v="-5.8"/>
    <n v="-0.5"/>
    <n v="-11"/>
    <n v="0"/>
  </r>
  <r>
    <n v="-1.9"/>
    <n v="0.7"/>
    <n v="-4.4000000000000004"/>
    <n v="0"/>
    <n v="-1.7"/>
    <n v="1"/>
    <n v="-4.3"/>
    <n v="0"/>
    <n v="-4.2"/>
    <n v="-1.9"/>
    <n v="-6.4"/>
    <n v="0"/>
    <x v="49"/>
    <m/>
    <n v="0.3"/>
    <n v="3.5"/>
    <n v="-3"/>
    <n v="0"/>
  </r>
  <r>
    <n v="-0.6"/>
    <n v="1.8"/>
    <n v="-3"/>
    <n v="0"/>
    <n v="0.8"/>
    <n v="2.1"/>
    <n v="-0.6"/>
    <n v="0"/>
    <n v="-2.9"/>
    <n v="-1.4"/>
    <n v="-4.4000000000000004"/>
    <n v="0"/>
    <x v="49"/>
    <m/>
    <n v="0.5"/>
    <n v="3"/>
    <n v="-2"/>
    <n v="0"/>
  </r>
  <r>
    <n v="-3.2"/>
    <n v="-0.4"/>
    <n v="-5.9"/>
    <n v="1"/>
    <n v="-3.1"/>
    <n v="-0.7"/>
    <n v="-5.5"/>
    <n v="1"/>
    <n v="-3.4"/>
    <n v="-1.3"/>
    <n v="-5.4"/>
    <n v="1"/>
    <x v="49"/>
    <m/>
    <n v="0.3"/>
    <n v="3"/>
    <n v="-2.5"/>
    <n v="0"/>
  </r>
  <r>
    <n v="-3.3"/>
    <n v="-0.5"/>
    <n v="-6"/>
    <n v="2.5"/>
    <n v="-3.8"/>
    <n v="-2"/>
    <n v="-5.5"/>
    <n v="2.5"/>
    <n v="-4.0999999999999996"/>
    <n v="-3"/>
    <n v="-5.2"/>
    <n v="2.5"/>
    <x v="49"/>
    <m/>
    <n v="-1.3"/>
    <n v="2.5"/>
    <n v="-5"/>
    <n v="1"/>
  </r>
  <r>
    <n v="-5"/>
    <n v="-0.6"/>
    <n v="-9.4"/>
    <n v="2.5"/>
    <n v="-4.7"/>
    <n v="-2.1"/>
    <n v="-7.3"/>
    <n v="2.5"/>
    <n v="-4.5"/>
    <n v="-2.7"/>
    <n v="-6.3"/>
    <n v="2.5"/>
    <x v="49"/>
    <m/>
    <n v="-0.5"/>
    <n v="3"/>
    <n v="-4"/>
    <n v="4"/>
  </r>
  <r>
    <n v="-1.6"/>
    <n v="-0.4"/>
    <n v="-2.8"/>
    <n v="2"/>
    <n v="-2.9"/>
    <n v="-1.8"/>
    <n v="-4"/>
    <n v="2"/>
    <n v="-3.5"/>
    <n v="-1.9"/>
    <n v="-5.0999999999999996"/>
    <n v="2"/>
    <x v="49"/>
    <m/>
    <n v="-0.8"/>
    <n v="0.5"/>
    <n v="-2"/>
    <n v="7"/>
  </r>
  <r>
    <n v="-6.5"/>
    <n v="-1.5"/>
    <n v="-11.4"/>
    <n v="0"/>
    <n v="-5.8"/>
    <n v="-3"/>
    <n v="-8.6"/>
    <n v="0"/>
    <n v="-6.3"/>
    <n v="-4.2"/>
    <n v="-8.4"/>
    <n v="0"/>
    <x v="49"/>
    <m/>
    <n v="-1.8"/>
    <n v="2.5"/>
    <n v="-6"/>
    <n v="0"/>
  </r>
  <r>
    <n v="-5.8"/>
    <n v="-0.1"/>
    <n v="-11.5"/>
    <n v="0"/>
    <n v="-3.8"/>
    <n v="0.5"/>
    <n v="-8.1"/>
    <n v="0"/>
    <n v="-4.5999999999999996"/>
    <n v="-0.30000000000000004"/>
    <n v="-8.9"/>
    <n v="0"/>
    <x v="49"/>
    <m/>
    <n v="-7"/>
    <n v="-3"/>
    <n v="-11"/>
    <n v="0"/>
  </r>
  <r>
    <n v="-6.1"/>
    <n v="-2.8"/>
    <n v="-9.3000000000000007"/>
    <n v="0"/>
    <n v="-4.0999999999999996"/>
    <n v="-0.4"/>
    <n v="-7.8"/>
    <n v="0"/>
    <n v="-6.2"/>
    <n v="-2.9"/>
    <n v="-9.5"/>
    <n v="0"/>
    <x v="49"/>
    <m/>
    <n v="-4.5"/>
    <n v="-2"/>
    <n v="-7"/>
    <n v="0"/>
  </r>
  <r>
    <n v="-3.3"/>
    <n v="5"/>
    <n v="-11.5"/>
    <n v="0.5"/>
    <n v="-0.5"/>
    <n v="5.5"/>
    <n v="-6.5"/>
    <n v="0.5"/>
    <n v="-0.3"/>
    <n v="4.7"/>
    <n v="-5.2"/>
    <n v="0.5"/>
    <x v="49"/>
    <m/>
    <n v="-8.8000000000000007"/>
    <n v="-3.5"/>
    <n v="-14"/>
    <n v="0"/>
  </r>
  <r>
    <n v="-4.4000000000000004"/>
    <n v="0.9"/>
    <n v="-9.6999999999999993"/>
    <n v="0"/>
    <n v="-1.9"/>
    <n v="0.8"/>
    <n v="-4.5999999999999996"/>
    <n v="0"/>
    <n v="-5.5"/>
    <n v="-1.7"/>
    <n v="-9.3000000000000007"/>
    <n v="0"/>
    <x v="49"/>
    <m/>
    <n v="-8"/>
    <n v="0"/>
    <n v="-16"/>
    <n v="0"/>
  </r>
  <r>
    <n v="-6.1"/>
    <n v="-1.4"/>
    <n v="-10.8"/>
    <n v="1"/>
    <n v="-6"/>
    <n v="-3"/>
    <n v="-8.9"/>
    <n v="1"/>
    <n v="-7.2"/>
    <n v="-5"/>
    <n v="-9.4"/>
    <n v="1"/>
    <x v="49"/>
    <m/>
    <n v="-7"/>
    <n v="0"/>
    <n v="-14"/>
    <n v="4"/>
  </r>
  <r>
    <n v="-2"/>
    <n v="0.9"/>
    <n v="-4.8"/>
    <n v="0"/>
    <n v="-4.0999999999999996"/>
    <n v="-1.5"/>
    <n v="-6.6"/>
    <n v="0"/>
    <n v="-4.8"/>
    <n v="-2.6"/>
    <n v="-6.9"/>
    <n v="0"/>
    <x v="50"/>
    <m/>
    <n v="-1.3"/>
    <n v="1.5"/>
    <n v="-4"/>
    <n v="5.2"/>
  </r>
  <r>
    <n v="-4.0999999999999996"/>
    <n v="0.3"/>
    <n v="-8.5"/>
    <n v="2.5"/>
    <n v="-4.0999999999999996"/>
    <n v="-2"/>
    <n v="-6.2"/>
    <n v="2.5"/>
    <n v="-3.8"/>
    <n v="-0.3"/>
    <n v="-7.3"/>
    <n v="2.5"/>
    <x v="50"/>
    <m/>
    <n v="-2.5"/>
    <n v="2"/>
    <n v="-7"/>
    <n v="6.5"/>
  </r>
  <r>
    <n v="-0.6"/>
    <n v="0.9"/>
    <n v="-2.1"/>
    <n v="0.5"/>
    <n v="-2.2999999999999998"/>
    <n v="0"/>
    <n v="-4.5999999999999996"/>
    <n v="0.5"/>
    <n v="-2.2000000000000002"/>
    <n v="0.6"/>
    <n v="-4.9000000000000004"/>
    <n v="0.5"/>
    <x v="50"/>
    <m/>
    <n v="1.3"/>
    <n v="3.5"/>
    <n v="-1"/>
    <n v="1.6"/>
  </r>
  <r>
    <n v="-0.7"/>
    <n v="1.1000000000000001"/>
    <n v="-2.5"/>
    <n v="2"/>
    <n v="-2.6"/>
    <n v="0.7"/>
    <n v="-5.8"/>
    <n v="2"/>
    <n v="-3.1"/>
    <n v="0.6"/>
    <n v="-6.8"/>
    <n v="2"/>
    <x v="50"/>
    <m/>
    <n v="-1.5"/>
    <n v="3.5"/>
    <n v="-6.5"/>
    <n v="0"/>
  </r>
  <r>
    <n v="-1.9"/>
    <n v="2.4"/>
    <n v="-6.2"/>
    <n v="2.5"/>
    <n v="-3.4"/>
    <n v="0.7"/>
    <n v="-7.5"/>
    <n v="2.5"/>
    <n v="-3.8"/>
    <n v="-0.5"/>
    <n v="-7"/>
    <n v="2.5"/>
    <x v="50"/>
    <m/>
    <n v="0.8"/>
    <n v="3"/>
    <n v="-1.5"/>
    <n v="2.2000000000000002"/>
  </r>
  <r>
    <n v="1.5"/>
    <n v="2.2000000000000002"/>
    <n v="0.7"/>
    <n v="5"/>
    <n v="0.1"/>
    <n v="0.8"/>
    <n v="-0.6"/>
    <n v="5"/>
    <n v="-0.4"/>
    <n v="0.4"/>
    <n v="-1.1000000000000001"/>
    <n v="5"/>
    <x v="50"/>
    <m/>
    <n v="-1.8"/>
    <n v="3"/>
    <n v="-6.5"/>
    <n v="5.8"/>
  </r>
  <r>
    <n v="-1.1000000000000001"/>
    <n v="0.3"/>
    <n v="-2.5"/>
    <n v="0"/>
    <n v="-3.7"/>
    <n v="-2.2000000000000002"/>
    <n v="-5.0999999999999996"/>
    <n v="0"/>
    <n v="-4.0999999999999996"/>
    <n v="-2.2999999999999998"/>
    <n v="-5.8"/>
    <n v="0"/>
    <x v="50"/>
    <m/>
    <n v="1"/>
    <n v="3"/>
    <n v="-1"/>
    <n v="0"/>
  </r>
  <r>
    <n v="-3"/>
    <n v="-2.2999999999999998"/>
    <n v="-3.7"/>
    <n v="1"/>
    <n v="-6.1"/>
    <n v="-5"/>
    <n v="-7.1"/>
    <n v="1"/>
    <n v="-5.8"/>
    <n v="-5.4"/>
    <n v="-6.1"/>
    <n v="1"/>
    <x v="50"/>
    <m/>
    <n v="-0.5"/>
    <n v="1"/>
    <n v="-2"/>
    <n v="14"/>
  </r>
  <r>
    <n v="-3.7"/>
    <n v="-1.1000000000000001"/>
    <n v="-6.3"/>
    <n v="14"/>
    <n v="-4.8"/>
    <n v="-2.4"/>
    <n v="-7.2"/>
    <n v="14"/>
    <n v="-4.4000000000000004"/>
    <n v="-1.5"/>
    <n v="-7.3"/>
    <n v="14"/>
    <x v="50"/>
    <m/>
    <n v="0"/>
    <n v="3"/>
    <n v="-3"/>
    <n v="11"/>
  </r>
  <r>
    <n v="-2.2000000000000002"/>
    <n v="0.6"/>
    <n v="-4.9000000000000004"/>
    <n v="1"/>
    <n v="-4.8"/>
    <n v="-3.1"/>
    <n v="-6.4"/>
    <n v="1"/>
    <n v="-4.5999999999999996"/>
    <n v="-3.3"/>
    <n v="-5.8"/>
    <n v="1"/>
    <x v="50"/>
    <m/>
    <n v="-0.5"/>
    <n v="2.5"/>
    <n v="-3.5"/>
    <n v="0"/>
  </r>
  <r>
    <n v="-5.5"/>
    <n v="-4.9000000000000004"/>
    <n v="-6.1"/>
    <n v="0.5"/>
    <n v="-8.4"/>
    <n v="-7.5"/>
    <n v="-9.3000000000000007"/>
    <n v="0.5"/>
    <n v="-8.3000000000000007"/>
    <n v="-7.9"/>
    <n v="-8.6999999999999993"/>
    <n v="0.5"/>
    <x v="50"/>
    <m/>
    <n v="-6.3"/>
    <n v="-2.5"/>
    <n v="-10"/>
    <n v="0"/>
  </r>
  <r>
    <n v="-8"/>
    <n v="-7.2"/>
    <n v="-8.8000000000000007"/>
    <n v="1.5"/>
    <n v="-10.7"/>
    <n v="-9.8000000000000007"/>
    <n v="-11.5"/>
    <n v="1.5"/>
    <n v="-10.4"/>
    <n v="-9.6999999999999993"/>
    <n v="-11.1"/>
    <n v="1.5"/>
    <x v="50"/>
    <m/>
    <n v="-6"/>
    <n v="-5"/>
    <n v="-7"/>
    <n v="5"/>
  </r>
  <r>
    <n v="-11.2"/>
    <n v="-5.2"/>
    <n v="-17.2"/>
    <n v="1"/>
    <n v="-9.8000000000000007"/>
    <n v="-5.4"/>
    <n v="-14.1"/>
    <n v="1"/>
    <n v="-10.9"/>
    <n v="-8.3000000000000007"/>
    <n v="-13.5"/>
    <n v="1"/>
    <x v="50"/>
    <m/>
    <n v="-13.8"/>
    <n v="-5.5"/>
    <n v="-22"/>
    <n v="2.6"/>
  </r>
  <r>
    <n v="-11.1"/>
    <n v="-8.6"/>
    <n v="-13.5"/>
    <n v="1"/>
    <n v="-12"/>
    <n v="-10.4"/>
    <n v="-13.5"/>
    <n v="1"/>
    <n v="-12.4"/>
    <n v="-11"/>
    <n v="-13.7"/>
    <n v="1"/>
    <x v="50"/>
    <m/>
    <n v="-13"/>
    <n v="-6"/>
    <n v="-20"/>
    <n v="9"/>
  </r>
  <r>
    <n v="-13.1"/>
    <n v="-7.8"/>
    <n v="-18.399999999999999"/>
    <n v="0"/>
    <n v="-11.9"/>
    <n v="-7.2"/>
    <n v="-16.5"/>
    <n v="0"/>
    <n v="-14.3"/>
    <n v="-12"/>
    <n v="-16.5"/>
    <n v="0"/>
    <x v="50"/>
    <m/>
    <n v="-10.8"/>
    <n v="-6.5"/>
    <n v="-15"/>
    <n v="2.6"/>
  </r>
  <r>
    <n v="-13.2"/>
    <n v="-9.1"/>
    <n v="-17.2"/>
    <n v="1"/>
    <n v="-11.8"/>
    <n v="-9.1"/>
    <n v="-14.5"/>
    <n v="1"/>
    <n v="-12.8"/>
    <n v="-10"/>
    <n v="-15.6"/>
    <n v="1"/>
    <x v="50"/>
    <m/>
    <n v="-12.5"/>
    <n v="-8.5"/>
    <n v="-16.5"/>
    <n v="0"/>
  </r>
  <r>
    <n v="-14.5"/>
    <n v="-6.9"/>
    <n v="-22"/>
    <n v="0"/>
    <n v="-9.6999999999999993"/>
    <n v="-3.1"/>
    <n v="-16.2"/>
    <n v="0"/>
    <n v="-11.7"/>
    <n v="-8"/>
    <n v="-15.3"/>
    <n v="0"/>
    <x v="50"/>
    <m/>
    <n v="-12.5"/>
    <n v="-8"/>
    <n v="-17"/>
    <n v="4.4000000000000004"/>
  </r>
  <r>
    <n v="-10.3"/>
    <n v="-4.7"/>
    <n v="-15.9"/>
    <n v="0.5"/>
    <n v="-9"/>
    <n v="-6.7"/>
    <n v="-11.3"/>
    <n v="0.5"/>
    <n v="-11.1"/>
    <n v="-7.8"/>
    <n v="-14.3"/>
    <n v="0.5"/>
    <x v="50"/>
    <m/>
    <n v="-9.8000000000000007"/>
    <n v="-3.5"/>
    <n v="-16"/>
    <n v="2.2000000000000002"/>
  </r>
  <r>
    <n v="-9.4"/>
    <n v="-5.6"/>
    <n v="-13.2"/>
    <n v="1.5"/>
    <n v="-9.5"/>
    <n v="-7.7"/>
    <n v="-11.3"/>
    <n v="1.5"/>
    <n v="-8.9"/>
    <n v="-7.5"/>
    <n v="-10.3"/>
    <n v="1.5"/>
    <x v="50"/>
    <m/>
    <n v="-8"/>
    <n v="-4"/>
    <n v="-12"/>
    <n v="0"/>
  </r>
  <r>
    <n v="-12.2"/>
    <n v="-8.1999999999999993"/>
    <n v="-16.100000000000001"/>
    <n v="5"/>
    <n v="-9.5"/>
    <n v="-8.1999999999999993"/>
    <n v="-10.7"/>
    <n v="5"/>
    <n v="-11.2"/>
    <n v="-7.8"/>
    <n v="-14.6"/>
    <n v="5"/>
    <x v="50"/>
    <m/>
    <n v="-7.3"/>
    <n v="-3"/>
    <n v="-11.5"/>
    <n v="15.8"/>
  </r>
  <r>
    <n v="-8.9"/>
    <n v="-3.6"/>
    <n v="-14.1"/>
    <n v="0"/>
    <n v="-8.1"/>
    <n v="-5.8"/>
    <n v="-10.3"/>
    <n v="0"/>
    <n v="-10.6"/>
    <n v="-7.5"/>
    <n v="-13.7"/>
    <n v="0"/>
    <x v="50"/>
    <m/>
    <n v="-7.3"/>
    <n v="-2.5"/>
    <n v="-12"/>
    <n v="0"/>
  </r>
  <r>
    <n v="-10.7"/>
    <n v="-4.9000000000000004"/>
    <n v="-16.399999999999999"/>
    <n v="0"/>
    <n v="-10.3"/>
    <n v="-7.1"/>
    <n v="-13.5"/>
    <n v="0"/>
    <n v="-11.1"/>
    <n v="-9.8000000000000007"/>
    <n v="-12.4"/>
    <n v="0"/>
    <x v="50"/>
    <m/>
    <n v="-10.8"/>
    <n v="-5"/>
    <n v="-16.5"/>
    <n v="0"/>
  </r>
  <r>
    <n v="-11.1"/>
    <n v="-5.6"/>
    <n v="-16.5"/>
    <n v="2.5"/>
    <n v="-10.4"/>
    <n v="-6.8"/>
    <n v="-13.9"/>
    <n v="2.5"/>
    <n v="-11.1"/>
    <n v="-8.9"/>
    <n v="-13.3"/>
    <n v="2.5"/>
    <x v="50"/>
    <m/>
    <n v="-12.8"/>
    <n v="-7"/>
    <n v="-18.5"/>
    <n v="3.4"/>
  </r>
  <r>
    <n v="-8.8000000000000007"/>
    <n v="-2.5"/>
    <n v="-15.1"/>
    <n v="0"/>
    <n v="-7.1"/>
    <n v="-1.8"/>
    <n v="-12.3"/>
    <n v="0"/>
    <n v="-8.3000000000000007"/>
    <n v="-3.7"/>
    <n v="-12.8"/>
    <n v="0"/>
    <x v="50"/>
    <m/>
    <n v="-10"/>
    <n v="-3.5"/>
    <n v="-16.5"/>
    <n v="0"/>
  </r>
  <r>
    <n v="-6.8"/>
    <n v="1.5"/>
    <n v="-15"/>
    <n v="0"/>
    <n v="-5.8"/>
    <n v="-3.2"/>
    <n v="-8.3000000000000007"/>
    <n v="0"/>
    <n v="-4.5"/>
    <n v="-2.2999999999999998"/>
    <n v="-6.6"/>
    <n v="0"/>
    <x v="50"/>
    <m/>
    <n v="-11.8"/>
    <n v="-2.5"/>
    <n v="-21"/>
    <n v="0"/>
  </r>
  <r>
    <n v="-7.7"/>
    <n v="0.1"/>
    <n v="-15.4"/>
    <n v="0.5"/>
    <n v="-6.8"/>
    <n v="-4.8"/>
    <n v="-8.6999999999999993"/>
    <n v="0.5"/>
    <n v="-6.5"/>
    <n v="-4"/>
    <n v="-9"/>
    <n v="0.5"/>
    <x v="50"/>
    <m/>
    <n v="-13.5"/>
    <n v="-8.5"/>
    <n v="-18.5"/>
    <n v="0"/>
  </r>
  <r>
    <n v="-8.1"/>
    <n v="-1.5"/>
    <n v="-14.6"/>
    <n v="0.5"/>
    <n v="-5.5"/>
    <n v="-0.5"/>
    <n v="-10.5"/>
    <n v="0.5"/>
    <n v="-5.9"/>
    <n v="-1.3"/>
    <n v="-10.5"/>
    <n v="0.5"/>
    <x v="50"/>
    <m/>
    <n v="-12"/>
    <n v="-5"/>
    <n v="-19"/>
    <n v="0"/>
  </r>
  <r>
    <n v="-8.9"/>
    <n v="-3.9"/>
    <n v="-13.9"/>
    <n v="0.5"/>
    <n v="-8"/>
    <n v="-4.7"/>
    <n v="-11.2"/>
    <n v="0.5"/>
    <n v="-8.8000000000000007"/>
    <n v="-6.3"/>
    <n v="-11.2"/>
    <n v="0.5"/>
    <x v="50"/>
    <m/>
    <n v="-12.5"/>
    <n v="-5"/>
    <n v="-20"/>
    <n v="3.9"/>
  </r>
  <r>
    <n v="-6.3"/>
    <n v="-4.7"/>
    <n v="-7.9"/>
    <n v="0.5"/>
    <n v="-6.9"/>
    <n v="-5.6"/>
    <n v="-8.1999999999999993"/>
    <n v="0.5"/>
    <n v="-8.1999999999999993"/>
    <n v="-6.9"/>
    <n v="-9.4"/>
    <n v="0.5"/>
    <x v="50"/>
    <m/>
    <n v="-9.8000000000000007"/>
    <n v="-3.5"/>
    <n v="-16"/>
    <n v="0.8"/>
  </r>
  <r>
    <n v="-8.9"/>
    <n v="-7.6"/>
    <n v="-10.1"/>
    <n v="0"/>
    <n v="-12.2"/>
    <n v="-9.1999999999999993"/>
    <n v="-15.1"/>
    <n v="0"/>
    <n v="-12.5"/>
    <n v="-9.5"/>
    <n v="-15.5"/>
    <n v="0"/>
    <x v="50"/>
    <m/>
    <n v="-12.8"/>
    <n v="-8.5"/>
    <n v="-17"/>
    <n v="0.8"/>
  </r>
  <r>
    <n v="-15"/>
    <n v="-8.8000000000000007"/>
    <n v="-21.1"/>
    <n v="0"/>
    <n v="-13.6"/>
    <n v="-7.7"/>
    <n v="-19.5"/>
    <n v="0"/>
    <n v="-14.2"/>
    <n v="-9.9"/>
    <n v="-18.5"/>
    <n v="0"/>
    <x v="50"/>
    <m/>
    <n v="-10.3"/>
    <n v="-9.5"/>
    <n v="-11"/>
    <n v="0.2"/>
  </r>
  <r>
    <n v="-17.3"/>
    <n v="-11.2"/>
    <n v="-23.3"/>
    <n v="0"/>
    <n v="-13.5"/>
    <n v="-11.3"/>
    <n v="-15.6"/>
    <n v="0"/>
    <n v="-12.3"/>
    <n v="-10.6"/>
    <n v="-13.9"/>
    <n v="0"/>
    <x v="51"/>
    <m/>
    <n v="-16"/>
    <n v="-12"/>
    <n v="-20"/>
    <n v="0"/>
  </r>
  <r>
    <n v="-17.5"/>
    <n v="-10.5"/>
    <n v="-24.5"/>
    <n v="0"/>
    <n v="-13.9"/>
    <n v="-10.6"/>
    <n v="-17.100000000000001"/>
    <n v="0"/>
    <n v="-12.6"/>
    <n v="-9.9"/>
    <n v="-15.2"/>
    <n v="0"/>
    <x v="51"/>
    <m/>
    <n v="-14.5"/>
    <n v="-10"/>
    <n v="-19"/>
    <n v="1"/>
  </r>
  <r>
    <n v="-17.899999999999999"/>
    <n v="-12.3"/>
    <n v="-23.4"/>
    <n v="0"/>
    <n v="-13.5"/>
    <n v="-9.9"/>
    <n v="-17"/>
    <n v="0"/>
    <n v="-12.1"/>
    <n v="-9.1999999999999993"/>
    <n v="-15"/>
    <n v="0"/>
    <x v="51"/>
    <m/>
    <n v="-13.8"/>
    <n v="-8"/>
    <n v="-19.5"/>
    <n v="0.3"/>
  </r>
  <r>
    <n v="-12.9"/>
    <n v="-3.2"/>
    <n v="-22.6"/>
    <n v="0"/>
    <n v="-11.1"/>
    <n v="-8.8000000000000007"/>
    <n v="-13.3"/>
    <n v="0"/>
    <n v="-11.2"/>
    <n v="-8.1"/>
    <n v="-14.3"/>
    <n v="0"/>
    <x v="51"/>
    <m/>
    <n v="-13"/>
    <n v="-6"/>
    <n v="-20"/>
    <n v="0"/>
  </r>
  <r>
    <n v="-12.3"/>
    <n v="-6"/>
    <n v="-18.600000000000001"/>
    <n v="0"/>
    <n v="-8"/>
    <n v="-6.8"/>
    <n v="-9.1"/>
    <n v="0"/>
    <n v="-8.6999999999999993"/>
    <n v="-6.2"/>
    <n v="-11.1"/>
    <n v="0"/>
    <x v="51"/>
    <m/>
    <n v="-17"/>
    <n v="-8"/>
    <n v="-26"/>
    <n v="0.8"/>
  </r>
  <r>
    <n v="-9.8000000000000007"/>
    <n v="-4.3"/>
    <n v="-15.2"/>
    <n v="0"/>
    <n v="-8.8000000000000007"/>
    <n v="-6.7"/>
    <n v="-10.8"/>
    <n v="0"/>
    <n v="-9.1"/>
    <n v="-7.5"/>
    <n v="-10.6"/>
    <n v="0"/>
    <x v="51"/>
    <m/>
    <n v="-10.8"/>
    <n v="-6.5"/>
    <n v="-15"/>
    <n v="0.6"/>
  </r>
  <r>
    <n v="-11.4"/>
    <n v="-6.6"/>
    <n v="-16.100000000000001"/>
    <n v="0"/>
    <n v="-9"/>
    <n v="-7.1"/>
    <n v="-10.9"/>
    <n v="0"/>
    <n v="-10.7"/>
    <n v="-8.6"/>
    <n v="-12.8"/>
    <n v="0"/>
    <x v="51"/>
    <m/>
    <n v="-7.8"/>
    <n v="-5.5"/>
    <n v="-10"/>
    <n v="0.9"/>
  </r>
  <r>
    <n v="-12.7"/>
    <n v="-7.4"/>
    <n v="-18"/>
    <n v="0"/>
    <n v="-12.1"/>
    <n v="-9.4"/>
    <n v="-14.8"/>
    <n v="0"/>
    <n v="-11"/>
    <n v="-7.7"/>
    <n v="-14.2"/>
    <n v="0"/>
    <x v="51"/>
    <m/>
    <n v="-11.5"/>
    <n v="-7"/>
    <n v="-16"/>
    <n v="6"/>
  </r>
  <r>
    <n v="-10.199999999999999"/>
    <n v="-6.6"/>
    <n v="-13.7"/>
    <n v="1.5"/>
    <n v="-9.1999999999999993"/>
    <n v="-7.5"/>
    <n v="-10.9"/>
    <n v="1.5"/>
    <n v="-10.4"/>
    <n v="-7.7"/>
    <n v="-13.1"/>
    <n v="1.5"/>
    <x v="51"/>
    <m/>
    <n v="-11.3"/>
    <n v="-6.5"/>
    <n v="-16"/>
    <n v="8"/>
  </r>
  <r>
    <n v="-6.4"/>
    <n v="-2.8"/>
    <n v="-10"/>
    <n v="2"/>
    <n v="-8.6"/>
    <n v="-6.3"/>
    <n v="-10.9"/>
    <n v="2"/>
    <n v="-9.8000000000000007"/>
    <n v="-7.7"/>
    <n v="-11.9"/>
    <n v="2"/>
    <x v="51"/>
    <m/>
    <n v="-9"/>
    <n v="-5.5"/>
    <n v="-12.5"/>
    <n v="10.1"/>
  </r>
  <r>
    <n v="-7.3"/>
    <n v="-5.3"/>
    <n v="-9.1999999999999993"/>
    <n v="0"/>
    <n v="-9.6999999999999993"/>
    <n v="-7.9"/>
    <n v="-11.4"/>
    <n v="0"/>
    <n v="-9.5"/>
    <n v="-8.1"/>
    <n v="-10.9"/>
    <n v="0"/>
    <x v="51"/>
    <m/>
    <n v="-6.3"/>
    <n v="-4"/>
    <n v="-8.5"/>
    <n v="4.2"/>
  </r>
  <r>
    <n v="-5.7"/>
    <n v="-3.2"/>
    <n v="-8.1"/>
    <n v="1"/>
    <n v="-8.8000000000000007"/>
    <n v="-7.5"/>
    <n v="-10.1"/>
    <n v="1"/>
    <n v="-9.3000000000000007"/>
    <n v="-7.8"/>
    <n v="-10.7"/>
    <n v="1"/>
    <x v="51"/>
    <m/>
    <n v="-10.8"/>
    <n v="-5.5"/>
    <n v="-16"/>
    <n v="10.6"/>
  </r>
  <r>
    <n v="-4.5999999999999996"/>
    <n v="1.3"/>
    <n v="-10.5"/>
    <n v="0.5"/>
    <n v="-7.6"/>
    <n v="-4"/>
    <n v="-11.2"/>
    <n v="0.5"/>
    <n v="-8.8000000000000007"/>
    <n v="-5.0999999999999996"/>
    <n v="-12.4"/>
    <n v="0.5"/>
    <x v="51"/>
    <m/>
    <n v="-4.3"/>
    <n v="-1"/>
    <n v="-7.5"/>
    <n v="6"/>
  </r>
  <r>
    <n v="-1.7"/>
    <n v="2.2999999999999998"/>
    <n v="-5.7"/>
    <n v="4.5"/>
    <n v="-3.8"/>
    <n v="-0.6"/>
    <n v="-7"/>
    <n v="4.5"/>
    <n v="-4"/>
    <n v="-0.1"/>
    <n v="-7.9"/>
    <n v="4.5"/>
    <x v="51"/>
    <m/>
    <n v="-0.5"/>
    <n v="2"/>
    <n v="-3"/>
    <n v="9"/>
  </r>
  <r>
    <n v="-2.4"/>
    <n v="0"/>
    <n v="-4.8"/>
    <n v="1.5"/>
    <n v="-6.3"/>
    <n v="-4.8"/>
    <n v="-7.7"/>
    <n v="1.5"/>
    <n v="-7.3"/>
    <n v="-6.4"/>
    <n v="-8.1"/>
    <n v="1.5"/>
    <x v="51"/>
    <m/>
    <n v="-2.5"/>
    <n v="1"/>
    <n v="-6"/>
    <n v="0"/>
  </r>
  <r>
    <n v="-5.6"/>
    <n v="-2.4"/>
    <n v="-8.8000000000000007"/>
    <n v="0.5"/>
    <n v="-7.5"/>
    <n v="-5.7"/>
    <n v="-9.1999999999999993"/>
    <n v="0.5"/>
    <n v="-8.5"/>
    <n v="-6.7"/>
    <n v="-10.3"/>
    <n v="0.5"/>
    <x v="51"/>
    <m/>
    <n v="-3.8"/>
    <n v="-1"/>
    <n v="-6.5"/>
    <n v="0"/>
  </r>
  <r>
    <n v="-9.4"/>
    <n v="-1.9"/>
    <n v="-16.8"/>
    <n v="0"/>
    <n v="-9.4"/>
    <n v="-5.7"/>
    <n v="-13"/>
    <n v="0"/>
    <n v="-10.3"/>
    <n v="-8"/>
    <n v="-12.5"/>
    <n v="0"/>
    <x v="51"/>
    <m/>
    <n v="-10.5"/>
    <n v="-2"/>
    <n v="-19"/>
    <n v="0"/>
  </r>
  <r>
    <n v="-7.8"/>
    <n v="-4"/>
    <n v="-11.5"/>
    <n v="0"/>
    <n v="-9.1999999999999993"/>
    <n v="-6.3"/>
    <n v="-12.1"/>
    <n v="0"/>
    <n v="-10.9"/>
    <n v="-8.5"/>
    <n v="-13.2"/>
    <n v="0"/>
    <x v="51"/>
    <m/>
    <n v="-8.5"/>
    <n v="-5"/>
    <n v="-12"/>
    <n v="0"/>
  </r>
  <r>
    <n v="-10.6"/>
    <n v="-4.7"/>
    <n v="-16.5"/>
    <n v="1"/>
    <n v="-10.3"/>
    <n v="-7.5"/>
    <n v="-13"/>
    <n v="1"/>
    <n v="-11.7"/>
    <n v="-10.199999999999999"/>
    <n v="-13.1"/>
    <n v="1"/>
    <x v="51"/>
    <m/>
    <n v="-8.5"/>
    <n v="-6.5"/>
    <n v="-10.5"/>
    <n v="7.1"/>
  </r>
  <r>
    <n v="-3.4"/>
    <n v="1.3"/>
    <n v="-8.1"/>
    <n v="0.5"/>
    <n v="-8.4"/>
    <n v="-5.8"/>
    <n v="-10.9"/>
    <n v="0.5"/>
    <n v="-8.9"/>
    <n v="-5.7"/>
    <n v="-12"/>
    <n v="0.5"/>
    <x v="51"/>
    <m/>
    <n v="-4.5"/>
    <n v="-2"/>
    <n v="-7"/>
    <n v="0"/>
  </r>
  <r>
    <n v="-3.3"/>
    <n v="2.2999999999999998"/>
    <n v="-8.9"/>
    <n v="0"/>
    <n v="-4.9000000000000004"/>
    <n v="-0.6"/>
    <n v="-9.1"/>
    <n v="0"/>
    <n v="-5.6"/>
    <n v="-3"/>
    <n v="-8.1"/>
    <n v="0"/>
    <x v="51"/>
    <m/>
    <n v="-7.5"/>
    <n v="0"/>
    <n v="-15"/>
    <n v="0"/>
  </r>
  <r>
    <n v="-2.8"/>
    <n v="0.4"/>
    <n v="-5.9"/>
    <n v="0"/>
    <n v="-4.8"/>
    <n v="-2.7"/>
    <n v="-6.9"/>
    <n v="0"/>
    <n v="-5.6"/>
    <n v="-2.2999999999999998"/>
    <n v="-8.9"/>
    <n v="0"/>
    <x v="51"/>
    <m/>
    <n v="-4.8"/>
    <n v="1.5"/>
    <n v="-11"/>
    <n v="0"/>
  </r>
  <r>
    <n v="-6"/>
    <n v="-0.7"/>
    <n v="-11.2"/>
    <n v="0.5"/>
    <n v="-6.9"/>
    <n v="-4.5999999999999996"/>
    <n v="-9.1"/>
    <n v="0.5"/>
    <n v="-7.5"/>
    <n v="-5.9"/>
    <n v="-9"/>
    <n v="0.5"/>
    <x v="51"/>
    <m/>
    <n v="-4.3"/>
    <n v="-0.5"/>
    <n v="-8"/>
    <n v="0"/>
  </r>
  <r>
    <n v="-9.1"/>
    <n v="-3.5"/>
    <n v="-14.6"/>
    <n v="1.5"/>
    <n v="-8.5"/>
    <n v="-4.5999999999999996"/>
    <n v="-12.3"/>
    <n v="1.5"/>
    <n v="-7.1"/>
    <n v="-2.7"/>
    <n v="-11.4"/>
    <n v="1.5"/>
    <x v="51"/>
    <m/>
    <n v="-11.5"/>
    <n v="-4.5"/>
    <n v="-18.5"/>
    <n v="0"/>
  </r>
  <r>
    <n v="-2.6"/>
    <n v="4.5"/>
    <n v="-9.6999999999999993"/>
    <n v="0"/>
    <n v="-3.5"/>
    <n v="0.7"/>
    <n v="-7.6"/>
    <n v="0"/>
    <n v="-4.5"/>
    <n v="0"/>
    <n v="-9"/>
    <n v="0"/>
    <x v="51"/>
    <m/>
    <n v="-5.3"/>
    <n v="3"/>
    <n v="-13.5"/>
    <n v="0"/>
  </r>
  <r>
    <n v="-3.4"/>
    <n v="1.9"/>
    <n v="-8.6"/>
    <n v="0"/>
    <n v="-3.3"/>
    <n v="1.4"/>
    <n v="-7.9"/>
    <n v="0"/>
    <n v="-5"/>
    <n v="-3.1"/>
    <n v="-6.8"/>
    <n v="0"/>
    <x v="51"/>
    <m/>
    <n v="-7.8"/>
    <n v="-2"/>
    <n v="-13.5"/>
    <n v="0"/>
  </r>
  <r>
    <n v="0.3"/>
    <n v="3.1"/>
    <n v="-2.5"/>
    <n v="0"/>
    <n v="-0.8"/>
    <n v="2.2000000000000002"/>
    <n v="-3.7"/>
    <n v="0"/>
    <n v="-4.3"/>
    <n v="-2.9"/>
    <n v="-5.7"/>
    <n v="0"/>
    <x v="51"/>
    <m/>
    <n v="0.8"/>
    <n v="4"/>
    <n v="-2.5"/>
    <n v="0"/>
  </r>
  <r>
    <n v="0.2"/>
    <n v="2.9"/>
    <n v="-2.6"/>
    <n v="2"/>
    <n v="-0.1"/>
    <n v="2.5"/>
    <n v="-2.6"/>
    <n v="2"/>
    <n v="-3.3"/>
    <n v="-1"/>
    <n v="-5.5"/>
    <n v="2"/>
    <x v="51"/>
    <m/>
    <n v="0.3"/>
    <n v="5"/>
    <n v="-4.5"/>
    <n v="1.3"/>
  </r>
  <r>
    <n v="0.3"/>
    <n v="3.1"/>
    <n v="-2.6"/>
    <n v="2"/>
    <n v="-3.4"/>
    <n v="1.7"/>
    <n v="-8.4"/>
    <n v="1"/>
    <n v="-4.7"/>
    <n v="-0.3"/>
    <n v="-9"/>
    <n v="2"/>
    <x v="51"/>
    <m/>
    <n v="-1.5"/>
    <n v="3"/>
    <n v="-6"/>
    <n v="3"/>
  </r>
  <r>
    <n v="-16.600000000000001"/>
    <n v="-11.6"/>
    <n v="-21.6"/>
    <n v="5"/>
    <n v="-19.100000000000001"/>
    <n v="-15.2"/>
    <n v="-22.9"/>
    <n v="0"/>
    <n v="-18.600000000000001"/>
    <n v="-15.2"/>
    <n v="-22"/>
    <n v="0"/>
    <x v="51"/>
    <m/>
    <n v="-11.5"/>
    <n v="-10"/>
    <n v="-13"/>
    <n v="0"/>
  </r>
  <r>
    <n v="-22.6"/>
    <n v="-15.8"/>
    <n v="-29.3"/>
    <n v="1"/>
    <n v="-18.5"/>
    <n v="-12.9"/>
    <n v="-24"/>
    <n v="0"/>
    <n v="-18.600000000000001"/>
    <n v="-15.3"/>
    <n v="-21.8"/>
    <n v="0"/>
    <x v="51"/>
    <m/>
    <n v="-23"/>
    <n v="-14"/>
    <n v="-32"/>
    <n v="0"/>
  </r>
  <r>
    <n v="-22.6"/>
    <n v="-14.1"/>
    <n v="-31"/>
    <n v="0"/>
    <n v="-19"/>
    <n v="-14.2"/>
    <n v="-23.7"/>
    <n v="0.5"/>
    <n v="-17.7"/>
    <n v="-13.6"/>
    <n v="-21.7"/>
    <n v="0.5"/>
    <x v="52"/>
    <m/>
    <n v="-17.5"/>
    <n v="-11.5"/>
    <n v="-23.5"/>
    <n v="0"/>
  </r>
  <r>
    <n v="-17.2"/>
    <n v="-12.6"/>
    <n v="-21.8"/>
    <n v="1"/>
    <n v="-14.8"/>
    <n v="-11.7"/>
    <n v="-17.899999999999999"/>
    <n v="1.5"/>
    <n v="-14.6"/>
    <n v="-10.6"/>
    <n v="-18.600000000000001"/>
    <n v="1.5"/>
    <x v="52"/>
    <m/>
    <n v="-13"/>
    <n v="-10"/>
    <n v="-16"/>
    <n v="6.4"/>
  </r>
  <r>
    <n v="-11.5"/>
    <n v="-8.6999999999999993"/>
    <n v="-14.3"/>
    <n v="2"/>
    <n v="-12.4"/>
    <n v="-10.7"/>
    <n v="-14"/>
    <n v="2"/>
    <n v="-12.8"/>
    <n v="-10.199999999999999"/>
    <n v="-15.3"/>
    <n v="2"/>
    <x v="52"/>
    <m/>
    <n v="-10"/>
    <n v="-8"/>
    <n v="-12"/>
    <n v="6.5"/>
  </r>
  <r>
    <n v="-9.4"/>
    <n v="-5.7"/>
    <n v="-13"/>
    <n v="0"/>
    <n v="-9.8000000000000007"/>
    <n v="-6.6"/>
    <n v="-13"/>
    <n v="0"/>
    <n v="-10.1"/>
    <n v="-7.3"/>
    <n v="-12.8"/>
    <n v="0"/>
    <x v="52"/>
    <m/>
    <n v="-10.3"/>
    <n v="-5"/>
    <n v="-15.5"/>
    <n v="0"/>
  </r>
  <r>
    <n v="-11.4"/>
    <n v="-5.3"/>
    <n v="-17.399999999999999"/>
    <n v="0"/>
    <n v="-8.1999999999999993"/>
    <n v="-3.9"/>
    <n v="-12.4"/>
    <n v="0"/>
    <n v="-7.5"/>
    <n v="-4.2"/>
    <n v="-10.8"/>
    <n v="0"/>
    <x v="52"/>
    <m/>
    <n v="-13.3"/>
    <n v="-4.5"/>
    <n v="-22"/>
    <n v="0"/>
  </r>
  <r>
    <n v="-5.2"/>
    <n v="-1.5"/>
    <n v="-8.8000000000000007"/>
    <n v="2"/>
    <n v="-6.1"/>
    <n v="-4.0999999999999996"/>
    <n v="-8"/>
    <n v="2"/>
    <n v="-6.2"/>
    <n v="-3.3"/>
    <n v="-9"/>
    <n v="2"/>
    <x v="52"/>
    <m/>
    <n v="-9.5"/>
    <n v="-2"/>
    <n v="-17"/>
    <n v="2.9"/>
  </r>
  <r>
    <n v="-3.4"/>
    <n v="-0.6"/>
    <n v="-6.2"/>
    <n v="5"/>
    <n v="-4.5999999999999996"/>
    <n v="-3.2"/>
    <n v="-6"/>
    <n v="4.5"/>
    <n v="-5.2"/>
    <n v="-2.9"/>
    <n v="-7.5"/>
    <n v="4.5"/>
    <x v="52"/>
    <m/>
    <n v="-0.5"/>
    <n v="3.5"/>
    <n v="-4.5"/>
    <n v="0"/>
  </r>
  <r>
    <n v="-9.1"/>
    <n v="-3.4"/>
    <n v="-14.8"/>
    <n v="4"/>
    <n v="-7.7"/>
    <n v="-3.9"/>
    <n v="-11.5"/>
    <n v="4"/>
    <n v="-6.7"/>
    <n v="-3.6"/>
    <n v="-9.6999999999999993"/>
    <n v="4"/>
    <x v="52"/>
    <m/>
    <n v="-6.5"/>
    <n v="-3"/>
    <n v="-10"/>
    <n v="7"/>
  </r>
  <r>
    <n v="-4.9000000000000004"/>
    <n v="-3"/>
    <n v="-6.8"/>
    <n v="4"/>
    <n v="-5.4"/>
    <n v="-4.7"/>
    <n v="-6.1"/>
    <n v="4"/>
    <n v="-5"/>
    <n v="-3.3"/>
    <n v="-6.7"/>
    <n v="4"/>
    <x v="52"/>
    <m/>
    <n v="-4"/>
    <n v="-1.5"/>
    <n v="-6.5"/>
    <n v="7.9"/>
  </r>
  <r>
    <n v="-5.3"/>
    <n v="-1.5"/>
    <n v="-9"/>
    <n v="1"/>
    <n v="-3.5"/>
    <n v="-0.5"/>
    <n v="-6.4"/>
    <n v="1"/>
    <n v="-2.8"/>
    <n v="0.8"/>
    <n v="-6.3"/>
    <n v="1"/>
    <x v="52"/>
    <m/>
    <n v="-5.8"/>
    <n v="-0.5"/>
    <n v="-11"/>
    <n v="6"/>
  </r>
  <r>
    <n v="-0.7"/>
    <n v="1.8"/>
    <n v="-3.2"/>
    <n v="0"/>
    <n v="-0.6"/>
    <n v="1.2"/>
    <n v="-2.2999999999999998"/>
    <n v="0"/>
    <n v="-0.2"/>
    <n v="1.8"/>
    <n v="-2.2000000000000002"/>
    <n v="0"/>
    <x v="52"/>
    <m/>
    <n v="0"/>
    <n v="6"/>
    <n v="-6"/>
    <n v="0"/>
  </r>
  <r>
    <n v="0.6"/>
    <n v="3.7"/>
    <n v="-2.6"/>
    <n v="3"/>
    <n v="0.8"/>
    <n v="3.3"/>
    <n v="-1.7"/>
    <n v="3"/>
    <n v="-1.8"/>
    <n v="-0.2"/>
    <n v="-3.4"/>
    <n v="3"/>
    <x v="52"/>
    <m/>
    <n v="2.5"/>
    <n v="5"/>
    <n v="0"/>
    <n v="4"/>
  </r>
  <r>
    <n v="-3.4"/>
    <n v="-2.4"/>
    <n v="-4.4000000000000004"/>
    <n v="4"/>
    <n v="-6.1"/>
    <n v="-4.2"/>
    <n v="-7.9"/>
    <n v="4"/>
    <n v="-5.4"/>
    <n v="-3.5"/>
    <n v="-7.2"/>
    <n v="4"/>
    <x v="52"/>
    <m/>
    <n v="0.5"/>
    <n v="2"/>
    <n v="-1"/>
    <n v="13"/>
  </r>
  <r>
    <n v="-4.3"/>
    <n v="-1.6"/>
    <n v="-6.9"/>
    <n v="1"/>
    <n v="-5.6"/>
    <n v="-3"/>
    <n v="-8.1"/>
    <n v="1"/>
    <n v="-5.5"/>
    <n v="-3.3"/>
    <n v="-7.7"/>
    <n v="1"/>
    <x v="52"/>
    <m/>
    <n v="-2.8"/>
    <n v="-0.5"/>
    <n v="-5"/>
    <n v="7.8"/>
  </r>
  <r>
    <n v="-4.4000000000000004"/>
    <n v="-3.2"/>
    <n v="-5.6"/>
    <n v="0"/>
    <n v="-6.3"/>
    <n v="-5.0999999999999996"/>
    <n v="-7.4"/>
    <n v="0"/>
    <n v="-5.6"/>
    <n v="-4.5"/>
    <n v="-6.6"/>
    <n v="0"/>
    <x v="52"/>
    <m/>
    <n v="-3.3"/>
    <n v="0"/>
    <n v="-6.5"/>
    <n v="0"/>
  </r>
  <r>
    <n v="-5.2"/>
    <n v="-0.4"/>
    <n v="-9.9"/>
    <n v="0.5"/>
    <n v="-6.4"/>
    <n v="-3"/>
    <n v="-9.8000000000000007"/>
    <n v="0.5"/>
    <n v="-5.9"/>
    <n v="-3.3"/>
    <n v="-8.5"/>
    <n v="0.5"/>
    <x v="52"/>
    <m/>
    <n v="-2.8"/>
    <n v="1.5"/>
    <n v="-7"/>
    <n v="0"/>
  </r>
  <r>
    <n v="-6.4"/>
    <n v="-2"/>
    <n v="-10.8"/>
    <n v="0.5"/>
    <n v="-6.1"/>
    <n v="-3.8"/>
    <n v="-8.4"/>
    <n v="0.5"/>
    <n v="-5.9"/>
    <n v="-4"/>
    <n v="-7.8"/>
    <n v="0.5"/>
    <x v="52"/>
    <m/>
    <n v="-3.3"/>
    <n v="-0.5"/>
    <n v="-6"/>
    <n v="0.5"/>
  </r>
  <r>
    <n v="-3.9"/>
    <n v="1"/>
    <n v="-8.6999999999999993"/>
    <n v="0"/>
    <n v="-4.4000000000000004"/>
    <n v="-1.5"/>
    <n v="-7.3"/>
    <n v="0"/>
    <n v="-3.3"/>
    <n v="-0.4"/>
    <n v="-6.1"/>
    <n v="0"/>
    <x v="52"/>
    <m/>
    <n v="-3"/>
    <n v="3"/>
    <n v="-9"/>
    <n v="0"/>
  </r>
  <r>
    <n v="-1.3"/>
    <n v="7.4"/>
    <n v="-10"/>
    <n v="0"/>
    <n v="0"/>
    <n v="5.9"/>
    <n v="-5.9"/>
    <n v="0"/>
    <n v="0.6"/>
    <n v="5.2"/>
    <n v="-4.0999999999999996"/>
    <n v="0"/>
    <x v="52"/>
    <m/>
    <n v="-3"/>
    <n v="7"/>
    <n v="-13"/>
    <n v="0"/>
  </r>
  <r>
    <n v="1.7"/>
    <n v="12.5"/>
    <n v="-9.1999999999999993"/>
    <n v="0"/>
    <n v="5.0999999999999996"/>
    <n v="12"/>
    <n v="-1.8"/>
    <n v="0"/>
    <n v="4.5999999999999996"/>
    <n v="9"/>
    <n v="0.2"/>
    <n v="0"/>
    <x v="52"/>
    <m/>
    <n v="-3.8"/>
    <n v="6.5"/>
    <n v="-14"/>
    <n v="0"/>
  </r>
  <r>
    <n v="0.1"/>
    <n v="5.5"/>
    <n v="-5.3"/>
    <n v="0"/>
    <n v="-1.5"/>
    <n v="2.6"/>
    <n v="-5.6"/>
    <n v="0"/>
    <n v="-1.2"/>
    <n v="2.1"/>
    <n v="-4.4000000000000004"/>
    <n v="0"/>
    <x v="52"/>
    <m/>
    <n v="-0.3"/>
    <n v="8"/>
    <n v="-8.5"/>
    <n v="0"/>
  </r>
  <r>
    <n v="-6.8"/>
    <n v="-2.2000000000000002"/>
    <n v="-11.3"/>
    <n v="0"/>
    <n v="-7.6"/>
    <n v="-2.5"/>
    <n v="-12.6"/>
    <n v="0"/>
    <n v="-7.9"/>
    <n v="-4.5"/>
    <n v="-11.3"/>
    <n v="0"/>
    <x v="52"/>
    <m/>
    <n v="-6"/>
    <n v="-2"/>
    <n v="-10"/>
    <n v="0"/>
  </r>
  <r>
    <n v="-8.3000000000000007"/>
    <n v="0.6"/>
    <n v="-17.2"/>
    <n v="0"/>
    <n v="-3.8"/>
    <n v="3.3"/>
    <n v="-10.8"/>
    <n v="0"/>
    <n v="-4.3"/>
    <n v="2"/>
    <n v="-10.6"/>
    <n v="0"/>
    <x v="52"/>
    <m/>
    <n v="-10"/>
    <n v="0"/>
    <n v="-20"/>
    <n v="0"/>
  </r>
  <r>
    <n v="-3.3"/>
    <n v="5.9"/>
    <n v="-12.5"/>
    <n v="0.5"/>
    <n v="1.1000000000000001"/>
    <n v="5.7"/>
    <n v="-3.6"/>
    <n v="0.5"/>
    <n v="-1.2"/>
    <n v="2.8"/>
    <n v="-5.0999999999999996"/>
    <n v="0.5"/>
    <x v="52"/>
    <m/>
    <n v="-8"/>
    <n v="-0.5"/>
    <n v="-15.5"/>
    <n v="0"/>
  </r>
  <r>
    <n v="-0.9"/>
    <n v="7.1"/>
    <n v="-8.9"/>
    <n v="0"/>
    <n v="2.6"/>
    <n v="8.3000000000000007"/>
    <n v="-3.2"/>
    <n v="0"/>
    <n v="-0.2"/>
    <n v="3.3"/>
    <n v="-3.7"/>
    <n v="0"/>
    <x v="52"/>
    <m/>
    <n v="-1.5"/>
    <n v="7"/>
    <n v="-10"/>
    <n v="0"/>
  </r>
  <r>
    <n v="3.4"/>
    <n v="10.5"/>
    <n v="-3.7"/>
    <n v="0.5"/>
    <n v="4.7"/>
    <n v="9.8000000000000007"/>
    <n v="-0.5"/>
    <n v="0.5"/>
    <n v="2.6"/>
    <n v="5.4"/>
    <n v="-0.3"/>
    <n v="0.5"/>
    <x v="52"/>
    <m/>
    <n v="3.3"/>
    <n v="8.5"/>
    <n v="-2"/>
    <n v="0"/>
  </r>
  <r>
    <n v="2.1"/>
    <n v="7.2"/>
    <n v="-3.1"/>
    <n v="0"/>
    <n v="2.1"/>
    <n v="8.6999999999999993"/>
    <n v="-4.5999999999999996"/>
    <n v="0"/>
    <n v="0.6"/>
    <n v="5.6"/>
    <n v="-4.3999999999999995"/>
    <n v="0"/>
    <x v="52"/>
    <m/>
    <n v="3.5"/>
    <n v="7"/>
    <n v="0"/>
    <n v="0"/>
  </r>
  <r>
    <n v="-1.8"/>
    <n v="9.3000000000000007"/>
    <n v="-12.9"/>
    <n v="0"/>
    <n v="2.7"/>
    <n v="10.5"/>
    <n v="-5.0999999999999996"/>
    <n v="0"/>
    <n v="1.7"/>
    <n v="7"/>
    <n v="-3.6"/>
    <n v="0"/>
    <x v="52"/>
    <m/>
    <n v="2.2999999999999998"/>
    <n v="6.5"/>
    <n v="-2"/>
    <n v="0"/>
  </r>
  <r>
    <n v="2.4"/>
    <n v="7.8"/>
    <n v="-3"/>
    <n v="0.5"/>
    <n v="3.3"/>
    <n v="5.7"/>
    <n v="0.8"/>
    <n v="0.5"/>
    <n v="4"/>
    <n v="6.7"/>
    <n v="1.3"/>
    <n v="0.5"/>
    <x v="52"/>
    <m/>
    <n v="2.8"/>
    <n v="10.5"/>
    <n v="-5"/>
    <n v="0"/>
  </r>
  <r>
    <n v="1.8"/>
    <n v="5.3"/>
    <n v="-1.7"/>
    <n v="0.5"/>
    <n v="0.2"/>
    <n v="2.9"/>
    <n v="-2.5"/>
    <n v="0.5"/>
    <n v="0.8"/>
    <n v="3.1"/>
    <n v="-1.6"/>
    <n v="0.5"/>
    <x v="53"/>
    <m/>
    <n v="3.3"/>
    <n v="6.5"/>
    <n v="0"/>
    <n v="0"/>
  </r>
  <r>
    <n v="-0.5"/>
    <n v="5"/>
    <n v="-5.9"/>
    <n v="7"/>
    <n v="-0.8"/>
    <n v="2"/>
    <n v="-3.6"/>
    <n v="7"/>
    <n v="0.4"/>
    <n v="3.3"/>
    <n v="-2.5"/>
    <n v="7"/>
    <x v="53"/>
    <m/>
    <n v="0"/>
    <n v="5"/>
    <n v="-5"/>
    <n v="2.7"/>
  </r>
  <r>
    <n v="-3.8"/>
    <n v="-1.6"/>
    <n v="-6"/>
    <n v="1.5"/>
    <n v="-5.9"/>
    <n v="-3.9"/>
    <n v="-7.9"/>
    <n v="1.5"/>
    <n v="-4.9000000000000004"/>
    <n v="-3.2"/>
    <n v="-6.5"/>
    <n v="1.5"/>
    <x v="53"/>
    <m/>
    <n v="0"/>
    <n v="3"/>
    <n v="-3"/>
    <n v="0"/>
  </r>
  <r>
    <n v="-5.4"/>
    <n v="-0.2"/>
    <n v="-10.5"/>
    <n v="0.5"/>
    <n v="-4.5999999999999996"/>
    <n v="-1.5"/>
    <n v="-7.6"/>
    <n v="0.5"/>
    <n v="-5.3"/>
    <n v="-3"/>
    <n v="-7.6"/>
    <n v="0.5"/>
    <x v="53"/>
    <m/>
    <n v="-3"/>
    <n v="1"/>
    <n v="-7"/>
    <n v="0.2"/>
  </r>
  <r>
    <n v="-6.6"/>
    <n v="-3.5"/>
    <n v="-9.6999999999999993"/>
    <n v="6"/>
    <n v="-6.8"/>
    <n v="-4.9000000000000004"/>
    <n v="-8.6999999999999993"/>
    <n v="6"/>
    <n v="-6.4"/>
    <n v="-4.2"/>
    <n v="-8.6"/>
    <n v="6"/>
    <x v="53"/>
    <m/>
    <n v="-3.3"/>
    <n v="0"/>
    <n v="-6.5"/>
    <n v="5.0999999999999996"/>
  </r>
  <r>
    <n v="-6.8"/>
    <n v="-2.6"/>
    <n v="-10.9"/>
    <n v="1"/>
    <n v="-7"/>
    <n v="-4.5999999999999996"/>
    <n v="-9.3000000000000007"/>
    <n v="1"/>
    <n v="-5.8"/>
    <n v="-3.8"/>
    <n v="-7.7"/>
    <n v="1"/>
    <x v="53"/>
    <m/>
    <n v="-3.5"/>
    <n v="1.5"/>
    <n v="-8.5"/>
    <n v="8"/>
  </r>
  <r>
    <n v="-5.7"/>
    <n v="1.6"/>
    <n v="-13"/>
    <n v="0.5"/>
    <n v="-5.2"/>
    <n v="-1.4"/>
    <n v="-9"/>
    <n v="0.5"/>
    <n v="-4.4000000000000004"/>
    <n v="-1.3"/>
    <n v="-7.4"/>
    <n v="0.5"/>
    <x v="53"/>
    <m/>
    <n v="-4.3"/>
    <n v="3.5"/>
    <n v="-12"/>
    <n v="2"/>
  </r>
  <r>
    <n v="-0.6"/>
    <n v="3"/>
    <n v="-4.2"/>
    <n v="7.5"/>
    <n v="-1.3"/>
    <n v="1.9"/>
    <n v="-4.4000000000000004"/>
    <n v="7.5"/>
    <n v="-2"/>
    <n v="0.9"/>
    <n v="-4.8"/>
    <n v="7.5"/>
    <x v="53"/>
    <m/>
    <n v="-1.8"/>
    <n v="4"/>
    <n v="-7.5"/>
    <n v="0"/>
  </r>
  <r>
    <n v="-4.7"/>
    <n v="-2"/>
    <n v="-7.4"/>
    <n v="0.5"/>
    <n v="-4.8"/>
    <n v="-2.9"/>
    <n v="-6.7"/>
    <n v="0.5"/>
    <n v="-5.2"/>
    <n v="-4.3"/>
    <n v="-6"/>
    <n v="0.5"/>
    <x v="53"/>
    <m/>
    <n v="-0.3"/>
    <n v="2"/>
    <n v="-2.5"/>
    <n v="0"/>
  </r>
  <r>
    <n v="-6.8"/>
    <n v="-1.8"/>
    <n v="-11.8"/>
    <n v="0"/>
    <n v="-7.1"/>
    <n v="-3.1"/>
    <n v="-11"/>
    <n v="0"/>
    <n v="-7"/>
    <n v="-4.4000000000000004"/>
    <n v="-9.6"/>
    <n v="0"/>
    <x v="53"/>
    <m/>
    <n v="-0.3"/>
    <n v="2"/>
    <n v="-2.5"/>
    <n v="0"/>
  </r>
  <r>
    <n v="-7.9"/>
    <n v="1.8"/>
    <n v="-17.5"/>
    <n v="0"/>
    <n v="-6.6"/>
    <n v="-0.3"/>
    <n v="-12.8"/>
    <n v="0"/>
    <n v="-6.2"/>
    <n v="-1.4"/>
    <n v="-11"/>
    <n v="0"/>
    <x v="53"/>
    <m/>
    <n v="-7"/>
    <n v="2.5"/>
    <n v="-16.5"/>
    <n v="0"/>
  </r>
  <r>
    <n v="-5.4"/>
    <n v="3.9"/>
    <n v="-14.7"/>
    <n v="0.5"/>
    <n v="-2"/>
    <n v="3.1"/>
    <n v="-7.1"/>
    <n v="0.5"/>
    <n v="-3"/>
    <n v="1.9"/>
    <n v="-7.8"/>
    <n v="0.5"/>
    <x v="53"/>
    <m/>
    <n v="-5.5"/>
    <n v="5"/>
    <n v="-16"/>
    <n v="0"/>
  </r>
  <r>
    <n v="-1.3"/>
    <n v="7.3"/>
    <n v="-9.8000000000000007"/>
    <n v="9.5"/>
    <n v="0.9"/>
    <n v="5.6"/>
    <n v="-3.9"/>
    <n v="9.5"/>
    <n v="0.8"/>
    <n v="5.0999999999999996"/>
    <n v="-3.5"/>
    <n v="9.5"/>
    <x v="53"/>
    <m/>
    <n v="-4"/>
    <n v="8.5"/>
    <n v="-16.5"/>
    <n v="5.2"/>
  </r>
  <r>
    <n v="-5"/>
    <n v="-1.3"/>
    <n v="-8.6"/>
    <n v="1"/>
    <n v="-7.8"/>
    <n v="-5.2"/>
    <n v="-10.4"/>
    <n v="1"/>
    <n v="-7.4"/>
    <n v="-4.4000000000000004"/>
    <n v="-10.4"/>
    <n v="1"/>
    <x v="53"/>
    <m/>
    <n v="-3"/>
    <n v="0"/>
    <n v="-6"/>
    <n v="0"/>
  </r>
  <r>
    <n v="-2.8"/>
    <n v="2.8"/>
    <n v="-8.3000000000000007"/>
    <n v="0"/>
    <n v="-5"/>
    <n v="-2.2999999999999998"/>
    <n v="-7.6"/>
    <n v="0"/>
    <n v="-4.5"/>
    <n v="-1.4"/>
    <n v="-7.5"/>
    <n v="0"/>
    <x v="53"/>
    <m/>
    <n v="-4"/>
    <n v="4"/>
    <n v="-12"/>
    <n v="0"/>
  </r>
  <r>
    <n v="-4.5"/>
    <n v="5.8"/>
    <n v="-14.7"/>
    <n v="1"/>
    <n v="-3.1"/>
    <n v="2.6"/>
    <n v="-8.8000000000000007"/>
    <n v="1"/>
    <n v="-2.6"/>
    <n v="3.6"/>
    <n v="-8.8000000000000007"/>
    <n v="1"/>
    <x v="53"/>
    <m/>
    <n v="-3.5"/>
    <n v="7"/>
    <n v="-14"/>
    <n v="0"/>
  </r>
  <r>
    <n v="-2.2000000000000002"/>
    <n v="7"/>
    <n v="-11.4"/>
    <n v="0"/>
    <n v="-0.5"/>
    <n v="5"/>
    <n v="-5.9"/>
    <n v="0"/>
    <n v="0.2"/>
    <n v="6"/>
    <n v="-5.7"/>
    <n v="0"/>
    <x v="53"/>
    <m/>
    <n v="-1.5"/>
    <n v="8"/>
    <n v="-11"/>
    <n v="0"/>
  </r>
  <r>
    <n v="0.9"/>
    <n v="10.1"/>
    <n v="-8.4"/>
    <n v="0"/>
    <n v="1.6"/>
    <n v="5.6"/>
    <n v="-2.5"/>
    <n v="0"/>
    <n v="2.2000000000000002"/>
    <n v="6.6"/>
    <n v="-2.2000000000000002"/>
    <n v="0"/>
    <x v="53"/>
    <m/>
    <n v="0.8"/>
    <n v="10"/>
    <n v="-8.5"/>
    <n v="0"/>
  </r>
  <r>
    <n v="2"/>
    <n v="9"/>
    <n v="-5"/>
    <n v="0"/>
    <n v="2.5"/>
    <n v="5.6"/>
    <n v="-0.6"/>
    <n v="0"/>
    <n v="3.2"/>
    <n v="6.6"/>
    <n v="-0.2"/>
    <n v="0"/>
    <x v="53"/>
    <m/>
    <n v="1"/>
    <n v="8"/>
    <n v="-6"/>
    <n v="0"/>
  </r>
  <r>
    <n v="2.5"/>
    <n v="7"/>
    <n v="-2.1"/>
    <n v="2"/>
    <n v="1.4"/>
    <n v="3.6"/>
    <n v="-0.9"/>
    <n v="2"/>
    <n v="2.1"/>
    <n v="4.5999999999999996"/>
    <n v="-0.5"/>
    <n v="2"/>
    <x v="53"/>
    <m/>
    <n v="3.8"/>
    <n v="8.5"/>
    <n v="-1"/>
    <n v="0.8"/>
  </r>
  <r>
    <n v="-4.4000000000000004"/>
    <n v="-0.5"/>
    <n v="-8.3000000000000007"/>
    <n v="2.5"/>
    <n v="-4.8"/>
    <n v="-3.3"/>
    <n v="-6.2"/>
    <n v="2.5"/>
    <n v="-4.2"/>
    <n v="-2.4"/>
    <n v="-6"/>
    <n v="2.5"/>
    <x v="53"/>
    <m/>
    <n v="-2"/>
    <n v="3"/>
    <n v="-7"/>
    <n v="4"/>
  </r>
  <r>
    <n v="-6.2"/>
    <n v="-0.9"/>
    <n v="-11.4"/>
    <n v="2.5"/>
    <n v="-6"/>
    <n v="-3"/>
    <n v="-9"/>
    <n v="2.5"/>
    <n v="-5.6"/>
    <n v="-2.1"/>
    <n v="-9"/>
    <n v="2.5"/>
    <x v="53"/>
    <m/>
    <n v="-4"/>
    <n v="1"/>
    <n v="-9"/>
    <n v="1.6"/>
  </r>
  <r>
    <n v="-4.4000000000000004"/>
    <n v="0.6"/>
    <n v="-9.3000000000000007"/>
    <n v="0"/>
    <n v="-4"/>
    <n v="-1.4"/>
    <n v="-6.5"/>
    <n v="0"/>
    <n v="-3.5"/>
    <n v="-0.5"/>
    <n v="-6.4"/>
    <n v="0"/>
    <x v="53"/>
    <m/>
    <n v="-0.3"/>
    <n v="2.5"/>
    <n v="-3"/>
    <n v="0"/>
  </r>
  <r>
    <n v="-3.3"/>
    <n v="0.6"/>
    <n v="-7.2"/>
    <n v="1"/>
    <n v="-4.8"/>
    <n v="-2.7"/>
    <n v="-6.8"/>
    <n v="1"/>
    <n v="-4.3"/>
    <n v="-1.8"/>
    <n v="-6.7"/>
    <n v="1"/>
    <x v="53"/>
    <m/>
    <n v="-0.3"/>
    <n v="4"/>
    <n v="-4.5"/>
    <n v="1.3"/>
  </r>
  <r>
    <n v="-3.1"/>
    <n v="-0.3"/>
    <n v="-5.9"/>
    <n v="3.5"/>
    <n v="-4.0999999999999996"/>
    <n v="-1.9"/>
    <n v="-6.2"/>
    <n v="3.5"/>
    <n v="-3.5"/>
    <n v="-1"/>
    <n v="-6"/>
    <n v="3.5"/>
    <x v="53"/>
    <m/>
    <n v="-2.2999999999999998"/>
    <n v="1.5"/>
    <n v="-6"/>
    <n v="7"/>
  </r>
  <r>
    <n v="-2.4"/>
    <n v="0.5"/>
    <n v="-5.2"/>
    <n v="1.5"/>
    <n v="-3.8"/>
    <n v="-1.7"/>
    <n v="-5.9"/>
    <n v="1.5"/>
    <n v="-3.3"/>
    <n v="-0.8"/>
    <n v="-5.7"/>
    <n v="1.5"/>
    <x v="53"/>
    <m/>
    <n v="-1.5"/>
    <n v="3"/>
    <n v="-6"/>
    <n v="1.4"/>
  </r>
  <r>
    <n v="-7.1"/>
    <n v="-3.4"/>
    <n v="-10.7"/>
    <n v="0"/>
    <n v="-7.7"/>
    <n v="-5.9"/>
    <n v="-9.5"/>
    <n v="0"/>
    <n v="-7.3"/>
    <n v="-5.0999999999999996"/>
    <n v="-9.5"/>
    <n v="0"/>
    <x v="53"/>
    <m/>
    <n v="-2.2999999999999998"/>
    <n v="0.5"/>
    <n v="-5"/>
    <n v="0"/>
  </r>
  <r>
    <n v="-8.6999999999999993"/>
    <n v="-0.2"/>
    <n v="-17.2"/>
    <n v="8.5"/>
    <n v="-7.5"/>
    <n v="-4.3"/>
    <n v="-10.6"/>
    <n v="8.5"/>
    <n v="-7.1"/>
    <n v="-3.5"/>
    <n v="-10.6"/>
    <n v="8.5"/>
    <x v="53"/>
    <m/>
    <n v="-4"/>
    <n v="2"/>
    <n v="-10"/>
    <n v="6"/>
  </r>
  <r>
    <n v="-4.3"/>
    <n v="-1.2"/>
    <n v="-7.3"/>
    <n v="3"/>
    <n v="-5.4"/>
    <n v="-2.6"/>
    <n v="-8.1"/>
    <n v="3"/>
    <n v="-5.9"/>
    <n v="-4"/>
    <n v="-7.7"/>
    <n v="1"/>
    <x v="53"/>
    <m/>
    <n v="-1.8"/>
    <n v="1"/>
    <n v="-4.5"/>
    <n v="3.5"/>
  </r>
  <r>
    <n v="-3.3"/>
    <n v="1.3"/>
    <n v="-7.9"/>
    <n v="0.5"/>
    <n v="-4.2"/>
    <n v="-1.2"/>
    <n v="-7.1"/>
    <n v="0"/>
    <n v="-3.4"/>
    <n v="-0.8"/>
    <n v="-5.9"/>
    <n v="0.5"/>
    <x v="53"/>
    <m/>
    <n v="0"/>
    <n v="4"/>
    <n v="-4"/>
    <n v="0"/>
  </r>
  <r>
    <n v="0.5"/>
    <n v="6.4"/>
    <n v="-5.5"/>
    <n v="0"/>
    <n v="-1.7"/>
    <n v="2.8"/>
    <n v="-6.1"/>
    <n v="0"/>
    <n v="-0.4"/>
    <n v="3.8"/>
    <n v="-4.5999999999999996"/>
    <n v="0.5"/>
    <x v="53"/>
    <m/>
    <n v="3.5"/>
    <n v="11"/>
    <n v="-4"/>
    <n v="0"/>
  </r>
  <r>
    <n v="2.6"/>
    <n v="6.4"/>
    <n v="-1.3"/>
    <n v="1"/>
    <n v="1.7"/>
    <n v="4"/>
    <n v="-0.7"/>
    <n v="2"/>
    <n v="2.9"/>
    <n v="5.3"/>
    <n v="0.5"/>
    <n v="2.5"/>
    <x v="54"/>
    <m/>
    <n v="3.5"/>
    <n v="9"/>
    <n v="-2"/>
    <n v="1.2"/>
  </r>
  <r>
    <n v="1"/>
    <n v="3.1"/>
    <n v="-1.2"/>
    <n v="2"/>
    <n v="-0.3"/>
    <n v="1.3"/>
    <n v="-1.9"/>
    <n v="3"/>
    <n v="0.3"/>
    <n v="2"/>
    <n v="-1.5"/>
    <n v="3"/>
    <x v="54"/>
    <m/>
    <n v="3"/>
    <n v="6"/>
    <n v="0"/>
    <n v="6"/>
  </r>
  <r>
    <n v="-0.8"/>
    <n v="1.1000000000000001"/>
    <n v="-2.7"/>
    <n v="0"/>
    <n v="-4.3"/>
    <n v="-1.2"/>
    <n v="-7.3"/>
    <n v="1"/>
    <n v="-3.5"/>
    <n v="-1.2"/>
    <n v="-5.7"/>
    <n v="1"/>
    <x v="54"/>
    <m/>
    <n v="0.3"/>
    <n v="2"/>
    <n v="-1.5"/>
    <n v="0.5"/>
  </r>
  <r>
    <n v="-4.7"/>
    <n v="0.1"/>
    <n v="-9.4"/>
    <n v="0"/>
    <n v="-6.5"/>
    <n v="-2.9"/>
    <n v="-10"/>
    <n v="1"/>
    <n v="-5.6"/>
    <n v="-2.6"/>
    <n v="-8.5"/>
    <n v="1"/>
    <x v="54"/>
    <m/>
    <n v="-0.5"/>
    <n v="3"/>
    <n v="-4"/>
    <n v="0"/>
  </r>
  <r>
    <n v="-4.4000000000000004"/>
    <n v="1.3"/>
    <n v="-10"/>
    <n v="1"/>
    <n v="-5.0999999999999996"/>
    <n v="-0.2"/>
    <n v="-9.9"/>
    <n v="0.5"/>
    <n v="-4.2"/>
    <n v="0.6"/>
    <n v="-8.9"/>
    <n v="0.5"/>
    <x v="54"/>
    <m/>
    <n v="-1.3"/>
    <n v="3.5"/>
    <n v="-6"/>
    <n v="0"/>
  </r>
  <r>
    <n v="-0.1"/>
    <n v="2.1"/>
    <n v="-2.2000000000000002"/>
    <n v="6"/>
    <n v="-3"/>
    <n v="0.9"/>
    <n v="-6.8"/>
    <n v="6.5"/>
    <n v="-0.4"/>
    <n v="2.5"/>
    <n v="-3.3"/>
    <n v="6.5"/>
    <x v="54"/>
    <m/>
    <n v="2.5"/>
    <n v="8"/>
    <n v="-3"/>
    <n v="3"/>
  </r>
  <r>
    <n v="-5"/>
    <n v="0.8"/>
    <n v="-10.7"/>
    <n v="0"/>
    <n v="-7"/>
    <n v="-2"/>
    <n v="-11.9"/>
    <n v="0"/>
    <n v="-6.4"/>
    <n v="-2.5"/>
    <n v="-10.199999999999999"/>
    <n v="0"/>
    <x v="54"/>
    <m/>
    <n v="-2.8"/>
    <n v="3"/>
    <n v="-8.5"/>
    <n v="0"/>
  </r>
  <r>
    <n v="-6.6"/>
    <n v="0"/>
    <n v="-13.1"/>
    <n v="0"/>
    <n v="-6.8"/>
    <n v="-1.7"/>
    <n v="-11.9"/>
    <n v="0.5"/>
    <n v="-6.4"/>
    <n v="-2.2000000000000002"/>
    <n v="-10.5"/>
    <n v="0.5"/>
    <x v="54"/>
    <m/>
    <n v="-3"/>
    <n v="4"/>
    <n v="-10"/>
    <n v="0"/>
  </r>
  <r>
    <n v="-3.8"/>
    <n v="5.9"/>
    <n v="-13.5"/>
    <n v="0"/>
    <n v="-2.9"/>
    <n v="4.2"/>
    <n v="-9.9"/>
    <n v="0"/>
    <n v="-2"/>
    <n v="4.8"/>
    <n v="-8.6999999999999993"/>
    <n v="0"/>
    <x v="54"/>
    <m/>
    <n v="-0.8"/>
    <n v="9"/>
    <n v="-10.5"/>
    <n v="0"/>
  </r>
  <r>
    <n v="2.2999999999999998"/>
    <n v="11.1"/>
    <n v="-6.5"/>
    <n v="0"/>
    <n v="3.9"/>
    <n v="8.8000000000000007"/>
    <n v="-1.1000000000000001"/>
    <n v="0"/>
    <n v="2.9"/>
    <n v="9.6"/>
    <n v="-3.8"/>
    <n v="0"/>
    <x v="54"/>
    <m/>
    <n v="5"/>
    <n v="13"/>
    <n v="-3"/>
    <n v="0"/>
  </r>
  <r>
    <n v="5"/>
    <n v="12.7"/>
    <n v="-2.7"/>
    <n v="0"/>
    <n v="5.5"/>
    <n v="10.8"/>
    <n v="0.1"/>
    <n v="0"/>
    <n v="5.7"/>
    <n v="9.6"/>
    <n v="1.7"/>
    <n v="0"/>
    <x v="54"/>
    <m/>
    <n v="5"/>
    <n v="13"/>
    <n v="-3"/>
    <n v="0"/>
  </r>
  <r>
    <n v="7.7"/>
    <n v="16.3"/>
    <n v="-1"/>
    <n v="0"/>
    <n v="9.4"/>
    <n v="14.5"/>
    <n v="4.2"/>
    <n v="0"/>
    <n v="8.3000000000000007"/>
    <n v="13.8"/>
    <n v="2.8"/>
    <n v="0"/>
    <x v="54"/>
    <m/>
    <n v="7.8"/>
    <n v="16.5"/>
    <n v="-1"/>
    <n v="0"/>
  </r>
  <r>
    <n v="8.8000000000000007"/>
    <n v="17.7"/>
    <n v="-0.2"/>
    <n v="0"/>
    <n v="9.8000000000000007"/>
    <n v="14.9"/>
    <n v="4.7"/>
    <n v="0"/>
    <n v="9.6999999999999993"/>
    <n v="15"/>
    <n v="4.4000000000000004"/>
    <n v="0"/>
    <x v="54"/>
    <m/>
    <n v="10"/>
    <n v="21.5"/>
    <n v="-1.5"/>
    <n v="0"/>
  </r>
  <r>
    <n v="10.4"/>
    <n v="19.7"/>
    <n v="1"/>
    <n v="0"/>
    <n v="11.7"/>
    <n v="18.5"/>
    <n v="4.9000000000000004"/>
    <n v="0"/>
    <n v="11"/>
    <n v="17.5"/>
    <n v="4.4000000000000004"/>
    <n v="0"/>
    <x v="54"/>
    <m/>
    <n v="10"/>
    <n v="21"/>
    <n v="-1"/>
    <n v="0"/>
  </r>
  <r>
    <n v="10.4"/>
    <n v="20"/>
    <n v="0.7"/>
    <n v="0"/>
    <n v="11.8"/>
    <n v="16.7"/>
    <n v="6.9"/>
    <n v="0"/>
    <n v="11.2"/>
    <n v="17.3"/>
    <n v="5.0999999999999996"/>
    <n v="0"/>
    <x v="54"/>
    <m/>
    <n v="10.3"/>
    <n v="22"/>
    <n v="-1.5"/>
    <n v="0.8"/>
  </r>
  <r>
    <n v="9.9"/>
    <n v="16.899999999999999"/>
    <n v="2.8"/>
    <n v="0"/>
    <n v="10.1"/>
    <n v="13.8"/>
    <n v="6.3"/>
    <n v="1"/>
    <n v="8.8000000000000007"/>
    <n v="13"/>
    <n v="4.5"/>
    <n v="1"/>
    <x v="54"/>
    <m/>
    <n v="9.5"/>
    <n v="17.5"/>
    <n v="1.5"/>
    <n v="1.2"/>
  </r>
  <r>
    <n v="6.4"/>
    <n v="12.5"/>
    <n v="0.3"/>
    <n v="31"/>
    <n v="5.2"/>
    <n v="10.5"/>
    <n v="-0.2"/>
    <n v="31.5"/>
    <n v="5"/>
    <n v="8.8000000000000007"/>
    <n v="1.2"/>
    <n v="31.5"/>
    <x v="54"/>
    <m/>
    <n v="7"/>
    <n v="12"/>
    <n v="2"/>
    <n v="26.2"/>
  </r>
  <r>
    <n v="2"/>
    <n v="3.9"/>
    <n v="0"/>
    <n v="1.5"/>
    <n v="0.8"/>
    <n v="2.7"/>
    <n v="-1.2"/>
    <n v="2"/>
    <n v="1.1000000000000001"/>
    <n v="2.7"/>
    <n v="-0.6"/>
    <n v="2"/>
    <x v="54"/>
    <m/>
    <n v="4.5"/>
    <n v="6.5"/>
    <n v="2.5"/>
    <n v="3.4"/>
  </r>
  <r>
    <n v="3"/>
    <n v="8.1"/>
    <n v="-2.1"/>
    <n v="0"/>
    <n v="2.7"/>
    <n v="6.7"/>
    <n v="-1.3"/>
    <n v="0"/>
    <n v="3.2"/>
    <n v="6.5"/>
    <n v="-0.2"/>
    <n v="0"/>
    <x v="54"/>
    <m/>
    <n v="5.3"/>
    <n v="11.5"/>
    <n v="-1"/>
    <n v="0"/>
  </r>
  <r>
    <n v="4.5"/>
    <n v="11.6"/>
    <n v="-2.6"/>
    <n v="0"/>
    <n v="5.3"/>
    <n v="10.8"/>
    <n v="-0.3"/>
    <n v="0"/>
    <n v="4.3"/>
    <n v="9.8000000000000007"/>
    <n v="-1.2"/>
    <n v="0"/>
    <x v="54"/>
    <m/>
    <n v="5.5"/>
    <n v="15"/>
    <n v="-4"/>
    <n v="0"/>
  </r>
  <r>
    <n v="4.8"/>
    <n v="11.8"/>
    <n v="-2.2999999999999998"/>
    <n v="0"/>
    <n v="5.6"/>
    <n v="11.5"/>
    <n v="-0.3"/>
    <n v="3"/>
    <n v="5.2"/>
    <n v="9.6"/>
    <n v="0.8"/>
    <n v="3"/>
    <x v="54"/>
    <m/>
    <n v="6.8"/>
    <n v="16.5"/>
    <n v="-3"/>
    <n v="0.2"/>
  </r>
  <r>
    <n v="5.3"/>
    <n v="11.5"/>
    <n v="-1"/>
    <n v="9"/>
    <n v="3.8"/>
    <n v="7.6"/>
    <n v="-0.1"/>
    <n v="9"/>
    <n v="3"/>
    <n v="6.3"/>
    <n v="-0.4"/>
    <n v="9"/>
    <x v="54"/>
    <m/>
    <n v="5.5"/>
    <n v="13.5"/>
    <n v="-2.5"/>
    <n v="6.4"/>
  </r>
  <r>
    <n v="1"/>
    <n v="2.2000000000000002"/>
    <n v="-0.2"/>
    <n v="24.5"/>
    <n v="-1.9"/>
    <n v="1.2"/>
    <n v="-5"/>
    <n v="12.5"/>
    <n v="0.4"/>
    <n v="2.5"/>
    <n v="-1.8"/>
    <n v="12.5"/>
    <x v="54"/>
    <m/>
    <n v="4.8"/>
    <n v="6.5"/>
    <n v="3"/>
    <n v="16.899999999999999"/>
  </r>
  <r>
    <n v="-2.6"/>
    <n v="-0.6"/>
    <n v="-4.5999999999999996"/>
    <n v="9"/>
    <n v="-4.4000000000000004"/>
    <n v="-1.7"/>
    <n v="-7.1"/>
    <n v="4.5"/>
    <n v="-3.7"/>
    <n v="-0.8"/>
    <n v="-6.6"/>
    <n v="4.5"/>
    <x v="54"/>
    <m/>
    <n v="0.5"/>
    <n v="4"/>
    <n v="-3"/>
    <n v="4.5"/>
  </r>
  <r>
    <n v="-0.1"/>
    <n v="3"/>
    <n v="-3.1"/>
    <n v="0.5"/>
    <n v="-0.8"/>
    <n v="2.6"/>
    <n v="-4.2"/>
    <n v="0"/>
    <n v="-0.7"/>
    <n v="2.5"/>
    <n v="-3.8"/>
    <n v="0"/>
    <x v="54"/>
    <m/>
    <n v="2.8"/>
    <n v="6.5"/>
    <n v="-1"/>
    <n v="0"/>
  </r>
  <r>
    <n v="3.2"/>
    <n v="8.3000000000000007"/>
    <n v="-2"/>
    <n v="0"/>
    <n v="1.5"/>
    <n v="6.5"/>
    <n v="-3.5"/>
    <n v="0"/>
    <n v="1.3"/>
    <n v="6"/>
    <n v="-3.4"/>
    <n v="0"/>
    <x v="54"/>
    <m/>
    <n v="4.8"/>
    <n v="10.5"/>
    <n v="-1"/>
    <n v="0"/>
  </r>
  <r>
    <n v="4.3"/>
    <n v="12.3"/>
    <n v="-3.7"/>
    <n v="0.5"/>
    <n v="3.7"/>
    <n v="9.1"/>
    <n v="-1.7"/>
    <n v="0"/>
    <n v="3.8"/>
    <n v="9.1999999999999993"/>
    <n v="-1.6"/>
    <n v="0"/>
    <x v="54"/>
    <m/>
    <n v="5.3"/>
    <n v="14"/>
    <n v="-3.5"/>
    <n v="0"/>
  </r>
  <r>
    <n v="6.2"/>
    <n v="10.5"/>
    <n v="1.8"/>
    <n v="6.5"/>
    <n v="4.2"/>
    <n v="6.8"/>
    <n v="1.6"/>
    <n v="12.5"/>
    <n v="4.5999999999999996"/>
    <n v="7.1"/>
    <n v="2"/>
    <n v="12.5"/>
    <x v="54"/>
    <m/>
    <n v="9.5"/>
    <n v="14"/>
    <n v="5"/>
    <n v="10.4"/>
  </r>
  <r>
    <n v="1.1000000000000001"/>
    <n v="4"/>
    <n v="-1.8"/>
    <n v="6"/>
    <n v="0.1"/>
    <n v="2.9"/>
    <n v="-2.7"/>
    <n v="5"/>
    <n v="0"/>
    <n v="2.2999999999999998"/>
    <n v="-2.2999999999999998"/>
    <n v="3.5"/>
    <x v="54"/>
    <m/>
    <n v="4"/>
    <n v="6"/>
    <n v="2"/>
    <n v="3.2"/>
  </r>
  <r>
    <n v="-1.2"/>
    <n v="1"/>
    <n v="-3.4"/>
    <n v="4"/>
    <n v="-2.9"/>
    <n v="-0.2"/>
    <n v="-5.5"/>
    <n v="3.5"/>
    <n v="-3.2"/>
    <n v="-0.9"/>
    <n v="-5.4"/>
    <n v="2.5"/>
    <x v="54"/>
    <m/>
    <n v="2.2999999999999998"/>
    <n v="6"/>
    <n v="-1.5"/>
    <n v="9"/>
  </r>
  <r>
    <n v="-1.5"/>
    <n v="1.7"/>
    <n v="-4.7"/>
    <n v="1"/>
    <n v="-3.2"/>
    <n v="0.3"/>
    <n v="-6.6"/>
    <n v="1"/>
    <n v="-3.6"/>
    <n v="-0.9"/>
    <n v="-6.2"/>
    <n v="1.5"/>
    <x v="55"/>
    <m/>
    <n v="1"/>
    <n v="6"/>
    <n v="-4"/>
    <n v="0.2"/>
  </r>
  <r>
    <n v="-1.6"/>
    <n v="1.9"/>
    <n v="-5"/>
    <n v="3.5"/>
    <n v="-3.5"/>
    <n v="-0.4"/>
    <n v="-6.6"/>
    <n v="3"/>
    <n v="-3.4"/>
    <n v="-0.2"/>
    <n v="-6.5"/>
    <n v="10.5"/>
    <x v="55"/>
    <m/>
    <n v="0.8"/>
    <n v="5.5"/>
    <n v="-4"/>
    <n v="3.7"/>
  </r>
  <r>
    <n v="-0.6"/>
    <n v="1.1000000000000001"/>
    <n v="-2.2000000000000002"/>
    <n v="4"/>
    <n v="-2.1"/>
    <n v="0"/>
    <n v="-4.0999999999999996"/>
    <n v="3"/>
    <n v="-1.4"/>
    <n v="0.8"/>
    <n v="-3.5"/>
    <n v="3.5"/>
    <x v="55"/>
    <m/>
    <n v="3.8"/>
    <n v="7.5"/>
    <n v="0"/>
    <n v="1.7"/>
  </r>
  <r>
    <n v="0.3"/>
    <n v="5"/>
    <n v="-4.4000000000000004"/>
    <n v="0"/>
    <n v="-1.6"/>
    <n v="3.3"/>
    <n v="-6.5"/>
    <n v="0"/>
    <n v="-1.2"/>
    <n v="3.8"/>
    <n v="-6.1"/>
    <n v="0.5"/>
    <x v="55"/>
    <m/>
    <n v="5.5"/>
    <n v="11"/>
    <n v="0"/>
    <n v="0"/>
  </r>
  <r>
    <n v="2.4"/>
    <n v="8.1999999999999993"/>
    <n v="-3.5"/>
    <n v="2"/>
    <n v="0.2"/>
    <n v="6"/>
    <n v="-5.6"/>
    <n v="0"/>
    <n v="1.1000000000000001"/>
    <n v="5.8"/>
    <n v="-3.6"/>
    <n v="0"/>
    <x v="55"/>
    <m/>
    <n v="4.8"/>
    <n v="12.5"/>
    <n v="-3"/>
    <n v="1.9"/>
  </r>
  <r>
    <n v="2.2999999999999998"/>
    <n v="5.4"/>
    <n v="-0.9"/>
    <n v="1.5"/>
    <n v="1.8"/>
    <n v="4.5999999999999996"/>
    <n v="-1"/>
    <n v="6"/>
    <n v="1.4"/>
    <n v="3.9"/>
    <n v="-1.2"/>
    <n v="6"/>
    <x v="55"/>
    <m/>
    <n v="5.5"/>
    <n v="11"/>
    <n v="0"/>
    <n v="0"/>
  </r>
  <r>
    <n v="4.9000000000000004"/>
    <n v="11.7"/>
    <n v="-2"/>
    <n v="0.5"/>
    <n v="4.3"/>
    <n v="10.7"/>
    <n v="-2.2000000000000002"/>
    <n v="0"/>
    <n v="3.7"/>
    <n v="8.5"/>
    <n v="-1.1000000000000001"/>
    <n v="0"/>
    <x v="55"/>
    <m/>
    <n v="6.5"/>
    <n v="15"/>
    <n v="-2"/>
    <n v="0"/>
  </r>
  <r>
    <n v="6.5"/>
    <n v="14.3"/>
    <n v="-1.3"/>
    <n v="0"/>
    <n v="6.4"/>
    <n v="13.5"/>
    <n v="-0.8"/>
    <n v="0.5"/>
    <n v="5.3"/>
    <n v="9.9"/>
    <n v="0.6"/>
    <n v="0.5"/>
    <x v="55"/>
    <m/>
    <n v="8.3000000000000007"/>
    <n v="18.5"/>
    <n v="-2"/>
    <n v="0"/>
  </r>
  <r>
    <n v="7.8"/>
    <n v="15.8"/>
    <n v="-0.3"/>
    <n v="0"/>
    <n v="6.9"/>
    <n v="12.3"/>
    <n v="1.4"/>
    <n v="0"/>
    <n v="6.1"/>
    <n v="11.3"/>
    <n v="0.8"/>
    <n v="0"/>
    <x v="55"/>
    <m/>
    <n v="9"/>
    <n v="18.5"/>
    <n v="-0.5"/>
    <n v="0.2"/>
  </r>
  <r>
    <n v="8.6999999999999993"/>
    <n v="16.600000000000001"/>
    <n v="0.7"/>
    <n v="0"/>
    <n v="8"/>
    <n v="14.9"/>
    <n v="1"/>
    <n v="0.5"/>
    <n v="6.8"/>
    <n v="12.5"/>
    <n v="1"/>
    <n v="0.5"/>
    <x v="55"/>
    <m/>
    <n v="11.5"/>
    <n v="19.5"/>
    <n v="3.5"/>
    <n v="0"/>
  </r>
  <r>
    <n v="12.3"/>
    <n v="21.3"/>
    <n v="3.2"/>
    <n v="0"/>
    <n v="11.1"/>
    <n v="18.5"/>
    <n v="3.6"/>
    <n v="0"/>
    <n v="10"/>
    <n v="16.899999999999999"/>
    <n v="3.1"/>
    <n v="0"/>
    <x v="55"/>
    <m/>
    <n v="13.5"/>
    <n v="23.5"/>
    <n v="3.5"/>
    <n v="0"/>
  </r>
  <r>
    <n v="13.8"/>
    <n v="23.4"/>
    <n v="4.2"/>
    <n v="19"/>
    <n v="14.4"/>
    <n v="20.5"/>
    <n v="8.1999999999999993"/>
    <n v="19.5"/>
    <n v="11.8"/>
    <n v="19"/>
    <n v="4.5999999999999996"/>
    <n v="19.5"/>
    <x v="55"/>
    <m/>
    <n v="15.5"/>
    <n v="25"/>
    <n v="6"/>
    <n v="18.399999999999999"/>
  </r>
  <r>
    <n v="3.3"/>
    <n v="5.9"/>
    <n v="0.7"/>
    <n v="10.5"/>
    <n v="1.8"/>
    <n v="4.4000000000000004"/>
    <n v="-0.8"/>
    <n v="4"/>
    <n v="2.2000000000000002"/>
    <n v="4.9000000000000004"/>
    <n v="-0.5"/>
    <n v="4"/>
    <x v="55"/>
    <m/>
    <n v="7"/>
    <n v="9"/>
    <n v="5"/>
    <n v="8.3000000000000007"/>
  </r>
  <r>
    <n v="3.6"/>
    <n v="7.6"/>
    <n v="-0.5"/>
    <n v="0"/>
    <n v="1.4"/>
    <n v="4.9000000000000004"/>
    <n v="-2.1"/>
    <n v="0.5"/>
    <n v="1.5"/>
    <n v="4.5999999999999996"/>
    <n v="-1.7"/>
    <n v="0.5"/>
    <x v="55"/>
    <m/>
    <n v="5"/>
    <n v="12"/>
    <n v="-2"/>
    <n v="0"/>
  </r>
  <r>
    <n v="6.6"/>
    <n v="13.6"/>
    <n v="-0.5"/>
    <n v="0.5"/>
    <n v="5.2"/>
    <n v="10.6"/>
    <n v="-0.3"/>
    <n v="0"/>
    <n v="4.5999999999999996"/>
    <n v="9.9"/>
    <n v="-0.7"/>
    <n v="0"/>
    <x v="55"/>
    <m/>
    <n v="7.3"/>
    <n v="15.5"/>
    <n v="-1"/>
    <n v="0"/>
  </r>
  <r>
    <n v="6.5"/>
    <n v="9.6999999999999993"/>
    <n v="3.2"/>
    <n v="8"/>
    <n v="4.5"/>
    <n v="9.5"/>
    <n v="-0.5"/>
    <n v="11"/>
    <n v="4.5999999999999996"/>
    <n v="8.9"/>
    <n v="0.3"/>
    <n v="11"/>
    <x v="55"/>
    <m/>
    <n v="8"/>
    <n v="11"/>
    <n v="5"/>
    <n v="4.9000000000000004"/>
  </r>
  <r>
    <n v="2.5"/>
    <n v="7.8"/>
    <n v="-2.9"/>
    <n v="2"/>
    <n v="0.6"/>
    <n v="5.5"/>
    <n v="-4.3"/>
    <n v="2"/>
    <n v="0.3"/>
    <n v="4.0999999999999996"/>
    <n v="-3.5"/>
    <n v="2"/>
    <x v="55"/>
    <m/>
    <n v="4.3"/>
    <n v="10.5"/>
    <n v="-2"/>
    <n v="1.4"/>
  </r>
  <r>
    <n v="1.8"/>
    <n v="6.7"/>
    <n v="-3.2"/>
    <n v="2.5"/>
    <n v="-0.3"/>
    <n v="4.5999999999999996"/>
    <n v="-5.0999999999999996"/>
    <n v="2"/>
    <n v="0.3"/>
    <n v="4.8"/>
    <n v="-4.3"/>
    <n v="2"/>
    <x v="55"/>
    <m/>
    <n v="3.3"/>
    <n v="8.5"/>
    <n v="-2"/>
    <n v="4.2"/>
  </r>
  <r>
    <n v="4.3"/>
    <n v="10.7"/>
    <n v="-2.2000000000000002"/>
    <n v="0"/>
    <n v="3"/>
    <n v="9.3000000000000007"/>
    <n v="-3.4"/>
    <n v="0"/>
    <n v="3.2"/>
    <n v="8.5"/>
    <n v="-2.2000000000000002"/>
    <n v="0"/>
    <x v="55"/>
    <m/>
    <n v="6"/>
    <n v="14.5"/>
    <n v="-2.5"/>
    <n v="0"/>
  </r>
  <r>
    <n v="6.5"/>
    <n v="14.5"/>
    <n v="-1.5"/>
    <n v="0.5"/>
    <n v="6.2"/>
    <n v="13.2"/>
    <n v="-0.8"/>
    <n v="0"/>
    <n v="6"/>
    <n v="12.1"/>
    <n v="-0.2"/>
    <n v="0"/>
    <x v="55"/>
    <m/>
    <n v="8"/>
    <n v="19"/>
    <n v="-3"/>
    <n v="0"/>
  </r>
  <r>
    <n v="9.9"/>
    <n v="19.5"/>
    <n v="0.3"/>
    <n v="0"/>
    <n v="10.5"/>
    <n v="18.2"/>
    <n v="2.7"/>
    <n v="0"/>
    <n v="9.9"/>
    <n v="17.3"/>
    <n v="2.5"/>
    <n v="0"/>
    <x v="55"/>
    <m/>
    <n v="11.8"/>
    <n v="21.5"/>
    <n v="2"/>
    <n v="0"/>
  </r>
  <r>
    <n v="12.2"/>
    <n v="20.399999999999999"/>
    <n v="3.9"/>
    <n v="0"/>
    <n v="13.7"/>
    <n v="20"/>
    <n v="7.3"/>
    <n v="0"/>
    <n v="13.3"/>
    <n v="20"/>
    <n v="6.5"/>
    <n v="0"/>
    <x v="55"/>
    <m/>
    <n v="11.8"/>
    <n v="24"/>
    <n v="-0.5"/>
    <n v="0"/>
  </r>
  <r>
    <n v="5.6"/>
    <n v="10.4"/>
    <n v="0.8"/>
    <n v="0"/>
    <n v="3.8"/>
    <n v="9.3000000000000007"/>
    <n v="-1.8"/>
    <n v="0"/>
    <n v="3.9"/>
    <n v="8.9"/>
    <n v="-1.2"/>
    <n v="0"/>
    <x v="55"/>
    <m/>
    <n v="9"/>
    <n v="15.5"/>
    <n v="2.5"/>
    <n v="0"/>
  </r>
  <r>
    <n v="7.2"/>
    <n v="14.5"/>
    <n v="-0.2"/>
    <n v="0"/>
    <n v="6.5"/>
    <n v="13.6"/>
    <n v="-0.6"/>
    <n v="0"/>
    <n v="6.8"/>
    <n v="13"/>
    <n v="0.5"/>
    <n v="0"/>
    <x v="55"/>
    <m/>
    <n v="7.8"/>
    <n v="17"/>
    <n v="-1.5"/>
    <n v="0"/>
  </r>
  <r>
    <n v="8.5"/>
    <n v="15.3"/>
    <n v="1.6"/>
    <n v="0"/>
    <n v="8.8000000000000007"/>
    <n v="14.3"/>
    <n v="3.3"/>
    <n v="0"/>
    <n v="7.9"/>
    <n v="13.7"/>
    <n v="2.1"/>
    <n v="0"/>
    <x v="55"/>
    <m/>
    <n v="8.8000000000000007"/>
    <n v="17.5"/>
    <n v="0"/>
    <n v="0"/>
  </r>
  <r>
    <n v="7.7"/>
    <n v="15.7"/>
    <n v="-0.3"/>
    <n v="0"/>
    <n v="6.8"/>
    <n v="13.2"/>
    <n v="0.3"/>
    <n v="1"/>
    <n v="8.1999999999999993"/>
    <n v="14.6"/>
    <n v="1.7"/>
    <n v="1"/>
    <x v="55"/>
    <m/>
    <n v="9"/>
    <n v="19"/>
    <n v="-1"/>
    <n v="0"/>
  </r>
  <r>
    <n v="8"/>
    <n v="11.9"/>
    <n v="4"/>
    <n v="1"/>
    <n v="6.5"/>
    <n v="9.8000000000000007"/>
    <n v="3.2"/>
    <n v="2"/>
    <n v="7.3"/>
    <n v="10.7"/>
    <n v="3.8"/>
    <n v="2"/>
    <x v="55"/>
    <m/>
    <n v="8.5"/>
    <n v="18.5"/>
    <n v="-1.5"/>
    <n v="1.6"/>
  </r>
  <r>
    <n v="4.9000000000000004"/>
    <n v="6.8"/>
    <n v="3"/>
    <n v="7"/>
    <n v="2.2000000000000002"/>
    <n v="4.3"/>
    <n v="0"/>
    <n v="2"/>
    <n v="3.2"/>
    <n v="5.0999999999999996"/>
    <n v="1.3"/>
    <n v="4"/>
    <x v="55"/>
    <m/>
    <n v="6.3"/>
    <n v="13"/>
    <n v="-0.5"/>
    <n v="2.6"/>
  </r>
  <r>
    <n v="2.5"/>
    <n v="7.2"/>
    <n v="-2.2999999999999998"/>
    <n v="0"/>
    <n v="1.1000000000000001"/>
    <n v="5.4"/>
    <n v="-3.2"/>
    <n v="1"/>
    <n v="2"/>
    <n v="6.1"/>
    <n v="-2.1"/>
    <n v="0"/>
    <x v="55"/>
    <m/>
    <n v="6.8"/>
    <n v="15"/>
    <n v="-1.5"/>
    <n v="0"/>
  </r>
  <r>
    <n v="4.4000000000000004"/>
    <n v="12.2"/>
    <n v="-3.5"/>
    <n v="0"/>
    <n v="3.5"/>
    <n v="11"/>
    <n v="-4.0999999999999996"/>
    <n v="0"/>
    <n v="4.5"/>
    <n v="11"/>
    <n v="-2.1"/>
    <n v="0"/>
    <x v="55"/>
    <m/>
    <n v="5.8"/>
    <n v="15"/>
    <n v="-3.5"/>
    <n v="0"/>
  </r>
  <r>
    <n v="3.7"/>
    <n v="9.5"/>
    <n v="-2.1"/>
    <n v="6"/>
    <n v="2.9"/>
    <n v="7.8"/>
    <n v="-2"/>
    <n v="3"/>
    <n v="3.3"/>
    <n v="7.7"/>
    <n v="-1.1000000000000001"/>
    <n v="8"/>
    <x v="55"/>
    <m/>
    <n v="5"/>
    <n v="12"/>
    <n v="-2"/>
    <n v="2.6"/>
  </r>
  <r>
    <n v="2.8"/>
    <n v="4.5"/>
    <n v="1"/>
    <n v="2"/>
    <n v="1.8"/>
    <n v="3.8"/>
    <n v="-0.2"/>
    <n v="4"/>
    <n v="1.2"/>
    <n v="4.5"/>
    <n v="-2.1"/>
    <n v="7.5"/>
    <x v="56"/>
    <m/>
    <n v="6"/>
    <n v="9"/>
    <n v="3"/>
    <n v="7.4"/>
  </r>
  <r>
    <n v="0.8"/>
    <n v="6"/>
    <n v="-4.5"/>
    <n v="19"/>
    <n v="0"/>
    <n v="4.5"/>
    <n v="-4.5"/>
    <n v="19"/>
    <n v="0.3"/>
    <n v="4.5"/>
    <n v="-4"/>
    <n v="25.5"/>
    <x v="56"/>
    <m/>
    <n v="2.8"/>
    <n v="9.5"/>
    <n v="-4"/>
    <n v="18"/>
  </r>
  <r>
    <n v="6.8"/>
    <n v="10.9"/>
    <n v="2.7"/>
    <n v="0"/>
    <n v="4.4000000000000004"/>
    <n v="8.5"/>
    <n v="0.3"/>
    <n v="1"/>
    <n v="4.5"/>
    <n v="8.8000000000000007"/>
    <n v="0.2"/>
    <n v="0"/>
    <x v="56"/>
    <m/>
    <n v="9.3000000000000007"/>
    <n v="14"/>
    <n v="4.5"/>
    <n v="0"/>
  </r>
  <r>
    <n v="4.0999999999999996"/>
    <n v="7.4"/>
    <n v="0.8"/>
    <n v="2.5"/>
    <n v="3.7"/>
    <n v="6.7"/>
    <n v="0.7"/>
    <n v="1"/>
    <n v="4.4000000000000004"/>
    <n v="8.1"/>
    <n v="0.6"/>
    <n v="1"/>
    <x v="56"/>
    <m/>
    <n v="7.8"/>
    <n v="13.5"/>
    <n v="2"/>
    <n v="0"/>
  </r>
  <r>
    <n v="2.9"/>
    <n v="5.5"/>
    <n v="0.2"/>
    <n v="0.5"/>
    <n v="2.1"/>
    <n v="4.4000000000000004"/>
    <n v="-0.3"/>
    <n v="3"/>
    <n v="2"/>
    <n v="4.0999999999999996"/>
    <n v="-0.1"/>
    <n v="8"/>
    <x v="56"/>
    <m/>
    <n v="5.8"/>
    <n v="8"/>
    <n v="3.5"/>
    <n v="4"/>
  </r>
  <r>
    <n v="7.1"/>
    <n v="11.3"/>
    <n v="2.9"/>
    <n v="5"/>
    <n v="5.9"/>
    <n v="9.5"/>
    <n v="2.2000000000000002"/>
    <n v="6.5"/>
    <n v="6.3"/>
    <n v="10.3"/>
    <n v="2.2000000000000002"/>
    <n v="12"/>
    <x v="56"/>
    <m/>
    <n v="10"/>
    <n v="15"/>
    <n v="5"/>
    <n v="6.9"/>
  </r>
  <r>
    <n v="5.4"/>
    <n v="6.9"/>
    <n v="3.8"/>
    <n v="3"/>
    <n v="4.0999999999999996"/>
    <n v="5.9"/>
    <n v="2.2999999999999998"/>
    <n v="5.5"/>
    <n v="3.8"/>
    <n v="5.8"/>
    <n v="1.7"/>
    <n v="5.5"/>
    <x v="56"/>
    <m/>
    <n v="9.5"/>
    <n v="12.5"/>
    <n v="6.5"/>
    <n v="2.2000000000000002"/>
  </r>
  <r>
    <n v="5.6"/>
    <n v="9.9"/>
    <n v="1.3"/>
    <n v="0"/>
    <n v="4.0999999999999996"/>
    <n v="8.1999999999999993"/>
    <n v="0"/>
    <n v="0.5"/>
    <n v="3.2"/>
    <n v="7.3"/>
    <n v="-0.9"/>
    <n v="0.5"/>
    <x v="56"/>
    <m/>
    <n v="7.5"/>
    <n v="13.5"/>
    <n v="1.5"/>
    <n v="0"/>
  </r>
  <r>
    <n v="6.4"/>
    <n v="12.9"/>
    <n v="-0.1"/>
    <n v="0"/>
    <n v="6.1"/>
    <n v="11.1"/>
    <n v="1"/>
    <n v="0"/>
    <n v="5.5"/>
    <n v="11.1"/>
    <n v="-0.1"/>
    <n v="0"/>
    <x v="56"/>
    <m/>
    <n v="8.8000000000000007"/>
    <n v="17"/>
    <n v="0.5"/>
    <n v="0"/>
  </r>
  <r>
    <n v="6.8"/>
    <n v="10.7"/>
    <n v="2.8"/>
    <n v="5"/>
    <n v="5.2"/>
    <n v="9.6"/>
    <n v="0.7"/>
    <n v="4"/>
    <n v="4.5999999999999996"/>
    <n v="8.8000000000000007"/>
    <n v="0.3"/>
    <n v="4"/>
    <x v="56"/>
    <m/>
    <n v="9.3000000000000007"/>
    <n v="15.5"/>
    <n v="3"/>
    <n v="4.5999999999999996"/>
  </r>
  <r>
    <n v="4.5999999999999996"/>
    <n v="10.5"/>
    <n v="-1.4"/>
    <n v="0"/>
    <n v="4.2"/>
    <n v="8.6"/>
    <n v="-0.3"/>
    <n v="0"/>
    <n v="3.3"/>
    <n v="7.3"/>
    <n v="-0.7"/>
    <n v="0"/>
    <x v="56"/>
    <m/>
    <n v="8.3000000000000007"/>
    <n v="15.5"/>
    <n v="1"/>
    <n v="0.6"/>
  </r>
  <r>
    <n v="8.6"/>
    <n v="13.3"/>
    <n v="3.8"/>
    <n v="0"/>
    <n v="8.3000000000000007"/>
    <n v="13"/>
    <n v="3.5"/>
    <n v="0"/>
    <n v="7.3"/>
    <n v="11.8"/>
    <n v="2.7"/>
    <n v="0"/>
    <x v="56"/>
    <m/>
    <n v="11.5"/>
    <n v="17"/>
    <n v="6"/>
    <n v="0"/>
  </r>
  <r>
    <n v="8.6999999999999993"/>
    <n v="16.8"/>
    <n v="0.5"/>
    <n v="0"/>
    <n v="8.4"/>
    <n v="14.7"/>
    <n v="2"/>
    <n v="0"/>
    <n v="9.3000000000000007"/>
    <n v="15.9"/>
    <n v="2.7"/>
    <n v="0"/>
    <x v="56"/>
    <m/>
    <n v="11"/>
    <n v="21.5"/>
    <n v="0.5"/>
    <n v="0"/>
  </r>
  <r>
    <n v="11.6"/>
    <n v="20.8"/>
    <n v="2.4"/>
    <n v="0"/>
    <n v="11.4"/>
    <n v="18.100000000000001"/>
    <n v="4.7"/>
    <n v="0"/>
    <n v="12.4"/>
    <n v="19.399999999999999"/>
    <n v="5.3"/>
    <n v="0"/>
    <x v="56"/>
    <m/>
    <n v="12.5"/>
    <n v="23.5"/>
    <n v="1.5"/>
    <n v="0"/>
  </r>
  <r>
    <n v="14.4"/>
    <n v="23.6"/>
    <n v="5.2"/>
    <n v="0"/>
    <n v="13.9"/>
    <n v="19.600000000000001"/>
    <n v="8.1999999999999993"/>
    <n v="0"/>
    <n v="15"/>
    <n v="20.9"/>
    <n v="9"/>
    <n v="0"/>
    <x v="56"/>
    <m/>
    <n v="14.5"/>
    <n v="25"/>
    <n v="4"/>
    <n v="0"/>
  </r>
  <r>
    <n v="15.5"/>
    <n v="25"/>
    <n v="5.9"/>
    <n v="0"/>
    <n v="14.9"/>
    <n v="21.6"/>
    <n v="8.1"/>
    <n v="1"/>
    <n v="16"/>
    <n v="23"/>
    <n v="8.9"/>
    <n v="1"/>
    <x v="56"/>
    <m/>
    <n v="15"/>
    <n v="25.5"/>
    <n v="4.5"/>
    <n v="0"/>
  </r>
  <r>
    <n v="10.6"/>
    <n v="15.6"/>
    <n v="5.5"/>
    <n v="0"/>
    <n v="10.3"/>
    <n v="13.2"/>
    <n v="7.4"/>
    <n v="0"/>
    <n v="11.3"/>
    <n v="14.4"/>
    <n v="8.1"/>
    <n v="0"/>
    <x v="56"/>
    <m/>
    <n v="11.3"/>
    <n v="18"/>
    <n v="4.5"/>
    <n v="0.4"/>
  </r>
  <r>
    <n v="12.5"/>
    <n v="17.899999999999999"/>
    <n v="7"/>
    <n v="0"/>
    <n v="10.1"/>
    <n v="14.5"/>
    <n v="5.7"/>
    <n v="0"/>
    <n v="11.1"/>
    <n v="15.7"/>
    <n v="6.4"/>
    <n v="0"/>
    <x v="56"/>
    <m/>
    <n v="13.8"/>
    <n v="19"/>
    <n v="8.5"/>
    <n v="0"/>
  </r>
  <r>
    <n v="11.1"/>
    <n v="21.1"/>
    <n v="1"/>
    <n v="0"/>
    <n v="9.9"/>
    <n v="18.899999999999999"/>
    <n v="0.8"/>
    <n v="0"/>
    <n v="10.8"/>
    <n v="20.2"/>
    <n v="1.3"/>
    <n v="0"/>
    <x v="56"/>
    <m/>
    <n v="11"/>
    <n v="22"/>
    <n v="0"/>
    <n v="0"/>
  </r>
  <r>
    <n v="13.8"/>
    <n v="21.1"/>
    <n v="6.4"/>
    <n v="0"/>
    <n v="12.9"/>
    <n v="17.600000000000001"/>
    <n v="8.1"/>
    <n v="0"/>
    <n v="13.9"/>
    <n v="18.899999999999999"/>
    <n v="8.9"/>
    <n v="0"/>
    <x v="56"/>
    <m/>
    <n v="14"/>
    <n v="22.5"/>
    <n v="5.5"/>
    <n v="0"/>
  </r>
  <r>
    <n v="13.5"/>
    <n v="20.100000000000001"/>
    <n v="6.8"/>
    <n v="2"/>
    <n v="11.2"/>
    <n v="16.7"/>
    <n v="5.6"/>
    <n v="2.5"/>
    <n v="12.2"/>
    <n v="18"/>
    <n v="6.3"/>
    <n v="2.5"/>
    <x v="56"/>
    <m/>
    <n v="13.5"/>
    <n v="22.5"/>
    <n v="4.5"/>
    <n v="2.6"/>
  </r>
  <r>
    <n v="13.5"/>
    <n v="16.399999999999999"/>
    <n v="10.5"/>
    <n v="0"/>
    <n v="10.8"/>
    <n v="12.4"/>
    <n v="9.1"/>
    <n v="0.5"/>
    <n v="11.8"/>
    <n v="13.6"/>
    <n v="9.9"/>
    <n v="0.5"/>
    <x v="56"/>
    <m/>
    <n v="15.3"/>
    <n v="19"/>
    <n v="11.5"/>
    <n v="0.4"/>
  </r>
  <r>
    <n v="15.4"/>
    <n v="21.3"/>
    <n v="9.4"/>
    <n v="0.5"/>
    <n v="11.9"/>
    <n v="17.5"/>
    <n v="6.2"/>
    <n v="0.5"/>
    <n v="11.8"/>
    <n v="16.600000000000001"/>
    <n v="6.9"/>
    <n v="0.5"/>
    <x v="56"/>
    <m/>
    <n v="14.5"/>
    <n v="20.5"/>
    <n v="8.5"/>
    <n v="0"/>
  </r>
  <r>
    <n v="10.4"/>
    <n v="20.399999999999999"/>
    <n v="0.3"/>
    <n v="0.5"/>
    <n v="11"/>
    <n v="18.899999999999999"/>
    <n v="3.1"/>
    <n v="0"/>
    <n v="10.8"/>
    <n v="18.3"/>
    <n v="3.2"/>
    <n v="0"/>
    <x v="56"/>
    <m/>
    <n v="11.5"/>
    <n v="23"/>
    <n v="0"/>
    <n v="0"/>
  </r>
  <r>
    <n v="14.5"/>
    <n v="23.4"/>
    <n v="5.5"/>
    <n v="0"/>
    <n v="15.8"/>
    <n v="21.9"/>
    <n v="9.6"/>
    <n v="0"/>
    <n v="14.7"/>
    <n v="20.6"/>
    <n v="8.6999999999999993"/>
    <n v="0"/>
    <x v="56"/>
    <m/>
    <n v="14.5"/>
    <n v="26"/>
    <n v="3"/>
    <n v="0.3"/>
  </r>
  <r>
    <n v="16.899999999999999"/>
    <n v="21.9"/>
    <n v="11.8"/>
    <n v="0"/>
    <n v="15.1"/>
    <n v="19.3"/>
    <n v="10.8"/>
    <n v="0"/>
    <n v="14.8"/>
    <n v="19.100000000000001"/>
    <n v="10.5"/>
    <n v="0"/>
    <x v="56"/>
    <m/>
    <n v="15.5"/>
    <n v="22"/>
    <n v="9"/>
    <n v="2.2000000000000002"/>
  </r>
  <r>
    <n v="12.5"/>
    <n v="19.5"/>
    <n v="5.4"/>
    <n v="0"/>
    <n v="11.9"/>
    <n v="17.100000000000001"/>
    <n v="6.7"/>
    <n v="0"/>
    <n v="12.2"/>
    <n v="16.899999999999999"/>
    <n v="7.5"/>
    <n v="0"/>
    <x v="56"/>
    <m/>
    <n v="12.8"/>
    <n v="20"/>
    <n v="5.5"/>
    <n v="0"/>
  </r>
  <r>
    <n v="8.3000000000000007"/>
    <n v="15.9"/>
    <n v="0.6"/>
    <n v="10.5"/>
    <n v="5.9"/>
    <n v="11.6"/>
    <n v="0.2"/>
    <n v="6.5"/>
    <n v="5.9"/>
    <n v="10.7"/>
    <n v="1"/>
    <n v="22"/>
    <x v="56"/>
    <m/>
    <n v="8"/>
    <n v="16.5"/>
    <n v="-0.5"/>
    <n v="12.2"/>
  </r>
  <r>
    <n v="3.7"/>
    <n v="5.9"/>
    <n v="1.4"/>
    <n v="13.5"/>
    <n v="2.6"/>
    <n v="5"/>
    <n v="0.1"/>
    <n v="11.5"/>
    <n v="2.2000000000000002"/>
    <n v="4.4000000000000004"/>
    <n v="0"/>
    <n v="16"/>
    <x v="56"/>
    <m/>
    <n v="5.8"/>
    <n v="8.5"/>
    <n v="3"/>
    <n v="17.8"/>
  </r>
  <r>
    <n v="4.8"/>
    <n v="11"/>
    <n v="-1.5"/>
    <n v="0"/>
    <n v="4.9000000000000004"/>
    <n v="9.9"/>
    <n v="-0.1"/>
    <n v="0"/>
    <n v="4.5"/>
    <n v="9.4"/>
    <n v="-0.5"/>
    <n v="0"/>
    <x v="56"/>
    <m/>
    <n v="7.5"/>
    <n v="16"/>
    <n v="-1"/>
    <n v="0"/>
  </r>
  <r>
    <n v="8.3000000000000007"/>
    <n v="14.5"/>
    <n v="2.1"/>
    <n v="7.5"/>
    <n v="7.7"/>
    <n v="13.4"/>
    <n v="2"/>
    <n v="1"/>
    <n v="7.3"/>
    <n v="12.6"/>
    <n v="1.9"/>
    <n v="0.5"/>
    <x v="57"/>
    <m/>
    <n v="9"/>
    <n v="16"/>
    <n v="2"/>
    <n v="3"/>
  </r>
  <r>
    <n v="11"/>
    <n v="14.5"/>
    <n v="7.5"/>
    <n v="0"/>
    <n v="9.6999999999999993"/>
    <n v="11.8"/>
    <n v="7.5"/>
    <n v="4.5"/>
    <n v="9.1999999999999993"/>
    <n v="11.7"/>
    <n v="6.7"/>
    <n v="4.5"/>
    <x v="57"/>
    <m/>
    <n v="11"/>
    <n v="16"/>
    <n v="6"/>
    <n v="5.5"/>
  </r>
  <r>
    <n v="8.6"/>
    <n v="14.7"/>
    <n v="2.5"/>
    <n v="0"/>
    <n v="7.5"/>
    <n v="13.1"/>
    <n v="1.9"/>
    <n v="0"/>
    <n v="6.4"/>
    <n v="10.9"/>
    <n v="1.9"/>
    <n v="0"/>
    <x v="57"/>
    <m/>
    <n v="9.3000000000000007"/>
    <n v="16.5"/>
    <n v="2"/>
    <n v="3.4"/>
  </r>
  <r>
    <n v="6.6"/>
    <n v="12"/>
    <n v="1.1000000000000001"/>
    <n v="2.5"/>
    <n v="7"/>
    <n v="11.7"/>
    <n v="2.2000000000000002"/>
    <n v="0.5"/>
    <n v="6.6"/>
    <n v="11.3"/>
    <n v="1.9"/>
    <n v="2"/>
    <x v="57"/>
    <m/>
    <n v="10.3"/>
    <n v="16.5"/>
    <n v="4"/>
    <n v="0"/>
  </r>
  <r>
    <n v="7"/>
    <n v="10.6"/>
    <n v="3.4"/>
    <n v="16"/>
    <n v="7.2"/>
    <n v="10.5"/>
    <n v="3.8"/>
    <n v="10"/>
    <n v="6.7"/>
    <n v="9.6"/>
    <n v="3.8"/>
    <n v="15"/>
    <x v="57"/>
    <m/>
    <n v="10"/>
    <n v="15"/>
    <n v="5"/>
    <n v="11.5"/>
  </r>
  <r>
    <n v="5.3"/>
    <n v="10.3"/>
    <n v="0.2"/>
    <n v="0"/>
    <n v="4.2"/>
    <n v="8.8000000000000007"/>
    <n v="-0.5"/>
    <n v="8.5"/>
    <n v="4.3"/>
    <n v="8.6999999999999993"/>
    <n v="-0.2"/>
    <n v="2"/>
    <x v="57"/>
    <m/>
    <n v="9.5"/>
    <n v="16"/>
    <n v="3"/>
    <n v="0.8"/>
  </r>
  <r>
    <n v="7.9"/>
    <n v="16.899999999999999"/>
    <n v="-1.2"/>
    <n v="0.5"/>
    <n v="8.1999999999999993"/>
    <n v="16"/>
    <n v="0.3"/>
    <n v="0"/>
    <n v="7.8"/>
    <n v="15.5"/>
    <n v="0"/>
    <n v="0"/>
    <x v="57"/>
    <m/>
    <n v="9.3000000000000007"/>
    <n v="20"/>
    <n v="-1.5"/>
    <n v="0"/>
  </r>
  <r>
    <n v="12.1"/>
    <n v="21.6"/>
    <n v="2.6"/>
    <n v="0"/>
    <n v="13.3"/>
    <n v="20.9"/>
    <n v="5.6"/>
    <n v="0"/>
    <n v="12.6"/>
    <n v="20.100000000000001"/>
    <n v="5.0999999999999996"/>
    <n v="0"/>
    <x v="57"/>
    <m/>
    <n v="13.5"/>
    <n v="25"/>
    <n v="2"/>
    <n v="0"/>
  </r>
  <r>
    <n v="15.1"/>
    <n v="22.8"/>
    <n v="7.3"/>
    <n v="0"/>
    <n v="15.3"/>
    <n v="21.7"/>
    <n v="8.8000000000000007"/>
    <n v="0"/>
    <n v="14.8"/>
    <n v="20.9"/>
    <n v="8.6999999999999993"/>
    <n v="0"/>
    <x v="57"/>
    <m/>
    <n v="15.3"/>
    <n v="25"/>
    <n v="5.5"/>
    <n v="0"/>
  </r>
  <r>
    <n v="16.8"/>
    <n v="25.4"/>
    <n v="8.1999999999999993"/>
    <n v="9"/>
    <n v="17.100000000000001"/>
    <n v="23.1"/>
    <n v="11"/>
    <n v="0.5"/>
    <n v="17.2"/>
    <n v="23.1"/>
    <n v="11.3"/>
    <n v="9"/>
    <x v="57"/>
    <m/>
    <n v="17"/>
    <n v="26"/>
    <n v="8"/>
    <n v="0.6"/>
  </r>
  <r>
    <n v="9.1999999999999993"/>
    <n v="13.4"/>
    <n v="4.9000000000000004"/>
    <n v="0.5"/>
    <n v="8.9"/>
    <n v="12.9"/>
    <n v="4.9000000000000004"/>
    <n v="8.5"/>
    <n v="8"/>
    <n v="11.7"/>
    <n v="4.2"/>
    <n v="0"/>
    <x v="57"/>
    <m/>
    <n v="10.8"/>
    <n v="12"/>
    <n v="9.5"/>
    <n v="18"/>
  </r>
  <r>
    <n v="5.8"/>
    <n v="10.5"/>
    <n v="1.1000000000000001"/>
    <n v="0"/>
    <n v="5.5"/>
    <n v="9.6"/>
    <n v="1.3"/>
    <n v="0"/>
    <n v="4.9000000000000004"/>
    <n v="8.6999999999999993"/>
    <n v="1.1000000000000001"/>
    <n v="2"/>
    <x v="57"/>
    <m/>
    <n v="7.8"/>
    <n v="14"/>
    <n v="1.5"/>
    <n v="0.4"/>
  </r>
  <r>
    <n v="9.6999999999999993"/>
    <n v="15.1"/>
    <n v="4.2"/>
    <n v="2"/>
    <n v="9.8000000000000007"/>
    <n v="14.2"/>
    <n v="5.3"/>
    <n v="2"/>
    <n v="8.5"/>
    <n v="12.5"/>
    <n v="4.4000000000000004"/>
    <n v="0"/>
    <x v="57"/>
    <m/>
    <n v="9.5"/>
    <n v="15.5"/>
    <n v="3.5"/>
    <n v="8.6"/>
  </r>
  <r>
    <n v="8.4"/>
    <n v="13.9"/>
    <n v="2.9"/>
    <n v="0"/>
    <n v="8.1"/>
    <n v="13.9"/>
    <n v="2.2999999999999998"/>
    <n v="0"/>
    <n v="7.3"/>
    <n v="12.5"/>
    <n v="2.1"/>
    <n v="0"/>
    <x v="57"/>
    <m/>
    <n v="10"/>
    <n v="17.5"/>
    <n v="2.5"/>
    <n v="0"/>
  </r>
  <r>
    <n v="8.8000000000000007"/>
    <n v="15.3"/>
    <n v="2.2999999999999998"/>
    <n v="0"/>
    <n v="9.1"/>
    <n v="15.3"/>
    <n v="2.8"/>
    <n v="0"/>
    <n v="8.1999999999999993"/>
    <n v="13.5"/>
    <n v="2.8"/>
    <n v="0"/>
    <x v="57"/>
    <m/>
    <n v="10"/>
    <n v="18"/>
    <n v="2"/>
    <n v="0"/>
  </r>
  <r>
    <n v="9.3000000000000007"/>
    <n v="18.399999999999999"/>
    <n v="0.2"/>
    <n v="0"/>
    <n v="9.4"/>
    <n v="16.7"/>
    <n v="2"/>
    <n v="0"/>
    <n v="8.9"/>
    <n v="15.7"/>
    <n v="2"/>
    <n v="0"/>
    <x v="57"/>
    <m/>
    <n v="9.8000000000000007"/>
    <n v="19.5"/>
    <n v="0"/>
    <n v="0"/>
  </r>
  <r>
    <n v="9.6"/>
    <n v="17.5"/>
    <n v="1.6"/>
    <n v="0"/>
    <n v="10.6"/>
    <n v="17.100000000000001"/>
    <n v="4"/>
    <n v="0"/>
    <n v="10.3"/>
    <n v="16.100000000000001"/>
    <n v="4.5"/>
    <n v="0"/>
    <x v="57"/>
    <m/>
    <n v="11.3"/>
    <n v="20.5"/>
    <n v="2"/>
    <n v="0"/>
  </r>
  <r>
    <n v="11.6"/>
    <n v="19.5"/>
    <n v="3.6"/>
    <n v="0"/>
    <n v="12.4"/>
    <n v="18.5"/>
    <n v="6.2"/>
    <n v="0"/>
    <n v="12"/>
    <n v="17.399999999999999"/>
    <n v="6.5"/>
    <n v="0"/>
    <x v="57"/>
    <m/>
    <n v="11.8"/>
    <n v="22"/>
    <n v="1.5"/>
    <n v="0"/>
  </r>
  <r>
    <n v="15.1"/>
    <n v="24.7"/>
    <n v="5.4"/>
    <n v="0"/>
    <n v="15.5"/>
    <n v="22.6"/>
    <n v="8.3000000000000007"/>
    <n v="0"/>
    <n v="15.1"/>
    <n v="22.2"/>
    <n v="8"/>
    <n v="0"/>
    <x v="57"/>
    <m/>
    <n v="14.3"/>
    <n v="26"/>
    <n v="2.5"/>
    <n v="0"/>
  </r>
  <r>
    <n v="17.2"/>
    <n v="27.5"/>
    <n v="6.8"/>
    <n v="0"/>
    <n v="19.2"/>
    <n v="26"/>
    <n v="12.4"/>
    <n v="0"/>
    <n v="17.899999999999999"/>
    <n v="25"/>
    <n v="10.7"/>
    <n v="0"/>
    <x v="57"/>
    <m/>
    <n v="17"/>
    <n v="29"/>
    <n v="5"/>
    <n v="0"/>
  </r>
  <r>
    <n v="16.8"/>
    <n v="25"/>
    <n v="8.6"/>
    <n v="0"/>
    <n v="18.8"/>
    <n v="22.8"/>
    <n v="14.7"/>
    <n v="0"/>
    <n v="18.600000000000001"/>
    <n v="22.8"/>
    <n v="14.4"/>
    <n v="0"/>
    <x v="57"/>
    <m/>
    <n v="16"/>
    <n v="27"/>
    <n v="5"/>
    <n v="0"/>
  </r>
  <r>
    <n v="13.7"/>
    <n v="18.5"/>
    <n v="8.8000000000000007"/>
    <n v="0"/>
    <n v="12.9"/>
    <n v="16.899999999999999"/>
    <n v="8.8000000000000007"/>
    <n v="0"/>
    <n v="13.3"/>
    <n v="16.2"/>
    <n v="10.4"/>
    <n v="0"/>
    <x v="57"/>
    <m/>
    <n v="14.3"/>
    <n v="26"/>
    <n v="2.5"/>
    <n v="0"/>
  </r>
  <r>
    <n v="12.5"/>
    <n v="22.4"/>
    <n v="2.6"/>
    <n v="0"/>
    <n v="13.5"/>
    <n v="20.8"/>
    <n v="6.1"/>
    <n v="0"/>
    <n v="13.6"/>
    <n v="20.399999999999999"/>
    <n v="6.8"/>
    <n v="0"/>
    <x v="57"/>
    <m/>
    <n v="13.3"/>
    <n v="25"/>
    <n v="1.5"/>
    <n v="0"/>
  </r>
  <r>
    <n v="15.8"/>
    <n v="26.1"/>
    <n v="5.4"/>
    <n v="0"/>
    <n v="15.8"/>
    <n v="24.2"/>
    <n v="7.3"/>
    <n v="0"/>
    <n v="16.399999999999999"/>
    <n v="24.1"/>
    <n v="8.6999999999999993"/>
    <n v="1"/>
    <x v="57"/>
    <m/>
    <n v="14.3"/>
    <n v="28"/>
    <n v="0.5"/>
    <n v="0"/>
  </r>
  <r>
    <n v="16"/>
    <n v="24.1"/>
    <n v="7.8"/>
    <n v="0"/>
    <n v="17"/>
    <n v="23.2"/>
    <n v="10.8"/>
    <n v="0"/>
    <n v="16.899999999999999"/>
    <n v="21.5"/>
    <n v="12.2"/>
    <n v="0"/>
    <x v="57"/>
    <m/>
    <n v="16.5"/>
    <n v="27"/>
    <n v="6"/>
    <n v="0"/>
  </r>
  <r>
    <n v="17.399999999999999"/>
    <n v="28"/>
    <n v="6.8"/>
    <n v="0"/>
    <n v="17.2"/>
    <n v="25.5"/>
    <n v="8.9"/>
    <n v="0"/>
    <n v="17.8"/>
    <n v="24.9"/>
    <n v="10.7"/>
    <n v="0"/>
    <x v="57"/>
    <m/>
    <n v="16.5"/>
    <n v="28"/>
    <n v="5"/>
    <n v="0"/>
  </r>
  <r>
    <n v="16.8"/>
    <n v="22.2"/>
    <n v="11.3"/>
    <n v="0"/>
    <n v="16.7"/>
    <n v="21.4"/>
    <n v="11.9"/>
    <n v="0"/>
    <n v="16.3"/>
    <n v="19.8"/>
    <n v="12.7"/>
    <n v="0"/>
    <x v="57"/>
    <m/>
    <n v="15"/>
    <n v="24.5"/>
    <n v="5.5"/>
    <n v="0"/>
  </r>
  <r>
    <n v="12.3"/>
    <n v="19.7"/>
    <n v="4.9000000000000004"/>
    <n v="0"/>
    <n v="12.8"/>
    <n v="18.5"/>
    <n v="7.1"/>
    <n v="0"/>
    <n v="12.8"/>
    <n v="17.7"/>
    <n v="7.9"/>
    <n v="0"/>
    <x v="57"/>
    <m/>
    <n v="14"/>
    <n v="23.5"/>
    <n v="4.5"/>
    <n v="0"/>
  </r>
  <r>
    <n v="14.7"/>
    <n v="23.2"/>
    <n v="6.1"/>
    <n v="0"/>
    <n v="13.4"/>
    <n v="21.4"/>
    <n v="5.3"/>
    <n v="0"/>
    <n v="14.1"/>
    <n v="21.5"/>
    <n v="6.6"/>
    <n v="0"/>
    <x v="57"/>
    <m/>
    <n v="15.8"/>
    <n v="26.5"/>
    <n v="5"/>
    <n v="0"/>
  </r>
  <r>
    <n v="14.4"/>
    <n v="22.5"/>
    <n v="6.2"/>
    <n v="0"/>
    <n v="14.9"/>
    <n v="21.3"/>
    <n v="8.4"/>
    <n v="0"/>
    <n v="15.6"/>
    <n v="20.7"/>
    <n v="10.4"/>
    <n v="0"/>
    <x v="57"/>
    <m/>
    <n v="14.8"/>
    <n v="25.5"/>
    <n v="4"/>
    <n v="0"/>
  </r>
  <r>
    <n v="12.5"/>
    <n v="20.2"/>
    <n v="4.7"/>
    <n v="15.5"/>
    <n v="12.6"/>
    <n v="19.100000000000001"/>
    <n v="6"/>
    <n v="15.5"/>
    <n v="13.1"/>
    <n v="17.600000000000001"/>
    <n v="8.6"/>
    <n v="5"/>
    <x v="57"/>
    <m/>
    <n v="12.3"/>
    <n v="22.5"/>
    <n v="2"/>
    <n v="14.8"/>
  </r>
  <r>
    <n v="6.6"/>
    <n v="9.1"/>
    <n v="4.0999999999999996"/>
    <n v="0"/>
    <n v="5.4"/>
    <n v="8.8000000000000007"/>
    <n v="2"/>
    <n v="0"/>
    <n v="6"/>
    <n v="9.9"/>
    <n v="2"/>
    <n v="8"/>
    <x v="58"/>
    <m/>
    <n v="8.3000000000000007"/>
    <n v="11.5"/>
    <n v="5"/>
    <n v="6.4"/>
  </r>
  <r>
    <n v="10.8"/>
    <n v="16.3"/>
    <n v="5.3"/>
    <n v="0"/>
    <n v="9.6999999999999993"/>
    <n v="15.6"/>
    <n v="3.8"/>
    <n v="0"/>
    <n v="10.199999999999999"/>
    <n v="14.8"/>
    <n v="5.6"/>
    <n v="0"/>
    <x v="58"/>
    <m/>
    <n v="13.5"/>
    <n v="21"/>
    <n v="6"/>
    <n v="0"/>
  </r>
  <r>
    <n v="12.5"/>
    <n v="22"/>
    <n v="3"/>
    <n v="0"/>
    <n v="12.5"/>
    <n v="20.7"/>
    <n v="4.2"/>
    <n v="0"/>
    <n v="13.1"/>
    <n v="20.2"/>
    <n v="5.9"/>
    <n v="0"/>
    <x v="58"/>
    <m/>
    <n v="13.5"/>
    <n v="25"/>
    <n v="2"/>
    <n v="0"/>
  </r>
  <r>
    <n v="14.2"/>
    <n v="23.7"/>
    <n v="4.5999999999999996"/>
    <n v="0"/>
    <n v="15.9"/>
    <n v="22.5"/>
    <n v="9.3000000000000007"/>
    <n v="0"/>
    <n v="14.8"/>
    <n v="21.4"/>
    <n v="8.1999999999999993"/>
    <n v="0"/>
    <x v="58"/>
    <m/>
    <n v="15"/>
    <n v="26"/>
    <n v="4"/>
    <n v="0"/>
  </r>
  <r>
    <n v="13.1"/>
    <n v="21.3"/>
    <n v="4.8"/>
    <n v="4"/>
    <n v="12.9"/>
    <n v="19.7"/>
    <n v="6.1"/>
    <n v="4"/>
    <n v="12.9"/>
    <n v="18.7"/>
    <n v="7"/>
    <n v="2.5"/>
    <x v="58"/>
    <m/>
    <n v="13.3"/>
    <n v="23.5"/>
    <n v="3"/>
    <n v="4"/>
  </r>
  <r>
    <n v="9.1"/>
    <n v="12.3"/>
    <n v="5.8"/>
    <n v="0"/>
    <n v="7.7"/>
    <n v="11.2"/>
    <n v="4.2"/>
    <n v="0"/>
    <n v="7.1"/>
    <n v="9.9"/>
    <n v="4.3"/>
    <n v="1.5"/>
    <x v="58"/>
    <m/>
    <n v="11.3"/>
    <n v="19"/>
    <n v="3.5"/>
    <n v="0"/>
  </r>
  <r>
    <n v="8.9"/>
    <n v="16.7"/>
    <n v="1"/>
    <n v="0"/>
    <n v="9.8000000000000007"/>
    <n v="16.399999999999999"/>
    <n v="3.2"/>
    <n v="0"/>
    <n v="8.6999999999999993"/>
    <n v="14.9"/>
    <n v="2.5"/>
    <n v="0"/>
    <x v="58"/>
    <m/>
    <n v="11.5"/>
    <n v="21"/>
    <n v="2"/>
    <n v="0"/>
  </r>
  <r>
    <n v="9.1999999999999993"/>
    <n v="15.4"/>
    <n v="3"/>
    <n v="0"/>
    <n v="10.5"/>
    <n v="15.9"/>
    <n v="5"/>
    <n v="0"/>
    <n v="9.6999999999999993"/>
    <n v="13.9"/>
    <n v="5.4"/>
    <n v="0"/>
    <x v="58"/>
    <m/>
    <n v="10.5"/>
    <n v="18.5"/>
    <n v="2.5"/>
    <n v="0.6"/>
  </r>
  <r>
    <n v="14.1"/>
    <n v="19.100000000000001"/>
    <n v="9.1"/>
    <n v="0"/>
    <n v="13"/>
    <n v="17.3"/>
    <n v="8.6999999999999993"/>
    <n v="0"/>
    <n v="12.1"/>
    <n v="15.6"/>
    <n v="8.5"/>
    <n v="0"/>
    <x v="58"/>
    <m/>
    <n v="13.5"/>
    <n v="21"/>
    <n v="6"/>
    <n v="0"/>
  </r>
  <r>
    <n v="9.6999999999999993"/>
    <n v="15.3"/>
    <n v="4"/>
    <n v="0"/>
    <n v="10.199999999999999"/>
    <n v="15.3"/>
    <n v="5"/>
    <n v="0"/>
    <n v="9.6999999999999993"/>
    <n v="13.7"/>
    <n v="5.7"/>
    <n v="0"/>
    <x v="58"/>
    <m/>
    <n v="11"/>
    <n v="19"/>
    <n v="3"/>
    <n v="0"/>
  </r>
  <r>
    <n v="11.3"/>
    <n v="20"/>
    <n v="2.6"/>
    <n v="0"/>
    <n v="12.1"/>
    <n v="19.2"/>
    <n v="5"/>
    <n v="0"/>
    <n v="10.7"/>
    <n v="17.5"/>
    <n v="3.8"/>
    <n v="0"/>
    <x v="58"/>
    <m/>
    <n v="11.3"/>
    <n v="22.5"/>
    <n v="0"/>
    <n v="0"/>
  </r>
  <r>
    <n v="14.3"/>
    <n v="23.8"/>
    <n v="4.7"/>
    <n v="0"/>
    <n v="14.3"/>
    <n v="22.4"/>
    <n v="6.1"/>
    <n v="0"/>
    <n v="14.1"/>
    <n v="21.3"/>
    <n v="6.8"/>
    <n v="0"/>
    <x v="58"/>
    <m/>
    <n v="12.3"/>
    <n v="23"/>
    <n v="1.5"/>
    <n v="0"/>
  </r>
  <r>
    <n v="15"/>
    <n v="23.9"/>
    <n v="6"/>
    <n v="0"/>
    <n v="15.1"/>
    <n v="22.3"/>
    <n v="7.9"/>
    <n v="0"/>
    <n v="14.7"/>
    <n v="20.7"/>
    <n v="8.6999999999999993"/>
    <n v="0"/>
    <x v="58"/>
    <m/>
    <n v="14"/>
    <n v="26"/>
    <n v="2"/>
    <n v="0"/>
  </r>
  <r>
    <n v="12.7"/>
    <n v="19.3"/>
    <n v="6.1"/>
    <n v="0"/>
    <n v="11.8"/>
    <n v="18.600000000000001"/>
    <n v="4.9000000000000004"/>
    <n v="0"/>
    <n v="11.7"/>
    <n v="17"/>
    <n v="6.4"/>
    <n v="0"/>
    <x v="58"/>
    <m/>
    <n v="13.3"/>
    <n v="23.5"/>
    <n v="3"/>
    <n v="0"/>
  </r>
  <r>
    <n v="10.1"/>
    <n v="16.899999999999999"/>
    <n v="3.3"/>
    <n v="7"/>
    <n v="9.1"/>
    <n v="15.8"/>
    <n v="2.2999999999999998"/>
    <n v="7"/>
    <n v="9.3000000000000007"/>
    <n v="14.6"/>
    <n v="3.9"/>
    <n v="1"/>
    <x v="58"/>
    <m/>
    <n v="10.5"/>
    <n v="19"/>
    <n v="2"/>
    <n v="0"/>
  </r>
  <r>
    <n v="7.1"/>
    <n v="9.1"/>
    <n v="5"/>
    <n v="0.5"/>
    <n v="6.5"/>
    <n v="8.1999999999999993"/>
    <n v="4.7"/>
    <n v="0.5"/>
    <n v="7"/>
    <n v="8.6999999999999993"/>
    <n v="5.2"/>
    <n v="9"/>
    <x v="58"/>
    <m/>
    <n v="10.3"/>
    <n v="14.5"/>
    <n v="6"/>
    <n v="12.4"/>
  </r>
  <r>
    <n v="7"/>
    <n v="9"/>
    <n v="5"/>
    <n v="0"/>
    <n v="6.8"/>
    <n v="8.5"/>
    <n v="5"/>
    <n v="0"/>
    <n v="7.3"/>
    <n v="9"/>
    <n v="5.5"/>
    <n v="0"/>
    <x v="58"/>
    <m/>
    <n v="7"/>
    <n v="12.5"/>
    <n v="1.5"/>
    <n v="18.8"/>
  </r>
  <r>
    <n v="7.1"/>
    <n v="13.1"/>
    <n v="1"/>
    <n v="0"/>
    <n v="5.7"/>
    <n v="11"/>
    <n v="0.4"/>
    <n v="0"/>
    <n v="7.4"/>
    <n v="12.2"/>
    <n v="2.5"/>
    <n v="0"/>
    <x v="58"/>
    <m/>
    <n v="9"/>
    <n v="17"/>
    <n v="1"/>
    <n v="0.2"/>
  </r>
  <r>
    <n v="7"/>
    <n v="11.7"/>
    <n v="2.2000000000000002"/>
    <n v="0"/>
    <n v="6.9"/>
    <n v="10.4"/>
    <n v="3.3"/>
    <n v="0"/>
    <n v="7.9"/>
    <n v="11.2"/>
    <n v="4.5"/>
    <n v="0"/>
    <x v="58"/>
    <m/>
    <n v="9"/>
    <n v="14"/>
    <n v="4"/>
    <n v="1.6"/>
  </r>
  <r>
    <n v="5.5"/>
    <n v="9.6"/>
    <n v="1.3"/>
    <n v="0"/>
    <n v="4.8"/>
    <n v="8.1"/>
    <n v="1.4"/>
    <n v="0"/>
    <n v="5.3"/>
    <n v="8.3000000000000007"/>
    <n v="2.2999999999999998"/>
    <n v="0"/>
    <x v="58"/>
    <m/>
    <n v="8.8000000000000007"/>
    <n v="15.5"/>
    <n v="2"/>
    <n v="3"/>
  </r>
  <r>
    <n v="7.4"/>
    <n v="14.6"/>
    <n v="0.1"/>
    <n v="0"/>
    <n v="7.2"/>
    <n v="13.5"/>
    <n v="0.8"/>
    <n v="0"/>
    <n v="7.5"/>
    <n v="13.1"/>
    <n v="1.8"/>
    <n v="0"/>
    <x v="58"/>
    <m/>
    <n v="8.8000000000000007"/>
    <n v="19"/>
    <n v="-1.5"/>
    <n v="0"/>
  </r>
  <r>
    <n v="10.4"/>
    <n v="19.399999999999999"/>
    <n v="1.3"/>
    <n v="0"/>
    <n v="10.7"/>
    <n v="18.399999999999999"/>
    <n v="3"/>
    <n v="0"/>
    <n v="11.7"/>
    <n v="18.100000000000001"/>
    <n v="5.3"/>
    <n v="0"/>
    <x v="58"/>
    <m/>
    <n v="11.5"/>
    <n v="23"/>
    <n v="0"/>
    <n v="0"/>
  </r>
  <r>
    <n v="15.2"/>
    <n v="26"/>
    <n v="4.3"/>
    <n v="0"/>
    <n v="15.4"/>
    <n v="24.1"/>
    <n v="6.6"/>
    <n v="0"/>
    <n v="16.3"/>
    <n v="24.2"/>
    <n v="8.3000000000000007"/>
    <n v="0"/>
    <x v="58"/>
    <m/>
    <n v="14"/>
    <n v="28"/>
    <n v="0"/>
    <n v="0"/>
  </r>
  <r>
    <n v="17.100000000000001"/>
    <n v="28.1"/>
    <n v="6.1"/>
    <n v="0"/>
    <n v="18.5"/>
    <n v="26.2"/>
    <n v="10.7"/>
    <n v="0"/>
    <n v="18.5"/>
    <n v="25.7"/>
    <n v="11.3"/>
    <n v="0"/>
    <x v="58"/>
    <m/>
    <n v="16.5"/>
    <n v="28"/>
    <n v="5"/>
    <n v="0"/>
  </r>
  <r>
    <n v="15.9"/>
    <n v="22.4"/>
    <n v="9.4"/>
    <n v="0"/>
    <n v="14"/>
    <n v="20.399999999999999"/>
    <n v="7.6"/>
    <n v="0"/>
    <n v="15.6"/>
    <n v="20.2"/>
    <n v="11"/>
    <n v="0"/>
    <x v="58"/>
    <m/>
    <n v="17.5"/>
    <n v="27"/>
    <n v="8"/>
    <n v="0"/>
  </r>
  <r>
    <n v="12.2"/>
    <n v="21"/>
    <n v="3.3"/>
    <n v="0"/>
    <n v="12.5"/>
    <n v="20.100000000000001"/>
    <n v="4.9000000000000004"/>
    <n v="0"/>
    <n v="12.8"/>
    <n v="19.5"/>
    <n v="6"/>
    <n v="0"/>
    <x v="58"/>
    <m/>
    <n v="16.5"/>
    <n v="28"/>
    <n v="5"/>
    <n v="0"/>
  </r>
  <r>
    <n v="13.8"/>
    <n v="24.5"/>
    <n v="3"/>
    <n v="0"/>
    <n v="14.5"/>
    <n v="23"/>
    <n v="5.9"/>
    <n v="0"/>
    <n v="15.1"/>
    <n v="22.2"/>
    <n v="7.9"/>
    <n v="0"/>
    <x v="58"/>
    <m/>
    <n v="15.8"/>
    <n v="28.5"/>
    <n v="3"/>
    <n v="0"/>
  </r>
  <r>
    <n v="16.100000000000001"/>
    <n v="26.1"/>
    <n v="6.1"/>
    <n v="0"/>
    <n v="16.399999999999999"/>
    <n v="24.1"/>
    <n v="8.6"/>
    <n v="0"/>
    <n v="17.100000000000001"/>
    <n v="23.9"/>
    <n v="10.199999999999999"/>
    <n v="0"/>
    <x v="58"/>
    <m/>
    <n v="15.5"/>
    <n v="28"/>
    <n v="3"/>
    <n v="0"/>
  </r>
  <r>
    <n v="14.5"/>
    <n v="22.9"/>
    <n v="6.1"/>
    <n v="0"/>
    <n v="13.1"/>
    <n v="21.1"/>
    <n v="5"/>
    <n v="0"/>
    <n v="14.5"/>
    <n v="19.8"/>
    <n v="9.1"/>
    <n v="0"/>
    <x v="58"/>
    <m/>
    <n v="15.3"/>
    <n v="25.5"/>
    <n v="5"/>
    <n v="0"/>
  </r>
  <r>
    <n v="8.6"/>
    <n v="16.2"/>
    <n v="0.9"/>
    <n v="0"/>
    <n v="7.9"/>
    <n v="14.9"/>
    <n v="0.8"/>
    <n v="0"/>
    <n v="8"/>
    <n v="14.1"/>
    <n v="1.9"/>
    <n v="0"/>
    <x v="58"/>
    <m/>
    <n v="9.8000000000000007"/>
    <n v="18.5"/>
    <n v="1"/>
    <n v="0"/>
  </r>
  <r>
    <n v="9.4"/>
    <n v="18.399999999999999"/>
    <n v="0.3"/>
    <n v="0"/>
    <n v="9.4"/>
    <n v="17.5"/>
    <n v="1.3"/>
    <n v="0"/>
    <n v="10"/>
    <n v="16.8"/>
    <n v="3.2"/>
    <n v="0"/>
    <x v="58"/>
    <m/>
    <n v="10"/>
    <n v="21"/>
    <n v="-1"/>
    <n v="0"/>
  </r>
  <r>
    <n v="13.5"/>
    <n v="24.4"/>
    <n v="2.6"/>
    <n v="0"/>
    <n v="15"/>
    <n v="23.8"/>
    <n v="6.2"/>
    <n v="0"/>
    <n v="15.4"/>
    <n v="23"/>
    <n v="7.7"/>
    <n v="0"/>
    <x v="59"/>
    <m/>
    <n v="12.8"/>
    <n v="25.5"/>
    <n v="0"/>
    <n v="0"/>
  </r>
  <r>
    <n v="16.7"/>
    <n v="27.3"/>
    <n v="6"/>
    <n v="0"/>
    <n v="18.100000000000001"/>
    <n v="26.3"/>
    <n v="9.9"/>
    <n v="0"/>
    <n v="19"/>
    <n v="26.9"/>
    <n v="11"/>
    <n v="0"/>
    <x v="59"/>
    <m/>
    <n v="13"/>
    <n v="24"/>
    <n v="2"/>
    <n v="0"/>
  </r>
  <r>
    <n v="18.8"/>
    <n v="29.7"/>
    <n v="7.9"/>
    <n v="0"/>
    <n v="21.2"/>
    <n v="27.6"/>
    <n v="14.8"/>
    <n v="0"/>
    <n v="20.5"/>
    <n v="27"/>
    <n v="14"/>
    <n v="0"/>
    <x v="59"/>
    <m/>
    <n v="16"/>
    <n v="31"/>
    <n v="1"/>
    <n v="0"/>
  </r>
  <r>
    <n v="20"/>
    <n v="32"/>
    <n v="7.9"/>
    <n v="0"/>
    <n v="21.8"/>
    <n v="30"/>
    <n v="13.5"/>
    <n v="0"/>
    <n v="21.5"/>
    <n v="29"/>
    <n v="13.9"/>
    <n v="0"/>
    <x v="59"/>
    <m/>
    <n v="18.3"/>
    <n v="32.5"/>
    <n v="4"/>
    <n v="0"/>
  </r>
  <r>
    <n v="19.100000000000001"/>
    <n v="28.2"/>
    <n v="10"/>
    <n v="0"/>
    <n v="21"/>
    <n v="26.4"/>
    <n v="15.6"/>
    <n v="0"/>
    <n v="20.9"/>
    <n v="25.6"/>
    <n v="16.100000000000001"/>
    <n v="0"/>
    <x v="59"/>
    <m/>
    <n v="13.8"/>
    <n v="20"/>
    <n v="7.5"/>
    <n v="0"/>
  </r>
  <r>
    <n v="13.3"/>
    <n v="18.8"/>
    <n v="7.7"/>
    <n v="0"/>
    <n v="11.5"/>
    <n v="15.8"/>
    <n v="7.1"/>
    <n v="0"/>
    <n v="11.4"/>
    <n v="14.7"/>
    <n v="8"/>
    <n v="0"/>
    <x v="59"/>
    <m/>
    <n v="12.8"/>
    <n v="20.5"/>
    <n v="5"/>
    <n v="6.7"/>
  </r>
  <r>
    <n v="6.3"/>
    <n v="9.3000000000000007"/>
    <n v="3.2"/>
    <n v="0"/>
    <n v="5.0999999999999996"/>
    <n v="8.8000000000000007"/>
    <n v="1.4"/>
    <n v="0"/>
    <n v="4.7"/>
    <n v="8"/>
    <n v="1.4"/>
    <n v="0"/>
    <x v="59"/>
    <m/>
    <n v="9.3000000000000007"/>
    <n v="13"/>
    <n v="5.5"/>
    <n v="0.4"/>
  </r>
  <r>
    <n v="6.3"/>
    <n v="14.3"/>
    <n v="-1.7"/>
    <n v="0"/>
    <n v="6.1"/>
    <n v="13"/>
    <n v="-0.8"/>
    <n v="0"/>
    <n v="6.6"/>
    <n v="12.4"/>
    <n v="0.7"/>
    <n v="0"/>
    <x v="59"/>
    <m/>
    <n v="7.5"/>
    <n v="17"/>
    <n v="-2"/>
    <n v="0"/>
  </r>
  <r>
    <n v="6.9"/>
    <n v="12.5"/>
    <n v="1.2"/>
    <n v="0"/>
    <n v="7"/>
    <n v="12"/>
    <n v="1.9"/>
    <n v="0"/>
    <n v="6.5"/>
    <n v="10.3"/>
    <n v="2.7"/>
    <n v="0"/>
    <x v="59"/>
    <m/>
    <n v="8"/>
    <n v="15"/>
    <n v="1"/>
    <n v="2"/>
  </r>
  <r>
    <n v="5.0999999999999996"/>
    <n v="9.1999999999999993"/>
    <n v="0.9"/>
    <n v="0"/>
    <n v="3.5"/>
    <n v="7.9"/>
    <n v="-1"/>
    <n v="0"/>
    <n v="3.1"/>
    <n v="7.1"/>
    <n v="-1"/>
    <n v="0"/>
    <x v="59"/>
    <m/>
    <n v="8"/>
    <n v="13"/>
    <n v="3"/>
    <n v="0"/>
  </r>
  <r>
    <n v="5.8"/>
    <n v="14.5"/>
    <n v="-3"/>
    <n v="0"/>
    <n v="6.5"/>
    <n v="13"/>
    <n v="0"/>
    <n v="0"/>
    <n v="6.7"/>
    <n v="12.3"/>
    <n v="1.1000000000000001"/>
    <n v="0"/>
    <x v="59"/>
    <m/>
    <n v="7"/>
    <n v="17"/>
    <n v="-3"/>
    <n v="0"/>
  </r>
  <r>
    <n v="10.4"/>
    <n v="18.7"/>
    <n v="2"/>
    <n v="0"/>
    <n v="12.3"/>
    <n v="17.899999999999999"/>
    <n v="6.6"/>
    <n v="0"/>
    <n v="11.6"/>
    <n v="17.3"/>
    <n v="5.9"/>
    <n v="0"/>
    <x v="59"/>
    <m/>
    <n v="10"/>
    <n v="22"/>
    <n v="-2"/>
    <n v="0"/>
  </r>
  <r>
    <n v="13.2"/>
    <n v="23.1"/>
    <n v="3.2"/>
    <n v="0"/>
    <n v="13.3"/>
    <n v="21.4"/>
    <n v="5.2"/>
    <n v="0"/>
    <n v="13.9"/>
    <n v="20.9"/>
    <n v="6.8"/>
    <n v="0"/>
    <x v="59"/>
    <m/>
    <n v="12.8"/>
    <n v="25"/>
    <n v="0.5"/>
    <n v="0"/>
  </r>
  <r>
    <n v="13.7"/>
    <n v="23.1"/>
    <n v="4.2"/>
    <n v="0"/>
    <n v="14.4"/>
    <n v="21.5"/>
    <n v="7.2"/>
    <n v="22"/>
    <n v="15"/>
    <n v="21"/>
    <n v="8.9"/>
    <n v="0"/>
    <x v="59"/>
    <m/>
    <n v="13.5"/>
    <n v="25"/>
    <n v="2"/>
    <n v="0"/>
  </r>
  <r>
    <n v="11"/>
    <n v="18.8"/>
    <n v="3.1"/>
    <n v="11"/>
    <n v="10.5"/>
    <n v="15.2"/>
    <n v="5.7"/>
    <n v="0"/>
    <n v="11.9"/>
    <n v="15.7"/>
    <n v="8"/>
    <n v="23"/>
    <x v="59"/>
    <m/>
    <n v="10"/>
    <n v="19"/>
    <n v="1"/>
    <n v="0"/>
  </r>
  <r>
    <n v="5.2"/>
    <n v="7.7"/>
    <n v="2.6"/>
    <n v="0.5"/>
    <n v="2.6"/>
    <n v="5.0999999999999996"/>
    <n v="0.1"/>
    <n v="0"/>
    <n v="3.8"/>
    <n v="6.5"/>
    <n v="1.1000000000000001"/>
    <n v="1"/>
    <x v="59"/>
    <m/>
    <n v="9.5"/>
    <n v="14"/>
    <n v="5"/>
    <n v="6.3"/>
  </r>
  <r>
    <n v="1.2"/>
    <n v="2.4"/>
    <n v="0"/>
    <n v="1.5"/>
    <n v="-0.4"/>
    <n v="0.9"/>
    <n v="-1.7"/>
    <n v="3.5"/>
    <n v="-0.5"/>
    <n v="0.7"/>
    <n v="-1.7"/>
    <n v="1.5"/>
    <x v="59"/>
    <m/>
    <n v="6.8"/>
    <n v="13.5"/>
    <n v="0"/>
    <n v="2.7"/>
  </r>
  <r>
    <n v="0"/>
    <n v="4.9000000000000004"/>
    <n v="-5"/>
    <n v="15.5"/>
    <n v="-0.5"/>
    <n v="3.5"/>
    <n v="-4.5"/>
    <n v="0.5"/>
    <n v="-0.3"/>
    <n v="3"/>
    <n v="-3.5"/>
    <n v="20.5"/>
    <x v="59"/>
    <m/>
    <n v="3.5"/>
    <n v="10.5"/>
    <n v="-3.5"/>
    <n v="0"/>
  </r>
  <r>
    <n v="1.3"/>
    <n v="3.3"/>
    <n v="-0.8"/>
    <n v="1.5"/>
    <n v="0.1"/>
    <n v="1"/>
    <n v="-0.9"/>
    <n v="10"/>
    <n v="-0.9"/>
    <n v="0.8"/>
    <n v="-2.5"/>
    <n v="3.5"/>
    <x v="59"/>
    <m/>
    <n v="3.8"/>
    <n v="8.5"/>
    <n v="-1"/>
    <n v="6.4"/>
  </r>
  <r>
    <n v="2.5"/>
    <n v="5.5"/>
    <n v="-0.6"/>
    <n v="1"/>
    <n v="0.8"/>
    <n v="2.8"/>
    <n v="-1.2"/>
    <n v="2"/>
    <n v="0.8"/>
    <n v="3.1"/>
    <n v="-1.6"/>
    <n v="1.5"/>
    <x v="59"/>
    <m/>
    <n v="5.5"/>
    <n v="10.5"/>
    <n v="0.5"/>
    <n v="0"/>
  </r>
  <r>
    <n v="2.2999999999999998"/>
    <n v="8.3000000000000007"/>
    <n v="-3.8"/>
    <n v="0"/>
    <n v="2.2000000000000002"/>
    <n v="7.1"/>
    <n v="-2.8"/>
    <n v="0.5"/>
    <n v="2.6"/>
    <n v="6.5"/>
    <n v="-1.4"/>
    <n v="0"/>
    <x v="59"/>
    <m/>
    <n v="5"/>
    <n v="13"/>
    <n v="-3"/>
    <n v="0"/>
  </r>
  <r>
    <n v="3.2"/>
    <n v="10"/>
    <n v="-3.6"/>
    <n v="3.5"/>
    <n v="2.8"/>
    <n v="7.9"/>
    <n v="-2.4"/>
    <n v="1.5"/>
    <n v="2.6"/>
    <n v="6.9"/>
    <n v="-1.8"/>
    <n v="5"/>
    <x v="59"/>
    <m/>
    <n v="3.5"/>
    <n v="11"/>
    <n v="-4"/>
    <n v="7.2"/>
  </r>
  <r>
    <n v="3.5"/>
    <n v="7"/>
    <n v="0"/>
    <n v="3"/>
    <n v="2.5"/>
    <n v="4.9000000000000004"/>
    <n v="0.1"/>
    <n v="7"/>
    <n v="1.6"/>
    <n v="3.8"/>
    <n v="-0.7"/>
    <n v="3.5"/>
    <x v="59"/>
    <m/>
    <n v="4.5"/>
    <n v="7"/>
    <n v="2"/>
    <n v="8.1999999999999993"/>
  </r>
  <r>
    <n v="1.5"/>
    <n v="5.9"/>
    <n v="-3"/>
    <n v="1.5"/>
    <n v="1.1000000000000001"/>
    <n v="4.9000000000000004"/>
    <n v="-2.8"/>
    <n v="2"/>
    <n v="0.4"/>
    <n v="3.7"/>
    <n v="-3"/>
    <n v="1"/>
    <x v="59"/>
    <m/>
    <n v="2.2999999999999998"/>
    <n v="8.5"/>
    <n v="-4"/>
    <n v="2.4"/>
  </r>
  <r>
    <n v="2.7"/>
    <n v="5.3"/>
    <n v="0"/>
    <n v="5"/>
    <n v="2.5"/>
    <n v="5.0999999999999996"/>
    <n v="-0.1"/>
    <n v="3"/>
    <n v="1.5"/>
    <n v="4.4000000000000004"/>
    <n v="-1.5"/>
    <n v="3.5"/>
    <x v="59"/>
    <m/>
    <n v="6.3"/>
    <n v="11"/>
    <n v="1.5"/>
    <n v="1.8"/>
  </r>
  <r>
    <n v="2.2000000000000002"/>
    <n v="7.3"/>
    <n v="-3"/>
    <n v="8"/>
    <n v="2.2999999999999998"/>
    <n v="6.3"/>
    <n v="-1.7"/>
    <n v="10"/>
    <n v="1.4"/>
    <n v="5.2"/>
    <n v="-2.4"/>
    <n v="12"/>
    <x v="59"/>
    <m/>
    <n v="4"/>
    <n v="11"/>
    <n v="-3"/>
    <n v="2"/>
  </r>
  <r>
    <n v="1.9"/>
    <n v="5.5"/>
    <n v="-1.8"/>
    <n v="1"/>
    <n v="1.6"/>
    <n v="3.9"/>
    <n v="-0.8"/>
    <n v="0"/>
    <n v="1.4"/>
    <n v="3.3"/>
    <n v="-0.6"/>
    <n v="0"/>
    <x v="59"/>
    <m/>
    <n v="6.3"/>
    <n v="11"/>
    <n v="1.5"/>
    <n v="0"/>
  </r>
  <r>
    <n v="1.7"/>
    <n v="6.4"/>
    <n v="-3"/>
    <n v="0"/>
    <n v="2.2000000000000002"/>
    <n v="6.1"/>
    <n v="-1.7"/>
    <n v="0"/>
    <n v="0.9"/>
    <n v="3.7"/>
    <n v="-1.9"/>
    <n v="0"/>
    <x v="59"/>
    <m/>
    <n v="4"/>
    <n v="10"/>
    <n v="-2"/>
    <n v="1"/>
  </r>
  <r>
    <n v="7.5"/>
    <n v="16.3"/>
    <n v="-1.4"/>
    <n v="0"/>
    <n v="9.4"/>
    <n v="16.2"/>
    <n v="2.5"/>
    <n v="0"/>
    <n v="8"/>
    <n v="15.6"/>
    <n v="0.3"/>
    <n v="0"/>
    <x v="59"/>
    <m/>
    <n v="11"/>
    <n v="18.5"/>
    <n v="3.5"/>
    <n v="0"/>
  </r>
  <r>
    <n v="10.3"/>
    <n v="17.399999999999999"/>
    <n v="3.2"/>
    <n v="0"/>
    <n v="11.9"/>
    <n v="16.399999999999999"/>
    <n v="7.4"/>
    <n v="0"/>
    <n v="11.3"/>
    <n v="15.3"/>
    <n v="7.3"/>
    <n v="0"/>
    <x v="59"/>
    <m/>
    <n v="10.3"/>
    <n v="19"/>
    <n v="1.5"/>
    <n v="0"/>
  </r>
  <r>
    <n v="9.9"/>
    <n v="17.7"/>
    <n v="2"/>
    <n v="0"/>
    <n v="11.1"/>
    <n v="17.3"/>
    <n v="4.8"/>
    <n v="0"/>
    <n v="11.4"/>
    <n v="17"/>
    <n v="5.7"/>
    <n v="0"/>
    <x v="60"/>
    <m/>
    <n v="9"/>
    <n v="18.5"/>
    <n v="-0.5"/>
    <n v="0"/>
  </r>
  <r>
    <n v="10.199999999999999"/>
    <n v="18.399999999999999"/>
    <n v="2"/>
    <n v="0"/>
    <n v="12.2"/>
    <n v="18.3"/>
    <n v="6.1"/>
    <n v="0"/>
    <n v="11.6"/>
    <n v="17.2"/>
    <n v="5.9"/>
    <n v="0"/>
    <x v="60"/>
    <m/>
    <n v="9.8000000000000007"/>
    <n v="20.5"/>
    <n v="-1"/>
    <n v="0"/>
  </r>
  <r>
    <n v="11.8"/>
    <n v="20.3"/>
    <n v="3.2"/>
    <n v="0"/>
    <n v="14.7"/>
    <n v="19.899999999999999"/>
    <n v="9.5"/>
    <n v="0"/>
    <n v="12.7"/>
    <n v="18.3"/>
    <n v="7.1"/>
    <n v="1"/>
    <x v="60"/>
    <m/>
    <n v="11.3"/>
    <n v="22.5"/>
    <n v="0"/>
    <n v="0"/>
  </r>
  <r>
    <n v="12.3"/>
    <n v="21.5"/>
    <n v="3.1"/>
    <n v="0"/>
    <n v="16"/>
    <n v="20.5"/>
    <n v="11.5"/>
    <n v="0"/>
    <n v="13.7"/>
    <n v="18.5"/>
    <n v="8.8000000000000007"/>
    <n v="0"/>
    <x v="60"/>
    <m/>
    <n v="11.8"/>
    <n v="23.5"/>
    <n v="0"/>
    <n v="0"/>
  </r>
  <r>
    <n v="8.1"/>
    <n v="13"/>
    <n v="3.1"/>
    <n v="0"/>
    <n v="9.6999999999999993"/>
    <n v="13.3"/>
    <n v="6.1"/>
    <n v="0"/>
    <n v="10"/>
    <n v="13"/>
    <n v="7"/>
    <n v="0"/>
    <x v="60"/>
    <m/>
    <n v="8.5"/>
    <n v="16.5"/>
    <n v="0.5"/>
    <n v="0.2"/>
  </r>
  <r>
    <n v="9.4"/>
    <n v="16.3"/>
    <n v="2.4"/>
    <n v="0"/>
    <n v="10.7"/>
    <n v="15.6"/>
    <n v="5.8"/>
    <n v="0"/>
    <n v="9.4"/>
    <n v="13.9"/>
    <n v="4.8"/>
    <n v="0"/>
    <x v="60"/>
    <m/>
    <n v="9.3000000000000007"/>
    <n v="18"/>
    <n v="0.5"/>
    <n v="0"/>
  </r>
  <r>
    <n v="12.3"/>
    <n v="22.5"/>
    <n v="2.1"/>
    <n v="0"/>
    <n v="12.9"/>
    <n v="20.100000000000001"/>
    <n v="5.6"/>
    <n v="0"/>
    <n v="12.4"/>
    <n v="19"/>
    <n v="5.8"/>
    <n v="0"/>
    <x v="60"/>
    <m/>
    <n v="12.5"/>
    <n v="24"/>
    <n v="1"/>
    <n v="0"/>
  </r>
  <r>
    <n v="10.8"/>
    <n v="20.3"/>
    <n v="1.3"/>
    <n v="0"/>
    <n v="12.5"/>
    <n v="18.899999999999999"/>
    <n v="6.1"/>
    <n v="0"/>
    <n v="13.5"/>
    <n v="17.399999999999999"/>
    <n v="9.5"/>
    <n v="0"/>
    <x v="60"/>
    <m/>
    <n v="9.8000000000000007"/>
    <n v="21"/>
    <n v="-1.5"/>
    <n v="0"/>
  </r>
  <r>
    <n v="10.3"/>
    <n v="19.899999999999999"/>
    <n v="0.7"/>
    <n v="0"/>
    <n v="12.3"/>
    <n v="19.7"/>
    <n v="4.9000000000000004"/>
    <n v="0"/>
    <n v="12.6"/>
    <n v="18.7"/>
    <n v="6.5"/>
    <n v="0"/>
    <x v="60"/>
    <m/>
    <n v="10.3"/>
    <n v="22.5"/>
    <n v="-2"/>
    <n v="0"/>
  </r>
  <r>
    <n v="12.1"/>
    <n v="21.9"/>
    <n v="2.2999999999999998"/>
    <n v="0"/>
    <n v="15.2"/>
    <n v="21.5"/>
    <n v="8.9"/>
    <n v="0"/>
    <n v="14.5"/>
    <n v="20.5"/>
    <n v="8.5"/>
    <n v="0"/>
    <x v="60"/>
    <m/>
    <n v="12.8"/>
    <n v="24"/>
    <n v="1.5"/>
    <n v="0"/>
  </r>
  <r>
    <n v="12.6"/>
    <n v="22.2"/>
    <n v="2.9"/>
    <n v="0"/>
    <n v="15.1"/>
    <n v="20.9"/>
    <n v="9.3000000000000007"/>
    <n v="0"/>
    <n v="14.1"/>
    <n v="19.7"/>
    <n v="8.5"/>
    <n v="0.5"/>
    <x v="60"/>
    <m/>
    <n v="11"/>
    <n v="23.5"/>
    <n v="-1.5"/>
    <n v="0"/>
  </r>
  <r>
    <n v="10"/>
    <n v="19.2"/>
    <n v="0.8"/>
    <n v="0"/>
    <n v="13"/>
    <n v="18.600000000000001"/>
    <n v="7.3"/>
    <n v="0"/>
    <n v="11.4"/>
    <n v="16.600000000000001"/>
    <n v="6.1"/>
    <n v="0.5"/>
    <x v="60"/>
    <m/>
    <n v="10"/>
    <n v="21"/>
    <n v="-1"/>
    <n v="0"/>
  </r>
  <r>
    <n v="10.3"/>
    <n v="13.7"/>
    <n v="6.9"/>
    <n v="2"/>
    <n v="9.5"/>
    <n v="12.6"/>
    <n v="6.4"/>
    <n v="3"/>
    <n v="9.3000000000000007"/>
    <n v="12.1"/>
    <n v="6.5"/>
    <n v="2"/>
    <x v="60"/>
    <m/>
    <n v="10.5"/>
    <n v="17"/>
    <n v="4"/>
    <n v="1.6"/>
  </r>
  <r>
    <n v="5.3"/>
    <n v="6.4"/>
    <n v="4.2"/>
    <n v="11"/>
    <n v="4.2"/>
    <n v="5"/>
    <n v="3.3"/>
    <n v="11.5"/>
    <n v="4.5999999999999996"/>
    <n v="5.7"/>
    <n v="3.5"/>
    <n v="14"/>
    <x v="60"/>
    <m/>
    <n v="8.5"/>
    <n v="10"/>
    <n v="7"/>
    <n v="12.6"/>
  </r>
  <r>
    <n v="4.9000000000000004"/>
    <n v="6.7"/>
    <n v="3.1"/>
    <n v="11.5"/>
    <n v="3.4"/>
    <n v="5.2"/>
    <n v="1.6"/>
    <n v="9.5"/>
    <n v="3.6"/>
    <n v="5.3"/>
    <n v="1.8"/>
    <n v="13.5"/>
    <x v="60"/>
    <m/>
    <n v="8"/>
    <n v="9.5"/>
    <n v="6.5"/>
    <n v="11.2"/>
  </r>
  <r>
    <n v="2.9"/>
    <n v="5"/>
    <n v="0.7"/>
    <n v="0.5"/>
    <n v="0.9"/>
    <n v="2.6"/>
    <n v="-0.8"/>
    <n v="0"/>
    <n v="0.2"/>
    <n v="2"/>
    <n v="-1.7"/>
    <n v="0"/>
    <x v="60"/>
    <m/>
    <n v="6.8"/>
    <n v="9.5"/>
    <n v="4"/>
    <n v="1.2"/>
  </r>
  <r>
    <n v="0.2"/>
    <n v="6"/>
    <n v="-5.6"/>
    <n v="0"/>
    <n v="-0.5"/>
    <n v="4.5999999999999996"/>
    <n v="-5.5"/>
    <n v="0"/>
    <n v="-0.4"/>
    <n v="3.5"/>
    <n v="-4.3"/>
    <n v="0.5"/>
    <x v="60"/>
    <m/>
    <n v="1.5"/>
    <n v="7.5"/>
    <n v="-4.5"/>
    <n v="0"/>
  </r>
  <r>
    <n v="-2.2999999999999998"/>
    <n v="0.5"/>
    <n v="-5.0999999999999996"/>
    <n v="8.5"/>
    <n v="-2.1"/>
    <n v="1.4"/>
    <n v="-5.5"/>
    <n v="7"/>
    <n v="-1"/>
    <n v="1.9"/>
    <n v="-3.9"/>
    <n v="6.5"/>
    <x v="60"/>
    <m/>
    <n v="-1.3"/>
    <n v="2.5"/>
    <n v="-5"/>
    <n v="3.5"/>
  </r>
  <r>
    <n v="1.8"/>
    <n v="5.4"/>
    <n v="-1.8"/>
    <n v="0"/>
    <n v="0.9"/>
    <n v="4.3"/>
    <n v="-2.5"/>
    <n v="1"/>
    <n v="0.4"/>
    <n v="4"/>
    <n v="-3.3"/>
    <n v="0.5"/>
    <x v="60"/>
    <m/>
    <n v="2"/>
    <n v="4"/>
    <n v="0"/>
    <n v="0"/>
  </r>
  <r>
    <n v="4.2"/>
    <n v="9.3000000000000007"/>
    <n v="-0.9"/>
    <n v="0"/>
    <n v="4.8"/>
    <n v="8.1999999999999993"/>
    <n v="1.3"/>
    <n v="0"/>
    <n v="4.5999999999999996"/>
    <n v="7.3"/>
    <n v="1.9"/>
    <n v="0"/>
    <x v="60"/>
    <m/>
    <n v="5.5"/>
    <n v="10"/>
    <n v="1"/>
    <n v="0"/>
  </r>
  <r>
    <n v="4.0999999999999996"/>
    <n v="8.9"/>
    <n v="-0.8"/>
    <n v="1"/>
    <n v="5.9"/>
    <n v="10.1"/>
    <n v="1.6"/>
    <n v="0"/>
    <n v="1.6"/>
    <n v="5"/>
    <n v="-1.8"/>
    <n v="0"/>
    <x v="60"/>
    <m/>
    <n v="6.3"/>
    <n v="10.5"/>
    <n v="2"/>
    <n v="3.2"/>
  </r>
  <r>
    <n v="1.4"/>
    <n v="5.8"/>
    <n v="-3.1"/>
    <n v="1"/>
    <n v="0.4"/>
    <n v="4.3"/>
    <n v="-3.6"/>
    <n v="0"/>
    <n v="-0.4"/>
    <n v="2.6"/>
    <n v="-3.3"/>
    <n v="1"/>
    <x v="60"/>
    <m/>
    <n v="2.8"/>
    <n v="8"/>
    <n v="-2.5"/>
    <n v="0"/>
  </r>
  <r>
    <n v="1.8"/>
    <n v="5.6"/>
    <n v="-2.1"/>
    <n v="0"/>
    <n v="1.6"/>
    <n v="4.7"/>
    <n v="-1.6"/>
    <n v="0"/>
    <n v="1.4"/>
    <n v="4.5999999999999996"/>
    <n v="-1.9"/>
    <n v="0"/>
    <x v="60"/>
    <m/>
    <n v="4"/>
    <n v="9"/>
    <n v="-1"/>
    <n v="0"/>
  </r>
  <r>
    <n v="2.6"/>
    <n v="7.4"/>
    <n v="-2.2999999999999998"/>
    <n v="1"/>
    <n v="2.5"/>
    <n v="6"/>
    <n v="-1"/>
    <n v="0"/>
    <n v="2.2000000000000002"/>
    <n v="4.5999999999999996"/>
    <n v="-0.3"/>
    <n v="0.5"/>
    <x v="60"/>
    <m/>
    <n v="4"/>
    <n v="10"/>
    <n v="-2"/>
    <n v="0"/>
  </r>
  <r>
    <n v="3.5"/>
    <n v="9.1999999999999993"/>
    <n v="-2.2999999999999998"/>
    <n v="1"/>
    <n v="4.3"/>
    <n v="8.4"/>
    <n v="0.1"/>
    <n v="2"/>
    <n v="3.6"/>
    <n v="7.7"/>
    <n v="-0.5"/>
    <n v="2.5"/>
    <x v="60"/>
    <m/>
    <n v="3.3"/>
    <n v="9"/>
    <n v="-2.5"/>
    <n v="1.2"/>
  </r>
  <r>
    <n v="-2.9"/>
    <n v="-0.7"/>
    <n v="-5.0999999999999996"/>
    <n v="0"/>
    <n v="-3.7"/>
    <n v="-1.4"/>
    <n v="-5.9"/>
    <n v="0.5"/>
    <n v="-4.5999999999999996"/>
    <n v="-2.7"/>
    <n v="-6.4"/>
    <n v="1"/>
    <x v="60"/>
    <m/>
    <n v="1.5"/>
    <n v="3.5"/>
    <n v="-0.5"/>
    <n v="0.6"/>
  </r>
  <r>
    <n v="-4.5999999999999996"/>
    <n v="1.3"/>
    <n v="-10.5"/>
    <n v="0"/>
    <n v="-4.3"/>
    <n v="1"/>
    <n v="-9.5"/>
    <n v="0.5"/>
    <n v="-5.2"/>
    <n v="-1.4"/>
    <n v="-9"/>
    <n v="0"/>
    <x v="60"/>
    <m/>
    <n v="-3.5"/>
    <n v="3"/>
    <n v="-10"/>
    <n v="0"/>
  </r>
  <r>
    <n v="-4.5999999999999996"/>
    <n v="0.9"/>
    <n v="-10.1"/>
    <n v="0"/>
    <n v="-3.4"/>
    <n v="1.6"/>
    <n v="-8.4"/>
    <n v="0"/>
    <n v="-4.3"/>
    <n v="-0.9"/>
    <n v="-7.7"/>
    <n v="0"/>
    <x v="60"/>
    <m/>
    <n v="-2.5"/>
    <n v="4"/>
    <n v="-9"/>
    <n v="0"/>
  </r>
  <r>
    <n v="-2.1"/>
    <n v="4"/>
    <n v="-8.1"/>
    <n v="0"/>
    <n v="-0.7"/>
    <n v="4.0999999999999996"/>
    <n v="-5.5"/>
    <n v="0"/>
    <n v="-2.6"/>
    <n v="0.7"/>
    <n v="-5.9"/>
    <n v="0"/>
    <x v="60"/>
    <m/>
    <n v="-2"/>
    <n v="5.5"/>
    <n v="-9.5"/>
    <n v="0"/>
  </r>
  <r>
    <n v="3.8"/>
    <n v="10.199999999999999"/>
    <n v="-2.7"/>
    <n v="0"/>
    <n v="3.9"/>
    <n v="8.5"/>
    <n v="-0.7"/>
    <n v="0"/>
    <n v="1.2"/>
    <n v="6"/>
    <n v="-3.7"/>
    <n v="0"/>
    <x v="60"/>
    <m/>
    <n v="2"/>
    <n v="10"/>
    <n v="-6"/>
    <n v="0"/>
  </r>
  <r>
    <n v="1.9"/>
    <n v="6.5"/>
    <n v="-2.7"/>
    <n v="0"/>
    <n v="4.3"/>
    <n v="7.4"/>
    <n v="1.2"/>
    <n v="0"/>
    <n v="0.8"/>
    <n v="2.8"/>
    <n v="-1.3"/>
    <n v="0"/>
    <x v="60"/>
    <m/>
    <n v="5"/>
    <n v="9.5"/>
    <n v="0.5"/>
    <n v="0"/>
  </r>
  <r>
    <n v="3.4"/>
    <n v="6.3"/>
    <n v="0.4"/>
    <n v="3"/>
    <n v="2.6"/>
    <n v="6.2"/>
    <n v="-1.1000000000000001"/>
    <n v="0"/>
    <n v="2.4"/>
    <n v="5"/>
    <n v="-0.3"/>
    <n v="0"/>
    <x v="61"/>
    <m/>
    <n v="6.5"/>
    <n v="11"/>
    <n v="2"/>
    <n v="0"/>
  </r>
  <r>
    <n v="-1.1000000000000001"/>
    <n v="1.7"/>
    <n v="-3.9"/>
    <n v="3"/>
    <n v="-0.5"/>
    <n v="0.9"/>
    <n v="-1.8"/>
    <n v="0"/>
    <n v="-1.7"/>
    <n v="0.2"/>
    <n v="-3.5"/>
    <n v="0"/>
    <x v="61"/>
    <m/>
    <n v="-0.3"/>
    <n v="4.5"/>
    <n v="-5"/>
    <n v="7.4"/>
  </r>
  <r>
    <n v="0.9"/>
    <n v="3.5"/>
    <n v="-1.8"/>
    <n v="0"/>
    <n v="0.2"/>
    <n v="2"/>
    <n v="-1.6"/>
    <n v="0"/>
    <n v="-0.6"/>
    <n v="0.7"/>
    <n v="-1.9"/>
    <n v="0"/>
    <x v="61"/>
    <m/>
    <n v="3.3"/>
    <n v="6"/>
    <n v="0.5"/>
    <n v="0"/>
  </r>
  <r>
    <n v="-0.7"/>
    <n v="1.5"/>
    <n v="-2.9"/>
    <n v="3"/>
    <n v="-1.1000000000000001"/>
    <n v="0.6"/>
    <n v="-2.8"/>
    <n v="0"/>
    <n v="-1.4"/>
    <n v="0.4"/>
    <n v="-3.1"/>
    <n v="0"/>
    <x v="61"/>
    <m/>
    <n v="2"/>
    <n v="6"/>
    <n v="-2"/>
    <n v="4.8"/>
  </r>
  <r>
    <n v="1.6"/>
    <n v="4.2"/>
    <n v="-1.1000000000000001"/>
    <n v="1"/>
    <n v="0.8"/>
    <n v="3.2"/>
    <n v="-1.6"/>
    <n v="0"/>
    <n v="0.1"/>
    <n v="2.8"/>
    <n v="-2.6"/>
    <n v="0"/>
    <x v="61"/>
    <m/>
    <n v="2.8"/>
    <n v="6.5"/>
    <n v="-1"/>
    <n v="4.4000000000000004"/>
  </r>
  <r>
    <n v="-0.9"/>
    <n v="0.2"/>
    <n v="-1.9"/>
    <n v="0"/>
    <n v="-2.2999999999999998"/>
    <n v="-0.6"/>
    <n v="-4"/>
    <n v="0"/>
    <n v="-3"/>
    <n v="-1.7"/>
    <n v="-4.3"/>
    <n v="0"/>
    <x v="61"/>
    <m/>
    <n v="3.3"/>
    <n v="5"/>
    <n v="1.5"/>
    <n v="0"/>
  </r>
  <r>
    <n v="-3.8"/>
    <n v="-0.7"/>
    <n v="-6.9"/>
    <n v="0.5"/>
    <n v="-3.5"/>
    <n v="-0.4"/>
    <n v="-6.5"/>
    <n v="6"/>
    <n v="-4.0999999999999996"/>
    <n v="-1.3"/>
    <n v="-6.8"/>
    <n v="14.5"/>
    <x v="61"/>
    <m/>
    <n v="-1.8"/>
    <n v="3"/>
    <n v="-6.5"/>
    <n v="0"/>
  </r>
  <r>
    <n v="-7.1"/>
    <n v="-4.2"/>
    <n v="-9.9"/>
    <n v="3"/>
    <n v="-5.6"/>
    <n v="-4"/>
    <n v="-7.2"/>
    <n v="4"/>
    <n v="-5"/>
    <n v="-3"/>
    <n v="-6.9"/>
    <n v="3"/>
    <x v="61"/>
    <m/>
    <n v="-1.8"/>
    <n v="0"/>
    <n v="-3.5"/>
    <n v="3"/>
  </r>
  <r>
    <n v="-4.5"/>
    <n v="-1.3"/>
    <n v="-7.6"/>
    <n v="2.5"/>
    <n v="-3.5"/>
    <n v="-0.5"/>
    <n v="-6.5"/>
    <n v="2"/>
    <n v="-4.8"/>
    <n v="-3.2"/>
    <n v="-6.3"/>
    <n v="2"/>
    <x v="61"/>
    <m/>
    <n v="-1.8"/>
    <n v="0"/>
    <n v="-3.5"/>
    <n v="8"/>
  </r>
  <r>
    <n v="-4.8"/>
    <n v="-3.3"/>
    <n v="-6.3"/>
    <n v="6"/>
    <n v="-4.5"/>
    <n v="-2.7"/>
    <n v="-6.3"/>
    <n v="6"/>
    <n v="-4.2"/>
    <n v="-2.7"/>
    <n v="-5.7"/>
    <n v="6"/>
    <x v="61"/>
    <m/>
    <n v="-1"/>
    <n v="0"/>
    <n v="-2"/>
    <n v="6"/>
  </r>
  <r>
    <n v="-6.3"/>
    <n v="-3.7"/>
    <n v="-8.8000000000000007"/>
    <n v="2"/>
    <n v="-5.6"/>
    <n v="-3.9"/>
    <n v="-7.2"/>
    <n v="2"/>
    <n v="-5"/>
    <n v="-3.4"/>
    <n v="-6.6"/>
    <n v="2"/>
    <x v="61"/>
    <m/>
    <n v="-0.3"/>
    <n v="2"/>
    <n v="-2.5"/>
    <n v="4"/>
  </r>
  <r>
    <n v="-5.8"/>
    <n v="-3.8"/>
    <n v="-7.7"/>
    <n v="0"/>
    <n v="-5"/>
    <n v="-3.7"/>
    <n v="-6.3"/>
    <n v="0"/>
    <n v="-4.8"/>
    <n v="-3.6"/>
    <n v="-5.9"/>
    <n v="0"/>
    <x v="61"/>
    <m/>
    <n v="-0.3"/>
    <n v="2.5"/>
    <n v="-3"/>
    <n v="0"/>
  </r>
  <r>
    <n v="-8.1"/>
    <n v="-2.6"/>
    <n v="-13.5"/>
    <n v="0"/>
    <n v="-6.3"/>
    <n v="-3"/>
    <n v="-9.5"/>
    <n v="0"/>
    <n v="-6.3"/>
    <n v="-3.8"/>
    <n v="-8.6999999999999993"/>
    <n v="0"/>
    <x v="61"/>
    <m/>
    <n v="-2.5"/>
    <n v="4"/>
    <n v="-9"/>
    <n v="0"/>
  </r>
  <r>
    <n v="-10.7"/>
    <n v="-4.4000000000000004"/>
    <n v="-16.899999999999999"/>
    <n v="0"/>
    <n v="-7.2"/>
    <n v="-1.9"/>
    <n v="-12.4"/>
    <n v="0"/>
    <n v="-7.1"/>
    <n v="-3.4"/>
    <n v="-10.8"/>
    <n v="0"/>
    <x v="61"/>
    <m/>
    <n v="-4.3"/>
    <n v="-0.5"/>
    <n v="-8"/>
    <n v="0"/>
  </r>
  <r>
    <n v="-9.1999999999999993"/>
    <n v="-5.5"/>
    <n v="-12.9"/>
    <n v="0"/>
    <n v="-6.7"/>
    <n v="-3.3"/>
    <n v="-10.1"/>
    <n v="0"/>
    <n v="-6.9"/>
    <n v="-3.7"/>
    <n v="-10"/>
    <n v="0"/>
    <x v="61"/>
    <m/>
    <n v="-4.8"/>
    <n v="-0.5"/>
    <n v="-9"/>
    <n v="0.8"/>
  </r>
  <r>
    <n v="-6.6"/>
    <n v="-5"/>
    <n v="-8.1999999999999993"/>
    <n v="2.5"/>
    <n v="-5.3"/>
    <n v="-4.0999999999999996"/>
    <n v="-6.5"/>
    <n v="2.5"/>
    <n v="-5.4"/>
    <n v="-3.9"/>
    <n v="-6.9"/>
    <n v="2.5"/>
    <x v="61"/>
    <m/>
    <n v="-2.8"/>
    <n v="-0.5"/>
    <n v="-5"/>
    <n v="4.2"/>
  </r>
  <r>
    <n v="-10.199999999999999"/>
    <n v="-5.8"/>
    <n v="-14.6"/>
    <n v="1"/>
    <n v="-7.2"/>
    <n v="-5.2"/>
    <n v="-9.1"/>
    <n v="1"/>
    <n v="-6.4"/>
    <n v="-4.7"/>
    <n v="-8.1"/>
    <n v="1"/>
    <x v="61"/>
    <m/>
    <n v="-2.5"/>
    <n v="-2"/>
    <n v="-3"/>
    <n v="0"/>
  </r>
  <r>
    <n v="-11.3"/>
    <n v="-5.5"/>
    <n v="-17"/>
    <n v="2"/>
    <n v="-9.1"/>
    <n v="-5.2"/>
    <n v="-13"/>
    <n v="2"/>
    <n v="-8.4"/>
    <n v="-5.5"/>
    <n v="-11.2"/>
    <n v="2"/>
    <x v="61"/>
    <m/>
    <n v="-8"/>
    <n v="-1"/>
    <n v="-15"/>
    <n v="6"/>
  </r>
  <r>
    <n v="-6.8"/>
    <n v="-4.8"/>
    <n v="-8.6999999999999993"/>
    <n v="2.5"/>
    <n v="-5.6"/>
    <n v="-4.2"/>
    <n v="-7"/>
    <n v="2.5"/>
    <n v="-6.1"/>
    <n v="-4.2"/>
    <n v="-7.9"/>
    <n v="2.5"/>
    <x v="61"/>
    <m/>
    <n v="-4"/>
    <n v="-1"/>
    <n v="-7"/>
    <n v="7.5"/>
  </r>
  <r>
    <n v="-6.1"/>
    <n v="-2.9"/>
    <n v="-9.1999999999999993"/>
    <n v="2.5"/>
    <n v="-4.3"/>
    <n v="-2.2999999999999998"/>
    <n v="-6.2"/>
    <n v="2.5"/>
    <n v="-4.3"/>
    <n v="-2.6"/>
    <n v="-5.9"/>
    <n v="2.5"/>
    <x v="61"/>
    <m/>
    <n v="-2.2999999999999998"/>
    <n v="0.5"/>
    <n v="-5"/>
    <n v="5.5"/>
  </r>
  <r>
    <n v="-6.4"/>
    <n v="-3.6"/>
    <n v="-9.1"/>
    <n v="1"/>
    <n v="-4.7"/>
    <n v="-3.2"/>
    <n v="-6.1"/>
    <n v="1"/>
    <n v="-4.9000000000000004"/>
    <n v="-3.1"/>
    <n v="-6.6"/>
    <n v="1"/>
    <x v="61"/>
    <m/>
    <n v="-0.8"/>
    <n v="0.5"/>
    <n v="-2"/>
    <n v="0"/>
  </r>
  <r>
    <n v="-2.6"/>
    <n v="1.2"/>
    <n v="-6.3"/>
    <n v="6.5"/>
    <n v="-3.2"/>
    <n v="-1.1000000000000001"/>
    <n v="-5.3"/>
    <n v="6.5"/>
    <n v="-3.5"/>
    <n v="-1"/>
    <n v="-5.9"/>
    <n v="6.5"/>
    <x v="61"/>
    <m/>
    <n v="0.5"/>
    <n v="2"/>
    <n v="-1"/>
    <n v="4"/>
  </r>
  <r>
    <n v="-6.3"/>
    <n v="-0.7"/>
    <n v="-11.9"/>
    <n v="0"/>
    <n v="-7.7"/>
    <n v="-4.2"/>
    <n v="-11.1"/>
    <n v="0"/>
    <n v="-9"/>
    <n v="-5.7"/>
    <n v="-12.3"/>
    <n v="0"/>
    <x v="61"/>
    <m/>
    <n v="-3.3"/>
    <n v="0"/>
    <n v="-6.5"/>
    <n v="5.2"/>
  </r>
  <r>
    <n v="-9"/>
    <n v="-4.5999999999999996"/>
    <n v="-13.4"/>
    <n v="3.5"/>
    <n v="-10.8"/>
    <n v="-8"/>
    <n v="-13.5"/>
    <n v="3.5"/>
    <n v="-10.5"/>
    <n v="-8"/>
    <n v="-13"/>
    <n v="3.5"/>
    <x v="61"/>
    <m/>
    <n v="-7.3"/>
    <n v="-4"/>
    <n v="-10.5"/>
    <n v="9.1"/>
  </r>
  <r>
    <n v="-6.2"/>
    <n v="-3"/>
    <n v="-9.3000000000000007"/>
    <n v="0.5"/>
    <n v="-8.6999999999999993"/>
    <n v="-6.9"/>
    <n v="-10.4"/>
    <n v="0.5"/>
    <n v="-9.6"/>
    <n v="-7.4"/>
    <n v="-11.8"/>
    <n v="0.5"/>
    <x v="61"/>
    <m/>
    <n v="-4"/>
    <n v="-0.5"/>
    <n v="-7.5"/>
    <n v="0"/>
  </r>
  <r>
    <n v="-9.6"/>
    <n v="-4.8"/>
    <n v="-14.4"/>
    <n v="0"/>
    <n v="-10.3"/>
    <n v="-7.1"/>
    <n v="-13.4"/>
    <n v="0"/>
    <n v="-10.7"/>
    <n v="-9.4"/>
    <n v="-12"/>
    <n v="0"/>
    <x v="61"/>
    <m/>
    <n v="-9.3000000000000007"/>
    <n v="-1"/>
    <n v="-17.5"/>
    <n v="0"/>
  </r>
  <r>
    <n v="-7.2"/>
    <n v="-2.5"/>
    <n v="-11.8"/>
    <n v="0.5"/>
    <n v="-8.5"/>
    <n v="-5.7"/>
    <n v="-11.2"/>
    <n v="0.5"/>
    <n v="-9"/>
    <n v="-5.7"/>
    <n v="-12.2"/>
    <n v="0.5"/>
    <x v="61"/>
    <m/>
    <n v="-5"/>
    <n v="-2"/>
    <n v="-8"/>
    <n v="0"/>
  </r>
  <r>
    <n v="-4.0999999999999996"/>
    <n v="-1.3"/>
    <n v="-6.9"/>
    <n v="1"/>
    <n v="-6.2"/>
    <n v="-5.2"/>
    <n v="-7.2"/>
    <n v="1"/>
    <n v="-6.2"/>
    <n v="-4.5999999999999996"/>
    <n v="-7.8"/>
    <n v="1"/>
    <x v="61"/>
    <m/>
    <n v="-4"/>
    <n v="0.5"/>
    <n v="-8.5"/>
    <n v="2.5"/>
  </r>
  <r>
    <n v="-2.4"/>
    <n v="1.2"/>
    <n v="-5.9"/>
    <n v="0.5"/>
    <n v="-4.5999999999999996"/>
    <n v="-2.9"/>
    <n v="-6.3"/>
    <n v="0.5"/>
    <n v="-4.3"/>
    <n v="-2.6"/>
    <n v="-6"/>
    <n v="0.5"/>
    <x v="61"/>
    <m/>
    <n v="-3.3"/>
    <n v="-1.5"/>
    <n v="-5"/>
    <n v="0"/>
  </r>
  <r>
    <n v="-6.4"/>
    <n v="-3.3"/>
    <n v="-9.4"/>
    <n v="0"/>
    <n v="-8.3000000000000007"/>
    <n v="-6.6"/>
    <n v="-9.9"/>
    <n v="0"/>
    <n v="-7.9"/>
    <n v="-5.8"/>
    <n v="-9.9"/>
    <n v="0"/>
    <x v="61"/>
    <m/>
    <n v="-3"/>
    <n v="0"/>
    <n v="-6"/>
    <n v="0"/>
  </r>
  <r>
    <n v="-3.4"/>
    <n v="1.9"/>
    <n v="-8.6"/>
    <n v="0"/>
    <n v="-2.9"/>
    <n v="-0.3"/>
    <n v="-5.5"/>
    <n v="0"/>
    <n v="-7.2"/>
    <n v="-5.5"/>
    <n v="-8.9"/>
    <n v="0"/>
    <x v="62"/>
    <m/>
    <n v="-3.3"/>
    <n v="-0.5"/>
    <n v="-6"/>
    <n v="0"/>
  </r>
  <r>
    <n v="-3.2"/>
    <n v="-0.9"/>
    <n v="-5.4"/>
    <n v="0"/>
    <n v="-1.6"/>
    <n v="1.3"/>
    <n v="-4.4000000000000004"/>
    <n v="0"/>
    <n v="-5.7"/>
    <n v="-3.9"/>
    <n v="-7.5"/>
    <n v="0"/>
    <x v="62"/>
    <m/>
    <n v="-2"/>
    <n v="0"/>
    <n v="-4"/>
    <n v="0.2"/>
  </r>
  <r>
    <n v="-1"/>
    <n v="5"/>
    <n v="-6.9"/>
    <n v="0"/>
    <n v="0.8"/>
    <n v="4.7"/>
    <n v="-3.2"/>
    <n v="0"/>
    <n v="-1.5"/>
    <n v="3.9000000000000004"/>
    <n v="-6.8"/>
    <n v="0"/>
    <x v="62"/>
    <m/>
    <n v="-0.5"/>
    <n v="3"/>
    <n v="-4"/>
    <n v="0"/>
  </r>
  <r>
    <n v="-1.3"/>
    <n v="4.3"/>
    <n v="-6.8"/>
    <n v="0"/>
    <n v="1.2"/>
    <n v="6"/>
    <n v="-3.7"/>
    <n v="0"/>
    <n v="-0.3"/>
    <n v="5.2"/>
    <n v="-5.8"/>
    <n v="0"/>
    <x v="62"/>
    <m/>
    <n v="-3.3"/>
    <n v="3.5"/>
    <n v="-10"/>
    <n v="0"/>
  </r>
  <r>
    <n v="-3.1"/>
    <n v="0.7"/>
    <n v="-6.8"/>
    <n v="4"/>
    <n v="-2.4"/>
    <n v="0.5"/>
    <n v="-5.3"/>
    <n v="4"/>
    <n v="-2.7"/>
    <n v="0.7"/>
    <n v="-6"/>
    <n v="4"/>
    <x v="62"/>
    <m/>
    <n v="-3.3"/>
    <n v="-0.5"/>
    <n v="-6"/>
    <n v="11.9"/>
  </r>
  <r>
    <n v="-4"/>
    <n v="-1.6"/>
    <n v="-6.4"/>
    <n v="1"/>
    <n v="-2.5"/>
    <n v="-1.3"/>
    <n v="-3.7"/>
    <n v="1.5"/>
    <n v="-3.4"/>
    <n v="-1.6"/>
    <n v="-5.2"/>
    <n v="1.5"/>
    <x v="62"/>
    <m/>
    <n v="-1.5"/>
    <n v="0"/>
    <n v="-3"/>
    <n v="0"/>
  </r>
  <r>
    <n v="-6"/>
    <n v="1.5"/>
    <n v="-13.4"/>
    <n v="1.5"/>
    <n v="-4.7"/>
    <n v="0.9"/>
    <n v="-10.3"/>
    <n v="1.5"/>
    <n v="-5.0999999999999996"/>
    <n v="-2.2000000000000002"/>
    <n v="-7.9"/>
    <n v="1.5"/>
    <x v="62"/>
    <m/>
    <n v="-4.3"/>
    <n v="-0.5"/>
    <n v="-8"/>
    <n v="5"/>
  </r>
  <r>
    <n v="-5.6"/>
    <n v="0.3"/>
    <n v="-11.5"/>
    <n v="1"/>
    <n v="-4.4000000000000004"/>
    <n v="-0.5"/>
    <n v="-8.1999999999999993"/>
    <n v="1"/>
    <n v="-3.2"/>
    <n v="0.8"/>
    <n v="-7.1"/>
    <n v="1"/>
    <x v="62"/>
    <m/>
    <n v="-4.8"/>
    <n v="-1.5"/>
    <n v="-8"/>
    <n v="4.4000000000000004"/>
  </r>
  <r>
    <n v="0.1"/>
    <n v="4.4000000000000004"/>
    <n v="-4.3"/>
    <n v="0"/>
    <n v="-1"/>
    <n v="2.2000000000000002"/>
    <n v="-4.2"/>
    <n v="0"/>
    <n v="-2"/>
    <n v="0"/>
    <n v="-3.9"/>
    <n v="0"/>
    <x v="62"/>
    <m/>
    <n v="-2"/>
    <n v="1"/>
    <n v="-5"/>
    <n v="0"/>
  </r>
  <r>
    <n v="-1.7"/>
    <n v="4.3"/>
    <n v="-7.6"/>
    <n v="0"/>
    <n v="-0.9"/>
    <n v="3.4"/>
    <n v="-5.0999999999999996"/>
    <n v="0"/>
    <n v="-1.1000000000000001"/>
    <n v="2.1"/>
    <n v="-4.3"/>
    <n v="0"/>
    <x v="62"/>
    <m/>
    <n v="-2"/>
    <n v="0"/>
    <n v="-4"/>
    <n v="0"/>
  </r>
  <r>
    <n v="-3.4"/>
    <n v="2"/>
    <n v="-8.8000000000000007"/>
    <n v="0"/>
    <n v="-1.6"/>
    <n v="2.5"/>
    <n v="-5.6"/>
    <n v="1"/>
    <n v="-1.2"/>
    <n v="2.9"/>
    <n v="-5.2"/>
    <n v="1"/>
    <x v="62"/>
    <m/>
    <n v="-5"/>
    <n v="0"/>
    <n v="-10"/>
    <n v="0"/>
  </r>
  <r>
    <n v="1"/>
    <n v="3.4"/>
    <n v="-1.4"/>
    <n v="9.5"/>
    <n v="0.1"/>
    <n v="1.5"/>
    <n v="-1.3"/>
    <n v="7"/>
    <n v="-1"/>
    <n v="1.6"/>
    <n v="-3.5"/>
    <n v="7"/>
    <x v="62"/>
    <m/>
    <n v="-2"/>
    <n v="3"/>
    <n v="-7"/>
    <n v="11"/>
  </r>
  <r>
    <n v="-5.0999999999999996"/>
    <n v="-2.9"/>
    <n v="-7.2"/>
    <n v="2"/>
    <n v="-7.4"/>
    <n v="-5.3"/>
    <n v="-9.4"/>
    <n v="2.5"/>
    <n v="-6.9"/>
    <n v="-4.5999999999999996"/>
    <n v="-9.1999999999999993"/>
    <n v="2.5"/>
    <x v="62"/>
    <m/>
    <n v="-2.5"/>
    <n v="0"/>
    <n v="-5"/>
    <n v="10"/>
  </r>
  <r>
    <n v="-9.6999999999999993"/>
    <n v="-7.2"/>
    <n v="-12.1"/>
    <n v="0"/>
    <n v="-10.9"/>
    <n v="-7.3"/>
    <n v="-14.5"/>
    <n v="0"/>
    <n v="-11.5"/>
    <n v="-8.9"/>
    <n v="-14"/>
    <n v="0"/>
    <x v="62"/>
    <m/>
    <n v="-7"/>
    <n v="-6"/>
    <n v="-8"/>
    <n v="0"/>
  </r>
  <r>
    <n v="-10.3"/>
    <n v="-2"/>
    <n v="-18.600000000000001"/>
    <n v="0"/>
    <n v="-7.8"/>
    <n v="0.7"/>
    <n v="-16.3"/>
    <n v="0"/>
    <n v="-5.7"/>
    <n v="3.4"/>
    <n v="-14.8"/>
    <n v="0"/>
    <x v="62"/>
    <m/>
    <n v="-9.8000000000000007"/>
    <n v="-4"/>
    <n v="-15.5"/>
    <n v="0"/>
  </r>
  <r>
    <n v="-4.2"/>
    <n v="3.4"/>
    <n v="-11.8"/>
    <n v="0"/>
    <n v="2.6"/>
    <n v="7.6"/>
    <n v="-2.4"/>
    <n v="0.5"/>
    <n v="0.9"/>
    <n v="4.5"/>
    <n v="-2.8"/>
    <n v="0.5"/>
    <x v="62"/>
    <m/>
    <n v="-10.8"/>
    <n v="-1.5"/>
    <n v="-20"/>
    <n v="0"/>
  </r>
  <r>
    <n v="-2.9"/>
    <n v="3.7"/>
    <n v="-9.5"/>
    <n v="0"/>
    <n v="-0.7"/>
    <n v="1.4"/>
    <n v="-2.8"/>
    <n v="0"/>
    <n v="-1"/>
    <n v="2.2999999999999998"/>
    <n v="-4.3"/>
    <n v="0"/>
    <x v="62"/>
    <m/>
    <n v="-9.5"/>
    <n v="-1"/>
    <n v="-18"/>
    <n v="0"/>
  </r>
  <r>
    <n v="-6.3"/>
    <n v="-4.4000000000000004"/>
    <n v="-8.1"/>
    <n v="5"/>
    <n v="-3.2"/>
    <n v="-0.3"/>
    <n v="-6.1"/>
    <n v="7"/>
    <n v="-6.6"/>
    <n v="-3.8"/>
    <n v="-9.4"/>
    <n v="7"/>
    <x v="62"/>
    <m/>
    <n v="-10"/>
    <n v="-3"/>
    <n v="-17"/>
    <n v="10"/>
  </r>
  <r>
    <n v="-11.2"/>
    <n v="-5.2"/>
    <n v="-17.100000000000001"/>
    <n v="0"/>
    <n v="-10.199999999999999"/>
    <n v="-6"/>
    <n v="-14.4"/>
    <n v="0.5"/>
    <n v="-11.1"/>
    <n v="-9"/>
    <n v="-13.2"/>
    <n v="0.5"/>
    <x v="62"/>
    <m/>
    <n v="-7"/>
    <n v="-4"/>
    <n v="-10"/>
    <n v="0"/>
  </r>
  <r>
    <n v="-10.9"/>
    <n v="-4.8"/>
    <n v="-16.899999999999999"/>
    <n v="1.5"/>
    <n v="-10.7"/>
    <n v="-7.1"/>
    <n v="-14.3"/>
    <n v="2.5"/>
    <n v="-10.1"/>
    <n v="-8.1"/>
    <n v="-12.1"/>
    <n v="2.5"/>
    <x v="62"/>
    <m/>
    <n v="-10.5"/>
    <n v="-4"/>
    <n v="-17"/>
    <n v="8"/>
  </r>
  <r>
    <n v="-10.199999999999999"/>
    <n v="-6.1"/>
    <n v="-14.2"/>
    <n v="0.5"/>
    <n v="-7.9"/>
    <n v="-4.9000000000000004"/>
    <n v="-10.9"/>
    <n v="1"/>
    <n v="-8.8000000000000007"/>
    <n v="-6.8"/>
    <n v="-10.7"/>
    <n v="1"/>
    <x v="62"/>
    <m/>
    <n v="-7.3"/>
    <n v="-5"/>
    <n v="-9.5"/>
    <n v="5.0999999999999996"/>
  </r>
  <r>
    <n v="-11"/>
    <n v="-7.2"/>
    <n v="-14.8"/>
    <n v="2.5"/>
    <n v="-10.4"/>
    <n v="-8.8000000000000007"/>
    <n v="-11.9"/>
    <n v="0"/>
    <n v="-11.2"/>
    <n v="-8.6"/>
    <n v="-13.7"/>
    <n v="0"/>
    <x v="62"/>
    <m/>
    <n v="-6.8"/>
    <n v="-5"/>
    <n v="-8.5"/>
    <n v="0"/>
  </r>
  <r>
    <n v="-9.1999999999999993"/>
    <n v="-4"/>
    <n v="-14.3"/>
    <n v="0"/>
    <n v="-8.5"/>
    <n v="-6.3"/>
    <n v="-10.7"/>
    <n v="0"/>
    <n v="-10.8"/>
    <n v="-8.4"/>
    <n v="-13.2"/>
    <n v="0"/>
    <x v="62"/>
    <m/>
    <n v="-6.8"/>
    <n v="-5.5"/>
    <n v="-8"/>
    <n v="0.5"/>
  </r>
  <r>
    <n v="-9.5"/>
    <n v="-5.3"/>
    <n v="-13.6"/>
    <n v="0"/>
    <n v="-10.1"/>
    <n v="-8.8000000000000007"/>
    <n v="-11.4"/>
    <n v="0"/>
    <n v="-11.2"/>
    <n v="-9.1999999999999993"/>
    <n v="-13.1"/>
    <n v="0"/>
    <x v="62"/>
    <m/>
    <n v="-6.5"/>
    <n v="-3"/>
    <n v="-10"/>
    <n v="0"/>
  </r>
  <r>
    <n v="-15.1"/>
    <n v="-10"/>
    <n v="-20.100000000000001"/>
    <n v="1"/>
    <n v="-12.9"/>
    <n v="-9.9"/>
    <n v="-15.9"/>
    <n v="1"/>
    <n v="-13.9"/>
    <n v="-12.1"/>
    <n v="-15.7"/>
    <n v="1"/>
    <x v="62"/>
    <m/>
    <n v="-15"/>
    <n v="-10"/>
    <n v="-20"/>
    <n v="0"/>
  </r>
  <r>
    <n v="-15.2"/>
    <n v="-5.9"/>
    <n v="-24.5"/>
    <n v="1.5"/>
    <n v="-12.8"/>
    <n v="-7"/>
    <n v="-18.5"/>
    <n v="1.5"/>
    <n v="-13.3"/>
    <n v="-9.8000000000000007"/>
    <n v="-16.7"/>
    <n v="1.5"/>
    <x v="62"/>
    <m/>
    <n v="-17.5"/>
    <n v="-10"/>
    <n v="-25"/>
    <n v="4.5999999999999996"/>
  </r>
  <r>
    <n v="-11.5"/>
    <n v="-9.6"/>
    <n v="-13.4"/>
    <n v="0.5"/>
    <n v="-10.6"/>
    <n v="-8.9"/>
    <n v="-12.2"/>
    <n v="0.5"/>
    <n v="-12.9"/>
    <n v="-10.5"/>
    <n v="-15.3"/>
    <n v="0.5"/>
    <x v="62"/>
    <m/>
    <n v="-11.5"/>
    <n v="-8"/>
    <n v="-15"/>
    <n v="0.2"/>
  </r>
  <r>
    <n v="-14.4"/>
    <n v="-8.6999999999999993"/>
    <n v="-20.100000000000001"/>
    <n v="2"/>
    <n v="-10.4"/>
    <n v="-7"/>
    <n v="-13.8"/>
    <n v="2"/>
    <n v="-11.2"/>
    <n v="-7.9"/>
    <n v="-14.5"/>
    <n v="2"/>
    <x v="62"/>
    <m/>
    <n v="-17.5"/>
    <n v="-10"/>
    <n v="-25"/>
    <n v="11.2"/>
  </r>
  <r>
    <n v="-7.5"/>
    <n v="-2.2000000000000002"/>
    <n v="-12.7"/>
    <n v="7"/>
    <n v="-6.7"/>
    <n v="-2.8"/>
    <n v="-10.5"/>
    <n v="7"/>
    <n v="-9.6999999999999993"/>
    <n v="-4.4000000000000004"/>
    <n v="-15"/>
    <n v="7"/>
    <x v="62"/>
    <m/>
    <n v="-12.5"/>
    <n v="-4"/>
    <n v="-21"/>
    <n v="8.1999999999999993"/>
  </r>
  <r>
    <n v="-4.7"/>
    <n v="-1.9"/>
    <n v="-7.4"/>
    <n v="1.5"/>
    <n v="-4.8"/>
    <n v="-2.9"/>
    <n v="-6.6"/>
    <n v="1.5"/>
    <n v="-6.5"/>
    <n v="-3"/>
    <n v="-10"/>
    <n v="1.5"/>
    <x v="62"/>
    <m/>
    <n v="-5"/>
    <n v="0"/>
    <n v="-10"/>
    <n v="10.199999999999999"/>
  </r>
  <r>
    <n v="-15.4"/>
    <n v="-8.1999999999999993"/>
    <n v="-22.6"/>
    <n v="0"/>
    <n v="-14.3"/>
    <n v="-9"/>
    <n v="-19.5"/>
    <n v="0"/>
    <n v="-13.6"/>
    <n v="-8.6"/>
    <n v="-18.5"/>
    <n v="0"/>
    <x v="62"/>
    <m/>
    <n v="-11.3"/>
    <n v="-11"/>
    <n v="-11.5"/>
    <n v="0.2"/>
  </r>
  <r>
    <n v="-13.4"/>
    <n v="-4.0999999999999996"/>
    <n v="-22.6"/>
    <n v="5"/>
    <n v="-12.6"/>
    <n v="-5.6"/>
    <n v="-19.600000000000001"/>
    <n v="5"/>
    <n v="-11.7"/>
    <n v="-5.3"/>
    <n v="-18"/>
    <n v="5"/>
    <x v="63"/>
    <m/>
    <n v="-12.8"/>
    <n v="-5.5"/>
    <n v="-20"/>
    <n v="4.0999999999999996"/>
  </r>
  <r>
    <n v="-5.0999999999999996"/>
    <n v="-2.5"/>
    <n v="-7.6"/>
    <n v="2"/>
    <n v="-5.8"/>
    <n v="-2.1"/>
    <n v="-9.4"/>
    <n v="2"/>
    <n v="-8.6"/>
    <n v="-5.9"/>
    <n v="-11.2"/>
    <n v="2"/>
    <x v="63"/>
    <m/>
    <n v="-6.5"/>
    <n v="-1.5"/>
    <n v="-11.5"/>
    <n v="3"/>
  </r>
  <r>
    <n v="-2.4"/>
    <n v="2.5"/>
    <n v="-7.2"/>
    <n v="0"/>
    <n v="-2.9"/>
    <n v="1.3"/>
    <n v="-7.1"/>
    <n v="0"/>
    <n v="-4.3"/>
    <n v="0.1"/>
    <n v="-8.6"/>
    <n v="0"/>
    <x v="63"/>
    <m/>
    <n v="-2.5"/>
    <n v="2"/>
    <n v="-7"/>
    <n v="1"/>
  </r>
  <r>
    <n v="-5.8"/>
    <n v="-2.8"/>
    <n v="-8.6999999999999993"/>
    <n v="0"/>
    <n v="-6.8"/>
    <n v="-4.5"/>
    <n v="-9.1"/>
    <n v="0"/>
    <n v="-6"/>
    <n v="-4.0999999999999996"/>
    <n v="-7.9"/>
    <n v="0"/>
    <x v="63"/>
    <m/>
    <n v="-3"/>
    <n v="-1"/>
    <n v="-5"/>
    <n v="0"/>
  </r>
  <r>
    <n v="-9.8000000000000007"/>
    <n v="-6.7"/>
    <n v="-12.9"/>
    <n v="0.2"/>
    <n v="-10.199999999999999"/>
    <n v="-10.6"/>
    <n v="-9.8000000000000007"/>
    <n v="0.2"/>
    <n v="-9.6999999999999993"/>
    <n v="-9.9"/>
    <n v="-9.4"/>
    <n v="0.2"/>
    <x v="63"/>
    <m/>
    <n v="-5.5"/>
    <n v="-4"/>
    <n v="-7"/>
    <n v="0.2"/>
  </r>
  <r>
    <n v="-13.8"/>
    <n v="-10.199999999999999"/>
    <n v="-17.3"/>
    <n v="0"/>
    <n v="-14"/>
    <n v="-10.7"/>
    <n v="-17.3"/>
    <n v="0"/>
    <n v="-15"/>
    <n v="-10.1"/>
    <n v="-19.899999999999999"/>
    <n v="0"/>
    <x v="63"/>
    <m/>
    <n v="-8"/>
    <n v="-7.5"/>
    <n v="-8.5"/>
    <n v="0"/>
  </r>
  <r>
    <n v="-23.2"/>
    <n v="-15.9"/>
    <n v="-30.4"/>
    <n v="0"/>
    <n v="-20.399999999999999"/>
    <n v="-15.2"/>
    <n v="-25.5"/>
    <n v="0"/>
    <n v="-18.899999999999999"/>
    <n v="-13.8"/>
    <n v="-24"/>
    <n v="0"/>
    <x v="63"/>
    <m/>
    <n v="-18.8"/>
    <n v="-9.5"/>
    <n v="-28"/>
    <n v="0"/>
  </r>
  <r>
    <n v="-18.7"/>
    <n v="-9.1"/>
    <n v="-28.2"/>
    <n v="9.5"/>
    <n v="-13.5"/>
    <n v="-6.1"/>
    <n v="-20.9"/>
    <n v="9.5"/>
    <n v="-13.1"/>
    <n v="-6.1"/>
    <n v="-20"/>
    <n v="9.5"/>
    <x v="63"/>
    <m/>
    <n v="-17.5"/>
    <n v="-7"/>
    <n v="-28"/>
    <n v="9.5"/>
  </r>
  <r>
    <n v="-10.3"/>
    <n v="-6.1"/>
    <n v="-14.4"/>
    <n v="3.3"/>
    <n v="-8.4"/>
    <n v="-6.6"/>
    <n v="-10.199999999999999"/>
    <n v="3.3"/>
    <n v="-8.3000000000000007"/>
    <n v="-6.5"/>
    <n v="-10"/>
    <n v="3.3"/>
    <x v="63"/>
    <m/>
    <n v="-12.3"/>
    <n v="-5.5"/>
    <n v="-19"/>
    <n v="3.3"/>
  </r>
  <r>
    <n v="-9.1"/>
    <n v="-7.5"/>
    <n v="-10.6"/>
    <n v="1.9"/>
    <n v="-10.5"/>
    <n v="-9.5"/>
    <n v="-11.4"/>
    <n v="1.9"/>
    <n v="-10.8"/>
    <n v="-10.3"/>
    <n v="-11.200000000000001"/>
    <n v="1.9"/>
    <x v="63"/>
    <m/>
    <n v="-8.8000000000000007"/>
    <n v="-2.5"/>
    <n v="-15"/>
    <n v="1.9"/>
  </r>
  <r>
    <n v="-8.3000000000000007"/>
    <n v="-4.9000000000000004"/>
    <n v="-11.7"/>
    <n v="0.5"/>
    <n v="-8.4"/>
    <n v="-4.9000000000000004"/>
    <n v="-11.9"/>
    <n v="0.5"/>
    <n v="-8.6999999999999993"/>
    <n v="-5.7"/>
    <n v="-11.700000000000001"/>
    <n v="0.5"/>
    <x v="63"/>
    <m/>
    <n v="-5.8"/>
    <n v="-2.5"/>
    <n v="-9"/>
    <n v="0.5"/>
  </r>
  <r>
    <n v="-7.8"/>
    <n v="-4.4000000000000004"/>
    <n v="-11.2"/>
    <n v="10"/>
    <n v="-6.8"/>
    <n v="-4.3"/>
    <n v="-9.1999999999999993"/>
    <n v="10"/>
    <n v="-7.1"/>
    <n v="-5.0999999999999996"/>
    <n v="-9"/>
    <n v="10"/>
    <x v="63"/>
    <m/>
    <n v="-6.8"/>
    <n v="-3"/>
    <n v="-10.5"/>
    <n v="10"/>
  </r>
  <r>
    <n v="-10.199999999999999"/>
    <n v="-6.5"/>
    <n v="-13.8"/>
    <n v="4.5"/>
    <n v="-9.6999999999999993"/>
    <n v="-7.6"/>
    <n v="-11.8"/>
    <n v="4.5"/>
    <n v="-10"/>
    <n v="-8.4"/>
    <n v="-11.600000000000001"/>
    <n v="4.5"/>
    <x v="63"/>
    <m/>
    <n v="-4.5"/>
    <n v="-1.5"/>
    <n v="-7.5"/>
    <n v="4.5"/>
  </r>
  <r>
    <n v="-12.4"/>
    <n v="-9.6999999999999993"/>
    <n v="-15.1"/>
    <n v="3.3"/>
    <n v="-11.1"/>
    <n v="-8.1999999999999993"/>
    <n v="-13.9"/>
    <n v="3.3"/>
    <n v="-11.4"/>
    <n v="-9"/>
    <n v="-13.700000000000001"/>
    <n v="3.3"/>
    <x v="63"/>
    <m/>
    <n v="-9"/>
    <n v="-3"/>
    <n v="-15"/>
    <n v="3.3"/>
  </r>
  <r>
    <n v="-8.5"/>
    <n v="-4.0999999999999996"/>
    <n v="-12.9"/>
    <n v="0"/>
    <n v="-7.8"/>
    <n v="-4"/>
    <n v="-11.5"/>
    <n v="0"/>
    <n v="-8.1"/>
    <n v="-4.8"/>
    <n v="-11.3"/>
    <n v="0"/>
    <x v="63"/>
    <m/>
    <n v="-8.5"/>
    <n v="-5"/>
    <n v="-12"/>
    <n v="0"/>
  </r>
  <r>
    <n v="-2.6"/>
    <n v="0.9"/>
    <n v="-6"/>
    <n v="17"/>
    <n v="-3.8"/>
    <n v="-1.4"/>
    <n v="-6.1"/>
    <n v="17"/>
    <n v="-4.0999999999999996"/>
    <n v="-2.2000000000000002"/>
    <n v="-5.8999999999999995"/>
    <n v="17"/>
    <x v="63"/>
    <m/>
    <n v="-6"/>
    <n v="-4"/>
    <n v="-8"/>
    <n v="17"/>
  </r>
  <r>
    <n v="-3.6"/>
    <n v="-0.8"/>
    <n v="-6.3"/>
    <n v="0.6"/>
    <n v="-4.3"/>
    <n v="-3"/>
    <n v="-5.5"/>
    <n v="0.6"/>
    <n v="-4.5999999999999996"/>
    <n v="-3.8"/>
    <n v="-5.3"/>
    <n v="0.6"/>
    <x v="63"/>
    <m/>
    <n v="-2.2999999999999998"/>
    <n v="2.5"/>
    <n v="-7"/>
    <n v="0.6"/>
  </r>
  <r>
    <n v="-4"/>
    <n v="-1.5"/>
    <n v="-6.5"/>
    <n v="0"/>
    <n v="-4.5999999999999996"/>
    <n v="-1.9"/>
    <n v="-7.2"/>
    <n v="0"/>
    <n v="-4.9000000000000004"/>
    <n v="-2.7"/>
    <n v="-7"/>
    <n v="0"/>
    <x v="63"/>
    <m/>
    <n v="-1.3"/>
    <n v="1"/>
    <n v="-3.5"/>
    <n v="0"/>
  </r>
  <r>
    <n v="-9.1"/>
    <n v="-3.7"/>
    <n v="-14.4"/>
    <n v="0"/>
    <n v="-5.4"/>
    <n v="-0.3"/>
    <n v="-10.5"/>
    <n v="0"/>
    <n v="-5.7"/>
    <n v="-1.1000000000000001"/>
    <n v="-10.3"/>
    <n v="0"/>
    <x v="63"/>
    <m/>
    <n v="-4.8"/>
    <n v="1"/>
    <n v="-10.5"/>
    <n v="0"/>
  </r>
  <r>
    <n v="-6.3"/>
    <n v="-1.1000000000000001"/>
    <n v="-11.5"/>
    <n v="0"/>
    <n v="-2.9"/>
    <n v="-0.2"/>
    <n v="-5.6"/>
    <n v="0"/>
    <n v="-3.2"/>
    <n v="-1"/>
    <n v="-5.3999999999999995"/>
    <n v="0"/>
    <x v="63"/>
    <m/>
    <n v="-5"/>
    <n v="-2"/>
    <n v="-8"/>
    <n v="0"/>
  </r>
  <r>
    <n v="-10.6"/>
    <n v="-3"/>
    <n v="-18.100000000000001"/>
    <n v="0"/>
    <n v="-8.4"/>
    <n v="-4.3"/>
    <n v="-12.4"/>
    <n v="0"/>
    <n v="-8.6999999999999993"/>
    <n v="-5.0999999999999996"/>
    <n v="-12.200000000000001"/>
    <n v="0"/>
    <x v="63"/>
    <m/>
    <n v="-5.5"/>
    <n v="-1"/>
    <n v="-10"/>
    <n v="0"/>
  </r>
  <r>
    <n v="-13.5"/>
    <n v="-7.7"/>
    <n v="-19.3"/>
    <n v="0.7"/>
    <n v="-10.3"/>
    <n v="-8.1"/>
    <n v="-12.5"/>
    <n v="0.7"/>
    <n v="-10.6"/>
    <n v="-8.9"/>
    <n v="-12.3"/>
    <n v="0.7"/>
    <x v="63"/>
    <m/>
    <n v="-12.5"/>
    <n v="-6"/>
    <n v="-19"/>
    <n v="0.7"/>
  </r>
  <r>
    <n v="-15.8"/>
    <n v="-7.5"/>
    <n v="-24"/>
    <n v="0.3"/>
    <n v="-12.8"/>
    <n v="-6.6"/>
    <n v="-19"/>
    <n v="0.3"/>
    <n v="-13.1"/>
    <n v="-7.3999999999999995"/>
    <n v="-18.8"/>
    <n v="0.3"/>
    <x v="63"/>
    <m/>
    <n v="-14.5"/>
    <n v="-3"/>
    <n v="-26"/>
    <n v="0.3"/>
  </r>
  <r>
    <n v="-14.7"/>
    <n v="-8.6999999999999993"/>
    <n v="-20.6"/>
    <n v="0.2"/>
    <n v="-10.3"/>
    <n v="-6.2"/>
    <n v="-14.3"/>
    <n v="0.2"/>
    <n v="-10.6"/>
    <n v="-7"/>
    <n v="-14.100000000000001"/>
    <n v="0.2"/>
    <x v="63"/>
    <m/>
    <n v="-14.8"/>
    <n v="-6"/>
    <n v="-23.5"/>
    <n v="0.2"/>
  </r>
  <r>
    <n v="-8"/>
    <n v="-2.2000000000000002"/>
    <n v="-13.8"/>
    <n v="0"/>
    <n v="-5.8"/>
    <n v="-1.1000000000000001"/>
    <n v="-10.5"/>
    <n v="0"/>
    <n v="-6.1"/>
    <n v="-1.9000000000000001"/>
    <n v="-10.3"/>
    <n v="0"/>
    <x v="63"/>
    <m/>
    <n v="-8.5"/>
    <n v="-4"/>
    <n v="-13"/>
    <n v="0"/>
  </r>
  <r>
    <n v="-7"/>
    <n v="-2.4"/>
    <n v="-11.6"/>
    <n v="0.2"/>
    <n v="-4.5"/>
    <n v="-0.8"/>
    <n v="-8.1999999999999993"/>
    <n v="0.2"/>
    <n v="-4.8"/>
    <n v="-1.6"/>
    <n v="-7.9999999999999991"/>
    <n v="0.2"/>
    <x v="63"/>
    <m/>
    <n v="-2.8"/>
    <n v="3.5"/>
    <n v="-9"/>
    <n v="0.2"/>
  </r>
  <r>
    <n v="-6.7"/>
    <n v="-1"/>
    <n v="-12.4"/>
    <n v="0"/>
    <n v="-5.4"/>
    <n v="-2.2000000000000002"/>
    <n v="-8.6"/>
    <n v="0"/>
    <n v="-5.7"/>
    <n v="-3"/>
    <n v="-8.4"/>
    <n v="0"/>
    <x v="63"/>
    <m/>
    <n v="-4.8"/>
    <n v="1"/>
    <n v="-10.5"/>
    <n v="0"/>
  </r>
  <r>
    <n v="-6.3"/>
    <n v="1.4"/>
    <n v="-13.9"/>
    <n v="0.5"/>
    <n v="-3.7"/>
    <n v="1.4"/>
    <n v="-8.8000000000000007"/>
    <n v="0.5"/>
    <n v="-4"/>
    <n v="0.59999999999999987"/>
    <n v="-8.6000000000000014"/>
    <n v="0.5"/>
    <x v="63"/>
    <m/>
    <n v="-4.8"/>
    <n v="0.5"/>
    <n v="-10"/>
    <n v="0.5"/>
  </r>
  <r>
    <n v="-0.3"/>
    <n v="5.0999999999999996"/>
    <n v="-5.7"/>
    <n v="0"/>
    <n v="0.6"/>
    <n v="3.2"/>
    <n v="-2.1"/>
    <n v="0"/>
    <n v="0.3"/>
    <n v="2.4000000000000004"/>
    <n v="-1.9000000000000001"/>
    <n v="0"/>
    <x v="63"/>
    <m/>
    <n v="-4"/>
    <n v="0.5"/>
    <n v="-8.5"/>
    <n v="0"/>
  </r>
  <r>
    <n v="2.8"/>
    <n v="8"/>
    <n v="-2.5"/>
    <n v="2.6"/>
    <n v="1.7"/>
    <n v="5"/>
    <n v="-1.6"/>
    <n v="2.6"/>
    <n v="0.7"/>
    <n v="5"/>
    <n v="-3.6"/>
    <n v="2.6"/>
    <x v="63"/>
    <m/>
    <n v="-0.3"/>
    <n v="4.5"/>
    <n v="-5"/>
    <n v="2.6"/>
  </r>
  <r>
    <n v="-20.399999999999999"/>
    <n v="-13.3"/>
    <n v="-27.4"/>
    <n v="2"/>
    <n v="-17.7"/>
    <n v="-14.6"/>
    <n v="-20.8"/>
    <n v="2"/>
    <n v="-18.5"/>
    <n v="-16.399999999999999"/>
    <n v="-20.6"/>
    <n v="2"/>
    <x v="63"/>
    <m/>
    <n v="-9.3000000000000007"/>
    <n v="-5"/>
    <n v="-13.5"/>
    <n v="2.1"/>
  </r>
  <r>
    <n v="-28"/>
    <n v="-24.8"/>
    <n v="-31.1"/>
    <n v="2"/>
    <n v="-30.3"/>
    <n v="-28.6"/>
    <n v="-32"/>
    <n v="2"/>
    <n v="-29"/>
    <n v="-27.5"/>
    <n v="-30.5"/>
    <n v="2"/>
    <x v="64"/>
    <m/>
    <n v="-20"/>
    <n v="-12"/>
    <n v="-28"/>
    <n v="1.5"/>
  </r>
  <r>
    <n v="-26.8"/>
    <n v="-21.4"/>
    <n v="-32.200000000000003"/>
    <n v="0"/>
    <n v="-28.5"/>
    <n v="-25"/>
    <n v="-32"/>
    <n v="0"/>
    <n v="-28.6"/>
    <n v="-26.2"/>
    <n v="-31"/>
    <n v="0"/>
    <x v="64"/>
    <m/>
    <n v="-26.3"/>
    <n v="-22.5"/>
    <n v="-30"/>
    <n v="0"/>
  </r>
  <r>
    <n v="-26.3"/>
    <n v="-19.5"/>
    <n v="-33.1"/>
    <n v="0"/>
    <n v="-24.9"/>
    <n v="-20"/>
    <n v="-29.7"/>
    <n v="0"/>
    <n v="-24.1"/>
    <n v="-18.5"/>
    <n v="-29.6"/>
    <n v="0"/>
    <x v="64"/>
    <m/>
    <n v="-28.8"/>
    <n v="-19.5"/>
    <n v="-38"/>
    <n v="0"/>
  </r>
  <r>
    <n v="-20.7"/>
    <n v="-17.100000000000001"/>
    <n v="-24.2"/>
    <n v="0"/>
    <n v="-17.600000000000001"/>
    <n v="-12.3"/>
    <n v="-22.9"/>
    <n v="0"/>
    <n v="-18.3"/>
    <n v="-14.1"/>
    <n v="-22.5"/>
    <n v="0"/>
    <x v="64"/>
    <m/>
    <n v="-27"/>
    <n v="-18"/>
    <n v="-36"/>
    <n v="0"/>
  </r>
  <r>
    <n v="-18.8"/>
    <n v="-13.4"/>
    <n v="-24.1"/>
    <n v="0"/>
    <n v="-16.3"/>
    <n v="-11.2"/>
    <n v="-21.3"/>
    <n v="0"/>
    <n v="-16.399999999999999"/>
    <n v="-13"/>
    <n v="-19.8"/>
    <n v="0"/>
    <x v="64"/>
    <m/>
    <n v="-21"/>
    <n v="-13"/>
    <n v="-29"/>
    <n v="0"/>
  </r>
  <r>
    <n v="-16.100000000000001"/>
    <n v="-8"/>
    <n v="-24.2"/>
    <n v="0"/>
    <n v="-12.3"/>
    <n v="-6.6"/>
    <n v="-18"/>
    <n v="0"/>
    <n v="-13.2"/>
    <n v="-9.1"/>
    <n v="-17.2"/>
    <n v="0"/>
    <x v="64"/>
    <m/>
    <n v="-18.5"/>
    <n v="-8"/>
    <n v="-29"/>
    <n v="0"/>
  </r>
  <r>
    <n v="-14.9"/>
    <n v="-6.4"/>
    <n v="-23.3"/>
    <n v="0"/>
    <n v="-12.4"/>
    <n v="-6.7"/>
    <n v="-18.100000000000001"/>
    <n v="0"/>
    <n v="-12.7"/>
    <n v="-8.1"/>
    <n v="-17.2"/>
    <n v="0"/>
    <x v="64"/>
    <m/>
    <n v="-17.3"/>
    <n v="-8.5"/>
    <n v="-26"/>
    <n v="0"/>
  </r>
  <r>
    <n v="-11.7"/>
    <n v="-2.9"/>
    <n v="-20.5"/>
    <n v="0"/>
    <n v="-9.6999999999999993"/>
    <n v="-3.3"/>
    <n v="-16.100000000000001"/>
    <n v="0"/>
    <n v="-11.3"/>
    <n v="-7"/>
    <n v="-15.5"/>
    <n v="0"/>
    <x v="64"/>
    <m/>
    <n v="-13.8"/>
    <n v="-2.5"/>
    <n v="-25"/>
    <n v="0"/>
  </r>
  <r>
    <n v="-9.8000000000000007"/>
    <n v="0.5"/>
    <n v="-20"/>
    <n v="0"/>
    <n v="-6.1"/>
    <n v="-0.3"/>
    <n v="-11.9"/>
    <n v="0"/>
    <n v="-7.7"/>
    <n v="-3.3"/>
    <n v="-12"/>
    <n v="0"/>
    <x v="64"/>
    <m/>
    <n v="-12"/>
    <n v="1"/>
    <n v="-25"/>
    <n v="0"/>
  </r>
  <r>
    <n v="-9.4"/>
    <n v="-0.9"/>
    <n v="-17.899999999999999"/>
    <n v="0"/>
    <n v="-5.5"/>
    <n v="-1.2"/>
    <n v="-9.8000000000000007"/>
    <n v="0"/>
    <n v="-7.6"/>
    <n v="-4"/>
    <n v="-11.2"/>
    <n v="0"/>
    <x v="64"/>
    <m/>
    <n v="-12"/>
    <n v="-0.5"/>
    <n v="-23.5"/>
    <n v="0"/>
  </r>
  <r>
    <n v="-9.1999999999999993"/>
    <n v="-0.1"/>
    <n v="-18.3"/>
    <n v="0"/>
    <n v="-7"/>
    <n v="-1.4"/>
    <n v="-12.6"/>
    <n v="0"/>
    <n v="-7.4"/>
    <n v="-2.9"/>
    <n v="-11.8"/>
    <n v="0"/>
    <x v="64"/>
    <m/>
    <n v="-10.3"/>
    <n v="3.5"/>
    <n v="-24"/>
    <n v="0"/>
  </r>
  <r>
    <n v="-11.1"/>
    <n v="-3.8"/>
    <n v="-18.399999999999999"/>
    <n v="0"/>
    <n v="-10.199999999999999"/>
    <n v="-6.7"/>
    <n v="-13.7"/>
    <n v="0"/>
    <n v="-10.5"/>
    <n v="-8.6"/>
    <n v="-12.4"/>
    <n v="0"/>
    <x v="64"/>
    <m/>
    <n v="-13"/>
    <n v="-3"/>
    <n v="-23"/>
    <n v="0"/>
  </r>
  <r>
    <n v="-12.6"/>
    <n v="-6.8"/>
    <n v="-18.3"/>
    <n v="0"/>
    <n v="-11.1"/>
    <n v="-8.4"/>
    <n v="-13.8"/>
    <n v="5.5"/>
    <n v="-12.2"/>
    <n v="-10.8"/>
    <n v="-13.6"/>
    <n v="5.5"/>
    <x v="64"/>
    <m/>
    <n v="-13"/>
    <n v="-3.5"/>
    <n v="-22.5"/>
    <n v="0"/>
  </r>
  <r>
    <n v="-11.3"/>
    <n v="-3.9"/>
    <n v="-18.7"/>
    <n v="0"/>
    <n v="-10.5"/>
    <n v="-5.3"/>
    <n v="-15.6"/>
    <n v="0"/>
    <n v="-11.7"/>
    <n v="-8.3000000000000007"/>
    <n v="-15.1"/>
    <n v="0"/>
    <x v="64"/>
    <m/>
    <n v="-11.8"/>
    <n v="-2.5"/>
    <n v="-21"/>
    <n v="0"/>
  </r>
  <r>
    <n v="-11.5"/>
    <n v="-5.2"/>
    <n v="-17.7"/>
    <n v="4"/>
    <n v="-10.9"/>
    <n v="-8.3000000000000007"/>
    <n v="-13.4"/>
    <n v="4"/>
    <n v="-11.4"/>
    <n v="-8.6999999999999993"/>
    <n v="-14.1"/>
    <n v="4"/>
    <x v="64"/>
    <m/>
    <n v="-11.5"/>
    <n v="-5"/>
    <n v="-18"/>
    <n v="14"/>
  </r>
  <r>
    <n v="-8.4"/>
    <n v="-6.1"/>
    <n v="-10.7"/>
    <n v="2"/>
    <n v="-10.5"/>
    <n v="-9.1999999999999993"/>
    <n v="-11.7"/>
    <n v="2"/>
    <n v="-11.6"/>
    <n v="-10.6"/>
    <n v="-12.6"/>
    <n v="2"/>
    <x v="64"/>
    <m/>
    <n v="-8"/>
    <n v="-7"/>
    <n v="-9"/>
    <n v="11.3"/>
  </r>
  <r>
    <n v="-9.3000000000000007"/>
    <n v="-6.9"/>
    <n v="-11.6"/>
    <n v="4.5"/>
    <n v="-10.8"/>
    <n v="-7.9"/>
    <n v="-13.7"/>
    <n v="4.5"/>
    <n v="-10.8"/>
    <n v="-7.2"/>
    <n v="-14.4"/>
    <n v="4.5"/>
    <x v="64"/>
    <m/>
    <n v="-7.8"/>
    <n v="-5"/>
    <n v="-10.5"/>
    <n v="7.4"/>
  </r>
  <r>
    <n v="-6.6"/>
    <n v="-3.7"/>
    <n v="-9.5"/>
    <n v="1.5"/>
    <n v="-7.2"/>
    <n v="-3"/>
    <n v="-11.3"/>
    <n v="1.5"/>
    <n v="-8.1"/>
    <n v="-4.0999999999999996"/>
    <n v="-12.1"/>
    <n v="1.5"/>
    <x v="64"/>
    <m/>
    <n v="-5.3"/>
    <n v="0"/>
    <n v="-10.5"/>
    <n v="7.1"/>
  </r>
  <r>
    <n v="-4.2"/>
    <n v="-0.3"/>
    <n v="-8.1"/>
    <n v="0"/>
    <n v="-4.7"/>
    <n v="-2.1"/>
    <n v="-7.2"/>
    <n v="0"/>
    <n v="-5.7"/>
    <n v="-3.7"/>
    <n v="-7.6"/>
    <n v="0"/>
    <x v="64"/>
    <m/>
    <n v="-2.8"/>
    <n v="1.5"/>
    <n v="-7"/>
    <n v="1"/>
  </r>
  <r>
    <n v="-3.2"/>
    <n v="1.8"/>
    <n v="-8.1"/>
    <n v="0.5"/>
    <n v="-5.4"/>
    <n v="-2.6"/>
    <n v="-8.1"/>
    <n v="0.5"/>
    <n v="-6.3"/>
    <n v="-4.0999999999999996"/>
    <n v="-8.4"/>
    <n v="0.5"/>
    <x v="64"/>
    <m/>
    <n v="-4"/>
    <n v="2"/>
    <n v="-10"/>
    <n v="0"/>
  </r>
  <r>
    <n v="-4.2"/>
    <n v="3"/>
    <n v="-11.3"/>
    <n v="1"/>
    <n v="-4.3"/>
    <n v="-0.8"/>
    <n v="-7.8"/>
    <n v="1"/>
    <n v="-6.2"/>
    <n v="-3.9"/>
    <n v="-8.5"/>
    <n v="1"/>
    <x v="64"/>
    <m/>
    <n v="-2.5"/>
    <n v="1.5"/>
    <n v="-6.5"/>
    <n v="3.5"/>
  </r>
  <r>
    <n v="0.5"/>
    <n v="2"/>
    <n v="-1.1000000000000001"/>
    <n v="3"/>
    <n v="-2.7"/>
    <n v="-1.1000000000000001"/>
    <n v="-4.3"/>
    <n v="3"/>
    <n v="-4"/>
    <n v="-2.6"/>
    <n v="-5.3"/>
    <n v="3"/>
    <x v="64"/>
    <m/>
    <n v="-1.8"/>
    <n v="1.5"/>
    <n v="-5"/>
    <n v="4.3"/>
  </r>
  <r>
    <n v="-4.5999999999999996"/>
    <n v="2.5"/>
    <n v="-11.7"/>
    <n v="5"/>
    <n v="-4.4000000000000004"/>
    <n v="-1.4"/>
    <n v="-7.4"/>
    <n v="5"/>
    <n v="-7.5"/>
    <n v="-4.7"/>
    <n v="-10.3"/>
    <n v="5"/>
    <x v="64"/>
    <m/>
    <n v="-2.2999999999999998"/>
    <n v="2"/>
    <n v="-6.5"/>
    <n v="4.4000000000000004"/>
  </r>
  <r>
    <n v="-5.5"/>
    <n v="1.4"/>
    <n v="-12.4"/>
    <n v="0"/>
    <n v="-5.5"/>
    <n v="-2.5"/>
    <n v="-8.5"/>
    <n v="0"/>
    <n v="-7.8"/>
    <n v="-4.9000000000000004"/>
    <n v="-10.6"/>
    <n v="0"/>
    <x v="64"/>
    <m/>
    <n v="-0.5"/>
    <n v="3.5"/>
    <n v="-4.5"/>
    <n v="2.2999999999999998"/>
  </r>
  <r>
    <n v="-8.5"/>
    <n v="-0.3"/>
    <n v="-16.7"/>
    <n v="0"/>
    <n v="-7.4"/>
    <n v="-3"/>
    <n v="-11.8"/>
    <n v="0"/>
    <n v="-8.6"/>
    <n v="-5"/>
    <n v="-12.2"/>
    <n v="0"/>
    <x v="64"/>
    <m/>
    <n v="-7.8"/>
    <n v="-0.5"/>
    <n v="-15"/>
    <n v="0"/>
  </r>
  <r>
    <n v="-9.5"/>
    <n v="0.6"/>
    <n v="-19.600000000000001"/>
    <n v="0"/>
    <n v="-9.1999999999999993"/>
    <n v="-3.6"/>
    <n v="-14.8"/>
    <n v="0"/>
    <n v="-10"/>
    <n v="-5.7"/>
    <n v="-14.2"/>
    <n v="0"/>
    <x v="64"/>
    <m/>
    <n v="-9.3000000000000007"/>
    <n v="-0.5"/>
    <n v="-18"/>
    <n v="5"/>
  </r>
  <r>
    <n v="-8.5"/>
    <n v="-2.4"/>
    <n v="-14.6"/>
    <n v="5"/>
    <n v="-9.5"/>
    <n v="-5.6"/>
    <n v="-13.4"/>
    <n v="5"/>
    <n v="-10.199999999999999"/>
    <n v="-6.9"/>
    <n v="-13.5"/>
    <n v="5"/>
    <x v="64"/>
    <m/>
    <n v="-6.5"/>
    <n v="-3"/>
    <n v="-10"/>
    <n v="7.9"/>
  </r>
  <r>
    <n v="-12"/>
    <n v="-8.9"/>
    <n v="-15"/>
    <n v="1"/>
    <n v="-14.4"/>
    <n v="-11"/>
    <n v="-17.8"/>
    <n v="1"/>
    <n v="-15.9"/>
    <n v="-12.8"/>
    <n v="-19"/>
    <n v="1"/>
    <x v="64"/>
    <m/>
    <n v="-9"/>
    <n v="-8"/>
    <n v="-10"/>
    <n v="3.3"/>
  </r>
  <r>
    <n v="-16.100000000000001"/>
    <n v="-12.9"/>
    <n v="-19.3"/>
    <n v="0"/>
    <n v="-17.399999999999999"/>
    <n v="-13.3"/>
    <n v="-21.4"/>
    <n v="2"/>
    <n v="-18.600000000000001"/>
    <n v="-15.8"/>
    <n v="-21.3"/>
    <n v="2"/>
    <x v="65"/>
    <m/>
    <n v="-16.3"/>
    <n v="-14.5"/>
    <n v="-18"/>
    <n v="0"/>
  </r>
  <r>
    <n v="-17.5"/>
    <n v="-13.7"/>
    <n v="-21.3"/>
    <n v="2"/>
    <n v="-18.3"/>
    <n v="-15.6"/>
    <n v="-21"/>
    <n v="1"/>
    <n v="-18.3"/>
    <n v="-16.399999999999999"/>
    <n v="-20.2"/>
    <n v="1"/>
    <x v="65"/>
    <m/>
    <n v="-18.5"/>
    <n v="-12"/>
    <n v="-25"/>
    <n v="0"/>
  </r>
  <r>
    <n v="-17.5"/>
    <n v="-7"/>
    <n v="-28"/>
    <n v="0"/>
    <n v="-14.5"/>
    <n v="-6.9"/>
    <n v="-22"/>
    <n v="0"/>
    <n v="-15.5"/>
    <n v="-9.1"/>
    <n v="-21.8"/>
    <n v="0"/>
    <x v="65"/>
    <m/>
    <n v="-18.8"/>
    <n v="-5.5"/>
    <n v="-32"/>
    <n v="0"/>
  </r>
  <r>
    <n v="-11"/>
    <n v="-2.9"/>
    <n v="-19"/>
    <n v="0"/>
    <n v="-11"/>
    <n v="-5.5"/>
    <n v="-16.5"/>
    <n v="0"/>
    <n v="-13.2"/>
    <n v="-8.9"/>
    <n v="-17.5"/>
    <n v="0"/>
    <x v="65"/>
    <m/>
    <n v="-13.8"/>
    <n v="-3"/>
    <n v="-24.5"/>
    <n v="0"/>
  </r>
  <r>
    <n v="-4.9000000000000004"/>
    <n v="-1.9"/>
    <n v="-7.8"/>
    <n v="1"/>
    <n v="-6.5"/>
    <n v="-2.7"/>
    <n v="-10.3"/>
    <n v="2"/>
    <n v="-8.3000000000000007"/>
    <n v="-5.3"/>
    <n v="-11.2"/>
    <n v="2"/>
    <x v="65"/>
    <m/>
    <n v="-5.3"/>
    <n v="0"/>
    <n v="-10.5"/>
    <n v="8.9"/>
  </r>
  <r>
    <n v="-3.7"/>
    <n v="3.5"/>
    <n v="-10.8"/>
    <n v="1"/>
    <n v="-3.1"/>
    <n v="0.1"/>
    <n v="-6.2"/>
    <n v="1"/>
    <n v="-3.2"/>
    <n v="1.7"/>
    <n v="-8.1"/>
    <n v="1"/>
    <x v="65"/>
    <m/>
    <n v="0.3"/>
    <n v="3.5"/>
    <n v="-3"/>
    <n v="3.1"/>
  </r>
  <r>
    <n v="-8"/>
    <n v="-0.5"/>
    <n v="-15.4"/>
    <n v="0"/>
    <n v="-6.8"/>
    <n v="-3.3"/>
    <n v="-10.199999999999999"/>
    <n v="0"/>
    <n v="-6.1"/>
    <n v="-1.8"/>
    <n v="-10.4"/>
    <n v="0"/>
    <x v="65"/>
    <m/>
    <n v="-6.5"/>
    <n v="2"/>
    <n v="-15"/>
    <n v="0"/>
  </r>
  <r>
    <n v="-2.9"/>
    <n v="3.5"/>
    <n v="-9.3000000000000007"/>
    <n v="0"/>
    <n v="-3.8"/>
    <n v="0.7"/>
    <n v="-8.1999999999999993"/>
    <n v="0"/>
    <n v="-2.9"/>
    <n v="2.4"/>
    <n v="-8.1"/>
    <n v="0"/>
    <x v="65"/>
    <m/>
    <n v="-2.5"/>
    <n v="5"/>
    <n v="-10"/>
    <n v="0"/>
  </r>
  <r>
    <n v="-2.1"/>
    <n v="2.1"/>
    <n v="-6.3"/>
    <n v="0"/>
    <n v="-1.7"/>
    <n v="0.6"/>
    <n v="-4"/>
    <n v="0"/>
    <n v="-1.6"/>
    <n v="2.2000000000000002"/>
    <n v="-5.4"/>
    <n v="0"/>
    <x v="65"/>
    <m/>
    <n v="0.8"/>
    <n v="3.5"/>
    <n v="-2"/>
    <n v="0.4"/>
  </r>
  <r>
    <n v="3"/>
    <n v="6.5"/>
    <n v="-0.6"/>
    <n v="2"/>
    <n v="0.7"/>
    <n v="3.2"/>
    <n v="-1.8"/>
    <n v="2"/>
    <n v="2.1"/>
    <n v="5"/>
    <n v="-0.8"/>
    <n v="2"/>
    <x v="65"/>
    <m/>
    <n v="3.8"/>
    <n v="7.5"/>
    <n v="0"/>
    <n v="0"/>
  </r>
  <r>
    <n v="1.4"/>
    <n v="4.7"/>
    <n v="-1.9"/>
    <n v="0"/>
    <n v="0.9"/>
    <n v="2.5"/>
    <n v="-0.7"/>
    <n v="0"/>
    <n v="2.2999999999999998"/>
    <n v="4.9000000000000004"/>
    <n v="-0.4"/>
    <n v="0"/>
    <x v="65"/>
    <m/>
    <n v="0.8"/>
    <n v="3.5"/>
    <n v="-2"/>
    <n v="4"/>
  </r>
  <r>
    <n v="0"/>
    <n v="3.8"/>
    <n v="-3.8"/>
    <n v="5"/>
    <n v="-0.3"/>
    <n v="1.3"/>
    <n v="-1.8"/>
    <n v="5"/>
    <n v="0.3"/>
    <n v="2.2999999999999998"/>
    <n v="-1.7"/>
    <n v="5"/>
    <x v="65"/>
    <m/>
    <n v="2"/>
    <n v="4"/>
    <n v="0"/>
    <n v="3.2"/>
  </r>
  <r>
    <n v="-3"/>
    <n v="-0.7"/>
    <n v="-5.2"/>
    <n v="6"/>
    <n v="-4.2"/>
    <n v="-2.2999999999999998"/>
    <n v="-6.1"/>
    <n v="6"/>
    <n v="-3.8"/>
    <n v="-1.4"/>
    <n v="-6.2"/>
    <n v="6"/>
    <x v="65"/>
    <m/>
    <n v="1.3"/>
    <n v="2.5"/>
    <n v="0"/>
    <n v="10"/>
  </r>
  <r>
    <n v="-4.4000000000000004"/>
    <n v="-3.1"/>
    <n v="-5.6"/>
    <n v="2"/>
    <n v="-6.7"/>
    <n v="-5.7"/>
    <n v="-7.6"/>
    <n v="2"/>
    <n v="-5.9"/>
    <n v="-5.2"/>
    <n v="-6.6"/>
    <n v="2"/>
    <x v="65"/>
    <m/>
    <n v="-2"/>
    <n v="-0.5"/>
    <n v="-3.5"/>
    <n v="9.1999999999999993"/>
  </r>
  <r>
    <n v="-7"/>
    <n v="-1.7"/>
    <n v="-12.3"/>
    <n v="0"/>
    <n v="-5.9"/>
    <n v="-1.5"/>
    <n v="-10.3"/>
    <n v="0"/>
    <n v="-6.8"/>
    <n v="-3"/>
    <n v="-10.5"/>
    <n v="0"/>
    <x v="65"/>
    <m/>
    <n v="-5"/>
    <n v="3.5"/>
    <n v="-13.5"/>
    <n v="0"/>
  </r>
  <r>
    <n v="-7.2"/>
    <n v="-3.7"/>
    <n v="-10.6"/>
    <n v="1"/>
    <n v="-7.1"/>
    <n v="-4.0999999999999996"/>
    <n v="-10"/>
    <n v="1"/>
    <n v="-7.1"/>
    <n v="-4.8"/>
    <n v="-9.4"/>
    <n v="1"/>
    <x v="65"/>
    <m/>
    <n v="-4.5"/>
    <n v="-1"/>
    <n v="-8"/>
    <n v="4.0999999999999996"/>
  </r>
  <r>
    <n v="-5.2"/>
    <n v="-1.9"/>
    <n v="-8.4"/>
    <n v="0"/>
    <n v="-6.6"/>
    <n v="-4"/>
    <n v="-9.1999999999999993"/>
    <n v="0"/>
    <n v="-6.2"/>
    <n v="-3.2"/>
    <n v="-9.1999999999999993"/>
    <n v="0"/>
    <x v="65"/>
    <m/>
    <n v="-2.5"/>
    <n v="1.5"/>
    <n v="-6.5"/>
    <n v="8.3000000000000007"/>
  </r>
  <r>
    <n v="-5.9"/>
    <n v="-1.3"/>
    <n v="-10.4"/>
    <n v="3"/>
    <n v="-5.7"/>
    <n v="-3.4"/>
    <n v="-8"/>
    <n v="3"/>
    <n v="-5.3"/>
    <n v="-2.6"/>
    <n v="-7.9"/>
    <n v="3"/>
    <x v="65"/>
    <m/>
    <n v="-2.8"/>
    <n v="0.5"/>
    <n v="-6"/>
    <n v="8"/>
  </r>
  <r>
    <n v="-5.0999999999999996"/>
    <n v="2.7"/>
    <n v="-12.8"/>
    <n v="0"/>
    <n v="-3.3"/>
    <n v="-0.2"/>
    <n v="-6.4"/>
    <n v="0"/>
    <n v="-2.8"/>
    <n v="0.7"/>
    <n v="-6.3"/>
    <n v="0"/>
    <x v="65"/>
    <m/>
    <n v="-1.8"/>
    <n v="5"/>
    <n v="-8.5"/>
    <n v="0.8"/>
  </r>
  <r>
    <n v="-4.2"/>
    <n v="5.3"/>
    <n v="-13.7"/>
    <n v="0.5"/>
    <n v="-2.6"/>
    <n v="2.2999999999999998"/>
    <n v="-7.5"/>
    <n v="0.5"/>
    <n v="-2.1"/>
    <n v="3.3"/>
    <n v="-7.4"/>
    <n v="0.5"/>
    <x v="65"/>
    <m/>
    <n v="-3.3"/>
    <n v="6.5"/>
    <n v="-13"/>
    <n v="0"/>
  </r>
  <r>
    <n v="-1.8"/>
    <n v="0.8"/>
    <n v="-4.3"/>
    <n v="5"/>
    <n v="-3.1"/>
    <n v="-0.8"/>
    <n v="-5.3"/>
    <n v="5"/>
    <n v="-2.5"/>
    <n v="0.1"/>
    <n v="-5.0999999999999996"/>
    <n v="5"/>
    <x v="65"/>
    <m/>
    <n v="1"/>
    <n v="5"/>
    <n v="-3"/>
    <n v="0"/>
  </r>
  <r>
    <n v="-3.2"/>
    <n v="0.6"/>
    <n v="-6.9"/>
    <n v="0.5"/>
    <n v="-4.8"/>
    <n v="-3"/>
    <n v="-6.6"/>
    <n v="0.5"/>
    <n v="-4.3"/>
    <n v="-2.1"/>
    <n v="-6.5"/>
    <n v="0.5"/>
    <x v="65"/>
    <m/>
    <n v="1.5"/>
    <n v="3.5"/>
    <n v="-0.5"/>
    <n v="0"/>
  </r>
  <r>
    <n v="-3"/>
    <n v="2.7"/>
    <n v="-8.6"/>
    <n v="0"/>
    <n v="-4.5"/>
    <n v="-0.6"/>
    <n v="-8.4"/>
    <n v="0"/>
    <n v="-4"/>
    <n v="0.3"/>
    <n v="-8.3000000000000007"/>
    <n v="0"/>
    <x v="65"/>
    <m/>
    <n v="-0.5"/>
    <n v="4"/>
    <n v="-5"/>
    <n v="0.7"/>
  </r>
  <r>
    <n v="-4.9000000000000004"/>
    <n v="3.8"/>
    <n v="-13.6"/>
    <n v="5"/>
    <n v="-3.8"/>
    <n v="0.8"/>
    <n v="-8.3000000000000007"/>
    <n v="5"/>
    <n v="-3.3"/>
    <n v="1.7"/>
    <n v="-8.1999999999999993"/>
    <n v="5"/>
    <x v="65"/>
    <m/>
    <n v="-2.2999999999999998"/>
    <n v="5.5"/>
    <n v="-10"/>
    <n v="1.6"/>
  </r>
  <r>
    <n v="-0.4"/>
    <n v="1.7"/>
    <n v="-2.4"/>
    <n v="2.5"/>
    <n v="-2.2000000000000002"/>
    <n v="-0.1"/>
    <n v="-4.2"/>
    <n v="2.5"/>
    <n v="-1.6"/>
    <n v="0.8"/>
    <n v="-4"/>
    <n v="2.5"/>
    <x v="65"/>
    <m/>
    <n v="1.5"/>
    <n v="4"/>
    <n v="-1"/>
    <n v="0.2"/>
  </r>
  <r>
    <n v="0.8"/>
    <n v="4.3"/>
    <n v="-2.7"/>
    <n v="0"/>
    <n v="-1.2"/>
    <n v="0.9"/>
    <n v="-3.3"/>
    <n v="0"/>
    <n v="-0.6"/>
    <n v="1.8"/>
    <n v="-3"/>
    <n v="0"/>
    <x v="65"/>
    <m/>
    <n v="1.3"/>
    <n v="4.5"/>
    <n v="-2"/>
    <n v="0"/>
  </r>
  <r>
    <n v="-0.8"/>
    <n v="1.3"/>
    <n v="-2.9"/>
    <n v="4"/>
    <n v="-2.7"/>
    <n v="-0.5"/>
    <n v="-4.9000000000000004"/>
    <n v="4"/>
    <n v="-2.2000000000000002"/>
    <n v="0.4"/>
    <n v="-4.7"/>
    <n v="4"/>
    <x v="65"/>
    <m/>
    <n v="1"/>
    <n v="3.5"/>
    <n v="-1.5"/>
    <n v="0.3"/>
  </r>
  <r>
    <n v="-1"/>
    <n v="2.4"/>
    <n v="-4.3"/>
    <n v="1"/>
    <n v="-4"/>
    <n v="-1.7"/>
    <n v="-6.3"/>
    <n v="1"/>
    <n v="-3.5"/>
    <n v="-0.8"/>
    <n v="-6.1"/>
    <n v="1"/>
    <x v="65"/>
    <m/>
    <n v="0.5"/>
    <n v="4.5"/>
    <n v="-3.5"/>
    <n v="0"/>
  </r>
  <r>
    <n v="-2.8"/>
    <n v="2.5"/>
    <n v="-8"/>
    <n v="1"/>
    <n v="-4"/>
    <n v="-0.8"/>
    <n v="-7.2"/>
    <n v="1"/>
    <n v="-3.5"/>
    <n v="0.1"/>
    <n v="-7.1"/>
    <n v="1"/>
    <x v="65"/>
    <m/>
    <n v="0"/>
    <n v="5"/>
    <n v="-5"/>
    <n v="3.1"/>
  </r>
  <r>
    <n v="-6.2"/>
    <n v="2.4"/>
    <n v="-14.7"/>
    <n v="0.5"/>
    <n v="-4.4000000000000004"/>
    <n v="-0.2"/>
    <n v="-8.5"/>
    <n v="0.5"/>
    <n v="-3.9"/>
    <n v="0.7"/>
    <n v="-8.4"/>
    <n v="0.5"/>
    <x v="65"/>
    <m/>
    <n v="0"/>
    <n v="3"/>
    <n v="-3"/>
    <n v="0"/>
  </r>
  <r>
    <n v="-2.9"/>
    <n v="1.7"/>
    <n v="-7.5"/>
    <n v="0"/>
    <n v="-4.0999999999999996"/>
    <n v="-2"/>
    <n v="-6.2"/>
    <n v="0"/>
    <n v="-3.6"/>
    <n v="-1.1000000000000001"/>
    <n v="-6"/>
    <n v="0"/>
    <x v="65"/>
    <m/>
    <n v="-1.5"/>
    <n v="3"/>
    <n v="-6"/>
    <n v="0.2"/>
  </r>
  <r>
    <n v="-4.8"/>
    <n v="0.3"/>
    <n v="-9.8000000000000007"/>
    <n v="3"/>
    <n v="-5.3"/>
    <n v="-3.2"/>
    <n v="-7.3"/>
    <n v="3.5"/>
    <n v="-4.8"/>
    <n v="-2.2999999999999998"/>
    <n v="-7.2"/>
    <n v="3.5"/>
    <x v="66"/>
    <m/>
    <n v="-3"/>
    <n v="2"/>
    <n v="-8"/>
    <n v="3"/>
  </r>
  <r>
    <n v="-3.4"/>
    <n v="0.5"/>
    <n v="-7.3"/>
    <n v="0"/>
    <n v="-5.4"/>
    <n v="-3.4"/>
    <n v="-7.4"/>
    <n v="0.5"/>
    <n v="-5"/>
    <n v="-2.6"/>
    <n v="-7.3"/>
    <n v="0.5"/>
    <x v="66"/>
    <m/>
    <n v="-1.8"/>
    <n v="3.5"/>
    <n v="-7"/>
    <n v="0.2"/>
  </r>
  <r>
    <n v="-6.1"/>
    <n v="1.4"/>
    <n v="-13.5"/>
    <n v="0"/>
    <n v="-5.6"/>
    <n v="-2.2000000000000002"/>
    <n v="-9"/>
    <n v="1"/>
    <n v="-5.2"/>
    <n v="-1.3"/>
    <n v="-9"/>
    <n v="1"/>
    <x v="66"/>
    <m/>
    <n v="-3.5"/>
    <n v="4"/>
    <n v="-11"/>
    <n v="0"/>
  </r>
  <r>
    <n v="-3.6"/>
    <n v="1.3"/>
    <n v="-8.5"/>
    <n v="8.5"/>
    <n v="-4.0999999999999996"/>
    <n v="-1.5"/>
    <n v="-6.6"/>
    <n v="7"/>
    <n v="-3.6"/>
    <n v="-0.6"/>
    <n v="-6.5"/>
    <n v="7"/>
    <x v="66"/>
    <m/>
    <n v="0"/>
    <n v="5"/>
    <n v="-5"/>
    <n v="4"/>
  </r>
  <r>
    <n v="1.8"/>
    <n v="5.7"/>
    <n v="-2.2000000000000002"/>
    <n v="1.5"/>
    <n v="-0.7"/>
    <n v="2"/>
    <n v="-3.3"/>
    <n v="0.5"/>
    <n v="0"/>
    <n v="3"/>
    <n v="-3"/>
    <n v="0.5"/>
    <x v="66"/>
    <m/>
    <n v="3.5"/>
    <n v="7.5"/>
    <n v="-0.5"/>
    <n v="0"/>
  </r>
  <r>
    <n v="5"/>
    <n v="11.3"/>
    <n v="-1.4"/>
    <n v="0.5"/>
    <n v="3"/>
    <n v="8.3000000000000007"/>
    <n v="-2.4"/>
    <n v="0"/>
    <n v="3.7"/>
    <n v="9.4"/>
    <n v="-2.1"/>
    <n v="0"/>
    <x v="66"/>
    <m/>
    <n v="6.3"/>
    <n v="12.5"/>
    <n v="0"/>
    <n v="0"/>
  </r>
  <r>
    <n v="1.7"/>
    <n v="3.9"/>
    <n v="-0.5"/>
    <n v="0"/>
    <n v="-0.1"/>
    <n v="2.9"/>
    <n v="-3"/>
    <n v="0"/>
    <n v="-0.5"/>
    <n v="1.8"/>
    <n v="-2.7"/>
    <n v="0"/>
    <x v="66"/>
    <m/>
    <n v="4.5"/>
    <n v="6.5"/>
    <n v="2.5"/>
    <n v="0"/>
  </r>
  <r>
    <n v="-0.9"/>
    <n v="3.4"/>
    <n v="-5.0999999999999996"/>
    <n v="0"/>
    <n v="-1.9"/>
    <n v="2"/>
    <n v="-5.8"/>
    <n v="0"/>
    <n v="-1.9"/>
    <n v="1.2"/>
    <n v="-4.9000000000000004"/>
    <n v="0"/>
    <x v="66"/>
    <m/>
    <n v="0.8"/>
    <n v="6.5"/>
    <n v="-5"/>
    <n v="0"/>
  </r>
  <r>
    <n v="-2"/>
    <n v="7.1"/>
    <n v="-11.1"/>
    <n v="0"/>
    <n v="-2.7"/>
    <n v="4.0999999999999996"/>
    <n v="-9.5"/>
    <n v="0"/>
    <n v="-0.9"/>
    <n v="5.3"/>
    <n v="-7.1"/>
    <n v="0"/>
    <x v="66"/>
    <m/>
    <n v="-1.5"/>
    <n v="9"/>
    <n v="-12"/>
    <n v="0"/>
  </r>
  <r>
    <n v="2.1"/>
    <n v="10.7"/>
    <n v="-6.6"/>
    <n v="0"/>
    <n v="3.1"/>
    <n v="9.9"/>
    <n v="-3.8"/>
    <n v="0"/>
    <n v="2.8"/>
    <n v="9.6999999999999993"/>
    <n v="-4.2"/>
    <n v="0"/>
    <x v="66"/>
    <m/>
    <n v="2"/>
    <n v="13"/>
    <n v="-9"/>
    <n v="0"/>
  </r>
  <r>
    <n v="2.4"/>
    <n v="11.2"/>
    <n v="-6.5"/>
    <n v="0"/>
    <n v="3"/>
    <n v="8.8000000000000007"/>
    <n v="-2.8"/>
    <n v="0"/>
    <n v="3.9"/>
    <n v="8.4"/>
    <n v="-0.6"/>
    <n v="0"/>
    <x v="66"/>
    <m/>
    <n v="3.3"/>
    <n v="12.5"/>
    <n v="-6"/>
    <n v="0"/>
  </r>
  <r>
    <n v="4"/>
    <n v="13.4"/>
    <n v="-5.4"/>
    <n v="0"/>
    <n v="5.2"/>
    <n v="12.8"/>
    <n v="-2.5"/>
    <n v="0"/>
    <n v="5.7"/>
    <n v="12.1"/>
    <n v="-0.7"/>
    <n v="0"/>
    <x v="66"/>
    <m/>
    <n v="5.5"/>
    <n v="16.5"/>
    <n v="-5.5"/>
    <n v="0"/>
  </r>
  <r>
    <n v="5.6"/>
    <n v="14.8"/>
    <n v="-3.6"/>
    <n v="0"/>
    <n v="6.9"/>
    <n v="13.5"/>
    <n v="0.2"/>
    <n v="0"/>
    <n v="7.6"/>
    <n v="14"/>
    <n v="1.1000000000000001"/>
    <n v="0"/>
    <x v="66"/>
    <m/>
    <n v="5.5"/>
    <n v="15"/>
    <n v="-4"/>
    <n v="0"/>
  </r>
  <r>
    <n v="7"/>
    <n v="16"/>
    <n v="-2"/>
    <n v="1"/>
    <n v="8.1999999999999993"/>
    <n v="13.1"/>
    <n v="3.2"/>
    <n v="0.5"/>
    <n v="8.5"/>
    <n v="13.8"/>
    <n v="3.2"/>
    <n v="0.5"/>
    <x v="66"/>
    <m/>
    <n v="6.5"/>
    <n v="16.5"/>
    <n v="-3.5"/>
    <n v="0.8"/>
  </r>
  <r>
    <n v="5.8"/>
    <n v="10.3"/>
    <n v="1.3"/>
    <n v="0"/>
    <n v="4.4000000000000004"/>
    <n v="6.9"/>
    <n v="1.9"/>
    <n v="0"/>
    <n v="4.0999999999999996"/>
    <n v="7.2"/>
    <n v="0.9"/>
    <n v="0"/>
    <x v="66"/>
    <m/>
    <n v="8"/>
    <n v="17"/>
    <n v="-1"/>
    <n v="0"/>
  </r>
  <r>
    <n v="1.5"/>
    <n v="7"/>
    <n v="-4.0999999999999996"/>
    <n v="0"/>
    <n v="0.6"/>
    <n v="6.1"/>
    <n v="-4.9000000000000004"/>
    <n v="0"/>
    <n v="1.9"/>
    <n v="5.9"/>
    <n v="-2.2000000000000002"/>
    <n v="0"/>
    <x v="66"/>
    <m/>
    <n v="3.8"/>
    <n v="11"/>
    <n v="-3.5"/>
    <n v="0"/>
  </r>
  <r>
    <n v="4.8"/>
    <n v="11.6"/>
    <n v="-2"/>
    <n v="0"/>
    <n v="3.7"/>
    <n v="9.1999999999999993"/>
    <n v="-1.8"/>
    <n v="0"/>
    <n v="3.7"/>
    <n v="9"/>
    <n v="-1.7"/>
    <n v="0"/>
    <x v="66"/>
    <m/>
    <n v="7.3"/>
    <n v="12.5"/>
    <n v="2"/>
    <n v="0"/>
  </r>
  <r>
    <n v="5.4"/>
    <n v="15.6"/>
    <n v="-4.9000000000000004"/>
    <n v="0"/>
    <n v="7"/>
    <n v="13.2"/>
    <n v="0.8"/>
    <n v="0.5"/>
    <n v="7.2"/>
    <n v="13.6"/>
    <n v="0.8"/>
    <n v="0.5"/>
    <x v="66"/>
    <m/>
    <n v="7"/>
    <n v="18"/>
    <n v="-4"/>
    <n v="0.6"/>
  </r>
  <r>
    <n v="4.9000000000000004"/>
    <n v="8.4"/>
    <n v="1.4"/>
    <n v="1.5"/>
    <n v="5.4"/>
    <n v="7.9"/>
    <n v="2.9"/>
    <n v="5"/>
    <n v="5.9"/>
    <n v="8.3000000000000007"/>
    <n v="3.5"/>
    <n v="5"/>
    <x v="66"/>
    <m/>
    <n v="7"/>
    <n v="11"/>
    <n v="3"/>
    <n v="4"/>
  </r>
  <r>
    <n v="3.6"/>
    <n v="8.4"/>
    <n v="-1.2"/>
    <n v="3.5"/>
    <n v="3.2"/>
    <n v="6.2"/>
    <n v="0.1"/>
    <n v="2"/>
    <n v="4.8"/>
    <n v="8"/>
    <n v="1.5"/>
    <n v="2"/>
    <x v="66"/>
    <m/>
    <n v="6.5"/>
    <n v="11"/>
    <n v="2"/>
    <n v="4.4000000000000004"/>
  </r>
  <r>
    <n v="1.4"/>
    <n v="4.2"/>
    <n v="-1.5"/>
    <n v="0.5"/>
    <n v="0.2"/>
    <n v="2.9"/>
    <n v="-2.5"/>
    <n v="0.5"/>
    <n v="0.6"/>
    <n v="2.8"/>
    <n v="-1.7"/>
    <n v="0.5"/>
    <x v="66"/>
    <m/>
    <n v="3"/>
    <n v="7"/>
    <n v="-1"/>
    <n v="1.3"/>
  </r>
  <r>
    <n v="2.5"/>
    <n v="6.7"/>
    <n v="-1.7"/>
    <n v="0.5"/>
    <n v="0.3"/>
    <n v="4.3"/>
    <n v="-3.8"/>
    <n v="0.5"/>
    <n v="1.1000000000000001"/>
    <n v="4.9000000000000004"/>
    <n v="-2.7"/>
    <n v="0.5"/>
    <x v="66"/>
    <m/>
    <n v="4.8"/>
    <n v="9.5"/>
    <n v="0"/>
    <n v="0"/>
  </r>
  <r>
    <n v="2.1"/>
    <n v="8"/>
    <n v="-3.8"/>
    <n v="0.5"/>
    <n v="1.6"/>
    <n v="6.2"/>
    <n v="-3"/>
    <n v="0"/>
    <n v="2.4"/>
    <n v="6.6"/>
    <n v="-1.8"/>
    <n v="0"/>
    <x v="66"/>
    <m/>
    <n v="4"/>
    <n v="11"/>
    <n v="-3"/>
    <n v="0"/>
  </r>
  <r>
    <n v="2.2999999999999998"/>
    <n v="8.6999999999999993"/>
    <n v="-4.2"/>
    <n v="0"/>
    <n v="2.8"/>
    <n v="8"/>
    <n v="-2.4"/>
    <n v="0.5"/>
    <n v="2.7"/>
    <n v="6"/>
    <n v="-0.6"/>
    <n v="0.5"/>
    <x v="66"/>
    <m/>
    <n v="4"/>
    <n v="13"/>
    <n v="-5"/>
    <n v="0"/>
  </r>
  <r>
    <n v="1.1000000000000001"/>
    <n v="5.7"/>
    <n v="-3.6"/>
    <n v="0"/>
    <n v="2.8"/>
    <n v="6.1"/>
    <n v="-0.6"/>
    <n v="3.5"/>
    <n v="1.4"/>
    <n v="3.8"/>
    <n v="-1"/>
    <n v="3.5"/>
    <x v="66"/>
    <m/>
    <n v="2.2999999999999998"/>
    <n v="9.5"/>
    <n v="-5"/>
    <n v="1"/>
  </r>
  <r>
    <n v="2"/>
    <n v="6.3"/>
    <n v="-2.4"/>
    <n v="4"/>
    <n v="1.6"/>
    <n v="5.0999999999999996"/>
    <n v="-2"/>
    <n v="0.5"/>
    <n v="1.7"/>
    <n v="5.2"/>
    <n v="-1.8"/>
    <n v="0.5"/>
    <x v="66"/>
    <m/>
    <n v="2.8"/>
    <n v="9"/>
    <n v="-3.5"/>
    <n v="3.4"/>
  </r>
  <r>
    <n v="3.1"/>
    <n v="9"/>
    <n v="-2.9"/>
    <n v="0"/>
    <n v="2"/>
    <n v="7.4"/>
    <n v="-3.4"/>
    <n v="0.5"/>
    <n v="1.8"/>
    <n v="6.5"/>
    <n v="-3"/>
    <n v="0.5"/>
    <x v="66"/>
    <m/>
    <n v="3.5"/>
    <n v="12"/>
    <n v="-5"/>
    <n v="0"/>
  </r>
  <r>
    <n v="6"/>
    <n v="13.1"/>
    <n v="-1.2"/>
    <n v="0"/>
    <n v="5.4"/>
    <n v="11"/>
    <n v="-0.2"/>
    <n v="0"/>
    <n v="5.0999999999999996"/>
    <n v="10.3"/>
    <n v="-0.2"/>
    <n v="0"/>
    <x v="66"/>
    <m/>
    <n v="7.8"/>
    <n v="16.5"/>
    <n v="-1"/>
    <n v="0"/>
  </r>
  <r>
    <n v="6.1"/>
    <n v="15.3"/>
    <n v="-3.2"/>
    <n v="0"/>
    <n v="5.5"/>
    <n v="12.1"/>
    <n v="-1.2"/>
    <n v="0"/>
    <n v="6.3"/>
    <n v="12.9"/>
    <n v="-0.4"/>
    <n v="0"/>
    <x v="66"/>
    <m/>
    <n v="7.5"/>
    <n v="19"/>
    <n v="-4"/>
    <n v="0"/>
  </r>
  <r>
    <n v="7.5"/>
    <n v="16.899999999999999"/>
    <n v="-1.9"/>
    <n v="0.5"/>
    <n v="8.5"/>
    <n v="14.9"/>
    <n v="2"/>
    <n v="0"/>
    <n v="8.4"/>
    <n v="14.6"/>
    <n v="2.1"/>
    <n v="0"/>
    <x v="66"/>
    <m/>
    <n v="9"/>
    <n v="21.5"/>
    <n v="-3.5"/>
    <n v="0"/>
  </r>
  <r>
    <n v="5.9"/>
    <n v="12.9"/>
    <n v="-1.2"/>
    <n v="0"/>
    <n v="6.9"/>
    <n v="11.8"/>
    <n v="2"/>
    <n v="1"/>
    <n v="6.1"/>
    <n v="9.9"/>
    <n v="2.2000000000000002"/>
    <n v="1"/>
    <x v="67"/>
    <m/>
    <n v="7.5"/>
    <n v="16.5"/>
    <n v="-1.5"/>
    <n v="0.5"/>
  </r>
  <r>
    <n v="5.4"/>
    <n v="9.8000000000000007"/>
    <n v="1"/>
    <n v="0"/>
    <n v="5.2"/>
    <n v="9.1"/>
    <n v="1.2"/>
    <n v="0"/>
    <n v="3.6"/>
    <n v="6.4"/>
    <n v="0.8"/>
    <n v="0"/>
    <x v="67"/>
    <m/>
    <n v="9.5"/>
    <n v="14"/>
    <n v="5"/>
    <n v="0.6"/>
  </r>
  <r>
    <n v="5.0999999999999996"/>
    <n v="12.2"/>
    <n v="-2"/>
    <n v="0"/>
    <n v="5.2"/>
    <n v="11.2"/>
    <n v="-0.8"/>
    <n v="0"/>
    <n v="4.5"/>
    <n v="8.9"/>
    <n v="0.1"/>
    <n v="0"/>
    <x v="67"/>
    <m/>
    <n v="6.3"/>
    <n v="15"/>
    <n v="-2.5"/>
    <n v="0"/>
  </r>
  <r>
    <n v="7.7"/>
    <n v="17.2"/>
    <n v="-1.9"/>
    <n v="0"/>
    <n v="7.3"/>
    <n v="15.2"/>
    <n v="-0.7"/>
    <n v="0"/>
    <n v="7.4"/>
    <n v="13.8"/>
    <n v="1"/>
    <n v="0"/>
    <x v="67"/>
    <m/>
    <n v="8"/>
    <n v="19"/>
    <n v="-3"/>
    <n v="0"/>
  </r>
  <r>
    <n v="7.6"/>
    <n v="16.100000000000001"/>
    <n v="-1"/>
    <n v="0"/>
    <n v="8.6"/>
    <n v="13.8"/>
    <n v="3.3"/>
    <n v="0"/>
    <n v="7.8"/>
    <n v="13.3"/>
    <n v="2.2000000000000002"/>
    <n v="0"/>
    <x v="67"/>
    <m/>
    <n v="8.8000000000000007"/>
    <n v="19"/>
    <n v="-1.5"/>
    <n v="0"/>
  </r>
  <r>
    <n v="9.6"/>
    <n v="17.899999999999999"/>
    <n v="1.3"/>
    <n v="1.5"/>
    <n v="10"/>
    <n v="15"/>
    <n v="4.9000000000000004"/>
    <n v="2"/>
    <n v="9.1"/>
    <n v="13.9"/>
    <n v="4.2"/>
    <n v="2"/>
    <x v="67"/>
    <m/>
    <n v="9.5"/>
    <n v="17"/>
    <n v="2"/>
    <n v="0"/>
  </r>
  <r>
    <n v="7.5"/>
    <n v="15.5"/>
    <n v="-0.6"/>
    <n v="0"/>
    <n v="7.9"/>
    <n v="14.4"/>
    <n v="1.3"/>
    <n v="0"/>
    <n v="7.8"/>
    <n v="13.4"/>
    <n v="2.1"/>
    <n v="0"/>
    <x v="67"/>
    <m/>
    <n v="9"/>
    <n v="18"/>
    <n v="0"/>
    <n v="0"/>
  </r>
  <r>
    <n v="9.1"/>
    <n v="19"/>
    <n v="-0.8"/>
    <n v="0"/>
    <n v="9"/>
    <n v="16.5"/>
    <n v="1.5"/>
    <n v="0"/>
    <n v="9.1"/>
    <n v="16"/>
    <n v="2.2000000000000002"/>
    <n v="0"/>
    <x v="67"/>
    <m/>
    <n v="9.8000000000000007"/>
    <n v="20.5"/>
    <n v="-1"/>
    <n v="0"/>
  </r>
  <r>
    <n v="8.9"/>
    <n v="16.5"/>
    <n v="1.2"/>
    <n v="11.5"/>
    <n v="9.6999999999999993"/>
    <n v="14"/>
    <n v="5.3"/>
    <n v="9"/>
    <n v="10.4"/>
    <n v="14.6"/>
    <n v="6.1"/>
    <n v="9"/>
    <x v="67"/>
    <m/>
    <n v="10.3"/>
    <n v="20"/>
    <n v="0.5"/>
    <n v="13.7"/>
  </r>
  <r>
    <n v="2.8"/>
    <n v="6.5"/>
    <n v="-1"/>
    <n v="2.5"/>
    <n v="0.9"/>
    <n v="4.4000000000000004"/>
    <n v="-2.7"/>
    <n v="3.5"/>
    <n v="1.2"/>
    <n v="3.5"/>
    <n v="-1.1000000000000001"/>
    <n v="3.5"/>
    <x v="67"/>
    <m/>
    <n v="6.5"/>
    <n v="10"/>
    <n v="3"/>
    <n v="1.4"/>
  </r>
  <r>
    <n v="1.1000000000000001"/>
    <n v="4.9000000000000004"/>
    <n v="-2.8"/>
    <n v="0"/>
    <n v="-0.6"/>
    <n v="3.5"/>
    <n v="-4.5999999999999996"/>
    <n v="2"/>
    <n v="-1.3"/>
    <n v="2.2999999999999998"/>
    <n v="-4.9000000000000004"/>
    <n v="2"/>
    <x v="67"/>
    <m/>
    <n v="3.8"/>
    <n v="7.5"/>
    <n v="0"/>
    <n v="8"/>
  </r>
  <r>
    <n v="1.8"/>
    <n v="7.9"/>
    <n v="-4.3"/>
    <n v="0"/>
    <n v="1"/>
    <n v="7.1"/>
    <n v="-5.2"/>
    <n v="0"/>
    <n v="1"/>
    <n v="5"/>
    <n v="-3.1"/>
    <n v="0"/>
    <x v="67"/>
    <m/>
    <n v="3"/>
    <n v="9.5"/>
    <n v="-3.5"/>
    <n v="0.2"/>
  </r>
  <r>
    <n v="3.1"/>
    <n v="10.1"/>
    <n v="-4"/>
    <n v="0"/>
    <n v="3.5"/>
    <n v="8"/>
    <n v="-1"/>
    <n v="0"/>
    <n v="2.9"/>
    <n v="7.8"/>
    <n v="-2"/>
    <n v="0"/>
    <x v="67"/>
    <m/>
    <n v="4.8"/>
    <n v="14.5"/>
    <n v="-5"/>
    <n v="0"/>
  </r>
  <r>
    <n v="4.2"/>
    <n v="10.4"/>
    <n v="-2"/>
    <n v="0.5"/>
    <n v="3.8"/>
    <n v="9.6999999999999993"/>
    <n v="-2.1"/>
    <n v="0"/>
    <n v="4"/>
    <n v="8.1999999999999993"/>
    <n v="-0.3"/>
    <n v="0"/>
    <x v="67"/>
    <m/>
    <n v="7"/>
    <n v="15"/>
    <n v="-1"/>
    <n v="0"/>
  </r>
  <r>
    <n v="6.7"/>
    <n v="15.3"/>
    <n v="-2"/>
    <n v="1"/>
    <n v="5.8"/>
    <n v="13"/>
    <n v="-1.4"/>
    <n v="0"/>
    <n v="6.4"/>
    <n v="12.4"/>
    <n v="0.4"/>
    <n v="0"/>
    <x v="67"/>
    <m/>
    <n v="7.3"/>
    <n v="17.5"/>
    <n v="-3"/>
    <n v="0"/>
  </r>
  <r>
    <n v="5.9"/>
    <n v="11.1"/>
    <n v="0.6"/>
    <n v="0.5"/>
    <n v="5.4"/>
    <n v="9.5"/>
    <n v="1.3"/>
    <n v="0"/>
    <n v="4.8"/>
    <n v="8.6"/>
    <n v="1"/>
    <n v="0"/>
    <x v="67"/>
    <m/>
    <n v="7"/>
    <n v="13.5"/>
    <n v="0.5"/>
    <n v="0.2"/>
  </r>
  <r>
    <n v="2.2999999999999998"/>
    <n v="7.2"/>
    <n v="-2.7"/>
    <n v="17"/>
    <n v="1.3"/>
    <n v="5.0999999999999996"/>
    <n v="-2.6"/>
    <n v="16.5"/>
    <n v="1.4"/>
    <n v="4.5999999999999996"/>
    <n v="-1.8"/>
    <n v="16.5"/>
    <x v="67"/>
    <m/>
    <n v="4"/>
    <n v="11"/>
    <n v="-3"/>
    <n v="8"/>
  </r>
  <r>
    <n v="-0.4"/>
    <n v="2.1"/>
    <n v="-2.8"/>
    <n v="2.5"/>
    <n v="-2.7"/>
    <n v="-0.6"/>
    <n v="-4.7"/>
    <n v="2.5"/>
    <n v="-2.4"/>
    <n v="-0.4"/>
    <n v="-4.4000000000000004"/>
    <n v="2.5"/>
    <x v="67"/>
    <m/>
    <n v="2"/>
    <n v="4.5"/>
    <n v="-0.5"/>
    <n v="7.2"/>
  </r>
  <r>
    <n v="1.1000000000000001"/>
    <n v="3.9"/>
    <n v="-1.8"/>
    <n v="0"/>
    <n v="-1.1000000000000001"/>
    <n v="1.5"/>
    <n v="-3.7"/>
    <n v="0"/>
    <n v="-1.4"/>
    <n v="1.1000000000000001"/>
    <n v="-3.8"/>
    <n v="0"/>
    <x v="67"/>
    <m/>
    <n v="4.5"/>
    <n v="9"/>
    <n v="0"/>
    <n v="0"/>
  </r>
  <r>
    <n v="2.2000000000000002"/>
    <n v="10.3"/>
    <n v="-6"/>
    <n v="0"/>
    <n v="0.2"/>
    <n v="7.8"/>
    <n v="-7.5"/>
    <n v="0"/>
    <n v="1.1000000000000001"/>
    <n v="7.6"/>
    <n v="-5.5"/>
    <n v="0"/>
    <x v="67"/>
    <m/>
    <n v="1.8"/>
    <n v="9"/>
    <n v="-5.5"/>
    <n v="0"/>
  </r>
  <r>
    <n v="4.5"/>
    <n v="11.9"/>
    <n v="-3"/>
    <n v="0.5"/>
    <n v="3.5"/>
    <n v="10"/>
    <n v="-3.1"/>
    <n v="0.5"/>
    <n v="3.7"/>
    <n v="9.6"/>
    <n v="-2.2999999999999998"/>
    <n v="0.5"/>
    <x v="67"/>
    <m/>
    <n v="4.5"/>
    <n v="14"/>
    <n v="-5"/>
    <n v="0"/>
  </r>
  <r>
    <n v="5"/>
    <n v="12.2"/>
    <n v="-2.2000000000000002"/>
    <n v="2"/>
    <n v="3.7"/>
    <n v="8.6999999999999993"/>
    <n v="-1.4"/>
    <n v="2"/>
    <n v="4.5999999999999996"/>
    <n v="9.3000000000000007"/>
    <n v="-0.2"/>
    <n v="2"/>
    <x v="67"/>
    <m/>
    <n v="5.8"/>
    <n v="12.5"/>
    <n v="-1"/>
    <n v="3.6"/>
  </r>
  <r>
    <n v="1"/>
    <n v="3.3"/>
    <n v="-1.3"/>
    <n v="21.5"/>
    <n v="-1.1000000000000001"/>
    <n v="1.6"/>
    <n v="-3.7"/>
    <n v="21.5"/>
    <n v="-0.4"/>
    <n v="1.6"/>
    <n v="-2.4"/>
    <n v="21.5"/>
    <x v="67"/>
    <m/>
    <n v="3"/>
    <n v="5.5"/>
    <n v="0.5"/>
    <n v="13.6"/>
  </r>
  <r>
    <n v="-0.3"/>
    <n v="1.6"/>
    <n v="-2.2000000000000002"/>
    <n v="1"/>
    <n v="-2.2000000000000002"/>
    <n v="-0.6"/>
    <n v="-3.8"/>
    <n v="1"/>
    <n v="-1.5"/>
    <n v="0.2"/>
    <n v="-3.2"/>
    <n v="1"/>
    <x v="67"/>
    <m/>
    <n v="3.5"/>
    <n v="7"/>
    <n v="0"/>
    <n v="2"/>
  </r>
  <r>
    <n v="3.5"/>
    <n v="7.9"/>
    <n v="-0.9"/>
    <n v="0.5"/>
    <n v="2"/>
    <n v="5.8"/>
    <n v="-1.9"/>
    <n v="0.5"/>
    <n v="1.9"/>
    <n v="5.0999999999999996"/>
    <n v="-1.4"/>
    <n v="0.5"/>
    <x v="67"/>
    <m/>
    <n v="5.8"/>
    <n v="11.5"/>
    <n v="0"/>
    <n v="0.2"/>
  </r>
  <r>
    <n v="4.4000000000000004"/>
    <n v="10.3"/>
    <n v="-1.6"/>
    <n v="4.5"/>
    <n v="2.5"/>
    <n v="7.5"/>
    <n v="-2.5"/>
    <n v="4.5"/>
    <n v="2.8"/>
    <n v="7.6"/>
    <n v="-2"/>
    <n v="4.5"/>
    <x v="67"/>
    <m/>
    <n v="5"/>
    <n v="10.5"/>
    <n v="-0.5"/>
    <n v="0.2"/>
  </r>
  <r>
    <n v="3.9"/>
    <n v="6.3"/>
    <n v="1.5"/>
    <n v="3"/>
    <n v="1.8"/>
    <n v="3.8"/>
    <n v="-0.3"/>
    <n v="3"/>
    <n v="1.7"/>
    <n v="3.8"/>
    <n v="-0.4"/>
    <n v="3"/>
    <x v="67"/>
    <m/>
    <n v="6"/>
    <n v="11.5"/>
    <n v="0.5"/>
    <n v="3.2"/>
  </r>
  <r>
    <n v="5.4"/>
    <n v="8.3000000000000007"/>
    <n v="2.4"/>
    <n v="0"/>
    <n v="3.2"/>
    <n v="5.8"/>
    <n v="0.5"/>
    <n v="0"/>
    <n v="3"/>
    <n v="5.6"/>
    <n v="0.4"/>
    <n v="0"/>
    <x v="67"/>
    <m/>
    <n v="8.3000000000000007"/>
    <n v="12.5"/>
    <n v="4"/>
    <n v="0"/>
  </r>
  <r>
    <n v="6.5"/>
    <n v="14.4"/>
    <n v="-1.4"/>
    <n v="0"/>
    <n v="5.6"/>
    <n v="13"/>
    <n v="-1.9"/>
    <n v="0"/>
    <n v="5.9"/>
    <n v="13.1"/>
    <n v="-1.3"/>
    <n v="0"/>
    <x v="67"/>
    <m/>
    <n v="8.5"/>
    <n v="18"/>
    <n v="-1"/>
    <n v="0"/>
  </r>
  <r>
    <n v="8.6999999999999993"/>
    <n v="17.899999999999999"/>
    <n v="-0.6"/>
    <n v="0"/>
    <n v="8.9"/>
    <n v="17.3"/>
    <n v="0.5"/>
    <n v="0"/>
    <n v="8.8000000000000007"/>
    <n v="16.3"/>
    <n v="1.3"/>
    <n v="0"/>
    <x v="67"/>
    <m/>
    <n v="10.3"/>
    <n v="21"/>
    <n v="-0.5"/>
    <n v="0"/>
  </r>
  <r>
    <n v="11.5"/>
    <n v="18.2"/>
    <n v="4.7"/>
    <n v="0"/>
    <n v="11.6"/>
    <n v="17.5"/>
    <n v="5.7"/>
    <n v="0"/>
    <n v="10.5"/>
    <n v="16.100000000000001"/>
    <n v="4.8"/>
    <n v="0"/>
    <x v="67"/>
    <m/>
    <n v="14"/>
    <n v="20.5"/>
    <n v="7.5"/>
    <n v="0"/>
  </r>
  <r>
    <n v="12.5"/>
    <n v="20.100000000000001"/>
    <n v="4.9000000000000004"/>
    <n v="0"/>
    <n v="12.8"/>
    <n v="19.399999999999999"/>
    <n v="6.2"/>
    <n v="0"/>
    <n v="12.4"/>
    <n v="18.3"/>
    <n v="6.5"/>
    <n v="0"/>
    <x v="68"/>
    <m/>
    <n v="14.3"/>
    <n v="22"/>
    <n v="6.5"/>
    <n v="0"/>
  </r>
  <r>
    <n v="12.5"/>
    <n v="19.399999999999999"/>
    <n v="5.6"/>
    <n v="0"/>
    <n v="12.7"/>
    <n v="18.3"/>
    <n v="7.1"/>
    <n v="0"/>
    <n v="12.7"/>
    <n v="17.399999999999999"/>
    <n v="8"/>
    <n v="0"/>
    <x v="68"/>
    <m/>
    <n v="14"/>
    <n v="21.5"/>
    <n v="6.5"/>
    <n v="0"/>
  </r>
  <r>
    <n v="11.1"/>
    <n v="18.899999999999999"/>
    <n v="3.2"/>
    <n v="0"/>
    <n v="11.8"/>
    <n v="17"/>
    <n v="6.6"/>
    <n v="0"/>
    <n v="11.5"/>
    <n v="16.2"/>
    <n v="6.8"/>
    <n v="0"/>
    <x v="68"/>
    <m/>
    <n v="16"/>
    <n v="25"/>
    <n v="7"/>
    <n v="0"/>
  </r>
  <r>
    <n v="12.1"/>
    <n v="22.2"/>
    <n v="2"/>
    <n v="0"/>
    <n v="12.6"/>
    <n v="21.4"/>
    <n v="3.8"/>
    <n v="0"/>
    <n v="12.3"/>
    <n v="20.599999999999998"/>
    <n v="4"/>
    <n v="0"/>
    <x v="68"/>
    <m/>
    <n v="16"/>
    <n v="24.5"/>
    <n v="7.5"/>
    <n v="0"/>
  </r>
  <r>
    <n v="14.2"/>
    <n v="24.1"/>
    <n v="4.3"/>
    <n v="0"/>
    <n v="14.4"/>
    <n v="22"/>
    <n v="6.8"/>
    <n v="0"/>
    <n v="14.1"/>
    <n v="21.2"/>
    <n v="7"/>
    <n v="0"/>
    <x v="68"/>
    <m/>
    <n v="13.5"/>
    <n v="26"/>
    <n v="1"/>
    <n v="0"/>
  </r>
  <r>
    <n v="12.3"/>
    <n v="21.4"/>
    <n v="3.2"/>
    <n v="0"/>
    <n v="12.8"/>
    <n v="20.3"/>
    <n v="5.3"/>
    <n v="0"/>
    <n v="12.5"/>
    <n v="19.5"/>
    <n v="5.5"/>
    <n v="0"/>
    <x v="68"/>
    <m/>
    <n v="12.8"/>
    <n v="23"/>
    <n v="2.5"/>
    <n v="0"/>
  </r>
  <r>
    <n v="13.1"/>
    <n v="23"/>
    <n v="3.2"/>
    <n v="0"/>
    <n v="14"/>
    <n v="21.4"/>
    <n v="6.5"/>
    <n v="0"/>
    <n v="13.7"/>
    <n v="20.599999999999998"/>
    <n v="6.7"/>
    <n v="0"/>
    <x v="68"/>
    <m/>
    <n v="13"/>
    <n v="24.5"/>
    <n v="1.5"/>
    <n v="0"/>
  </r>
  <r>
    <n v="13.4"/>
    <n v="21.8"/>
    <n v="5"/>
    <n v="0"/>
    <n v="12.6"/>
    <n v="19.600000000000001"/>
    <n v="5.6"/>
    <n v="0"/>
    <n v="12.3"/>
    <n v="18.8"/>
    <n v="5.8"/>
    <n v="0"/>
    <x v="68"/>
    <m/>
    <n v="13"/>
    <n v="24.5"/>
    <n v="1.5"/>
    <n v="0"/>
  </r>
  <r>
    <n v="7.2"/>
    <n v="13"/>
    <n v="1.4"/>
    <n v="0"/>
    <n v="7.6"/>
    <n v="11.7"/>
    <n v="3.4"/>
    <n v="0"/>
    <n v="7.3"/>
    <n v="10.899999999999999"/>
    <n v="3.6"/>
    <n v="0"/>
    <x v="68"/>
    <m/>
    <n v="9.8000000000000007"/>
    <n v="15.5"/>
    <n v="4"/>
    <n v="3"/>
  </r>
  <r>
    <n v="9.6999999999999993"/>
    <n v="17.2"/>
    <n v="2.2000000000000002"/>
    <n v="0"/>
    <n v="10.1"/>
    <n v="16.3"/>
    <n v="3.8"/>
    <n v="0"/>
    <n v="9.8000000000000007"/>
    <n v="15.5"/>
    <n v="4"/>
    <n v="0"/>
    <x v="68"/>
    <m/>
    <n v="11"/>
    <n v="20.5"/>
    <n v="1.5"/>
    <n v="0"/>
  </r>
  <r>
    <n v="12.1"/>
    <n v="21.5"/>
    <n v="2.7"/>
    <n v="0"/>
    <n v="11.6"/>
    <n v="18.600000000000001"/>
    <n v="4.5"/>
    <n v="0"/>
    <n v="11.3"/>
    <n v="17.8"/>
    <n v="4.7"/>
    <n v="0"/>
    <x v="68"/>
    <m/>
    <n v="14.3"/>
    <n v="25.5"/>
    <n v="3"/>
    <n v="1"/>
  </r>
  <r>
    <n v="14.8"/>
    <n v="24.5"/>
    <n v="5.0999999999999996"/>
    <n v="0"/>
    <n v="14.1"/>
    <n v="21.3"/>
    <n v="6.8"/>
    <n v="0"/>
    <n v="13.8"/>
    <n v="20.5"/>
    <n v="7"/>
    <n v="0"/>
    <x v="68"/>
    <m/>
    <n v="16"/>
    <n v="26"/>
    <n v="6"/>
    <n v="0"/>
  </r>
  <r>
    <n v="13.7"/>
    <n v="19.5"/>
    <n v="7.9"/>
    <n v="2"/>
    <n v="13.9"/>
    <n v="17.100000000000001"/>
    <n v="10.6"/>
    <n v="2"/>
    <n v="13.6"/>
    <n v="16.3"/>
    <n v="10.799999999999999"/>
    <n v="2"/>
    <x v="68"/>
    <m/>
    <n v="16.3"/>
    <n v="25.5"/>
    <n v="7"/>
    <n v="0"/>
  </r>
  <r>
    <n v="10"/>
    <n v="12.4"/>
    <n v="7.6"/>
    <n v="31.5"/>
    <n v="8.6999999999999993"/>
    <n v="10.6"/>
    <n v="6.7"/>
    <n v="31.5"/>
    <n v="8.4"/>
    <n v="9.7999999999999989"/>
    <n v="6.9"/>
    <n v="31.5"/>
    <x v="68"/>
    <m/>
    <n v="13.5"/>
    <n v="22"/>
    <n v="5"/>
    <n v="27.8"/>
  </r>
  <r>
    <n v="7.8"/>
    <n v="12.4"/>
    <n v="3.1"/>
    <n v="2.5"/>
    <n v="6.1"/>
    <n v="10.199999999999999"/>
    <n v="2"/>
    <n v="2.5"/>
    <n v="5.8"/>
    <n v="9.3999999999999986"/>
    <n v="2.2000000000000002"/>
    <n v="2.5"/>
    <x v="68"/>
    <m/>
    <n v="11"/>
    <n v="17"/>
    <n v="5"/>
    <n v="4"/>
  </r>
  <r>
    <n v="6.4"/>
    <n v="12.4"/>
    <n v="0.4"/>
    <n v="0"/>
    <n v="5.5"/>
    <n v="10.9"/>
    <n v="0"/>
    <n v="0"/>
    <n v="5.2"/>
    <n v="10.1"/>
    <n v="0.2"/>
    <n v="0"/>
    <x v="68"/>
    <m/>
    <n v="8.8000000000000007"/>
    <n v="15"/>
    <n v="2.5"/>
    <n v="0"/>
  </r>
  <r>
    <n v="5.8"/>
    <n v="12.8"/>
    <n v="-1.3"/>
    <n v="1"/>
    <n v="4.8"/>
    <n v="11.2"/>
    <n v="-1.7"/>
    <n v="1"/>
    <n v="4.5"/>
    <n v="10.399999999999999"/>
    <n v="-1.5"/>
    <n v="1"/>
    <x v="68"/>
    <m/>
    <n v="6.3"/>
    <n v="14"/>
    <n v="-1.5"/>
    <n v="1.4"/>
  </r>
  <r>
    <n v="7.7"/>
    <n v="14.7"/>
    <n v="0.6"/>
    <n v="0.5"/>
    <n v="7.2"/>
    <n v="13.1"/>
    <n v="1.3"/>
    <n v="0.5"/>
    <n v="6.9"/>
    <n v="12.299999999999999"/>
    <n v="1.5"/>
    <n v="0.5"/>
    <x v="68"/>
    <m/>
    <n v="8.3000000000000007"/>
    <n v="16.5"/>
    <n v="0"/>
    <n v="3.7"/>
  </r>
  <r>
    <n v="5.2"/>
    <n v="8"/>
    <n v="2.4"/>
    <n v="2"/>
    <n v="3.8"/>
    <n v="6.5"/>
    <n v="1.1000000000000001"/>
    <n v="2"/>
    <n v="3.5"/>
    <n v="5.7"/>
    <n v="1.3"/>
    <n v="2"/>
    <x v="68"/>
    <m/>
    <n v="8.3000000000000007"/>
    <n v="12"/>
    <n v="4.5"/>
    <n v="2.6"/>
  </r>
  <r>
    <n v="4.4000000000000004"/>
    <n v="10.7"/>
    <n v="-2"/>
    <n v="0"/>
    <n v="3.2"/>
    <n v="8"/>
    <n v="-1.6"/>
    <n v="0"/>
    <n v="3.7"/>
    <n v="8.8000000000000007"/>
    <n v="-1.4000000000000001"/>
    <n v="0"/>
    <x v="68"/>
    <m/>
    <n v="5.8"/>
    <n v="13"/>
    <n v="-1.5"/>
    <n v="0"/>
  </r>
  <r>
    <n v="7.9"/>
    <n v="16.7"/>
    <n v="-0.9"/>
    <n v="4"/>
    <n v="6.2"/>
    <n v="14.4"/>
    <n v="-2"/>
    <n v="4"/>
    <n v="7.4"/>
    <n v="14.4"/>
    <n v="0.4"/>
    <n v="4"/>
    <x v="68"/>
    <m/>
    <n v="8.3000000000000007"/>
    <n v="18"/>
    <n v="-1.5"/>
    <n v="8.3000000000000007"/>
  </r>
  <r>
    <n v="7.6"/>
    <n v="10.4"/>
    <n v="4.8"/>
    <n v="0"/>
    <n v="5.3"/>
    <n v="8"/>
    <n v="2.5"/>
    <n v="0"/>
    <n v="6"/>
    <n v="8.6999999999999993"/>
    <n v="3.2"/>
    <n v="0"/>
    <x v="68"/>
    <m/>
    <n v="10"/>
    <n v="14"/>
    <n v="6"/>
    <n v="0.5"/>
  </r>
  <r>
    <n v="11.6"/>
    <n v="19.100000000000001"/>
    <n v="4.0999999999999996"/>
    <n v="0"/>
    <n v="11.4"/>
    <n v="17.3"/>
    <n v="5.5"/>
    <n v="0"/>
    <n v="11.1"/>
    <n v="17.600000000000001"/>
    <n v="4.5"/>
    <n v="0"/>
    <x v="68"/>
    <m/>
    <n v="10.3"/>
    <n v="20"/>
    <n v="0.5"/>
    <n v="0"/>
  </r>
  <r>
    <n v="11.6"/>
    <n v="20.100000000000001"/>
    <n v="3.1"/>
    <n v="1.5"/>
    <n v="11.6"/>
    <n v="19"/>
    <n v="4.0999999999999996"/>
    <n v="1.5"/>
    <n v="12.6"/>
    <n v="18.7"/>
    <n v="6.4"/>
    <n v="1.5"/>
    <x v="68"/>
    <m/>
    <n v="11"/>
    <n v="22"/>
    <n v="0"/>
    <n v="1"/>
  </r>
  <r>
    <n v="13"/>
    <n v="21.1"/>
    <n v="4.8"/>
    <n v="2.5"/>
    <n v="12.6"/>
    <n v="19.600000000000001"/>
    <n v="5.5"/>
    <n v="2.5"/>
    <n v="13"/>
    <n v="18.899999999999999"/>
    <n v="7"/>
    <n v="2.5"/>
    <x v="68"/>
    <m/>
    <n v="11.8"/>
    <n v="22.5"/>
    <n v="1"/>
    <n v="0.2"/>
  </r>
  <r>
    <n v="10.6"/>
    <n v="17"/>
    <n v="4.0999999999999996"/>
    <n v="0"/>
    <n v="10.8"/>
    <n v="14.9"/>
    <n v="6.6"/>
    <n v="0"/>
    <n v="10.5"/>
    <n v="14.6"/>
    <n v="6.4"/>
    <n v="0"/>
    <x v="68"/>
    <m/>
    <n v="13"/>
    <n v="19"/>
    <n v="7"/>
    <n v="0"/>
  </r>
  <r>
    <n v="6.3"/>
    <n v="13.7"/>
    <n v="-1.1000000000000001"/>
    <n v="0"/>
    <n v="5.2"/>
    <n v="11.5"/>
    <n v="-1.1000000000000001"/>
    <n v="0"/>
    <n v="4.8"/>
    <n v="10"/>
    <n v="-0.5"/>
    <n v="0"/>
    <x v="68"/>
    <m/>
    <n v="6.8"/>
    <n v="15"/>
    <n v="-1.5"/>
    <n v="0"/>
  </r>
  <r>
    <n v="7.7"/>
    <n v="11.6"/>
    <n v="3.8"/>
    <n v="0.5"/>
    <n v="6.8"/>
    <n v="9"/>
    <n v="4.5999999999999996"/>
    <n v="0.5"/>
    <n v="7.1"/>
    <n v="9.6999999999999993"/>
    <n v="4.4000000000000004"/>
    <n v="0.5"/>
    <x v="68"/>
    <m/>
    <n v="9"/>
    <n v="14"/>
    <n v="4"/>
    <n v="2.7"/>
  </r>
  <r>
    <n v="7.5"/>
    <n v="10.1"/>
    <n v="4.8"/>
    <n v="1.5"/>
    <n v="6.7"/>
    <n v="8.6999999999999993"/>
    <n v="4.5999999999999996"/>
    <n v="1.5"/>
    <n v="6.9"/>
    <n v="9.5"/>
    <n v="4.3"/>
    <n v="1.5"/>
    <x v="68"/>
    <m/>
    <n v="12"/>
    <n v="17"/>
    <n v="7"/>
    <n v="1.6"/>
  </r>
  <r>
    <n v="9.5"/>
    <n v="15.9"/>
    <n v="3"/>
    <n v="10"/>
    <n v="8.1999999999999993"/>
    <n v="12.6"/>
    <n v="3.7"/>
    <n v="10"/>
    <n v="8.8000000000000007"/>
    <n v="13.3"/>
    <n v="4.2"/>
    <n v="10"/>
    <x v="68"/>
    <m/>
    <n v="9.5"/>
    <n v="14"/>
    <n v="5"/>
    <n v="4.2"/>
  </r>
  <r>
    <n v="5.8"/>
    <n v="11.4"/>
    <n v="0.1"/>
    <n v="5.5"/>
    <n v="4.3"/>
    <n v="8.6999999999999993"/>
    <n v="-0.1"/>
    <n v="5.5"/>
    <n v="4.2"/>
    <n v="7.9"/>
    <n v="0.5"/>
    <n v="5.5"/>
    <x v="69"/>
    <m/>
    <n v="8.8000000000000007"/>
    <n v="16"/>
    <n v="1.5"/>
    <n v="10.6"/>
  </r>
  <r>
    <n v="7.7"/>
    <n v="15.7"/>
    <n v="-0.4"/>
    <n v="2"/>
    <n v="6.2"/>
    <n v="13.4"/>
    <n v="-1"/>
    <n v="2"/>
    <n v="6.6"/>
    <n v="13.3"/>
    <n v="-0.2"/>
    <n v="2"/>
    <x v="69"/>
    <m/>
    <n v="9.8000000000000007"/>
    <n v="17.5"/>
    <n v="2"/>
    <n v="0.6"/>
  </r>
  <r>
    <n v="9.5"/>
    <n v="16.3"/>
    <n v="2.7"/>
    <n v="0"/>
    <n v="9.1"/>
    <n v="14.2"/>
    <n v="4"/>
    <n v="0"/>
    <n v="9.4"/>
    <n v="14.3"/>
    <n v="4.5"/>
    <n v="0"/>
    <x v="69"/>
    <m/>
    <n v="8.5"/>
    <n v="15.5"/>
    <n v="1.5"/>
    <n v="0"/>
  </r>
  <r>
    <n v="7.5"/>
    <n v="14.1"/>
    <n v="0.9"/>
    <n v="0"/>
    <n v="6.5"/>
    <n v="12.2"/>
    <n v="0.8"/>
    <n v="0"/>
    <n v="7"/>
    <n v="11.9"/>
    <n v="2"/>
    <n v="0"/>
    <x v="69"/>
    <m/>
    <n v="8.8000000000000007"/>
    <n v="16"/>
    <n v="1.5"/>
    <n v="0"/>
  </r>
  <r>
    <n v="8.1"/>
    <n v="18.100000000000001"/>
    <n v="-2"/>
    <n v="0"/>
    <n v="7.3"/>
    <n v="16.600000000000001"/>
    <n v="-2"/>
    <n v="0"/>
    <n v="8.1"/>
    <n v="16.600000000000001"/>
    <n v="-0.5"/>
    <n v="0"/>
    <x v="69"/>
    <m/>
    <n v="9"/>
    <n v="20"/>
    <n v="-2"/>
    <n v="0"/>
  </r>
  <r>
    <n v="11.1"/>
    <n v="21"/>
    <n v="1.1000000000000001"/>
    <n v="0.5"/>
    <n v="11.2"/>
    <n v="19.3"/>
    <n v="3.1"/>
    <n v="0.5"/>
    <n v="11.5"/>
    <n v="18.899999999999999"/>
    <n v="4"/>
    <n v="0.5"/>
    <x v="69"/>
    <m/>
    <n v="11.5"/>
    <n v="22.5"/>
    <n v="0.5"/>
    <n v="0"/>
  </r>
  <r>
    <n v="14.4"/>
    <n v="21.5"/>
    <n v="7.2"/>
    <n v="1"/>
    <n v="14.3"/>
    <n v="18.8"/>
    <n v="9.6999999999999993"/>
    <n v="1"/>
    <n v="13.8"/>
    <n v="18.5"/>
    <n v="9"/>
    <n v="1"/>
    <x v="69"/>
    <m/>
    <n v="13.8"/>
    <n v="21.5"/>
    <n v="6"/>
    <n v="0.6"/>
  </r>
  <r>
    <n v="8.4"/>
    <n v="14.1"/>
    <n v="2.7"/>
    <n v="0"/>
    <n v="7.5"/>
    <n v="13"/>
    <n v="1.9"/>
    <n v="0"/>
    <n v="8.1999999999999993"/>
    <n v="12.9"/>
    <n v="3.5"/>
    <n v="0"/>
    <x v="69"/>
    <m/>
    <n v="11.3"/>
    <n v="21.5"/>
    <n v="1"/>
    <n v="0"/>
  </r>
  <r>
    <n v="9.5"/>
    <n v="17.399999999999999"/>
    <n v="1.5"/>
    <n v="0.5"/>
    <n v="10.8"/>
    <n v="16.2"/>
    <n v="5.3"/>
    <n v="0.5"/>
    <n v="10.6"/>
    <n v="16.100000000000001"/>
    <n v="5"/>
    <n v="0.5"/>
    <x v="69"/>
    <m/>
    <n v="10.5"/>
    <n v="21"/>
    <n v="0"/>
    <n v="9"/>
  </r>
  <r>
    <n v="10.7"/>
    <n v="14.3"/>
    <n v="7"/>
    <n v="4"/>
    <n v="9.3000000000000007"/>
    <n v="12"/>
    <n v="6.6"/>
    <n v="4"/>
    <n v="9.6"/>
    <n v="12.5"/>
    <n v="6.6"/>
    <n v="4"/>
    <x v="69"/>
    <m/>
    <n v="13.3"/>
    <n v="21.5"/>
    <n v="5"/>
    <n v="2"/>
  </r>
  <r>
    <n v="11.2"/>
    <n v="19.600000000000001"/>
    <n v="2.8"/>
    <n v="1"/>
    <n v="9.1"/>
    <n v="15.8"/>
    <n v="2.4"/>
    <n v="1"/>
    <n v="10.4"/>
    <n v="16.899999999999999"/>
    <n v="3.8"/>
    <n v="1"/>
    <x v="69"/>
    <m/>
    <n v="16"/>
    <n v="23"/>
    <n v="9"/>
    <n v="0"/>
  </r>
  <r>
    <n v="16.5"/>
    <n v="28"/>
    <n v="5"/>
    <n v="0.5"/>
    <n v="16.100000000000001"/>
    <n v="24"/>
    <n v="8.1"/>
    <n v="0.5"/>
    <n v="16.2"/>
    <n v="25"/>
    <n v="7.4"/>
    <n v="0.5"/>
    <x v="69"/>
    <m/>
    <n v="15.3"/>
    <n v="22"/>
    <n v="8.5"/>
    <n v="1"/>
  </r>
  <r>
    <n v="17.3"/>
    <n v="21.7"/>
    <n v="12.8"/>
    <n v="18.5"/>
    <n v="15.7"/>
    <n v="19.399999999999999"/>
    <n v="12"/>
    <n v="18.5"/>
    <n v="15.8"/>
    <n v="18.899999999999999"/>
    <n v="12.6"/>
    <n v="18.5"/>
    <x v="69"/>
    <m/>
    <n v="18.5"/>
    <n v="28"/>
    <n v="9"/>
    <n v="0"/>
  </r>
  <r>
    <n v="16.7"/>
    <n v="25.2"/>
    <n v="8.1999999999999993"/>
    <n v="22.5"/>
    <n v="15.3"/>
    <n v="22.2"/>
    <n v="8.4"/>
    <n v="22.5"/>
    <n v="16.100000000000001"/>
    <n v="22.9"/>
    <n v="9.1999999999999993"/>
    <n v="22.5"/>
    <x v="69"/>
    <m/>
    <n v="17.3"/>
    <n v="27.5"/>
    <n v="7"/>
    <n v="16.600000000000001"/>
  </r>
  <r>
    <n v="12.5"/>
    <n v="15.1"/>
    <n v="9.8000000000000007"/>
    <n v="0"/>
    <n v="11.1"/>
    <n v="14.4"/>
    <n v="7.8"/>
    <n v="0"/>
    <n v="11.6"/>
    <n v="14.7"/>
    <n v="8.4"/>
    <n v="0"/>
    <x v="69"/>
    <m/>
    <n v="15.5"/>
    <n v="24"/>
    <n v="7"/>
    <n v="6"/>
  </r>
  <r>
    <n v="9.1999999999999993"/>
    <n v="14.3"/>
    <n v="4"/>
    <n v="0.5"/>
    <n v="8"/>
    <n v="12.1"/>
    <n v="3.9"/>
    <n v="0.5"/>
    <n v="8.6999999999999993"/>
    <n v="12"/>
    <n v="5.4"/>
    <n v="0.5"/>
    <x v="69"/>
    <m/>
    <n v="10.5"/>
    <n v="16"/>
    <n v="5"/>
    <n v="4.9000000000000004"/>
  </r>
  <r>
    <n v="12.1"/>
    <n v="18.100000000000001"/>
    <n v="6"/>
    <n v="0"/>
    <n v="10.199999999999999"/>
    <n v="14.9"/>
    <n v="5.4"/>
    <n v="0"/>
    <n v="11.1"/>
    <n v="16.600000000000001"/>
    <n v="5.6"/>
    <n v="0"/>
    <x v="69"/>
    <m/>
    <n v="12"/>
    <n v="19.5"/>
    <n v="4.5"/>
    <n v="0"/>
  </r>
  <r>
    <n v="13.3"/>
    <n v="22.5"/>
    <n v="4"/>
    <n v="0"/>
    <n v="12.7"/>
    <n v="19.5"/>
    <n v="5.8"/>
    <n v="0"/>
    <n v="13.2"/>
    <n v="20.3"/>
    <n v="6"/>
    <n v="0"/>
    <x v="69"/>
    <m/>
    <n v="14.5"/>
    <n v="24"/>
    <n v="5"/>
    <n v="0"/>
  </r>
  <r>
    <n v="17.2"/>
    <n v="25.7"/>
    <n v="8.6999999999999993"/>
    <n v="0"/>
    <n v="17.3"/>
    <n v="23.1"/>
    <n v="11.5"/>
    <n v="0"/>
    <n v="17.7"/>
    <n v="23.4"/>
    <n v="11.9"/>
    <n v="0"/>
    <x v="69"/>
    <m/>
    <n v="16.5"/>
    <n v="25"/>
    <n v="8"/>
    <n v="0"/>
  </r>
  <r>
    <n v="16.100000000000001"/>
    <n v="24.4"/>
    <n v="7.8"/>
    <n v="0"/>
    <n v="15.3"/>
    <n v="21.3"/>
    <n v="9.1999999999999993"/>
    <n v="0"/>
    <n v="16.3"/>
    <n v="21.6"/>
    <n v="10.9"/>
    <n v="0"/>
    <x v="69"/>
    <m/>
    <n v="15.3"/>
    <n v="24"/>
    <n v="6.5"/>
    <n v="0"/>
  </r>
  <r>
    <n v="9.3000000000000007"/>
    <n v="16.5"/>
    <n v="2"/>
    <n v="0"/>
    <n v="8.8000000000000007"/>
    <n v="15"/>
    <n v="2.5"/>
    <n v="0"/>
    <n v="9.1999999999999993"/>
    <n v="14"/>
    <n v="4.3"/>
    <n v="0"/>
    <x v="69"/>
    <m/>
    <n v="12.3"/>
    <n v="24"/>
    <n v="0.5"/>
    <n v="0"/>
  </r>
  <r>
    <n v="10.199999999999999"/>
    <n v="20.8"/>
    <n v="-0.5"/>
    <n v="0"/>
    <n v="9.9"/>
    <n v="18.899999999999999"/>
    <n v="0.9"/>
    <n v="0"/>
    <n v="10.5"/>
    <n v="19"/>
    <n v="1.9"/>
    <n v="0"/>
    <x v="69"/>
    <m/>
    <n v="10"/>
    <n v="20.5"/>
    <n v="-0.5"/>
    <n v="0"/>
  </r>
  <r>
    <n v="13.2"/>
    <n v="24.2"/>
    <n v="2.2000000000000002"/>
    <n v="0"/>
    <n v="14.4"/>
    <n v="21.4"/>
    <n v="7.3"/>
    <n v="0"/>
    <n v="14.1"/>
    <n v="21.2"/>
    <n v="6.9"/>
    <n v="0"/>
    <x v="69"/>
    <m/>
    <n v="13"/>
    <n v="24.5"/>
    <n v="1.5"/>
    <n v="0"/>
  </r>
  <r>
    <n v="11.3"/>
    <n v="20.3"/>
    <n v="2.2000000000000002"/>
    <n v="0"/>
    <n v="12.1"/>
    <n v="18.5"/>
    <n v="5.6"/>
    <n v="0"/>
    <n v="12.4"/>
    <n v="18.2"/>
    <n v="6.6"/>
    <n v="0"/>
    <x v="69"/>
    <m/>
    <n v="12.8"/>
    <n v="23.5"/>
    <n v="2"/>
    <n v="0"/>
  </r>
  <r>
    <n v="14.6"/>
    <n v="24.7"/>
    <n v="4.5"/>
    <n v="0"/>
    <n v="15.8"/>
    <n v="22.7"/>
    <n v="8.8000000000000007"/>
    <n v="0"/>
    <n v="16"/>
    <n v="21.5"/>
    <n v="10.5"/>
    <n v="0"/>
    <x v="69"/>
    <m/>
    <n v="13.8"/>
    <n v="25"/>
    <n v="2.5"/>
    <n v="0"/>
  </r>
  <r>
    <n v="15.8"/>
    <n v="25.8"/>
    <n v="5.8"/>
    <n v="0"/>
    <n v="16.2"/>
    <n v="23.5"/>
    <n v="8.9"/>
    <n v="0"/>
    <n v="17.100000000000001"/>
    <n v="23.9"/>
    <n v="10.3"/>
    <n v="0"/>
    <x v="69"/>
    <m/>
    <n v="14"/>
    <n v="26"/>
    <n v="2"/>
    <n v="0"/>
  </r>
  <r>
    <n v="16.600000000000001"/>
    <n v="24.6"/>
    <n v="8.6"/>
    <n v="2"/>
    <n v="15.1"/>
    <n v="23"/>
    <n v="7.2"/>
    <n v="8.5"/>
    <n v="14.9"/>
    <n v="22.5"/>
    <n v="7.3"/>
    <n v="8.5"/>
    <x v="69"/>
    <m/>
    <n v="17.8"/>
    <n v="25.5"/>
    <n v="10"/>
    <n v="26.6"/>
  </r>
  <r>
    <n v="13.7"/>
    <n v="23.4"/>
    <n v="3.9"/>
    <n v="0"/>
    <n v="12.2"/>
    <n v="20.9"/>
    <n v="3.5"/>
    <n v="0"/>
    <n v="13"/>
    <n v="20.9"/>
    <n v="5"/>
    <n v="0"/>
    <x v="69"/>
    <m/>
    <n v="15.8"/>
    <n v="28.5"/>
    <n v="3"/>
    <n v="0"/>
  </r>
  <r>
    <n v="15.3"/>
    <n v="27.1"/>
    <n v="3.5"/>
    <n v="0"/>
    <n v="16"/>
    <n v="24.5"/>
    <n v="7.5"/>
    <n v="0"/>
    <n v="16.399999999999999"/>
    <n v="24.1"/>
    <n v="8.6999999999999993"/>
    <n v="0"/>
    <x v="69"/>
    <m/>
    <n v="16.5"/>
    <n v="29"/>
    <n v="4"/>
    <n v="0"/>
  </r>
  <r>
    <n v="16.7"/>
    <n v="27.3"/>
    <n v="6"/>
    <n v="0"/>
    <n v="17.100000000000001"/>
    <n v="24.9"/>
    <n v="9.3000000000000007"/>
    <n v="0"/>
    <n v="17.8"/>
    <n v="24.6"/>
    <n v="10.9"/>
    <n v="0"/>
    <x v="69"/>
    <m/>
    <n v="15"/>
    <n v="27"/>
    <n v="3"/>
    <n v="0"/>
  </r>
  <r>
    <n v="16.7"/>
    <n v="27.5"/>
    <n v="5.9"/>
    <n v="0"/>
    <n v="17"/>
    <n v="25.4"/>
    <n v="8.6"/>
    <n v="0"/>
    <n v="18.100000000000001"/>
    <n v="26"/>
    <n v="10.1"/>
    <n v="0"/>
    <x v="69"/>
    <m/>
    <n v="16.8"/>
    <n v="28"/>
    <n v="5.5"/>
    <n v="0"/>
  </r>
  <r>
    <n v="12.4"/>
    <n v="17.100000000000001"/>
    <n v="7.6"/>
    <n v="2"/>
    <n v="10.5"/>
    <n v="15.4"/>
    <n v="5.6"/>
    <n v="2"/>
    <n v="10.9"/>
    <n v="14.3"/>
    <n v="7.5"/>
    <n v="2"/>
    <x v="70"/>
    <m/>
    <n v="14"/>
    <n v="21.5"/>
    <n v="6.5"/>
    <n v="4"/>
  </r>
  <r>
    <n v="3.9"/>
    <n v="7.1"/>
    <n v="0.6"/>
    <n v="12.5"/>
    <n v="2.6"/>
    <n v="4.7"/>
    <n v="0.5"/>
    <n v="7"/>
    <n v="3.4"/>
    <n v="5.2"/>
    <n v="1.5"/>
    <n v="7"/>
    <x v="70"/>
    <m/>
    <n v="13"/>
    <n v="19"/>
    <n v="7"/>
    <n v="9.5"/>
  </r>
  <r>
    <n v="9.1"/>
    <n v="13.4"/>
    <n v="4.8"/>
    <n v="0"/>
    <n v="7.7"/>
    <n v="11.8"/>
    <n v="3.6"/>
    <n v="0"/>
    <n v="7.8"/>
    <n v="11.5"/>
    <n v="4"/>
    <n v="0"/>
    <x v="70"/>
    <m/>
    <n v="9.5"/>
    <n v="16"/>
    <n v="3"/>
    <n v="0"/>
  </r>
  <r>
    <n v="10"/>
    <n v="18.3"/>
    <n v="1.6"/>
    <n v="0"/>
    <n v="9.6999999999999993"/>
    <n v="17.399999999999999"/>
    <n v="1.9"/>
    <n v="0"/>
    <n v="10.8"/>
    <n v="17.7"/>
    <n v="3.9"/>
    <n v="0"/>
    <x v="70"/>
    <m/>
    <n v="14.8"/>
    <n v="26"/>
    <n v="3.5"/>
    <n v="0"/>
  </r>
  <r>
    <n v="14.5"/>
    <n v="24.5"/>
    <n v="4.5"/>
    <n v="0"/>
    <n v="14.1"/>
    <n v="22.4"/>
    <n v="5.7"/>
    <n v="0"/>
    <n v="15"/>
    <n v="22.2"/>
    <n v="7.7"/>
    <n v="0"/>
    <x v="70"/>
    <m/>
    <n v="16.3"/>
    <n v="27.5"/>
    <n v="5"/>
    <n v="0"/>
  </r>
  <r>
    <n v="16.8"/>
    <n v="27.2"/>
    <n v="6.3"/>
    <n v="0"/>
    <n v="17"/>
    <n v="25.5"/>
    <n v="8.5"/>
    <n v="0"/>
    <n v="17"/>
    <n v="24.1"/>
    <n v="9.9"/>
    <n v="0"/>
    <x v="70"/>
    <m/>
    <n v="17"/>
    <n v="29"/>
    <n v="5"/>
    <n v="0"/>
  </r>
  <r>
    <n v="16.8"/>
    <n v="24.6"/>
    <n v="8.9"/>
    <n v="0"/>
    <n v="16.5"/>
    <n v="22.8"/>
    <n v="10.1"/>
    <n v="0"/>
    <n v="17.100000000000001"/>
    <n v="22.2"/>
    <n v="11.9"/>
    <n v="0"/>
    <x v="70"/>
    <m/>
    <n v="16"/>
    <n v="25"/>
    <n v="7"/>
    <n v="0"/>
  </r>
  <r>
    <n v="16.100000000000001"/>
    <n v="25.7"/>
    <n v="6.5"/>
    <n v="0"/>
    <n v="16.600000000000001"/>
    <n v="23.7"/>
    <n v="9.5"/>
    <n v="0.5"/>
    <n v="17.399999999999999"/>
    <n v="23.1"/>
    <n v="11.7"/>
    <n v="0.5"/>
    <x v="70"/>
    <m/>
    <n v="16"/>
    <n v="26.5"/>
    <n v="5.5"/>
    <n v="4.8"/>
  </r>
  <r>
    <n v="16.2"/>
    <n v="21.6"/>
    <n v="10.7"/>
    <n v="6.5"/>
    <n v="12.8"/>
    <n v="18.399999999999999"/>
    <n v="7.2"/>
    <n v="19.5"/>
    <n v="13.1"/>
    <n v="18"/>
    <n v="8.1"/>
    <n v="19.5"/>
    <x v="70"/>
    <m/>
    <n v="15.8"/>
    <n v="21"/>
    <n v="10.5"/>
    <n v="4.9000000000000004"/>
  </r>
  <r>
    <n v="13.1"/>
    <n v="20.399999999999999"/>
    <n v="5.8"/>
    <n v="0"/>
    <n v="11.6"/>
    <n v="18.2"/>
    <n v="4.9000000000000004"/>
    <n v="0"/>
    <n v="11.7"/>
    <n v="17.5"/>
    <n v="5.9"/>
    <n v="0"/>
    <x v="70"/>
    <m/>
    <n v="14.5"/>
    <n v="22.5"/>
    <n v="6.5"/>
    <n v="0"/>
  </r>
  <r>
    <n v="13.1"/>
    <n v="22.7"/>
    <n v="3.5"/>
    <n v="0"/>
    <n v="14"/>
    <n v="19.7"/>
    <n v="8.1999999999999993"/>
    <n v="0"/>
    <n v="14"/>
    <n v="20.100000000000001"/>
    <n v="7.9"/>
    <n v="0"/>
    <x v="70"/>
    <m/>
    <n v="13"/>
    <n v="24"/>
    <n v="2"/>
    <n v="0.2"/>
  </r>
  <r>
    <n v="15"/>
    <n v="26.2"/>
    <n v="3.8"/>
    <n v="3"/>
    <n v="15.4"/>
    <n v="23.1"/>
    <n v="7.6"/>
    <n v="4"/>
    <n v="15.4"/>
    <n v="22.4"/>
    <n v="8.3000000000000007"/>
    <n v="4"/>
    <x v="70"/>
    <m/>
    <n v="12"/>
    <n v="22.5"/>
    <n v="1.5"/>
    <n v="2.5"/>
  </r>
  <r>
    <n v="14.8"/>
    <n v="22.8"/>
    <n v="6.8"/>
    <n v="0"/>
    <n v="14.3"/>
    <n v="20.2"/>
    <n v="8.3000000000000007"/>
    <n v="0"/>
    <n v="14.3"/>
    <n v="19.8"/>
    <n v="8.6999999999999993"/>
    <n v="0"/>
    <x v="70"/>
    <m/>
    <n v="14.5"/>
    <n v="24"/>
    <n v="5"/>
    <n v="0"/>
  </r>
  <r>
    <n v="11.4"/>
    <n v="17.7"/>
    <n v="5.0999999999999996"/>
    <n v="9"/>
    <n v="11.3"/>
    <n v="15.5"/>
    <n v="7"/>
    <n v="9.5"/>
    <n v="11.3"/>
    <n v="14.9"/>
    <n v="7.7"/>
    <n v="9.5"/>
    <x v="70"/>
    <m/>
    <n v="12.5"/>
    <n v="19"/>
    <n v="6"/>
    <n v="30.5"/>
  </r>
  <r>
    <n v="7.6"/>
    <n v="10.6"/>
    <n v="4.5999999999999996"/>
    <n v="11.5"/>
    <n v="4.5999999999999996"/>
    <n v="6.5"/>
    <n v="2.6"/>
    <n v="8.5"/>
    <n v="5.2"/>
    <n v="7.4"/>
    <n v="3"/>
    <n v="8.5"/>
    <x v="70"/>
    <m/>
    <n v="8"/>
    <n v="11"/>
    <n v="5"/>
    <n v="7"/>
  </r>
  <r>
    <n v="7.2"/>
    <n v="9.8000000000000007"/>
    <n v="4.5"/>
    <n v="10"/>
    <n v="4.4000000000000004"/>
    <n v="7.2"/>
    <n v="1.5"/>
    <n v="10"/>
    <n v="5.0999999999999996"/>
    <n v="7.4"/>
    <n v="2.7"/>
    <n v="10"/>
    <x v="70"/>
    <m/>
    <n v="8.8000000000000007"/>
    <n v="12.5"/>
    <n v="5"/>
    <n v="5.8"/>
  </r>
  <r>
    <n v="10.7"/>
    <n v="15.7"/>
    <n v="5.7"/>
    <n v="0"/>
    <n v="8.8000000000000007"/>
    <n v="13.9"/>
    <n v="3.7"/>
    <n v="0"/>
    <n v="9.8000000000000007"/>
    <n v="14.1"/>
    <n v="5.4"/>
    <n v="0"/>
    <x v="70"/>
    <m/>
    <n v="11"/>
    <n v="17.5"/>
    <n v="4.5"/>
    <n v="1"/>
  </r>
  <r>
    <n v="11.5"/>
    <n v="19.899999999999999"/>
    <n v="3"/>
    <n v="7.5"/>
    <n v="10.7"/>
    <n v="18.3"/>
    <n v="3.1"/>
    <n v="10"/>
    <n v="11.7"/>
    <n v="17.399999999999999"/>
    <n v="6"/>
    <n v="10"/>
    <x v="70"/>
    <m/>
    <n v="9.8000000000000007"/>
    <n v="17.5"/>
    <n v="2"/>
    <n v="2"/>
  </r>
  <r>
    <n v="11.1"/>
    <n v="15.9"/>
    <n v="6.2"/>
    <n v="7"/>
    <n v="10"/>
    <n v="14.5"/>
    <n v="5.5"/>
    <n v="8.5"/>
    <n v="10.3"/>
    <n v="13.4"/>
    <n v="7.1"/>
    <n v="8.5"/>
    <x v="70"/>
    <m/>
    <n v="14.8"/>
    <n v="20.5"/>
    <n v="9"/>
    <n v="0"/>
  </r>
  <r>
    <n v="9.1"/>
    <n v="14.5"/>
    <n v="3.6"/>
    <n v="2.5"/>
    <n v="8.3000000000000007"/>
    <n v="12.4"/>
    <n v="4.0999999999999996"/>
    <n v="2.5"/>
    <n v="9.4"/>
    <n v="12.4"/>
    <n v="6.3"/>
    <n v="2.5"/>
    <x v="70"/>
    <m/>
    <n v="12.5"/>
    <n v="20"/>
    <n v="5"/>
    <n v="4.5"/>
  </r>
  <r>
    <n v="11.5"/>
    <n v="15.3"/>
    <n v="7.7"/>
    <n v="4"/>
    <n v="9.8000000000000007"/>
    <n v="13.2"/>
    <n v="6.4"/>
    <n v="2.5"/>
    <n v="10"/>
    <n v="12.9"/>
    <n v="7"/>
    <n v="2.5"/>
    <x v="70"/>
    <m/>
    <n v="14.8"/>
    <n v="20.5"/>
    <n v="9"/>
    <n v="1"/>
  </r>
  <r>
    <n v="8.1"/>
    <n v="10.9"/>
    <n v="5.3"/>
    <n v="0.5"/>
    <n v="6.6"/>
    <n v="9.5"/>
    <n v="3.6"/>
    <n v="1"/>
    <n v="6.7"/>
    <n v="9"/>
    <n v="4.3"/>
    <n v="1"/>
    <x v="70"/>
    <m/>
    <n v="9"/>
    <n v="14"/>
    <n v="4"/>
    <n v="0"/>
  </r>
  <r>
    <n v="6.9"/>
    <n v="12.6"/>
    <n v="1.1000000000000001"/>
    <n v="0.5"/>
    <n v="5.9"/>
    <n v="11.1"/>
    <n v="0.6"/>
    <n v="0"/>
    <n v="6.7"/>
    <n v="10.9"/>
    <n v="2.4"/>
    <n v="0"/>
    <x v="70"/>
    <m/>
    <n v="8.8000000000000007"/>
    <n v="16.5"/>
    <n v="1"/>
    <n v="0"/>
  </r>
  <r>
    <n v="7.9"/>
    <n v="14.3"/>
    <n v="1.5"/>
    <n v="0"/>
    <n v="8.1999999999999993"/>
    <n v="13.5"/>
    <n v="2.8"/>
    <n v="0"/>
    <n v="8.4"/>
    <n v="12.9"/>
    <n v="3.9"/>
    <n v="0"/>
    <x v="70"/>
    <m/>
    <n v="9.5"/>
    <n v="18"/>
    <n v="1"/>
    <n v="0.8"/>
  </r>
  <r>
    <n v="8.6999999999999993"/>
    <n v="15"/>
    <n v="2.2999999999999998"/>
    <n v="2.5"/>
    <n v="8.5"/>
    <n v="14.4"/>
    <n v="2.5"/>
    <n v="2.5"/>
    <n v="8.9"/>
    <n v="13.3"/>
    <n v="4.5"/>
    <n v="2.5"/>
    <x v="70"/>
    <m/>
    <n v="9.3000000000000007"/>
    <n v="18"/>
    <n v="0.5"/>
    <n v="5.2"/>
  </r>
  <r>
    <n v="8.1999999999999993"/>
    <n v="12.6"/>
    <n v="3.7"/>
    <n v="0.5"/>
    <n v="7.2"/>
    <n v="11.8"/>
    <n v="2.6"/>
    <n v="2"/>
    <n v="7.7"/>
    <n v="11.5"/>
    <n v="3.8"/>
    <n v="2"/>
    <x v="70"/>
    <m/>
    <n v="11.8"/>
    <n v="17.5"/>
    <n v="6"/>
    <n v="0"/>
  </r>
  <r>
    <n v="6.8"/>
    <n v="13.3"/>
    <n v="0.3"/>
    <n v="3"/>
    <n v="7.1"/>
    <n v="12.6"/>
    <n v="1.5"/>
    <n v="2"/>
    <n v="7.2"/>
    <n v="11.5"/>
    <n v="2.8"/>
    <n v="2"/>
    <x v="70"/>
    <m/>
    <n v="9"/>
    <n v="17"/>
    <n v="1"/>
    <n v="0.8"/>
  </r>
  <r>
    <n v="6.7"/>
    <n v="13.2"/>
    <n v="0.1"/>
    <n v="0"/>
    <n v="7.4"/>
    <n v="13.3"/>
    <n v="1.5"/>
    <n v="0"/>
    <n v="7.8"/>
    <n v="12.2"/>
    <n v="3.4"/>
    <n v="0"/>
    <x v="70"/>
    <m/>
    <n v="8.5"/>
    <n v="16.5"/>
    <n v="0.5"/>
    <n v="2.9"/>
  </r>
  <r>
    <n v="7.7"/>
    <n v="14.7"/>
    <n v="0.6"/>
    <n v="0"/>
    <n v="7.7"/>
    <n v="13.8"/>
    <n v="1.5"/>
    <n v="0"/>
    <n v="7.8"/>
    <n v="12.5"/>
    <n v="3.1"/>
    <n v="0"/>
    <x v="70"/>
    <m/>
    <n v="9"/>
    <n v="17"/>
    <n v="1"/>
    <n v="0.4"/>
  </r>
  <r>
    <n v="7.9"/>
    <n v="15.2"/>
    <n v="0.5"/>
    <n v="0"/>
    <n v="7.9"/>
    <n v="14.5"/>
    <n v="1.2"/>
    <n v="0"/>
    <n v="8.1"/>
    <n v="12.9"/>
    <n v="3.3"/>
    <n v="0"/>
    <x v="70"/>
    <m/>
    <n v="8.8000000000000007"/>
    <n v="18"/>
    <n v="-0.5"/>
    <n v="1"/>
  </r>
  <r>
    <n v="8.9"/>
    <n v="14.6"/>
    <n v="3.1"/>
    <n v="4.5"/>
    <n v="9"/>
    <n v="13.5"/>
    <n v="4.5"/>
    <n v="3"/>
    <n v="8.8000000000000007"/>
    <n v="12.3"/>
    <n v="5.3"/>
    <n v="3"/>
    <x v="70"/>
    <m/>
    <n v="10.5"/>
    <n v="16"/>
    <n v="5"/>
    <n v="2.6"/>
  </r>
  <r>
    <n v="8.1999999999999993"/>
    <n v="13.8"/>
    <n v="2.5"/>
    <n v="22.5"/>
    <n v="7.3"/>
    <n v="11"/>
    <n v="3.5"/>
    <n v="16"/>
    <n v="7.4"/>
    <n v="11.3"/>
    <n v="3.4"/>
    <n v="16"/>
    <x v="71"/>
    <m/>
    <n v="10.8"/>
    <n v="16.5"/>
    <n v="5"/>
    <n v="13.9"/>
  </r>
  <r>
    <n v="5"/>
    <n v="8.1"/>
    <n v="1.9"/>
    <n v="3"/>
    <n v="3.2"/>
    <n v="5.7"/>
    <n v="0.6"/>
    <n v="4.5"/>
    <n v="3.6"/>
    <n v="6.1"/>
    <n v="1"/>
    <n v="4.5"/>
    <x v="71"/>
    <m/>
    <n v="9.3000000000000007"/>
    <n v="13.5"/>
    <n v="5"/>
    <n v="1.8"/>
  </r>
  <r>
    <n v="7"/>
    <n v="13.9"/>
    <n v="0.1"/>
    <n v="0"/>
    <n v="6.7"/>
    <n v="12.9"/>
    <n v="0.5"/>
    <n v="0"/>
    <n v="7.4"/>
    <n v="12.4"/>
    <n v="2.4"/>
    <n v="0"/>
    <x v="71"/>
    <m/>
    <n v="9.3000000000000007"/>
    <n v="18"/>
    <n v="0.5"/>
    <n v="0.3"/>
  </r>
  <r>
    <n v="8.5"/>
    <n v="15.6"/>
    <n v="1.3"/>
    <n v="1"/>
    <n v="7.9"/>
    <n v="12.6"/>
    <n v="3.2"/>
    <n v="0.5"/>
    <n v="8"/>
    <n v="13.2"/>
    <n v="2.7"/>
    <n v="0.5"/>
    <x v="71"/>
    <m/>
    <n v="9.5"/>
    <n v="17.5"/>
    <n v="1.5"/>
    <n v="2.4"/>
  </r>
  <r>
    <n v="4.3"/>
    <n v="7.8"/>
    <n v="0.7"/>
    <n v="0"/>
    <n v="3.4"/>
    <n v="5.8"/>
    <n v="0.9"/>
    <n v="0.5"/>
    <n v="3.3"/>
    <n v="4.7"/>
    <n v="1.8"/>
    <n v="0.5"/>
    <x v="71"/>
    <m/>
    <n v="8.5"/>
    <n v="15"/>
    <n v="2"/>
    <n v="0.3"/>
  </r>
  <r>
    <n v="8.8000000000000007"/>
    <n v="13.9"/>
    <n v="3.7"/>
    <n v="0"/>
    <n v="6.1"/>
    <n v="10.1"/>
    <n v="2.1"/>
    <n v="0"/>
    <n v="6.8"/>
    <n v="11.2"/>
    <n v="2.4"/>
    <n v="0"/>
    <x v="71"/>
    <m/>
    <n v="9"/>
    <n v="16"/>
    <n v="2"/>
    <n v="0"/>
  </r>
  <r>
    <n v="9.3000000000000007"/>
    <n v="15.9"/>
    <n v="2.6"/>
    <n v="0"/>
    <n v="8.6999999999999993"/>
    <n v="12.5"/>
    <n v="4.8"/>
    <n v="0"/>
    <n v="9.6"/>
    <n v="13.7"/>
    <n v="5.4"/>
    <n v="0"/>
    <x v="71"/>
    <m/>
    <n v="9.5"/>
    <n v="19"/>
    <n v="0"/>
    <n v="0"/>
  </r>
  <r>
    <n v="8.3000000000000007"/>
    <n v="13"/>
    <n v="3.5"/>
    <n v="0"/>
    <n v="7.5"/>
    <n v="10.1"/>
    <n v="4.9000000000000004"/>
    <n v="0"/>
    <n v="8.4"/>
    <n v="11.2"/>
    <n v="5.5"/>
    <n v="0"/>
    <x v="71"/>
    <m/>
    <n v="9"/>
    <n v="16"/>
    <n v="2"/>
    <n v="0"/>
  </r>
  <r>
    <n v="5.5"/>
    <n v="13"/>
    <n v="-2"/>
    <n v="0"/>
    <n v="5.4"/>
    <n v="9.9"/>
    <n v="0.8"/>
    <n v="0"/>
    <n v="6.1"/>
    <n v="11"/>
    <n v="1.2"/>
    <n v="0"/>
    <x v="71"/>
    <m/>
    <n v="6.5"/>
    <n v="16"/>
    <n v="-3"/>
    <n v="0"/>
  </r>
  <r>
    <n v="6.1"/>
    <n v="13.2"/>
    <n v="-1"/>
    <n v="0"/>
    <n v="5.8"/>
    <n v="9.8000000000000007"/>
    <n v="1.7"/>
    <n v="0"/>
    <n v="6.6"/>
    <n v="10.9"/>
    <n v="2.2000000000000002"/>
    <n v="0"/>
    <x v="71"/>
    <m/>
    <n v="6.8"/>
    <n v="16"/>
    <n v="-2.5"/>
    <n v="0"/>
  </r>
  <r>
    <n v="7.6"/>
    <n v="16.399999999999999"/>
    <n v="-1.3"/>
    <n v="0"/>
    <n v="7.6"/>
    <n v="13"/>
    <n v="2.2000000000000002"/>
    <n v="0"/>
    <n v="8.5"/>
    <n v="14.2"/>
    <n v="2.7"/>
    <n v="0"/>
    <x v="71"/>
    <m/>
    <n v="7.8"/>
    <n v="18.5"/>
    <n v="-3"/>
    <n v="0"/>
  </r>
  <r>
    <n v="10.9"/>
    <n v="20.2"/>
    <n v="1.5"/>
    <n v="0"/>
    <n v="11"/>
    <n v="16.8"/>
    <n v="5.0999999999999996"/>
    <n v="0.5"/>
    <n v="11.9"/>
    <n v="18.100000000000001"/>
    <n v="5.7"/>
    <n v="0.5"/>
    <x v="71"/>
    <m/>
    <n v="10.5"/>
    <n v="22"/>
    <n v="-1"/>
    <n v="0"/>
  </r>
  <r>
    <n v="12.2"/>
    <n v="22"/>
    <n v="2.2999999999999998"/>
    <n v="0"/>
    <n v="12.9"/>
    <n v="19.2"/>
    <n v="6.6"/>
    <n v="0"/>
    <n v="13.9"/>
    <n v="20.5"/>
    <n v="7.3"/>
    <n v="0"/>
    <x v="71"/>
    <m/>
    <n v="11"/>
    <n v="23"/>
    <n v="-1"/>
    <n v="0"/>
  </r>
  <r>
    <n v="12.2"/>
    <n v="22.5"/>
    <n v="1.8"/>
    <n v="0"/>
    <n v="13.5"/>
    <n v="20.5"/>
    <n v="6.5"/>
    <n v="0"/>
    <n v="13.5"/>
    <n v="19.7"/>
    <n v="7.2"/>
    <n v="0"/>
    <x v="71"/>
    <m/>
    <n v="12.3"/>
    <n v="24"/>
    <n v="0.5"/>
    <n v="0"/>
  </r>
  <r>
    <n v="10.6"/>
    <n v="20.2"/>
    <n v="1"/>
    <n v="0"/>
    <n v="12.1"/>
    <n v="18.2"/>
    <n v="6"/>
    <n v="0"/>
    <n v="12.9"/>
    <n v="17.7"/>
    <n v="8"/>
    <n v="0"/>
    <x v="71"/>
    <m/>
    <n v="10"/>
    <n v="22"/>
    <n v="-2"/>
    <n v="0"/>
  </r>
  <r>
    <n v="7.6"/>
    <n v="10.7"/>
    <n v="4.4000000000000004"/>
    <n v="0"/>
    <n v="7.3"/>
    <n v="9.3000000000000007"/>
    <n v="5.2"/>
    <n v="0"/>
    <n v="6"/>
    <n v="8.5"/>
    <n v="3.5"/>
    <n v="0"/>
    <x v="71"/>
    <m/>
    <n v="9.5"/>
    <n v="13"/>
    <n v="6"/>
    <n v="1.4"/>
  </r>
  <r>
    <n v="3.9"/>
    <n v="9.1"/>
    <n v="-1.3"/>
    <n v="0"/>
    <n v="3"/>
    <n v="7.6"/>
    <n v="-1.7"/>
    <n v="0"/>
    <n v="3.3"/>
    <n v="6.9"/>
    <n v="-0.4"/>
    <n v="0"/>
    <x v="71"/>
    <m/>
    <n v="6.3"/>
    <n v="12.5"/>
    <n v="0"/>
    <n v="0.5"/>
  </r>
  <r>
    <n v="3.5"/>
    <n v="10.199999999999999"/>
    <n v="-3.2"/>
    <n v="0"/>
    <n v="3.4"/>
    <n v="9.1999999999999993"/>
    <n v="-2.4"/>
    <n v="0"/>
    <n v="3.5"/>
    <n v="8.1999999999999993"/>
    <n v="-1.3"/>
    <n v="0"/>
    <x v="71"/>
    <m/>
    <n v="4.5"/>
    <n v="13"/>
    <n v="-4"/>
    <n v="0"/>
  </r>
  <r>
    <n v="5.3"/>
    <n v="11.9"/>
    <n v="-1.4"/>
    <n v="0"/>
    <n v="5"/>
    <n v="11.5"/>
    <n v="-1.5"/>
    <n v="0"/>
    <n v="5.7"/>
    <n v="10.9"/>
    <n v="0.5"/>
    <n v="0"/>
    <x v="71"/>
    <m/>
    <n v="7"/>
    <n v="15"/>
    <n v="-1"/>
    <n v="0"/>
  </r>
  <r>
    <n v="7.1"/>
    <n v="15.5"/>
    <n v="-1.3"/>
    <n v="0"/>
    <n v="7.6"/>
    <n v="14.6"/>
    <n v="0.6"/>
    <n v="0"/>
    <n v="7.8"/>
    <n v="13.7"/>
    <n v="1.9"/>
    <n v="0"/>
    <x v="71"/>
    <m/>
    <n v="8"/>
    <n v="18"/>
    <n v="-2"/>
    <n v="0"/>
  </r>
  <r>
    <n v="8.8000000000000007"/>
    <n v="17"/>
    <n v="0.6"/>
    <n v="0"/>
    <n v="9.6"/>
    <n v="17.5"/>
    <n v="1.6"/>
    <n v="0"/>
    <n v="10.199999999999999"/>
    <n v="16.600000000000001"/>
    <n v="3.7"/>
    <n v="0"/>
    <x v="71"/>
    <m/>
    <n v="10.3"/>
    <n v="22"/>
    <n v="-1.5"/>
    <n v="0"/>
  </r>
  <r>
    <n v="11"/>
    <n v="20"/>
    <n v="2"/>
    <n v="0"/>
    <n v="13"/>
    <n v="19.899999999999999"/>
    <n v="6"/>
    <n v="0"/>
    <n v="12.5"/>
    <n v="19.100000000000001"/>
    <n v="5.9"/>
    <n v="0"/>
    <x v="71"/>
    <m/>
    <n v="11"/>
    <n v="23"/>
    <n v="-1"/>
    <n v="0"/>
  </r>
  <r>
    <n v="11.1"/>
    <n v="19.899999999999999"/>
    <n v="2.2000000000000002"/>
    <n v="0"/>
    <n v="12.4"/>
    <n v="19.600000000000001"/>
    <n v="5.2"/>
    <n v="0"/>
    <n v="12.3"/>
    <n v="18.8"/>
    <n v="5.7"/>
    <n v="0"/>
    <x v="71"/>
    <m/>
    <n v="11.8"/>
    <n v="23.5"/>
    <n v="0"/>
    <n v="0"/>
  </r>
  <r>
    <n v="11.6"/>
    <n v="20.8"/>
    <n v="2.2999999999999998"/>
    <n v="0"/>
    <n v="12.7"/>
    <n v="20.3"/>
    <n v="5"/>
    <n v="0"/>
    <n v="13.6"/>
    <n v="20"/>
    <n v="7.1"/>
    <n v="0"/>
    <x v="71"/>
    <m/>
    <n v="11.5"/>
    <n v="24"/>
    <n v="-1"/>
    <n v="0"/>
  </r>
  <r>
    <n v="11.5"/>
    <n v="19.899999999999999"/>
    <n v="3.1"/>
    <n v="0"/>
    <n v="14"/>
    <n v="20"/>
    <n v="8"/>
    <n v="0"/>
    <n v="13.4"/>
    <n v="19"/>
    <n v="7.8"/>
    <n v="0"/>
    <x v="71"/>
    <m/>
    <n v="12.5"/>
    <n v="24"/>
    <n v="1"/>
    <n v="0"/>
  </r>
  <r>
    <n v="9.1"/>
    <n v="15.4"/>
    <n v="2.7"/>
    <n v="0"/>
    <n v="9.6999999999999993"/>
    <n v="14.1"/>
    <n v="5.3"/>
    <n v="0"/>
    <n v="10"/>
    <n v="13.9"/>
    <n v="6.1"/>
    <n v="0"/>
    <x v="71"/>
    <m/>
    <n v="12.8"/>
    <n v="24"/>
    <n v="1.5"/>
    <n v="0"/>
  </r>
  <r>
    <n v="9"/>
    <n v="17.100000000000001"/>
    <n v="0.8"/>
    <n v="0"/>
    <n v="9.1999999999999993"/>
    <n v="16.399999999999999"/>
    <n v="2"/>
    <n v="0"/>
    <n v="9.5"/>
    <n v="15.3"/>
    <n v="3.7"/>
    <n v="0"/>
    <x v="71"/>
    <m/>
    <n v="12.3"/>
    <n v="24"/>
    <n v="0.5"/>
    <n v="0"/>
  </r>
  <r>
    <n v="9.6"/>
    <n v="17.8"/>
    <n v="1.3"/>
    <n v="0"/>
    <n v="10.3"/>
    <n v="17.2"/>
    <n v="3.3"/>
    <n v="0"/>
    <n v="10.9"/>
    <n v="17.100000000000001"/>
    <n v="4.7"/>
    <n v="0"/>
    <x v="71"/>
    <m/>
    <n v="10.5"/>
    <n v="22"/>
    <n v="-1"/>
    <n v="0"/>
  </r>
  <r>
    <n v="10.6"/>
    <n v="20.7"/>
    <n v="0.4"/>
    <n v="0"/>
    <n v="11.7"/>
    <n v="19.899999999999999"/>
    <n v="3.4"/>
    <n v="0"/>
    <n v="12.3"/>
    <n v="19.100000000000001"/>
    <n v="5.5"/>
    <n v="0"/>
    <x v="71"/>
    <m/>
    <n v="11.8"/>
    <n v="24"/>
    <n v="-0.5"/>
    <n v="0"/>
  </r>
  <r>
    <n v="3.5"/>
    <n v="7.9"/>
    <n v="-1"/>
    <n v="0"/>
    <n v="3.3"/>
    <n v="5.8"/>
    <n v="0.8"/>
    <n v="0"/>
    <n v="4.0999999999999996"/>
    <n v="6.8"/>
    <n v="1.3"/>
    <n v="0"/>
    <x v="71"/>
    <m/>
    <n v="10"/>
    <n v="20"/>
    <n v="0"/>
    <n v="0"/>
  </r>
  <r>
    <n v="0.6"/>
    <n v="3.5"/>
    <n v="-2.2999999999999998"/>
    <n v="0"/>
    <n v="-0.7"/>
    <n v="1"/>
    <n v="-2.2999999999999998"/>
    <n v="0"/>
    <n v="-0.1"/>
    <n v="1.9"/>
    <n v="-2"/>
    <n v="0"/>
    <x v="72"/>
    <m/>
    <n v="5.3"/>
    <n v="11"/>
    <n v="-0.5"/>
    <n v="0"/>
  </r>
  <r>
    <n v="1.8"/>
    <n v="8.6"/>
    <n v="-5.0999999999999996"/>
    <n v="0"/>
    <n v="2.6"/>
    <n v="7.1"/>
    <n v="-1.9"/>
    <n v="0.5"/>
    <n v="3.3"/>
    <n v="8.1999999999999993"/>
    <n v="-1.6"/>
    <n v="0"/>
    <x v="72"/>
    <m/>
    <n v="1.5"/>
    <n v="11"/>
    <n v="-8"/>
    <n v="0"/>
  </r>
  <r>
    <n v="2.8"/>
    <n v="11.6"/>
    <n v="-6"/>
    <n v="0"/>
    <n v="4.2"/>
    <n v="10.1"/>
    <n v="-1.7"/>
    <n v="0.5"/>
    <n v="4.9000000000000004"/>
    <n v="11.2"/>
    <n v="-1.4"/>
    <n v="0"/>
    <x v="72"/>
    <m/>
    <n v="2.2999999999999998"/>
    <n v="13"/>
    <n v="-8.5"/>
    <n v="0"/>
  </r>
  <r>
    <n v="4.7"/>
    <n v="12.5"/>
    <n v="-3.2"/>
    <n v="0"/>
    <n v="5.5"/>
    <n v="10.1"/>
    <n v="0.8"/>
    <n v="0"/>
    <n v="6.3"/>
    <n v="11.2"/>
    <n v="1.3"/>
    <n v="0"/>
    <x v="72"/>
    <m/>
    <n v="4.5"/>
    <n v="15.5"/>
    <n v="-6.5"/>
    <n v="0.2"/>
  </r>
  <r>
    <n v="6.7"/>
    <n v="11"/>
    <n v="2.2999999999999998"/>
    <n v="0"/>
    <n v="5.2"/>
    <n v="8.5"/>
    <n v="1.8"/>
    <n v="0"/>
    <n v="6"/>
    <n v="9.6"/>
    <n v="2.2999999999999998"/>
    <n v="0"/>
    <x v="72"/>
    <m/>
    <n v="8.3000000000000007"/>
    <n v="16.5"/>
    <n v="0"/>
    <n v="0.6"/>
  </r>
  <r>
    <n v="5.5"/>
    <n v="12.6"/>
    <n v="-1.7"/>
    <n v="0"/>
    <n v="5.0999999999999996"/>
    <n v="10.8"/>
    <n v="-0.6"/>
    <n v="0"/>
    <n v="5.9"/>
    <n v="11.9"/>
    <n v="-0.2"/>
    <n v="0"/>
    <x v="72"/>
    <m/>
    <n v="5.5"/>
    <n v="14"/>
    <n v="-3"/>
    <n v="0"/>
  </r>
  <r>
    <n v="6.5"/>
    <n v="13.4"/>
    <n v="-0.5"/>
    <n v="0"/>
    <n v="6.7"/>
    <n v="11.3"/>
    <n v="2"/>
    <n v="0"/>
    <n v="7.5"/>
    <n v="12.4"/>
    <n v="2.5"/>
    <n v="0"/>
    <x v="72"/>
    <m/>
    <n v="8.3000000000000007"/>
    <n v="16.5"/>
    <n v="0"/>
    <n v="0"/>
  </r>
  <r>
    <n v="6.4"/>
    <n v="12.8"/>
    <n v="0"/>
    <n v="0"/>
    <n v="6.7"/>
    <n v="10.1"/>
    <n v="3.2"/>
    <n v="0"/>
    <n v="7.5"/>
    <n v="11.2"/>
    <n v="3.8"/>
    <n v="0"/>
    <x v="72"/>
    <m/>
    <n v="7.5"/>
    <n v="16.5"/>
    <n v="-1.5"/>
    <n v="0"/>
  </r>
  <r>
    <n v="7.6"/>
    <n v="15.8"/>
    <n v="-0.7"/>
    <n v="0"/>
    <n v="7.7"/>
    <n v="13.2"/>
    <n v="2.2000000000000002"/>
    <n v="0"/>
    <n v="8.6"/>
    <n v="14.4"/>
    <n v="2.7"/>
    <n v="0"/>
    <x v="72"/>
    <m/>
    <n v="8.8000000000000007"/>
    <n v="19"/>
    <n v="-1.5"/>
    <n v="0"/>
  </r>
  <r>
    <n v="4.9000000000000004"/>
    <n v="9.1"/>
    <n v="0.6"/>
    <n v="0"/>
    <n v="2.5"/>
    <n v="6.3"/>
    <n v="-1.4"/>
    <n v="0"/>
    <n v="3.2"/>
    <n v="7.3"/>
    <n v="-1"/>
    <n v="0"/>
    <x v="72"/>
    <m/>
    <n v="7.5"/>
    <n v="13"/>
    <n v="2"/>
    <n v="4.5999999999999996"/>
  </r>
  <r>
    <n v="2.6"/>
    <n v="7.7"/>
    <n v="-2.5"/>
    <n v="4"/>
    <n v="2"/>
    <n v="6.3"/>
    <n v="-2.2999999999999998"/>
    <n v="3"/>
    <n v="2.2999999999999998"/>
    <n v="6.5"/>
    <n v="-2"/>
    <n v="1.5"/>
    <x v="72"/>
    <m/>
    <n v="3"/>
    <n v="9"/>
    <n v="-3"/>
    <n v="0.4"/>
  </r>
  <r>
    <n v="4.2"/>
    <n v="5.6"/>
    <n v="2.7"/>
    <n v="2"/>
    <n v="2.4"/>
    <n v="2.8"/>
    <n v="2"/>
    <n v="2"/>
    <n v="2.6"/>
    <n v="3.7"/>
    <n v="1.4"/>
    <n v="2"/>
    <x v="72"/>
    <m/>
    <n v="5"/>
    <n v="9.5"/>
    <n v="0.5"/>
    <n v="4"/>
  </r>
  <r>
    <n v="0.9"/>
    <n v="3.1"/>
    <n v="-1.3"/>
    <n v="4"/>
    <n v="-0.7"/>
    <n v="1.3"/>
    <n v="-2.6"/>
    <n v="4"/>
    <n v="0.2"/>
    <n v="1.7"/>
    <n v="-1.3"/>
    <n v="4"/>
    <x v="72"/>
    <m/>
    <n v="2"/>
    <n v="5.5"/>
    <n v="-1.5"/>
    <n v="4"/>
  </r>
  <r>
    <n v="-0.9"/>
    <n v="2"/>
    <n v="-3.7"/>
    <n v="1"/>
    <n v="-2"/>
    <n v="0.1"/>
    <n v="-4"/>
    <n v="1"/>
    <n v="-1.3"/>
    <n v="-0.1"/>
    <n v="-2.5"/>
    <n v="1"/>
    <x v="72"/>
    <m/>
    <n v="-0.5"/>
    <n v="3.5"/>
    <n v="-4.5"/>
    <n v="2.2000000000000002"/>
  </r>
  <r>
    <n v="-2.2000000000000002"/>
    <n v="4.4000000000000004"/>
    <n v="-8.6999999999999993"/>
    <n v="0"/>
    <n v="-2.6"/>
    <n v="3.7"/>
    <n v="-8.8000000000000007"/>
    <n v="0"/>
    <n v="-1.8"/>
    <n v="2.8"/>
    <n v="-6.4"/>
    <n v="0"/>
    <x v="72"/>
    <m/>
    <n v="-2.2999999999999998"/>
    <n v="4.5"/>
    <n v="-9"/>
    <n v="0"/>
  </r>
  <r>
    <n v="-1"/>
    <n v="6.5"/>
    <n v="-8.4"/>
    <n v="0"/>
    <n v="-1.2"/>
    <n v="6.1"/>
    <n v="-8.4"/>
    <n v="0"/>
    <n v="-0.6"/>
    <n v="5.0999999999999996"/>
    <n v="-6.3"/>
    <n v="0"/>
    <x v="72"/>
    <m/>
    <n v="-0.5"/>
    <n v="9"/>
    <n v="-10"/>
    <n v="0"/>
  </r>
  <r>
    <n v="3.3"/>
    <n v="10.1"/>
    <n v="-3.6"/>
    <n v="0"/>
    <n v="2.9"/>
    <n v="7.8"/>
    <n v="-2"/>
    <n v="0"/>
    <n v="1.6"/>
    <n v="5.4"/>
    <n v="-2.2000000000000002"/>
    <n v="0"/>
    <x v="72"/>
    <m/>
    <n v="2.2999999999999998"/>
    <n v="9.5"/>
    <n v="-5"/>
    <n v="0"/>
  </r>
  <r>
    <n v="4"/>
    <n v="8.5"/>
    <n v="-0.6"/>
    <n v="0"/>
    <n v="4.5"/>
    <n v="7"/>
    <n v="2"/>
    <n v="0"/>
    <n v="1.8"/>
    <n v="4"/>
    <n v="-0.4"/>
    <n v="0"/>
    <x v="72"/>
    <m/>
    <n v="5.8"/>
    <n v="11"/>
    <n v="0.5"/>
    <n v="0"/>
  </r>
  <r>
    <n v="4"/>
    <n v="12"/>
    <n v="-4.0999999999999996"/>
    <n v="0"/>
    <n v="3.6"/>
    <n v="8.5"/>
    <n v="-1.3"/>
    <n v="0"/>
    <n v="2.1"/>
    <n v="5.8"/>
    <n v="-1.6"/>
    <n v="0"/>
    <x v="72"/>
    <m/>
    <n v="3.5"/>
    <n v="11.5"/>
    <n v="-4.5"/>
    <n v="0"/>
  </r>
  <r>
    <n v="3.6"/>
    <n v="7.3"/>
    <n v="-0.1"/>
    <n v="0"/>
    <n v="4.3"/>
    <n v="5.8"/>
    <n v="2.8"/>
    <n v="0"/>
    <n v="3.1"/>
    <n v="5.5"/>
    <n v="0.6"/>
    <n v="0"/>
    <x v="72"/>
    <m/>
    <n v="5.5"/>
    <n v="10"/>
    <n v="1"/>
    <n v="0"/>
  </r>
  <r>
    <n v="4.0999999999999996"/>
    <n v="5.0999999999999996"/>
    <n v="3.1"/>
    <n v="0"/>
    <n v="1.8"/>
    <n v="2.4"/>
    <n v="1.1000000000000001"/>
    <n v="0"/>
    <n v="1.7"/>
    <n v="2.8"/>
    <n v="0.6"/>
    <n v="0"/>
    <x v="72"/>
    <m/>
    <n v="6.3"/>
    <n v="7.5"/>
    <n v="5"/>
    <n v="0"/>
  </r>
  <r>
    <n v="2.2000000000000002"/>
    <n v="5.3"/>
    <n v="-1"/>
    <n v="1"/>
    <n v="1"/>
    <n v="2.8"/>
    <n v="-0.8"/>
    <n v="1"/>
    <n v="0.8"/>
    <n v="2.7"/>
    <n v="-1.1000000000000001"/>
    <n v="1"/>
    <x v="72"/>
    <m/>
    <n v="6.3"/>
    <n v="7.5"/>
    <n v="5"/>
    <n v="0.5"/>
  </r>
  <r>
    <n v="4.7"/>
    <n v="6.2"/>
    <n v="3.1"/>
    <n v="4.5"/>
    <n v="2.2999999999999998"/>
    <n v="3.4"/>
    <n v="1.1000000000000001"/>
    <n v="4.5"/>
    <n v="1.6"/>
    <n v="3.1"/>
    <n v="0.1"/>
    <n v="4.5"/>
    <x v="72"/>
    <m/>
    <n v="6.3"/>
    <n v="7.5"/>
    <n v="5"/>
    <n v="6"/>
  </r>
  <r>
    <n v="1.6"/>
    <n v="4.7"/>
    <n v="-1.6"/>
    <n v="8.5"/>
    <n v="-0.3"/>
    <n v="2.2000000000000002"/>
    <n v="-2.8"/>
    <n v="8.5"/>
    <n v="0.1"/>
    <n v="2.7"/>
    <n v="-2.5"/>
    <n v="8.5"/>
    <x v="72"/>
    <m/>
    <n v="5.8"/>
    <n v="9"/>
    <n v="2.5"/>
    <n v="0"/>
  </r>
  <r>
    <n v="0.4"/>
    <n v="5.3"/>
    <n v="-4.5"/>
    <n v="0"/>
    <n v="-0.9"/>
    <n v="2.2000000000000002"/>
    <n v="-3.9"/>
    <n v="0"/>
    <n v="-1.3"/>
    <n v="0.9"/>
    <n v="-3.4"/>
    <n v="0"/>
    <x v="72"/>
    <m/>
    <n v="2.5"/>
    <n v="7.5"/>
    <n v="-2.5"/>
    <n v="1.3"/>
  </r>
  <r>
    <n v="-0.3"/>
    <n v="0.5"/>
    <n v="-1.1000000000000001"/>
    <n v="1"/>
    <n v="-1.9"/>
    <n v="-1.3"/>
    <n v="-2.4"/>
    <n v="1"/>
    <n v="-2.2999999999999998"/>
    <n v="-1.1000000000000001"/>
    <n v="-3.4"/>
    <n v="1"/>
    <x v="72"/>
    <m/>
    <n v="1.8"/>
    <n v="3"/>
    <n v="0.5"/>
    <n v="5.9"/>
  </r>
  <r>
    <n v="-4"/>
    <n v="0.2"/>
    <n v="-8.1999999999999993"/>
    <n v="2"/>
    <n v="-4.2"/>
    <n v="-1.5"/>
    <n v="-6.9"/>
    <n v="2"/>
    <n v="-4.4000000000000004"/>
    <n v="-2.9"/>
    <n v="-5.9"/>
    <n v="2"/>
    <x v="72"/>
    <m/>
    <n v="1"/>
    <n v="3"/>
    <n v="-1"/>
    <n v="0"/>
  </r>
  <r>
    <n v="-5.8"/>
    <n v="-0.8"/>
    <n v="-10.7"/>
    <n v="1"/>
    <n v="-5.8"/>
    <n v="-2.1"/>
    <n v="-9.5"/>
    <n v="1"/>
    <n v="-5.6"/>
    <n v="-3.5"/>
    <n v="-7.6"/>
    <n v="1"/>
    <x v="72"/>
    <m/>
    <n v="-3.3"/>
    <n v="3"/>
    <n v="-9.5"/>
    <n v="0"/>
  </r>
  <r>
    <n v="-4.3"/>
    <n v="2.2000000000000002"/>
    <n v="-10.7"/>
    <n v="3.5"/>
    <n v="-3.9"/>
    <n v="1.8"/>
    <n v="-9.5"/>
    <n v="3.5"/>
    <n v="-4.4000000000000004"/>
    <n v="-1.5"/>
    <n v="-7.2"/>
    <n v="3.5"/>
    <x v="72"/>
    <m/>
    <n v="-3.8"/>
    <n v="1.5"/>
    <n v="-9"/>
    <n v="0"/>
  </r>
  <r>
    <n v="-4.3"/>
    <n v="-0.5"/>
    <n v="-8"/>
    <n v="0"/>
    <n v="-4.4000000000000004"/>
    <n v="-2"/>
    <n v="-6.7"/>
    <n v="0"/>
    <n v="-4.5999999999999996"/>
    <n v="-1.8"/>
    <n v="-7.3"/>
    <n v="0"/>
    <x v="72"/>
    <m/>
    <n v="0"/>
    <n v="3"/>
    <n v="-3"/>
    <n v="0.6"/>
  </r>
  <r>
    <n v="-4.7"/>
    <n v="1.7"/>
    <n v="-11"/>
    <n v="2.5"/>
    <n v="-4.5"/>
    <n v="0.4"/>
    <n v="-9.4"/>
    <n v="2.5"/>
    <n v="-4.5"/>
    <n v="-1"/>
    <n v="-8"/>
    <n v="2.5"/>
    <x v="72"/>
    <m/>
    <n v="-0.3"/>
    <n v="2.5"/>
    <n v="-3"/>
    <n v="0"/>
  </r>
  <r>
    <n v="-3.8"/>
    <n v="2.4"/>
    <n v="-9.9"/>
    <n v="4"/>
    <n v="-2.8"/>
    <n v="3.4"/>
    <n v="-9"/>
    <n v="4"/>
    <n v="-3.6"/>
    <n v="0.2"/>
    <n v="-7.4"/>
    <n v="4"/>
    <x v="73"/>
    <m/>
    <n v="-2.8"/>
    <n v="4.5"/>
    <n v="-10"/>
    <n v="0"/>
  </r>
  <r>
    <n v="-2.6"/>
    <n v="2.7"/>
    <n v="-7.8"/>
    <n v="17.5"/>
    <n v="-2.5"/>
    <n v="1.5"/>
    <n v="-6.4"/>
    <n v="17.5"/>
    <n v="-1.9"/>
    <n v="1.6"/>
    <n v="-5.4"/>
    <n v="17.5"/>
    <x v="73"/>
    <m/>
    <n v="-2.5"/>
    <n v="2"/>
    <n v="-7"/>
    <n v="8"/>
  </r>
  <r>
    <n v="1"/>
    <n v="2.7"/>
    <n v="-0.8"/>
    <n v="16.5"/>
    <n v="0.6"/>
    <n v="1.6"/>
    <n v="-0.5"/>
    <n v="16.5"/>
    <n v="1.1000000000000001"/>
    <n v="2.5"/>
    <n v="-0.4"/>
    <n v="16.5"/>
    <x v="73"/>
    <m/>
    <n v="0.3"/>
    <n v="4.5"/>
    <n v="-4"/>
    <n v="9.9"/>
  </r>
  <r>
    <n v="0.4"/>
    <n v="1.6"/>
    <n v="-0.8"/>
    <n v="2"/>
    <n v="-1.7"/>
    <n v="-0.7"/>
    <n v="-2.7"/>
    <n v="2"/>
    <n v="-1.7"/>
    <n v="-0.9"/>
    <n v="-2.5"/>
    <n v="2"/>
    <x v="73"/>
    <m/>
    <n v="2.2999999999999998"/>
    <n v="4"/>
    <n v="0.5"/>
    <n v="2"/>
  </r>
  <r>
    <n v="-0.6"/>
    <n v="1.8"/>
    <n v="-2.9"/>
    <n v="3"/>
    <n v="-2.1"/>
    <n v="-0.4"/>
    <n v="-3.8"/>
    <n v="3"/>
    <n v="-2.2000000000000002"/>
    <n v="-1.4"/>
    <n v="-2.9"/>
    <n v="3"/>
    <x v="73"/>
    <m/>
    <n v="2.5"/>
    <n v="4"/>
    <n v="1"/>
    <n v="1.1000000000000001"/>
  </r>
  <r>
    <n v="-0.6"/>
    <n v="0.6"/>
    <n v="-1.8"/>
    <n v="1"/>
    <n v="-2.1"/>
    <n v="-1.2"/>
    <n v="-3"/>
    <n v="1"/>
    <n v="-1.5"/>
    <n v="-0.5"/>
    <n v="-2.5"/>
    <n v="1"/>
    <x v="73"/>
    <m/>
    <n v="1.5"/>
    <n v="3"/>
    <n v="0"/>
    <n v="1"/>
  </r>
  <r>
    <n v="-1.7"/>
    <n v="1.2"/>
    <n v="-4.5"/>
    <n v="3.5"/>
    <n v="-3.6"/>
    <n v="-1"/>
    <n v="-6.2"/>
    <n v="3.5"/>
    <n v="-4.0999999999999996"/>
    <n v="-2.8"/>
    <n v="-5.3"/>
    <n v="3.5"/>
    <x v="73"/>
    <m/>
    <n v="1.3"/>
    <n v="3"/>
    <n v="-0.5"/>
    <n v="0"/>
  </r>
  <r>
    <n v="1.5"/>
    <n v="5.2"/>
    <n v="-2.2999999999999998"/>
    <n v="0"/>
    <n v="0.6"/>
    <n v="5.3"/>
    <n v="-4.2"/>
    <n v="0"/>
    <n v="0.2"/>
    <n v="4.7"/>
    <n v="-4.3"/>
    <n v="0"/>
    <x v="73"/>
    <m/>
    <n v="2.8"/>
    <n v="6"/>
    <n v="-0.5"/>
    <n v="0.5"/>
  </r>
  <r>
    <n v="5.2"/>
    <n v="9.5"/>
    <n v="0.8"/>
    <n v="1"/>
    <n v="4.3"/>
    <n v="7.5"/>
    <n v="1"/>
    <n v="1"/>
    <n v="4.3"/>
    <n v="7"/>
    <n v="1.5"/>
    <n v="1"/>
    <x v="73"/>
    <m/>
    <n v="6.8"/>
    <n v="12"/>
    <n v="1.5"/>
    <n v="0"/>
  </r>
  <r>
    <n v="5.4"/>
    <n v="6.8"/>
    <n v="3.9"/>
    <n v="0"/>
    <n v="2.1"/>
    <n v="3.8"/>
    <n v="0.3"/>
    <n v="0"/>
    <n v="2.9"/>
    <n v="4.5999999999999996"/>
    <n v="1.2"/>
    <n v="0"/>
    <x v="73"/>
    <m/>
    <n v="5.8"/>
    <n v="8.5"/>
    <n v="3"/>
    <n v="6.8"/>
  </r>
  <r>
    <n v="0.2"/>
    <n v="1.6"/>
    <n v="-1.2"/>
    <n v="4.5"/>
    <n v="-2"/>
    <n v="-0.8"/>
    <n v="-3.1"/>
    <n v="4.5"/>
    <n v="-1.7"/>
    <n v="-0.7"/>
    <n v="-2.6"/>
    <n v="4.5"/>
    <x v="73"/>
    <m/>
    <n v="0.5"/>
    <n v="2"/>
    <n v="-1"/>
    <n v="5.7"/>
  </r>
  <r>
    <n v="-4.9000000000000004"/>
    <n v="-3.2"/>
    <n v="-6.6"/>
    <n v="0.5"/>
    <n v="-6.6"/>
    <n v="-4.2"/>
    <n v="-8.9"/>
    <n v="0.5"/>
    <n v="-7.7"/>
    <n v="-6.4"/>
    <n v="-8.9"/>
    <n v="0.5"/>
    <x v="73"/>
    <m/>
    <n v="-2.8"/>
    <n v="-0.5"/>
    <n v="-5"/>
    <n v="0.2"/>
  </r>
  <r>
    <n v="-6.4"/>
    <n v="-3.2"/>
    <n v="-9.6"/>
    <n v="1"/>
    <n v="-7.1"/>
    <n v="-5.3"/>
    <n v="-8.8000000000000007"/>
    <n v="1"/>
    <n v="-6.9"/>
    <n v="-5.0999999999999996"/>
    <n v="-8.6"/>
    <n v="1"/>
    <x v="73"/>
    <m/>
    <n v="-3.3"/>
    <n v="-1.5"/>
    <n v="-5"/>
    <n v="3.2"/>
  </r>
  <r>
    <n v="-5"/>
    <n v="-3.4"/>
    <n v="-6.5"/>
    <n v="0"/>
    <n v="-8.3000000000000007"/>
    <n v="-5.4"/>
    <n v="-11.2"/>
    <n v="0"/>
    <n v="-7.7"/>
    <n v="-5.5"/>
    <n v="-9.8000000000000007"/>
    <n v="0"/>
    <x v="73"/>
    <m/>
    <n v="-3.3"/>
    <n v="-1.5"/>
    <n v="-5"/>
    <n v="0"/>
  </r>
  <r>
    <n v="-8.1"/>
    <n v="-2.2000000000000002"/>
    <n v="-14"/>
    <n v="0"/>
    <n v="-7.3"/>
    <n v="-0.6"/>
    <n v="-14"/>
    <n v="0"/>
    <n v="-6.4"/>
    <n v="-0.3"/>
    <n v="-12.5"/>
    <n v="0"/>
    <x v="73"/>
    <m/>
    <n v="-9"/>
    <n v="-3"/>
    <n v="-15"/>
    <n v="0"/>
  </r>
  <r>
    <n v="-3.3"/>
    <n v="2.9"/>
    <n v="-9.4"/>
    <n v="0"/>
    <n v="-2.2000000000000002"/>
    <n v="2.1"/>
    <n v="-6.4"/>
    <n v="0"/>
    <n v="-3.5"/>
    <n v="1.5"/>
    <n v="-8.4"/>
    <n v="0"/>
    <x v="73"/>
    <m/>
    <n v="-5.5"/>
    <n v="0"/>
    <n v="-11"/>
    <n v="0"/>
  </r>
  <r>
    <n v="-2.7"/>
    <n v="2.2000000000000002"/>
    <n v="-7.5"/>
    <n v="0"/>
    <n v="-1.8"/>
    <n v="2.6"/>
    <n v="-6.1"/>
    <n v="0"/>
    <n v="-0.8"/>
    <n v="3.5"/>
    <n v="-5.0999999999999996"/>
    <n v="0"/>
    <x v="73"/>
    <m/>
    <n v="-2.8"/>
    <n v="1.5"/>
    <n v="-7"/>
    <n v="0"/>
  </r>
  <r>
    <n v="2.2999999999999998"/>
    <n v="6.8"/>
    <n v="-2.2000000000000002"/>
    <n v="0"/>
    <n v="3.2"/>
    <n v="7.2"/>
    <n v="-0.9"/>
    <n v="0"/>
    <n v="0.2"/>
    <n v="4"/>
    <n v="-3.6"/>
    <n v="0"/>
    <x v="73"/>
    <m/>
    <n v="-1"/>
    <n v="1"/>
    <n v="-3"/>
    <n v="0"/>
  </r>
  <r>
    <n v="0.1"/>
    <n v="4.3"/>
    <n v="-4.0999999999999996"/>
    <n v="2"/>
    <n v="1.4"/>
    <n v="3.8"/>
    <n v="-1"/>
    <n v="2"/>
    <n v="-1"/>
    <n v="1.7"/>
    <n v="-3.7"/>
    <n v="2"/>
    <x v="73"/>
    <m/>
    <n v="1"/>
    <n v="2.5"/>
    <n v="-0.5"/>
    <n v="3"/>
  </r>
  <r>
    <n v="2.1"/>
    <n v="5.5"/>
    <n v="-1.3"/>
    <n v="3"/>
    <n v="1.5"/>
    <n v="4"/>
    <n v="-1.1000000000000001"/>
    <n v="3"/>
    <n v="-0.3"/>
    <n v="1"/>
    <n v="-1.6"/>
    <n v="3"/>
    <x v="73"/>
    <m/>
    <n v="1.8"/>
    <n v="3.5"/>
    <n v="0"/>
    <n v="1.1000000000000001"/>
  </r>
  <r>
    <n v="-4.9000000000000004"/>
    <n v="-1.2"/>
    <n v="-8.5"/>
    <n v="0"/>
    <n v="-5.6"/>
    <n v="-2.1"/>
    <n v="-9.1"/>
    <n v="0"/>
    <n v="-7.1"/>
    <n v="-5.8"/>
    <n v="-8.3000000000000007"/>
    <n v="0"/>
    <x v="73"/>
    <m/>
    <n v="-1.8"/>
    <n v="0.5"/>
    <n v="-4"/>
    <n v="0"/>
  </r>
  <r>
    <n v="-4.7"/>
    <n v="2.2999999999999998"/>
    <n v="-11.7"/>
    <n v="0"/>
    <n v="-4.4000000000000004"/>
    <n v="2.1"/>
    <n v="-10.9"/>
    <n v="0"/>
    <n v="-4.2"/>
    <n v="1.3"/>
    <n v="-9.6999999999999993"/>
    <n v="0"/>
    <x v="73"/>
    <m/>
    <n v="-5.8"/>
    <n v="1.5"/>
    <n v="-13"/>
    <n v="1.6"/>
  </r>
  <r>
    <n v="-6.4"/>
    <n v="-3"/>
    <n v="-9.6999999999999993"/>
    <n v="0"/>
    <n v="-4.5"/>
    <n v="-2.7"/>
    <n v="-6.2"/>
    <n v="0"/>
    <n v="-6.7"/>
    <n v="-4.2"/>
    <n v="-9.1"/>
    <n v="0"/>
    <x v="73"/>
    <m/>
    <n v="-5.5"/>
    <n v="-1"/>
    <n v="-10"/>
    <n v="0"/>
  </r>
  <r>
    <n v="-7.9"/>
    <n v="-2.2999999999999998"/>
    <n v="-13.5"/>
    <n v="0"/>
    <n v="-5.8"/>
    <n v="-3.2"/>
    <n v="-8.4"/>
    <n v="0"/>
    <n v="-8"/>
    <n v="-6.3"/>
    <n v="-9.6999999999999993"/>
    <n v="0"/>
    <x v="73"/>
    <m/>
    <n v="-3"/>
    <n v="0"/>
    <n v="-6"/>
    <n v="2.1"/>
  </r>
  <r>
    <n v="-6"/>
    <n v="-1.1000000000000001"/>
    <n v="-10.9"/>
    <n v="0"/>
    <n v="-6.1"/>
    <n v="-3"/>
    <n v="-9.1999999999999993"/>
    <n v="0"/>
    <n v="-7.5"/>
    <n v="-5.3"/>
    <n v="-9.6999999999999993"/>
    <n v="0"/>
    <x v="73"/>
    <m/>
    <n v="-3.3"/>
    <n v="0"/>
    <n v="-6.5"/>
    <n v="0"/>
  </r>
  <r>
    <n v="-7.5"/>
    <n v="-3.9"/>
    <n v="-11"/>
    <n v="1"/>
    <n v="-7.7"/>
    <n v="-5.6"/>
    <n v="-9.8000000000000007"/>
    <n v="1"/>
    <n v="-7.8"/>
    <n v="-5.5"/>
    <n v="-10.1"/>
    <n v="1"/>
    <x v="73"/>
    <m/>
    <n v="-8.5"/>
    <n v="-3"/>
    <n v="-14"/>
    <n v="2"/>
  </r>
  <r>
    <n v="-6.6"/>
    <n v="-3.1"/>
    <n v="-10"/>
    <n v="1"/>
    <n v="-6.1"/>
    <n v="-3.3"/>
    <n v="-8.9"/>
    <n v="1"/>
    <n v="-6.6"/>
    <n v="-5.0999999999999996"/>
    <n v="-8.1"/>
    <n v="1"/>
    <x v="73"/>
    <m/>
    <n v="-7.5"/>
    <n v="-3"/>
    <n v="-12"/>
    <n v="0"/>
  </r>
  <r>
    <n v="-5.4"/>
    <n v="-2.1"/>
    <n v="-8.6"/>
    <n v="0"/>
    <n v="-3.4"/>
    <n v="-0.5"/>
    <n v="-6.3"/>
    <n v="0"/>
    <n v="-6.5"/>
    <n v="-4.5"/>
    <n v="-8.4"/>
    <n v="0"/>
    <x v="73"/>
    <m/>
    <n v="-5.8"/>
    <n v="0"/>
    <n v="-11.5"/>
    <n v="0"/>
  </r>
  <r>
    <n v="-5.5"/>
    <n v="-2.2999999999999998"/>
    <n v="-8.6"/>
    <n v="0"/>
    <n v="-3.4"/>
    <n v="0.1"/>
    <n v="-6.9"/>
    <n v="0"/>
    <n v="-6.2"/>
    <n v="-4.4000000000000004"/>
    <n v="-7.9"/>
    <n v="0"/>
    <x v="73"/>
    <m/>
    <n v="-3.5"/>
    <n v="-0.5"/>
    <n v="-6.5"/>
    <n v="0"/>
  </r>
  <r>
    <n v="-4.9000000000000004"/>
    <n v="1.2"/>
    <n v="-10.9"/>
    <n v="0"/>
    <n v="-3.1"/>
    <n v="2.4"/>
    <n v="-8.5"/>
    <n v="0"/>
    <n v="-3.6"/>
    <n v="1.5999999999999999"/>
    <n v="-8.8000000000000007"/>
    <n v="0"/>
    <x v="73"/>
    <m/>
    <n v="-4.3"/>
    <n v="1"/>
    <n v="-9.5"/>
    <n v="0"/>
  </r>
  <r>
    <n v="-7.5"/>
    <n v="-3.5"/>
    <n v="-11.4"/>
    <n v="0"/>
    <n v="-6.5"/>
    <n v="-6"/>
    <n v="-6.9"/>
    <n v="0"/>
    <n v="-6.5"/>
    <n v="-5.2"/>
    <n v="-7.8"/>
    <n v="0"/>
    <x v="74"/>
    <m/>
    <n v="-6.8"/>
    <n v="-1.5"/>
    <n v="-12"/>
    <n v="0"/>
  </r>
  <r>
    <n v="-3.5"/>
    <n v="-1.1000000000000001"/>
    <n v="-5.9"/>
    <n v="0"/>
    <n v="-1"/>
    <n v="1"/>
    <n v="-2.9"/>
    <n v="0"/>
    <n v="-4.9000000000000004"/>
    <n v="-1.9"/>
    <n v="-7.8"/>
    <n v="0"/>
    <x v="74"/>
    <m/>
    <n v="-4.5"/>
    <n v="0"/>
    <n v="-9"/>
    <n v="0"/>
  </r>
  <r>
    <n v="-3.3"/>
    <n v="0.4"/>
    <n v="-6.9"/>
    <n v="1.5"/>
    <n v="-0.3"/>
    <n v="2.6"/>
    <n v="-3.2"/>
    <n v="1.5"/>
    <n v="-2.6"/>
    <n v="0.6"/>
    <n v="-5.7"/>
    <n v="1.5"/>
    <x v="74"/>
    <m/>
    <n v="-2.2999999999999998"/>
    <n v="1.5"/>
    <n v="-6"/>
    <n v="0.5"/>
  </r>
  <r>
    <n v="0.2"/>
    <n v="1.4"/>
    <n v="-1.1000000000000001"/>
    <n v="7.5"/>
    <n v="0.8"/>
    <n v="2.1"/>
    <n v="-0.6"/>
    <n v="7.5"/>
    <n v="-0.6"/>
    <n v="1.7"/>
    <n v="-2.8"/>
    <n v="7.5"/>
    <x v="74"/>
    <m/>
    <n v="-0.8"/>
    <n v="2.5"/>
    <n v="-4"/>
    <n v="4.4000000000000004"/>
  </r>
  <r>
    <n v="0.2"/>
    <n v="2.7"/>
    <n v="-2.2999999999999998"/>
    <n v="5.5"/>
    <n v="-2.9"/>
    <n v="0"/>
    <n v="-5.7"/>
    <n v="5.5"/>
    <n v="-2.2999999999999998"/>
    <n v="0.1"/>
    <n v="-4.7"/>
    <n v="5.5"/>
    <x v="74"/>
    <m/>
    <n v="-1.3"/>
    <n v="1.5"/>
    <n v="-4"/>
    <n v="10.6"/>
  </r>
  <r>
    <n v="-3.3"/>
    <n v="-0.6"/>
    <n v="-6"/>
    <n v="0"/>
    <n v="-6.7"/>
    <n v="-2.7"/>
    <n v="-10.7"/>
    <n v="0"/>
    <n v="-5.6"/>
    <n v="-2.2999999999999998"/>
    <n v="-8.9"/>
    <n v="0"/>
    <x v="74"/>
    <m/>
    <n v="-2.5"/>
    <n v="-0.5"/>
    <n v="-4.5"/>
    <n v="0"/>
  </r>
  <r>
    <n v="-6.8"/>
    <n v="-1.4"/>
    <n v="-12.2"/>
    <n v="3"/>
    <n v="-6.1"/>
    <n v="-1.6"/>
    <n v="-10.6"/>
    <n v="3"/>
    <n v="-5.6"/>
    <n v="-1.5"/>
    <n v="-9.6999999999999993"/>
    <n v="3"/>
    <x v="74"/>
    <m/>
    <n v="-3.5"/>
    <n v="0"/>
    <n v="-7"/>
    <n v="7"/>
  </r>
  <r>
    <n v="-0.9"/>
    <n v="1.3"/>
    <n v="-3"/>
    <n v="13.5"/>
    <n v="-3.1"/>
    <n v="-0.8"/>
    <n v="-5.3"/>
    <n v="13.5"/>
    <n v="-3.6"/>
    <n v="-1.6"/>
    <n v="-5.6"/>
    <n v="13.5"/>
    <x v="74"/>
    <m/>
    <n v="-1.5"/>
    <n v="0"/>
    <n v="-3"/>
    <n v="9"/>
  </r>
  <r>
    <n v="-5.2"/>
    <n v="-2.7"/>
    <n v="-7.7"/>
    <n v="1.5"/>
    <n v="-7.2"/>
    <n v="-5.6"/>
    <n v="-8.8000000000000007"/>
    <n v="1.5"/>
    <n v="-6.9"/>
    <n v="-5.2"/>
    <n v="-8.6"/>
    <n v="1.5"/>
    <x v="74"/>
    <m/>
    <n v="-5.3"/>
    <n v="-0.5"/>
    <n v="-10"/>
    <n v="0"/>
  </r>
  <r>
    <n v="-8.6"/>
    <n v="-5.9"/>
    <n v="-11.3"/>
    <n v="1"/>
    <n v="-10.4"/>
    <n v="-8.4"/>
    <n v="-12.3"/>
    <n v="1"/>
    <n v="-9.3000000000000007"/>
    <n v="-7.8"/>
    <n v="-10.7"/>
    <n v="1"/>
    <x v="74"/>
    <m/>
    <n v="-4.3"/>
    <n v="-2"/>
    <n v="-6.5"/>
    <n v="0"/>
  </r>
  <r>
    <n v="-10.6"/>
    <n v="-1.6"/>
    <n v="-19.5"/>
    <n v="0"/>
    <n v="-8.6999999999999993"/>
    <n v="-2.2999999999999998"/>
    <n v="-15.1"/>
    <n v="0"/>
    <n v="-8.5"/>
    <n v="-3"/>
    <n v="-13.9"/>
    <n v="0"/>
    <x v="74"/>
    <m/>
    <n v="-9.5"/>
    <n v="0"/>
    <n v="-19"/>
    <n v="0"/>
  </r>
  <r>
    <n v="-3.7"/>
    <n v="0.8"/>
    <n v="-8.1999999999999993"/>
    <n v="0"/>
    <n v="-3.5"/>
    <n v="-1.3"/>
    <n v="-5.7"/>
    <n v="0"/>
    <n v="-3.4"/>
    <n v="-1"/>
    <n v="-5.7"/>
    <n v="0"/>
    <x v="74"/>
    <m/>
    <n v="-5.8"/>
    <n v="1"/>
    <n v="-12.5"/>
    <n v="0"/>
  </r>
  <r>
    <n v="0.1"/>
    <n v="1.6"/>
    <n v="-1.4"/>
    <n v="0"/>
    <n v="-0.8"/>
    <n v="1.4"/>
    <n v="-2.9"/>
    <n v="0"/>
    <n v="-0.6"/>
    <n v="1.9"/>
    <n v="-3"/>
    <n v="0"/>
    <x v="74"/>
    <m/>
    <n v="-1.3"/>
    <n v="2"/>
    <n v="-4.5"/>
    <n v="0"/>
  </r>
  <r>
    <n v="0.3"/>
    <n v="6"/>
    <n v="-5.4"/>
    <n v="0"/>
    <n v="1.4"/>
    <n v="4.5999999999999996"/>
    <n v="-1.8"/>
    <n v="0"/>
    <n v="1.6"/>
    <n v="3.8"/>
    <n v="-0.7"/>
    <n v="0"/>
    <x v="74"/>
    <m/>
    <n v="-1.5"/>
    <n v="4.5"/>
    <n v="-7.5"/>
    <n v="0"/>
  </r>
  <r>
    <n v="-1.1000000000000001"/>
    <n v="3.2"/>
    <n v="-5.3"/>
    <n v="0"/>
    <n v="-3"/>
    <n v="0.8"/>
    <n v="-6.7"/>
    <n v="0"/>
    <n v="-3.4"/>
    <n v="-1"/>
    <n v="-5.7"/>
    <n v="0"/>
    <x v="74"/>
    <m/>
    <n v="-5.8"/>
    <n v="-1"/>
    <n v="-10.5"/>
    <n v="0"/>
  </r>
  <r>
    <n v="-5"/>
    <n v="-0.6"/>
    <n v="-9.4"/>
    <n v="2"/>
    <n v="-6.3"/>
    <n v="-1.8"/>
    <n v="-10.7"/>
    <n v="2"/>
    <n v="-7.7"/>
    <n v="-4.5"/>
    <n v="-10.9"/>
    <n v="2"/>
    <x v="74"/>
    <m/>
    <n v="-5"/>
    <n v="-3"/>
    <n v="-7"/>
    <n v="3.3"/>
  </r>
  <r>
    <n v="-7.3"/>
    <n v="-6"/>
    <n v="-8.6"/>
    <n v="1"/>
    <n v="-9.8000000000000007"/>
    <n v="-8.4"/>
    <n v="-11.2"/>
    <n v="1"/>
    <n v="-9.1"/>
    <n v="-7.7"/>
    <n v="-10.5"/>
    <n v="1"/>
    <x v="74"/>
    <m/>
    <n v="-4.8"/>
    <n v="-4.5"/>
    <n v="-5"/>
    <n v="2.2999999999999998"/>
  </r>
  <r>
    <n v="-12.7"/>
    <n v="-5.9"/>
    <n v="-19.5"/>
    <n v="0.5"/>
    <n v="-11.3"/>
    <n v="-6.5"/>
    <n v="-16"/>
    <n v="0.5"/>
    <n v="-11"/>
    <n v="-6.9"/>
    <n v="-15"/>
    <n v="0.5"/>
    <x v="74"/>
    <m/>
    <n v="-10.3"/>
    <n v="-4"/>
    <n v="-16.5"/>
    <n v="1.2"/>
  </r>
  <r>
    <n v="-7.8"/>
    <n v="-2.2000000000000002"/>
    <n v="-13.4"/>
    <n v="6"/>
    <n v="-8.1999999999999993"/>
    <n v="-4.4000000000000004"/>
    <n v="-11.9"/>
    <n v="6"/>
    <n v="-8.5"/>
    <n v="-4.2"/>
    <n v="-12.7"/>
    <n v="6"/>
    <x v="74"/>
    <m/>
    <n v="-8.5"/>
    <n v="-2"/>
    <n v="-15"/>
    <n v="13.1"/>
  </r>
  <r>
    <n v="-3.3"/>
    <n v="-2.2999999999999998"/>
    <n v="-4.2"/>
    <n v="0"/>
    <n v="-5.6"/>
    <n v="-4.5999999999999996"/>
    <n v="-6.5"/>
    <n v="0"/>
    <n v="-5.6"/>
    <n v="-4.3"/>
    <n v="-6.8"/>
    <n v="0"/>
    <x v="74"/>
    <m/>
    <n v="-6.3"/>
    <n v="-3.5"/>
    <n v="-9"/>
    <n v="1.1000000000000001"/>
  </r>
  <r>
    <n v="-5.5"/>
    <n v="-3.7"/>
    <n v="-7.2"/>
    <n v="0.5"/>
    <n v="-3.2"/>
    <n v="0.6"/>
    <n v="-7"/>
    <n v="0.5"/>
    <n v="-6.4"/>
    <n v="-4.9000000000000004"/>
    <n v="-7.8"/>
    <n v="0.5"/>
    <x v="74"/>
    <m/>
    <n v="-6"/>
    <n v="-3.5"/>
    <n v="-8.5"/>
    <n v="0.2"/>
  </r>
  <r>
    <n v="-4.2"/>
    <n v="-2.9"/>
    <n v="-5.5"/>
    <n v="0.5"/>
    <n v="-1.6"/>
    <n v="1.5"/>
    <n v="-4.7"/>
    <n v="0.5"/>
    <n v="-4.7"/>
    <n v="-2"/>
    <n v="-7.4"/>
    <n v="0.5"/>
    <x v="74"/>
    <m/>
    <n v="-4"/>
    <n v="0"/>
    <n v="-8"/>
    <n v="0.6"/>
  </r>
  <r>
    <n v="-0.7"/>
    <n v="4.5999999999999996"/>
    <n v="-6"/>
    <n v="1"/>
    <n v="-0.9"/>
    <n v="2.2000000000000002"/>
    <n v="-3.9"/>
    <n v="1"/>
    <n v="-3.1"/>
    <n v="0.2"/>
    <n v="-6.3"/>
    <n v="1"/>
    <x v="74"/>
    <m/>
    <n v="-2.2999999999999998"/>
    <n v="0"/>
    <n v="-4.5"/>
    <n v="0"/>
  </r>
  <r>
    <n v="-1.8"/>
    <n v="4.8"/>
    <n v="-8.4"/>
    <n v="0"/>
    <n v="0.9"/>
    <n v="5.6"/>
    <n v="-3.9"/>
    <n v="0"/>
    <n v="-0.1"/>
    <n v="3.5"/>
    <n v="-3.6"/>
    <n v="0"/>
    <x v="74"/>
    <m/>
    <n v="-4.5"/>
    <n v="-3"/>
    <n v="-6"/>
    <n v="0"/>
  </r>
  <r>
    <n v="-1.3"/>
    <n v="5.8"/>
    <n v="-8.3000000000000007"/>
    <n v="0"/>
    <n v="1.8"/>
    <n v="5.9"/>
    <n v="-2.4"/>
    <n v="0"/>
    <n v="1.1000000000000001"/>
    <n v="5"/>
    <n v="-2.8"/>
    <n v="0"/>
    <x v="74"/>
    <m/>
    <n v="-5"/>
    <n v="-3"/>
    <n v="-7"/>
    <n v="0"/>
  </r>
  <r>
    <n v="-0.5"/>
    <n v="3"/>
    <n v="-4"/>
    <n v="0"/>
    <n v="3.7"/>
    <n v="6"/>
    <n v="1.3"/>
    <n v="0"/>
    <n v="2.2000000000000002"/>
    <n v="4"/>
    <n v="0.3"/>
    <n v="0"/>
    <x v="74"/>
    <m/>
    <n v="-4.3"/>
    <n v="-2"/>
    <n v="-6.5"/>
    <n v="0"/>
  </r>
  <r>
    <n v="-4.4000000000000004"/>
    <n v="-2"/>
    <n v="-6.8"/>
    <n v="5.5"/>
    <n v="-1.2"/>
    <n v="1.5"/>
    <n v="-3.9"/>
    <n v="5.5"/>
    <n v="-1.6"/>
    <n v="1.5"/>
    <n v="-4.7"/>
    <n v="5.5"/>
    <x v="74"/>
    <m/>
    <n v="-2.5"/>
    <n v="-1"/>
    <n v="-4"/>
    <n v="3.5"/>
  </r>
  <r>
    <n v="-6.1"/>
    <n v="-2.7"/>
    <n v="-9.4"/>
    <n v="0.5"/>
    <n v="-5.7"/>
    <n v="-3.9"/>
    <n v="-7.4"/>
    <n v="0.5"/>
    <n v="-5.6"/>
    <n v="-4.4000000000000004"/>
    <n v="-6.7"/>
    <n v="0.5"/>
    <x v="74"/>
    <m/>
    <n v="-3"/>
    <n v="-1.5"/>
    <n v="-4.5"/>
    <n v="0"/>
  </r>
  <r>
    <n v="-6.4"/>
    <n v="-1.3"/>
    <n v="-11.5"/>
    <n v="0.5"/>
    <n v="-2.6"/>
    <n v="1.4"/>
    <n v="-6.5"/>
    <n v="0.5"/>
    <n v="-4.2"/>
    <n v="-1.7"/>
    <n v="-6.7"/>
    <n v="0.5"/>
    <x v="74"/>
    <m/>
    <n v="-5.8"/>
    <n v="-3"/>
    <n v="-8.5"/>
    <n v="0"/>
  </r>
  <r>
    <n v="0.2"/>
    <n v="4.8"/>
    <n v="-4.4000000000000004"/>
    <n v="0"/>
    <n v="-0.4"/>
    <n v="3.7"/>
    <n v="-4.5"/>
    <n v="0"/>
    <n v="-1"/>
    <n v="2.9000000000000004"/>
    <n v="-4.8"/>
    <n v="0"/>
    <x v="74"/>
    <m/>
    <n v="-1.5"/>
    <n v="2"/>
    <n v="-5"/>
    <n v="0"/>
  </r>
  <r>
    <n v="-5.0999999999999996"/>
    <n v="-1.3"/>
    <n v="-8.8000000000000007"/>
    <n v="4"/>
    <n v="-4"/>
    <n v="-2.6"/>
    <n v="-5.4"/>
    <n v="4"/>
    <n v="-5.7"/>
    <n v="-4.5"/>
    <n v="-6.8"/>
    <n v="4"/>
    <x v="74"/>
    <m/>
    <n v="-2.2999999999999998"/>
    <n v="-1.5"/>
    <n v="-3"/>
    <n v="3.3"/>
  </r>
  <r>
    <n v="-7.1"/>
    <n v="-1.6"/>
    <n v="-12.5"/>
    <n v="1.5"/>
    <n v="-6.7"/>
    <n v="-2.9"/>
    <n v="-10.5"/>
    <n v="1.5"/>
    <n v="-7.2"/>
    <n v="-5.5"/>
    <n v="-8.9"/>
    <n v="1.5"/>
    <x v="75"/>
    <m/>
    <n v="-3.3"/>
    <n v="-1.5"/>
    <n v="-5"/>
    <n v="3.1"/>
  </r>
  <r>
    <n v="-10.6"/>
    <n v="-4.8"/>
    <n v="-16.399999999999999"/>
    <n v="0"/>
    <n v="-10.4"/>
    <n v="-8"/>
    <n v="-12.8"/>
    <n v="0"/>
    <n v="-9.5"/>
    <n v="-6.2"/>
    <n v="-12.7"/>
    <n v="0"/>
    <x v="75"/>
    <m/>
    <n v="-7.5"/>
    <n v="-4"/>
    <n v="-11"/>
    <n v="0.8"/>
  </r>
  <r>
    <n v="-6.5"/>
    <n v="-3.7"/>
    <n v="-9.3000000000000007"/>
    <n v="2"/>
    <n v="-8.3000000000000007"/>
    <n v="-5.8"/>
    <n v="-10.8"/>
    <n v="2"/>
    <n v="-6.1"/>
    <n v="-4.0999999999999996"/>
    <n v="-8"/>
    <n v="2"/>
    <x v="75"/>
    <m/>
    <n v="-6"/>
    <n v="-3"/>
    <n v="-9"/>
    <n v="0"/>
  </r>
  <r>
    <n v="-3.8"/>
    <n v="-0.9"/>
    <n v="-6.6"/>
    <n v="0.5"/>
    <n v="-5.0999999999999996"/>
    <n v="-3.3"/>
    <n v="-6.9"/>
    <n v="0.5"/>
    <n v="-5.0999999999999996"/>
    <n v="-1.9"/>
    <n v="-8.1999999999999993"/>
    <n v="0.5"/>
    <x v="75"/>
    <m/>
    <n v="-3"/>
    <n v="0.5"/>
    <n v="-6.5"/>
    <n v="0.9"/>
  </r>
  <r>
    <n v="-2"/>
    <n v="1.8"/>
    <n v="-5.7"/>
    <n v="3"/>
    <n v="-3.3"/>
    <n v="-0.4"/>
    <n v="-6.1"/>
    <n v="3"/>
    <n v="-3.5"/>
    <n v="-0.7"/>
    <n v="-6.3"/>
    <n v="3"/>
    <x v="75"/>
    <m/>
    <n v="-5"/>
    <n v="0"/>
    <n v="-10"/>
    <n v="1.9"/>
  </r>
  <r>
    <n v="-3.1"/>
    <n v="1"/>
    <n v="-7.2"/>
    <n v="3"/>
    <n v="-3.2"/>
    <n v="-0.2"/>
    <n v="-6.1"/>
    <n v="3"/>
    <n v="-2.9"/>
    <n v="0.5"/>
    <n v="-6.3"/>
    <n v="3"/>
    <x v="75"/>
    <m/>
    <n v="-3.5"/>
    <n v="2"/>
    <n v="-9"/>
    <n v="1.4"/>
  </r>
  <r>
    <n v="-0.6"/>
    <n v="2.5"/>
    <n v="-3.7"/>
    <n v="3"/>
    <n v="-2.7"/>
    <n v="-0.5"/>
    <n v="-4.9000000000000004"/>
    <n v="3"/>
    <n v="-2.7"/>
    <n v="-1"/>
    <n v="-4.4000000000000004"/>
    <n v="3"/>
    <x v="75"/>
    <m/>
    <n v="-1.5"/>
    <n v="4"/>
    <n v="-7"/>
    <n v="0"/>
  </r>
  <r>
    <n v="-0.8"/>
    <n v="2.1"/>
    <n v="-3.7"/>
    <n v="5"/>
    <n v="-3.3"/>
    <n v="-0.9"/>
    <n v="-5.6"/>
    <n v="5"/>
    <n v="-3.3"/>
    <n v="-1.8"/>
    <n v="-4.8"/>
    <n v="5"/>
    <x v="75"/>
    <m/>
    <n v="0.8"/>
    <n v="4.5"/>
    <n v="-3"/>
    <n v="10"/>
  </r>
  <r>
    <n v="-1.8"/>
    <n v="-0.3"/>
    <n v="-3.3"/>
    <n v="4"/>
    <n v="-3.1"/>
    <n v="-1.2"/>
    <n v="-4.9000000000000004"/>
    <n v="4"/>
    <n v="-2"/>
    <n v="0.3"/>
    <n v="-4.3"/>
    <n v="4"/>
    <x v="75"/>
    <m/>
    <n v="-0.3"/>
    <n v="1.5"/>
    <n v="-2"/>
    <n v="0"/>
  </r>
  <r>
    <n v="-9.4"/>
    <n v="-3.9"/>
    <n v="-14.9"/>
    <n v="1.5"/>
    <n v="-9.1999999999999993"/>
    <n v="-5.7"/>
    <n v="-12.7"/>
    <n v="1.5"/>
    <n v="-9.8000000000000007"/>
    <n v="-7.5"/>
    <n v="-12.1"/>
    <n v="1.5"/>
    <x v="75"/>
    <m/>
    <n v="-5"/>
    <n v="-2"/>
    <n v="-8"/>
    <n v="0"/>
  </r>
  <r>
    <n v="-11.6"/>
    <n v="-3.7"/>
    <n v="-19.5"/>
    <n v="0.5"/>
    <n v="-8"/>
    <n v="-1.2"/>
    <n v="-14.8"/>
    <n v="0.5"/>
    <n v="-9.4"/>
    <n v="-5.7"/>
    <n v="-13"/>
    <n v="0.5"/>
    <x v="75"/>
    <m/>
    <n v="-12"/>
    <n v="-2"/>
    <n v="-22"/>
    <n v="2"/>
  </r>
  <r>
    <n v="-2.7"/>
    <n v="2.1"/>
    <n v="-7.5"/>
    <n v="0.5"/>
    <n v="-2.9"/>
    <n v="1.5"/>
    <n v="-7.3"/>
    <n v="0.5"/>
    <n v="-4.5999999999999996"/>
    <n v="-0.8"/>
    <n v="-8.3000000000000007"/>
    <n v="0.5"/>
    <x v="75"/>
    <m/>
    <n v="-4"/>
    <n v="0"/>
    <n v="-8"/>
    <n v="0.4"/>
  </r>
  <r>
    <n v="-1"/>
    <n v="2"/>
    <n v="-3.9"/>
    <n v="1"/>
    <n v="-0.7"/>
    <n v="2.1"/>
    <n v="-3.5"/>
    <n v="1"/>
    <n v="-2.2999999999999998"/>
    <n v="-0.5"/>
    <n v="-4.0999999999999996"/>
    <n v="1"/>
    <x v="75"/>
    <m/>
    <n v="-0.5"/>
    <n v="1"/>
    <n v="-2"/>
    <n v="0.5"/>
  </r>
  <r>
    <n v="-4"/>
    <n v="0.7"/>
    <n v="-8.6"/>
    <n v="1.5"/>
    <n v="-3"/>
    <n v="-0.2"/>
    <n v="-5.7"/>
    <n v="1.5"/>
    <n v="-2.9"/>
    <n v="-1.4"/>
    <n v="-4.4000000000000004"/>
    <n v="1.5"/>
    <x v="75"/>
    <m/>
    <n v="-0.3"/>
    <n v="1.5"/>
    <n v="-2"/>
    <n v="0"/>
  </r>
  <r>
    <n v="-6.3"/>
    <n v="-0.9"/>
    <n v="-11.6"/>
    <n v="0"/>
    <n v="-5.7"/>
    <n v="-3.6"/>
    <n v="-7.7"/>
    <n v="0"/>
    <n v="-6.1"/>
    <n v="-4.4000000000000004"/>
    <n v="-7.7"/>
    <n v="0"/>
    <x v="75"/>
    <m/>
    <n v="-6.5"/>
    <n v="-3"/>
    <n v="-10"/>
    <n v="0.2"/>
  </r>
  <r>
    <n v="-6.5"/>
    <n v="-3.8"/>
    <n v="-9.1"/>
    <n v="0"/>
    <n v="-6.9"/>
    <n v="-5.5"/>
    <n v="-8.1999999999999993"/>
    <n v="0"/>
    <n v="-7.1"/>
    <n v="-5.3"/>
    <n v="-8.8000000000000007"/>
    <n v="0"/>
    <x v="75"/>
    <m/>
    <n v="-4.3"/>
    <n v="-2.5"/>
    <n v="-6"/>
    <n v="0.4"/>
  </r>
  <r>
    <n v="-10.199999999999999"/>
    <n v="-4.0999999999999996"/>
    <n v="-16.3"/>
    <n v="1"/>
    <n v="-10.3"/>
    <n v="-5.8"/>
    <n v="-14.7"/>
    <n v="1"/>
    <n v="-11.2"/>
    <n v="-8.4"/>
    <n v="-14"/>
    <n v="1"/>
    <x v="75"/>
    <m/>
    <n v="-5.8"/>
    <n v="-5"/>
    <n v="-6.5"/>
    <n v="0"/>
  </r>
  <r>
    <n v="-10"/>
    <n v="-2.7"/>
    <n v="-17.2"/>
    <n v="0"/>
    <n v="-10.199999999999999"/>
    <n v="-8.1999999999999993"/>
    <n v="-12.1"/>
    <n v="0"/>
    <n v="-9.3000000000000007"/>
    <n v="-7.4"/>
    <n v="-11.1"/>
    <n v="0"/>
    <x v="75"/>
    <m/>
    <n v="-10"/>
    <n v="-3"/>
    <n v="-17"/>
    <n v="0"/>
  </r>
  <r>
    <n v="-8.4"/>
    <n v="-0.9"/>
    <n v="-15.9"/>
    <n v="0"/>
    <n v="-8.3000000000000007"/>
    <n v="-4.8"/>
    <n v="-11.8"/>
    <n v="0"/>
    <n v="-8"/>
    <n v="-4"/>
    <n v="-11.9"/>
    <n v="0"/>
    <x v="75"/>
    <m/>
    <n v="-10"/>
    <n v="-2"/>
    <n v="-18"/>
    <n v="0"/>
  </r>
  <r>
    <n v="-7.5"/>
    <n v="-0.3"/>
    <n v="-14.7"/>
    <n v="1"/>
    <n v="-4.5999999999999996"/>
    <n v="-1.7"/>
    <n v="-7.5"/>
    <n v="1"/>
    <n v="-4.0999999999999996"/>
    <n v="-0.8"/>
    <n v="-7.4"/>
    <n v="1"/>
    <x v="75"/>
    <m/>
    <n v="-9.5"/>
    <n v="-2.5"/>
    <n v="-16.5"/>
    <n v="0"/>
  </r>
  <r>
    <n v="-4.8"/>
    <n v="-1.2"/>
    <n v="-8.3000000000000007"/>
    <n v="8"/>
    <n v="-4.8"/>
    <n v="-2.1"/>
    <n v="-7.4"/>
    <n v="8"/>
    <n v="-4.3"/>
    <n v="-1.2"/>
    <n v="-7.3"/>
    <n v="8"/>
    <x v="75"/>
    <m/>
    <n v="-6.3"/>
    <n v="-3.5"/>
    <n v="-9"/>
    <n v="11.3"/>
  </r>
  <r>
    <n v="-4.9000000000000004"/>
    <n v="-2.8"/>
    <n v="-7"/>
    <n v="0.5"/>
    <n v="-6.2"/>
    <n v="-4.5"/>
    <n v="-7.9"/>
    <n v="0.5"/>
    <n v="-5.8"/>
    <n v="-3.7"/>
    <n v="-7.8"/>
    <n v="0.5"/>
    <x v="75"/>
    <m/>
    <n v="-2.2999999999999998"/>
    <n v="0.5"/>
    <n v="-5"/>
    <n v="0"/>
  </r>
  <r>
    <n v="-5.4"/>
    <n v="-3.7"/>
    <n v="-7"/>
    <n v="4"/>
    <n v="-7.8"/>
    <n v="-7.1"/>
    <n v="-8.5"/>
    <n v="4"/>
    <n v="-7.4"/>
    <n v="-6.3"/>
    <n v="-8.4"/>
    <n v="4"/>
    <x v="75"/>
    <m/>
    <n v="-3.3"/>
    <n v="-0.5"/>
    <n v="-6"/>
    <n v="13.2"/>
  </r>
  <r>
    <n v="-6.1"/>
    <n v="-3.6"/>
    <n v="-8.5"/>
    <n v="1"/>
    <n v="-7"/>
    <n v="-4.7"/>
    <n v="-9.3000000000000007"/>
    <n v="1"/>
    <n v="-6.6"/>
    <n v="-3.9"/>
    <n v="-9.3000000000000007"/>
    <n v="1"/>
    <x v="75"/>
    <m/>
    <n v="-2.2999999999999998"/>
    <n v="1.5"/>
    <n v="-6"/>
    <n v="1.8"/>
  </r>
  <r>
    <n v="-3.7"/>
    <n v="-1.4"/>
    <n v="-6"/>
    <n v="3.5"/>
    <n v="-6.3"/>
    <n v="-3.7"/>
    <n v="-8.9"/>
    <n v="3.5"/>
    <n v="-5.9"/>
    <n v="-2.8"/>
    <n v="-8.9"/>
    <n v="3.5"/>
    <x v="75"/>
    <m/>
    <n v="-5.8"/>
    <n v="-1.5"/>
    <n v="-10"/>
    <n v="0"/>
  </r>
  <r>
    <n v="-10.6"/>
    <n v="-6.7"/>
    <n v="-14.5"/>
    <n v="0"/>
    <n v="-13"/>
    <n v="-10.5"/>
    <n v="-15.5"/>
    <n v="0"/>
    <n v="-10.9"/>
    <n v="-9.4"/>
    <n v="-12.3"/>
    <n v="0"/>
    <x v="75"/>
    <m/>
    <n v="-8.5"/>
    <n v="-3"/>
    <n v="-14"/>
    <n v="1.9"/>
  </r>
  <r>
    <n v="-8.5"/>
    <n v="-5.4"/>
    <n v="-11.6"/>
    <n v="3"/>
    <n v="-10.8"/>
    <n v="-8.1"/>
    <n v="-13.5"/>
    <n v="3"/>
    <n v="-9.1"/>
    <n v="-6.1"/>
    <n v="-12"/>
    <n v="3"/>
    <x v="75"/>
    <m/>
    <n v="-6.5"/>
    <n v="-2.5"/>
    <n v="-10.5"/>
    <n v="24"/>
  </r>
  <r>
    <n v="-5.5"/>
    <n v="-3.7"/>
    <n v="-7.3"/>
    <n v="10"/>
    <n v="-8"/>
    <n v="-6"/>
    <n v="-10"/>
    <n v="10"/>
    <n v="-6.6"/>
    <n v="-4.4000000000000004"/>
    <n v="-8.6999999999999993"/>
    <n v="10"/>
    <x v="75"/>
    <m/>
    <n v="-4.5"/>
    <n v="-1"/>
    <n v="-8"/>
    <n v="4.2"/>
  </r>
  <r>
    <n v="-10.3"/>
    <n v="-7.9"/>
    <n v="-12.6"/>
    <n v="3"/>
    <n v="-13"/>
    <n v="-10.199999999999999"/>
    <n v="-15.7"/>
    <n v="3"/>
    <n v="-12"/>
    <n v="-10.4"/>
    <n v="-13.5"/>
    <n v="3"/>
    <x v="75"/>
    <m/>
    <n v="-6.8"/>
    <n v="-3"/>
    <n v="-10.5"/>
    <n v="3.1"/>
  </r>
  <r>
    <n v="-8"/>
    <n v="-5.2"/>
    <n v="-10.8"/>
    <n v="4"/>
    <n v="-10.1"/>
    <n v="-7.1"/>
    <n v="-13.1"/>
    <n v="4"/>
    <n v="-10"/>
    <n v="-7.9"/>
    <n v="-12.1"/>
    <n v="4"/>
    <x v="75"/>
    <m/>
    <n v="-13.3"/>
    <n v="-6"/>
    <n v="-20.5"/>
    <n v="2.9"/>
  </r>
  <r>
    <n v="-13.9"/>
    <n v="-8"/>
    <n v="-19.8"/>
    <n v="2.5"/>
    <n v="-15.9"/>
    <n v="-10.1"/>
    <n v="-21.7"/>
    <n v="2.5"/>
    <n v="-13.1"/>
    <n v="-11.3"/>
    <n v="-14.8"/>
    <n v="2.5"/>
    <x v="75"/>
    <m/>
    <n v="-11.3"/>
    <n v="-3.5"/>
    <n v="-19"/>
    <n v="2"/>
  </r>
  <r>
    <n v="-8.5"/>
    <n v="-4.7"/>
    <n v="-12.2"/>
    <n v="1"/>
    <n v="-10.1"/>
    <n v="-6.5"/>
    <n v="-13.6"/>
    <n v="1"/>
    <n v="-11.2"/>
    <n v="-8"/>
    <n v="-14.4"/>
    <n v="1"/>
    <x v="76"/>
    <m/>
    <n v="-5.3"/>
    <n v="-1"/>
    <n v="-9.5"/>
    <n v="2.1"/>
  </r>
  <r>
    <n v="-6.6"/>
    <n v="-2.5"/>
    <n v="-10.7"/>
    <n v="0"/>
    <n v="-7.6"/>
    <n v="-4.8"/>
    <n v="-10.3"/>
    <n v="0"/>
    <n v="-7.3"/>
    <n v="-5.0999999999999996"/>
    <n v="-9.4"/>
    <n v="0"/>
    <x v="76"/>
    <m/>
    <n v="-2.8"/>
    <n v="0"/>
    <n v="-5.5"/>
    <n v="0"/>
  </r>
  <r>
    <n v="-4.5"/>
    <n v="-2.5"/>
    <n v="-6.5"/>
    <n v="0.5"/>
    <n v="-5.7"/>
    <n v="-4.5999999999999996"/>
    <n v="-6.7"/>
    <n v="0.5"/>
    <n v="-5.7"/>
    <n v="-4.0999999999999996"/>
    <n v="-7.2"/>
    <n v="0.5"/>
    <x v="76"/>
    <m/>
    <n v="-4"/>
    <n v="2"/>
    <n v="-10"/>
    <n v="1.2"/>
  </r>
  <r>
    <n v="-7.2"/>
    <n v="-2.8"/>
    <n v="-11.5"/>
    <n v="0"/>
    <n v="-9"/>
    <n v="-5.8"/>
    <n v="-12.1"/>
    <n v="0"/>
    <n v="-8.5"/>
    <n v="-6.5"/>
    <n v="-10.4"/>
    <n v="0"/>
    <x v="76"/>
    <m/>
    <n v="-4"/>
    <n v="0.5"/>
    <n v="-8.5"/>
    <n v="0.2"/>
  </r>
  <r>
    <n v="-8"/>
    <n v="-5.2"/>
    <n v="-10.7"/>
    <n v="3.5"/>
    <n v="-8.8000000000000007"/>
    <n v="-7.7"/>
    <n v="-9.8000000000000007"/>
    <n v="3.5"/>
    <n v="-7.9"/>
    <n v="-6.2"/>
    <n v="-9.5"/>
    <n v="3.5"/>
    <x v="76"/>
    <m/>
    <n v="-4.3"/>
    <n v="-1.5"/>
    <n v="-7"/>
    <n v="5"/>
  </r>
  <r>
    <n v="-8.9"/>
    <n v="-5.0999999999999996"/>
    <n v="-12.6"/>
    <n v="0.5"/>
    <n v="-9.6999999999999993"/>
    <n v="-7.9"/>
    <n v="-11.5"/>
    <n v="0.5"/>
    <n v="-10.3"/>
    <n v="-8"/>
    <n v="-12.5"/>
    <n v="0.5"/>
    <x v="76"/>
    <m/>
    <n v="-6.5"/>
    <n v="-2.5"/>
    <n v="-10.5"/>
    <n v="7"/>
  </r>
  <r>
    <n v="-12.1"/>
    <n v="-7.1"/>
    <n v="-17"/>
    <n v="4.5"/>
    <n v="-12.2"/>
    <n v="-10.1"/>
    <n v="-14.2"/>
    <n v="4.5"/>
    <n v="-11.8"/>
    <n v="-9.3000000000000007"/>
    <n v="-14.3"/>
    <n v="4.5"/>
    <x v="76"/>
    <m/>
    <n v="-9"/>
    <n v="-5.5"/>
    <n v="-12.5"/>
    <n v="11"/>
  </r>
  <r>
    <n v="-9.5"/>
    <n v="-6.8"/>
    <n v="-12.2"/>
    <n v="1.5"/>
    <n v="-10.3"/>
    <n v="-5.9"/>
    <n v="-14.6"/>
    <n v="1.5"/>
    <n v="-10.199999999999999"/>
    <n v="-6.5"/>
    <n v="-13.9"/>
    <n v="1.5"/>
    <x v="76"/>
    <m/>
    <n v="-8.3000000000000007"/>
    <n v="-4.5"/>
    <n v="-12"/>
    <n v="2"/>
  </r>
  <r>
    <n v="-4.5999999999999996"/>
    <n v="0.1"/>
    <n v="-9.3000000000000007"/>
    <n v="2.5"/>
    <n v="-6.3"/>
    <n v="-1.6"/>
    <n v="-10.9"/>
    <n v="2.5"/>
    <n v="-5.9"/>
    <n v="-1.3"/>
    <n v="-10.4"/>
    <n v="2.5"/>
    <x v="76"/>
    <m/>
    <n v="-4.8"/>
    <n v="3"/>
    <n v="-12.5"/>
    <n v="5.5"/>
  </r>
  <r>
    <n v="0"/>
    <n v="2.7"/>
    <n v="-2.7"/>
    <n v="2"/>
    <n v="-1.9"/>
    <n v="0.1"/>
    <n v="-3.9"/>
    <n v="2"/>
    <n v="-1.3"/>
    <n v="0.7"/>
    <n v="-3.3"/>
    <n v="2"/>
    <x v="76"/>
    <m/>
    <n v="0.8"/>
    <n v="7"/>
    <n v="-5.5"/>
    <n v="0"/>
  </r>
  <r>
    <n v="-6.5"/>
    <n v="-2.6"/>
    <n v="-10.3"/>
    <n v="0.5"/>
    <n v="-6.2"/>
    <n v="-1.4"/>
    <n v="-11"/>
    <n v="0.5"/>
    <n v="-4.3"/>
    <n v="3"/>
    <n v="-11.6"/>
    <n v="0.5"/>
    <x v="76"/>
    <m/>
    <n v="-2.5"/>
    <n v="1"/>
    <n v="-6"/>
    <n v="1.4"/>
  </r>
  <r>
    <n v="-12.8"/>
    <n v="-9"/>
    <n v="-16.600000000000001"/>
    <n v="1.5"/>
    <n v="-14"/>
    <n v="-11.7"/>
    <n v="-16.2"/>
    <n v="1.5"/>
    <n v="-13.9"/>
    <n v="-12.1"/>
    <n v="-15.6"/>
    <n v="1.5"/>
    <x v="76"/>
    <m/>
    <n v="-8.8000000000000007"/>
    <n v="-5.5"/>
    <n v="-12"/>
    <n v="0.8"/>
  </r>
  <r>
    <n v="-20.100000000000001"/>
    <n v="-16.100000000000001"/>
    <n v="-24.1"/>
    <n v="0"/>
    <n v="-19.7"/>
    <n v="-17.5"/>
    <n v="-21.9"/>
    <n v="0"/>
    <n v="-19.399999999999999"/>
    <n v="-17.399999999999999"/>
    <n v="-21.4"/>
    <n v="0"/>
    <x v="76"/>
    <m/>
    <n v="-13.8"/>
    <n v="-11.5"/>
    <n v="-16"/>
    <n v="0"/>
  </r>
  <r>
    <n v="-19.5"/>
    <n v="-11.4"/>
    <n v="-27.5"/>
    <n v="3"/>
    <n v="-18.899999999999999"/>
    <n v="-13.4"/>
    <n v="-24.4"/>
    <n v="3"/>
    <n v="-18.5"/>
    <n v="-14"/>
    <n v="-22.9"/>
    <n v="3"/>
    <x v="76"/>
    <m/>
    <n v="-17"/>
    <n v="-9"/>
    <n v="-25"/>
    <n v="3"/>
  </r>
  <r>
    <n v="-13.9"/>
    <n v="-10.6"/>
    <n v="-17.2"/>
    <n v="5.2"/>
    <n v="-15.3"/>
    <n v="-13.3"/>
    <n v="-17.2"/>
    <n v="5.2"/>
    <n v="-16.2"/>
    <n v="-13.3"/>
    <n v="-19"/>
    <n v="5.2"/>
    <x v="76"/>
    <m/>
    <n v="-13.5"/>
    <n v="-9"/>
    <n v="-18"/>
    <n v="5.2"/>
  </r>
  <r>
    <n v="-16"/>
    <n v="-11.4"/>
    <n v="-20.5"/>
    <n v="1.3"/>
    <n v="-16.7"/>
    <n v="-13.3"/>
    <n v="-20.100000000000001"/>
    <n v="1.3"/>
    <n v="-16.2"/>
    <n v="-13.1"/>
    <n v="-19.3"/>
    <n v="1.3"/>
    <x v="76"/>
    <m/>
    <n v="-13"/>
    <n v="-11"/>
    <n v="-15"/>
    <n v="1.3"/>
  </r>
  <r>
    <n v="-21.2"/>
    <n v="-13.8"/>
    <n v="-28.5"/>
    <n v="0"/>
    <n v="-18.600000000000001"/>
    <n v="-10.7"/>
    <n v="-26.5"/>
    <n v="0"/>
    <n v="-17.100000000000001"/>
    <n v="-10.199999999999999"/>
    <n v="-24"/>
    <n v="0"/>
    <x v="76"/>
    <m/>
    <n v="-17.3"/>
    <n v="-12"/>
    <n v="-22.5"/>
    <n v="0"/>
  </r>
  <r>
    <n v="-13.8"/>
    <n v="-3.4"/>
    <n v="-24.1"/>
    <n v="0"/>
    <n v="-10.7"/>
    <n v="-3.1"/>
    <n v="-18.3"/>
    <n v="0"/>
    <n v="-11.1"/>
    <n v="-4.7"/>
    <n v="-17.399999999999999"/>
    <n v="0"/>
    <x v="76"/>
    <m/>
    <n v="-11"/>
    <n v="-3.5"/>
    <n v="-18.5"/>
    <n v="0"/>
  </r>
  <r>
    <n v="-10.3"/>
    <n v="-4"/>
    <n v="-16.600000000000001"/>
    <n v="0"/>
    <n v="-7.1"/>
    <n v="-2.6"/>
    <n v="-11.5"/>
    <n v="0"/>
    <n v="-11.2"/>
    <n v="-8"/>
    <n v="-14.3"/>
    <n v="0"/>
    <x v="76"/>
    <m/>
    <n v="-12"/>
    <n v="-5"/>
    <n v="-19"/>
    <n v="0"/>
  </r>
  <r>
    <n v="-5.9"/>
    <n v="0"/>
    <n v="-11.7"/>
    <n v="0"/>
    <n v="-6.7"/>
    <n v="-3"/>
    <n v="-10.4"/>
    <n v="0"/>
    <n v="-8.1999999999999993"/>
    <n v="-2"/>
    <n v="-14.4"/>
    <n v="0"/>
    <x v="76"/>
    <m/>
    <n v="-8.5"/>
    <n v="-4"/>
    <n v="-13"/>
    <n v="0"/>
  </r>
  <r>
    <n v="-0.4"/>
    <n v="3.6"/>
    <n v="-4.4000000000000004"/>
    <n v="0"/>
    <n v="-1.8"/>
    <n v="1.6"/>
    <n v="-5.2"/>
    <n v="0"/>
    <n v="-2.2000000000000002"/>
    <n v="0.4"/>
    <n v="-4.8"/>
    <n v="0"/>
    <x v="76"/>
    <m/>
    <n v="-3.3"/>
    <n v="4"/>
    <n v="-10.5"/>
    <n v="0"/>
  </r>
  <r>
    <n v="0"/>
    <n v="9.5"/>
    <n v="-9.6"/>
    <n v="0"/>
    <n v="1.5"/>
    <n v="9"/>
    <n v="-6"/>
    <n v="0"/>
    <n v="1.4"/>
    <n v="7"/>
    <n v="-4.3"/>
    <n v="0"/>
    <x v="76"/>
    <m/>
    <n v="-1.5"/>
    <n v="10.5"/>
    <n v="-13.5"/>
    <n v="0"/>
  </r>
  <r>
    <n v="-0.2"/>
    <n v="8.6999999999999993"/>
    <n v="-9"/>
    <n v="7.5"/>
    <n v="3.8"/>
    <n v="11"/>
    <n v="-3.5"/>
    <n v="1.1000000000000001"/>
    <n v="2.1"/>
    <n v="7"/>
    <n v="-2.8"/>
    <n v="1.1000000000000001"/>
    <x v="76"/>
    <m/>
    <n v="-2.8"/>
    <n v="8.5"/>
    <n v="-14"/>
    <n v="1.1000000000000001"/>
  </r>
  <r>
    <n v="1.1000000000000001"/>
    <n v="6.5"/>
    <n v="-4.3"/>
    <n v="1"/>
    <n v="0.6"/>
    <n v="2.7"/>
    <n v="-1.5"/>
    <n v="1"/>
    <n v="0.7"/>
    <n v="2.5"/>
    <n v="-1.2"/>
    <n v="1"/>
    <x v="76"/>
    <m/>
    <n v="0"/>
    <n v="5"/>
    <n v="-5"/>
    <n v="0.6"/>
  </r>
  <r>
    <n v="-5.2"/>
    <n v="0.6"/>
    <n v="-10.9"/>
    <n v="0"/>
    <n v="-3.5"/>
    <n v="0.1"/>
    <n v="-7"/>
    <n v="1"/>
    <n v="-3.4"/>
    <n v="-1.6"/>
    <n v="-5.2"/>
    <n v="1"/>
    <x v="76"/>
    <m/>
    <n v="-2.5"/>
    <n v="3"/>
    <n v="-8"/>
    <n v="0"/>
  </r>
  <r>
    <n v="-6.9"/>
    <n v="1.8"/>
    <n v="-15.6"/>
    <n v="0"/>
    <n v="-4.8"/>
    <n v="0.8"/>
    <n v="-10.3"/>
    <n v="0"/>
    <n v="-4.4000000000000004"/>
    <n v="-0.5"/>
    <n v="-8.1999999999999993"/>
    <n v="0"/>
    <x v="76"/>
    <m/>
    <n v="-5"/>
    <n v="2"/>
    <n v="-12"/>
    <n v="0"/>
  </r>
  <r>
    <n v="-5.2"/>
    <n v="6"/>
    <n v="-16.399999999999999"/>
    <n v="0"/>
    <n v="-2.6"/>
    <n v="5.9"/>
    <n v="-11"/>
    <n v="0"/>
    <n v="-3.4"/>
    <n v="2"/>
    <n v="-8.8000000000000007"/>
    <n v="0"/>
    <x v="76"/>
    <m/>
    <n v="-6.5"/>
    <n v="5"/>
    <n v="-18"/>
    <n v="0"/>
  </r>
  <r>
    <n v="-2.6"/>
    <n v="9.5"/>
    <n v="-14.6"/>
    <n v="0.5"/>
    <n v="2.2000000000000002"/>
    <n v="9.5"/>
    <n v="-5.2"/>
    <n v="0"/>
    <n v="-0.3"/>
    <n v="4.8"/>
    <n v="-5.4"/>
    <n v="0"/>
    <x v="76"/>
    <m/>
    <n v="-7.8"/>
    <n v="3"/>
    <n v="-18.5"/>
    <n v="0"/>
  </r>
  <r>
    <n v="-3.3"/>
    <n v="6.8"/>
    <n v="-13.3"/>
    <n v="0"/>
    <n v="1.6"/>
    <n v="9.3000000000000007"/>
    <n v="-6.2"/>
    <n v="0"/>
    <n v="0"/>
    <n v="5"/>
    <n v="-4.9000000000000004"/>
    <n v="0"/>
    <x v="77"/>
    <m/>
    <n v="-3.8"/>
    <n v="7.5"/>
    <n v="-15"/>
    <n v="0"/>
  </r>
  <r>
    <n v="-4.2"/>
    <n v="6"/>
    <n v="-14.3"/>
    <n v="0"/>
    <n v="0.5"/>
    <n v="7.4"/>
    <n v="-6.4"/>
    <n v="0"/>
    <n v="-0.9"/>
    <n v="3.1"/>
    <n v="-4.9000000000000004"/>
    <n v="0"/>
    <x v="77"/>
    <m/>
    <n v="-5.3"/>
    <n v="7"/>
    <n v="-17.5"/>
    <n v="0"/>
  </r>
  <r>
    <n v="-3"/>
    <n v="6.5"/>
    <n v="-12.5"/>
    <n v="0"/>
    <n v="-0.5"/>
    <n v="5.8"/>
    <n v="-6.8"/>
    <n v="0"/>
    <n v="-0.9"/>
    <n v="3.7"/>
    <n v="-5.4"/>
    <n v="0"/>
    <x v="77"/>
    <m/>
    <n v="-3.8"/>
    <n v="8.5"/>
    <n v="-16"/>
    <n v="0"/>
  </r>
  <r>
    <n v="-1.8"/>
    <n v="2.9"/>
    <n v="-6.5"/>
    <n v="0"/>
    <n v="-2.2999999999999998"/>
    <n v="0.7"/>
    <n v="-5.2"/>
    <n v="0"/>
    <n v="-2.8"/>
    <n v="-0.2"/>
    <n v="-5.4"/>
    <n v="0"/>
    <x v="77"/>
    <m/>
    <n v="-1"/>
    <n v="5"/>
    <n v="-7"/>
    <n v="0"/>
  </r>
  <r>
    <n v="-3.5"/>
    <n v="4.4000000000000004"/>
    <n v="-11.3"/>
    <n v="0"/>
    <n v="-2"/>
    <n v="3.9"/>
    <n v="-7.8"/>
    <n v="0"/>
    <n v="-1.9"/>
    <n v="1.9"/>
    <n v="-5.6"/>
    <n v="0"/>
    <x v="77"/>
    <m/>
    <n v="-5"/>
    <n v="6.5"/>
    <n v="-16.5"/>
    <n v="0"/>
  </r>
  <r>
    <n v="-3.1"/>
    <n v="1.5"/>
    <n v="-7.6"/>
    <n v="0"/>
    <n v="-2.2999999999999998"/>
    <n v="0.4"/>
    <n v="-4.9000000000000004"/>
    <n v="0"/>
    <n v="-2.4"/>
    <n v="0"/>
    <n v="-4.7"/>
    <n v="0"/>
    <x v="77"/>
    <m/>
    <n v="-1.8"/>
    <n v="4.5"/>
    <n v="-8"/>
    <n v="0.4"/>
  </r>
  <r>
    <n v="0.5"/>
    <n v="1.9"/>
    <n v="-0.9"/>
    <n v="17"/>
    <n v="-1"/>
    <n v="0.4"/>
    <n v="-2.4"/>
    <n v="13"/>
    <n v="-1.2"/>
    <n v="0"/>
    <n v="-2.2999999999999998"/>
    <n v="13"/>
    <x v="77"/>
    <m/>
    <n v="1.5"/>
    <n v="3"/>
    <n v="0"/>
    <n v="11.8"/>
  </r>
  <r>
    <n v="-8.3000000000000007"/>
    <n v="-5.7"/>
    <n v="-10.9"/>
    <n v="3.5"/>
    <n v="-10.199999999999999"/>
    <n v="-7.6"/>
    <n v="-12.7"/>
    <n v="0"/>
    <n v="-9.1"/>
    <n v="-7.1"/>
    <n v="-11"/>
    <n v="0"/>
    <x v="77"/>
    <m/>
    <n v="-2.5"/>
    <n v="2"/>
    <n v="-7"/>
    <n v="1.1000000000000001"/>
  </r>
  <r>
    <n v="-8.4"/>
    <n v="-2.7"/>
    <n v="-14"/>
    <n v="2"/>
    <n v="-8"/>
    <n v="-4.0999999999999996"/>
    <n v="-11.9"/>
    <n v="0"/>
    <n v="-7.5"/>
    <n v="-3.9"/>
    <n v="-11.1"/>
    <n v="0"/>
    <x v="77"/>
    <m/>
    <n v="-7.8"/>
    <n v="-0.5"/>
    <n v="-15"/>
    <n v="10.8"/>
  </r>
  <r>
    <n v="-5.6"/>
    <n v="-1.8"/>
    <n v="-9.4"/>
    <n v="0"/>
    <n v="-6.5"/>
    <n v="-4.0999999999999996"/>
    <n v="-8.8000000000000007"/>
    <n v="5"/>
    <n v="-5.9"/>
    <n v="-3.7"/>
    <n v="-8.1"/>
    <n v="5"/>
    <x v="77"/>
    <m/>
    <n v="-4.5"/>
    <n v="1"/>
    <n v="-10"/>
    <n v="3.1"/>
  </r>
  <r>
    <n v="-10.6"/>
    <n v="-2.6"/>
    <n v="-18.5"/>
    <n v="0"/>
    <n v="-8.9"/>
    <n v="-4.3"/>
    <n v="-13.4"/>
    <n v="1"/>
    <n v="-8.4"/>
    <n v="-4.9000000000000004"/>
    <n v="-11.8"/>
    <n v="1"/>
    <x v="77"/>
    <m/>
    <n v="-9"/>
    <n v="0.5"/>
    <n v="-18.5"/>
    <n v="0"/>
  </r>
  <r>
    <n v="-7.2"/>
    <n v="0.4"/>
    <n v="-14.7"/>
    <n v="0"/>
    <n v="-6.5"/>
    <n v="-1.6"/>
    <n v="-11.3"/>
    <n v="0"/>
    <n v="-5.8"/>
    <n v="-2.4"/>
    <n v="-9.1999999999999993"/>
    <n v="0"/>
    <x v="77"/>
    <m/>
    <n v="-5.5"/>
    <n v="2"/>
    <n v="-13"/>
    <n v="0"/>
  </r>
  <r>
    <n v="-6.8"/>
    <n v="4"/>
    <n v="-17.600000000000001"/>
    <n v="1.5"/>
    <n v="-5.3"/>
    <n v="2"/>
    <n v="-12.6"/>
    <n v="0"/>
    <n v="-5"/>
    <n v="0.7"/>
    <n v="-10.7"/>
    <n v="0"/>
    <x v="77"/>
    <m/>
    <n v="-7.3"/>
    <n v="4.5"/>
    <n v="-19"/>
    <n v="0.5"/>
  </r>
  <r>
    <n v="-5.9"/>
    <n v="-0.5"/>
    <n v="-11.3"/>
    <n v="0.5"/>
    <n v="-5.9"/>
    <n v="-1.8"/>
    <n v="-9.9"/>
    <n v="0"/>
    <n v="-5.9"/>
    <n v="-2.6"/>
    <n v="-9.1"/>
    <n v="0"/>
    <x v="77"/>
    <m/>
    <n v="-3.8"/>
    <n v="2"/>
    <n v="-9.5"/>
    <n v="0.3"/>
  </r>
  <r>
    <n v="-4.0999999999999996"/>
    <n v="6"/>
    <n v="-14.2"/>
    <n v="0"/>
    <n v="-2.7"/>
    <n v="4.9000000000000004"/>
    <n v="-10.199999999999999"/>
    <n v="0"/>
    <n v="-2.9"/>
    <n v="3.3"/>
    <n v="-9.1"/>
    <n v="0"/>
    <x v="77"/>
    <m/>
    <n v="-2.8"/>
    <n v="8.5"/>
    <n v="-14"/>
    <n v="0"/>
  </r>
  <r>
    <n v="-1"/>
    <n v="6.1"/>
    <n v="-8.1"/>
    <n v="1"/>
    <n v="1.5"/>
    <n v="7.8"/>
    <n v="-4.9000000000000004"/>
    <n v="0"/>
    <n v="-0.2"/>
    <n v="4"/>
    <n v="-4.3"/>
    <n v="0"/>
    <x v="77"/>
    <m/>
    <n v="0.3"/>
    <n v="8"/>
    <n v="-7.5"/>
    <n v="0"/>
  </r>
  <r>
    <n v="-0.1"/>
    <n v="3.4"/>
    <n v="-3.5"/>
    <n v="2"/>
    <n v="1"/>
    <n v="3.5"/>
    <n v="-1.5"/>
    <n v="0"/>
    <n v="0.7"/>
    <n v="2.8"/>
    <n v="-1.5"/>
    <n v="0"/>
    <x v="77"/>
    <m/>
    <n v="2.8"/>
    <n v="8.5"/>
    <n v="-3"/>
    <n v="1.1000000000000001"/>
  </r>
  <r>
    <n v="3.8"/>
    <n v="7.7"/>
    <n v="-0.1"/>
    <n v="0"/>
    <n v="3.3"/>
    <n v="6.3"/>
    <n v="0.3"/>
    <n v="1"/>
    <n v="2.1"/>
    <n v="4.7"/>
    <n v="-0.5"/>
    <n v="1"/>
    <x v="77"/>
    <m/>
    <n v="2.8"/>
    <n v="7"/>
    <n v="-1.5"/>
    <n v="1.2"/>
  </r>
  <r>
    <n v="1.6"/>
    <n v="5.8"/>
    <n v="-2.7"/>
    <n v="3.5"/>
    <n v="1.8"/>
    <n v="4.8"/>
    <n v="-1.2"/>
    <n v="3.5"/>
    <n v="1.3"/>
    <n v="3.6"/>
    <n v="-1"/>
    <n v="3.5"/>
    <x v="77"/>
    <m/>
    <n v="3.8"/>
    <n v="8.5"/>
    <n v="-1"/>
    <n v="2.9"/>
  </r>
  <r>
    <n v="0.6"/>
    <n v="5"/>
    <n v="-3.8"/>
    <n v="2.5"/>
    <n v="0.3"/>
    <n v="3.9"/>
    <n v="-3.3"/>
    <n v="2"/>
    <n v="0.2"/>
    <n v="2.7"/>
    <n v="-2.4"/>
    <n v="2"/>
    <x v="77"/>
    <m/>
    <n v="1.5"/>
    <n v="7"/>
    <n v="-4"/>
    <n v="1.1000000000000001"/>
  </r>
  <r>
    <n v="0.1"/>
    <n v="3.2"/>
    <n v="-3.1"/>
    <n v="2"/>
    <n v="-1"/>
    <n v="1.7"/>
    <n v="-3.6"/>
    <n v="2"/>
    <n v="-2"/>
    <n v="-0.2"/>
    <n v="-3.7"/>
    <n v="2"/>
    <x v="77"/>
    <m/>
    <n v="1.5"/>
    <n v="5.5"/>
    <n v="-2.5"/>
    <n v="1.2"/>
  </r>
  <r>
    <n v="-7.2"/>
    <n v="-5.5"/>
    <n v="-8.9"/>
    <n v="1.5"/>
    <n v="-8.5"/>
    <n v="-6.4"/>
    <n v="-10.5"/>
    <n v="1.5"/>
    <n v="-8.6999999999999993"/>
    <n v="-7.1"/>
    <n v="-10.3"/>
    <n v="1.5"/>
    <x v="77"/>
    <m/>
    <n v="-5"/>
    <n v="-4"/>
    <n v="-6"/>
    <n v="0.9"/>
  </r>
  <r>
    <n v="-5.4"/>
    <n v="-0.7"/>
    <n v="-10.1"/>
    <n v="0"/>
    <n v="-6.3"/>
    <n v="-1.1000000000000001"/>
    <n v="-11.4"/>
    <n v="0"/>
    <n v="-7.1"/>
    <n v="-3.9"/>
    <n v="-10.199999999999999"/>
    <n v="0"/>
    <x v="77"/>
    <m/>
    <n v="-3.5"/>
    <n v="0"/>
    <n v="-7"/>
    <n v="0"/>
  </r>
  <r>
    <n v="-7.6"/>
    <n v="1.6"/>
    <n v="-16.7"/>
    <n v="0"/>
    <n v="-6.2"/>
    <n v="1.6"/>
    <n v="-14"/>
    <n v="0"/>
    <n v="-6.4"/>
    <n v="0.2"/>
    <n v="-13"/>
    <n v="0"/>
    <x v="77"/>
    <m/>
    <n v="-8"/>
    <n v="2"/>
    <n v="-18"/>
    <n v="0"/>
  </r>
  <r>
    <n v="-4.8"/>
    <n v="6.6"/>
    <n v="-16.100000000000001"/>
    <n v="0"/>
    <n v="-1.5"/>
    <n v="5.9"/>
    <n v="-8.9"/>
    <n v="0"/>
    <n v="-2.7"/>
    <n v="3.8"/>
    <n v="-9.1999999999999993"/>
    <n v="0"/>
    <x v="77"/>
    <m/>
    <n v="-4.3"/>
    <n v="8"/>
    <n v="-16.5"/>
    <n v="0"/>
  </r>
  <r>
    <n v="-1"/>
    <n v="9.6999999999999993"/>
    <n v="-11.6"/>
    <n v="0"/>
    <n v="1.1000000000000001"/>
    <n v="8.8000000000000007"/>
    <n v="-6.7"/>
    <n v="4"/>
    <n v="0"/>
    <n v="6.4"/>
    <n v="-6.4"/>
    <n v="4"/>
    <x v="77"/>
    <m/>
    <n v="-1.8"/>
    <n v="10"/>
    <n v="-13.5"/>
    <n v="0"/>
  </r>
  <r>
    <n v="-0.3"/>
    <n v="7.6"/>
    <n v="-8.1"/>
    <n v="0"/>
    <n v="1.5"/>
    <n v="6.6"/>
    <n v="-3.7"/>
    <n v="0"/>
    <n v="1.3"/>
    <n v="4.5"/>
    <n v="-2"/>
    <n v="0"/>
    <x v="77"/>
    <m/>
    <n v="-0.5"/>
    <n v="8"/>
    <n v="-9"/>
    <n v="0"/>
  </r>
  <r>
    <n v="0.5"/>
    <n v="9.9"/>
    <n v="-9"/>
    <n v="0"/>
    <n v="1.6"/>
    <n v="8.3000000000000007"/>
    <n v="-5.2"/>
    <n v="0"/>
    <n v="1"/>
    <n v="7.1"/>
    <n v="-5.2"/>
    <n v="0"/>
    <x v="77"/>
    <m/>
    <n v="0.5"/>
    <n v="11"/>
    <n v="-10"/>
    <n v="0"/>
  </r>
  <r>
    <n v="2.7"/>
    <n v="12.7"/>
    <n v="-7.4"/>
    <n v="0"/>
    <n v="2.9"/>
    <n v="10.3"/>
    <n v="-4.5999999999999996"/>
    <n v="0"/>
    <n v="3.2"/>
    <n v="9.4"/>
    <n v="-3.1"/>
    <n v="0"/>
    <x v="77"/>
    <m/>
    <n v="1.5"/>
    <n v="11"/>
    <n v="-8"/>
    <n v="0"/>
  </r>
  <r>
    <n v="3.9"/>
    <n v="12.5"/>
    <n v="-4.8"/>
    <n v="0"/>
    <n v="4.5"/>
    <n v="9.1999999999999993"/>
    <n v="-0.3"/>
    <n v="0"/>
    <n v="4.2"/>
    <n v="8.3000000000000007"/>
    <n v="0"/>
    <n v="0"/>
    <x v="77"/>
    <m/>
    <n v="4.3"/>
    <n v="12.5"/>
    <n v="-4"/>
    <n v="0"/>
  </r>
  <r>
    <n v="4.3"/>
    <n v="8.8000000000000007"/>
    <n v="-0.2"/>
    <n v="0"/>
    <n v="3.8"/>
    <n v="7.2"/>
    <n v="0.4"/>
    <n v="0"/>
    <n v="3.7"/>
    <n v="6.2"/>
    <n v="1.2"/>
    <n v="0"/>
    <x v="77"/>
    <m/>
    <n v="5.8"/>
    <n v="11.5"/>
    <n v="0"/>
    <n v="0.7"/>
  </r>
  <r>
    <n v="5.8"/>
    <n v="13.7"/>
    <n v="-2.2000000000000002"/>
    <n v="0"/>
    <n v="6"/>
    <n v="10.7"/>
    <n v="1.3"/>
    <n v="0"/>
    <n v="5.0999999999999996"/>
    <n v="9.6999999999999993"/>
    <n v="0.5"/>
    <n v="0"/>
    <x v="78"/>
    <m/>
    <n v="6.5"/>
    <n v="14.5"/>
    <n v="-1.5"/>
    <n v="0"/>
  </r>
  <r>
    <n v="4.5"/>
    <n v="9.3000000000000007"/>
    <n v="-0.4"/>
    <n v="0"/>
    <n v="3.9"/>
    <n v="7.2"/>
    <n v="0.5"/>
    <n v="0"/>
    <n v="4.0999999999999996"/>
    <n v="6.6"/>
    <n v="1.5"/>
    <n v="0"/>
    <x v="78"/>
    <m/>
    <n v="5.5"/>
    <n v="11"/>
    <n v="0"/>
    <n v="0"/>
  </r>
  <r>
    <n v="1.8"/>
    <n v="8.4"/>
    <n v="-4.9000000000000004"/>
    <n v="0"/>
    <n v="1.3"/>
    <n v="7.5"/>
    <n v="-4.9000000000000004"/>
    <n v="0"/>
    <n v="0.9"/>
    <n v="5.6"/>
    <n v="-3.8"/>
    <n v="0"/>
    <x v="78"/>
    <m/>
    <n v="2.5"/>
    <n v="10.5"/>
    <n v="-5.5"/>
    <n v="0"/>
  </r>
  <r>
    <n v="3.4"/>
    <n v="11.2"/>
    <n v="-4.4000000000000004"/>
    <n v="0"/>
    <n v="4.3"/>
    <n v="9.8000000000000007"/>
    <n v="-1.3"/>
    <n v="0"/>
    <n v="3.6"/>
    <n v="8.3000000000000007"/>
    <n v="-1.2"/>
    <n v="0"/>
    <x v="78"/>
    <m/>
    <n v="3"/>
    <n v="11"/>
    <n v="-5"/>
    <n v="0"/>
  </r>
  <r>
    <n v="3.5"/>
    <n v="12.5"/>
    <n v="-5.6"/>
    <n v="0"/>
    <n v="4.3"/>
    <n v="10.7"/>
    <n v="-2.2000000000000002"/>
    <n v="0.5"/>
    <n v="4.3"/>
    <n v="10"/>
    <n v="-1.5"/>
    <n v="0.5"/>
    <x v="78"/>
    <m/>
    <n v="3.8"/>
    <n v="13.5"/>
    <n v="-6"/>
    <n v="0"/>
  </r>
  <r>
    <n v="4.0999999999999996"/>
    <n v="12.7"/>
    <n v="-4.5"/>
    <n v="0"/>
    <n v="5"/>
    <n v="11.1"/>
    <n v="-1.2"/>
    <n v="0"/>
    <n v="4.8"/>
    <n v="10.3"/>
    <n v="-0.8"/>
    <n v="0"/>
    <x v="78"/>
    <m/>
    <n v="4.3"/>
    <n v="13.5"/>
    <n v="-5"/>
    <n v="0"/>
  </r>
  <r>
    <n v="4.8"/>
    <n v="13.7"/>
    <n v="-4.2"/>
    <n v="0"/>
    <n v="5.6"/>
    <n v="10.9"/>
    <n v="0.2"/>
    <n v="0.5"/>
    <n v="4.9000000000000004"/>
    <n v="10"/>
    <n v="-0.3"/>
    <n v="0.5"/>
    <x v="78"/>
    <m/>
    <n v="5.8"/>
    <n v="15.5"/>
    <n v="-4"/>
    <n v="0"/>
  </r>
  <r>
    <n v="0.4"/>
    <n v="5.3"/>
    <n v="-4.5999999999999996"/>
    <n v="0"/>
    <n v="1.2"/>
    <n v="4.5"/>
    <n v="-2.1"/>
    <n v="0"/>
    <n v="1.3"/>
    <n v="3.4"/>
    <n v="-0.9"/>
    <n v="0"/>
    <x v="78"/>
    <m/>
    <n v="3.5"/>
    <n v="10"/>
    <n v="-3"/>
    <n v="1"/>
  </r>
  <r>
    <n v="-1.3"/>
    <n v="1.9"/>
    <n v="-4.5"/>
    <n v="0"/>
    <n v="-2.4"/>
    <n v="1.3"/>
    <n v="-6"/>
    <n v="0.5"/>
    <n v="-4.5"/>
    <n v="-1.9"/>
    <n v="-7"/>
    <n v="0.5"/>
    <x v="78"/>
    <m/>
    <n v="0.8"/>
    <n v="3.5"/>
    <n v="-2"/>
    <n v="0.6"/>
  </r>
  <r>
    <n v="0.6"/>
    <n v="6"/>
    <n v="-4.8"/>
    <n v="0.5"/>
    <n v="0.3"/>
    <n v="6.4"/>
    <n v="-5.9"/>
    <n v="0"/>
    <n v="-0.8"/>
    <n v="5.2"/>
    <n v="-6.8"/>
    <n v="0"/>
    <x v="78"/>
    <m/>
    <n v="2.8"/>
    <n v="9"/>
    <n v="-3.5"/>
    <n v="0"/>
  </r>
  <r>
    <n v="1.6"/>
    <n v="5.3"/>
    <n v="-2.1"/>
    <n v="7.5"/>
    <n v="1.9"/>
    <n v="4.5999999999999996"/>
    <n v="-0.8"/>
    <n v="7.5"/>
    <n v="2"/>
    <n v="4.3"/>
    <n v="-0.4"/>
    <n v="7.5"/>
    <x v="78"/>
    <m/>
    <n v="3.5"/>
    <n v="9"/>
    <n v="-2"/>
    <n v="2"/>
  </r>
  <r>
    <n v="3.4"/>
    <n v="8.3000000000000007"/>
    <n v="-1.6"/>
    <n v="0.5"/>
    <n v="2.2000000000000002"/>
    <n v="6.5"/>
    <n v="-2.1"/>
    <n v="0.5"/>
    <n v="1.7"/>
    <n v="5.2"/>
    <n v="-1.9"/>
    <n v="0.5"/>
    <x v="78"/>
    <m/>
    <n v="5.5"/>
    <n v="12"/>
    <n v="-1"/>
    <n v="0"/>
  </r>
  <r>
    <n v="0.5"/>
    <n v="4.5"/>
    <n v="-3.5"/>
    <n v="1"/>
    <n v="0.2"/>
    <n v="3.1"/>
    <n v="-2.8"/>
    <n v="1"/>
    <n v="0.4"/>
    <n v="3.3"/>
    <n v="-2.5"/>
    <n v="1"/>
    <x v="78"/>
    <m/>
    <n v="4.3"/>
    <n v="9.5"/>
    <n v="-1"/>
    <n v="0.5"/>
  </r>
  <r>
    <n v="5.2"/>
    <n v="10.199999999999999"/>
    <n v="0.2"/>
    <n v="0"/>
    <n v="4.3"/>
    <n v="8.9"/>
    <n v="-0.3"/>
    <n v="0"/>
    <n v="3.6"/>
    <n v="7.7"/>
    <n v="-0.5"/>
    <n v="0"/>
    <x v="78"/>
    <m/>
    <n v="8.8000000000000007"/>
    <n v="14"/>
    <n v="3.5"/>
    <n v="0"/>
  </r>
  <r>
    <n v="3.6"/>
    <n v="10.4"/>
    <n v="-3.2"/>
    <n v="0"/>
    <n v="4.5999999999999996"/>
    <n v="8.9"/>
    <n v="0.3"/>
    <n v="0"/>
    <n v="3.7"/>
    <n v="7.3"/>
    <n v="0"/>
    <n v="0"/>
    <x v="78"/>
    <m/>
    <n v="3.3"/>
    <n v="10"/>
    <n v="-3.5"/>
    <n v="0"/>
  </r>
  <r>
    <n v="6.6"/>
    <n v="15.5"/>
    <n v="-2.4"/>
    <n v="0"/>
    <n v="8"/>
    <n v="13"/>
    <n v="3"/>
    <n v="0"/>
    <n v="7"/>
    <n v="12.5"/>
    <n v="1.5"/>
    <n v="0"/>
    <x v="78"/>
    <m/>
    <n v="7"/>
    <n v="17"/>
    <n v="-3"/>
    <n v="0"/>
  </r>
  <r>
    <n v="5.6"/>
    <n v="14"/>
    <n v="-2.9"/>
    <n v="0"/>
    <n v="6.5"/>
    <n v="11.4"/>
    <n v="1.5"/>
    <n v="0"/>
    <n v="5.3"/>
    <n v="10.3"/>
    <n v="0.2"/>
    <n v="0"/>
    <x v="78"/>
    <m/>
    <n v="7.5"/>
    <n v="17.5"/>
    <n v="-2.5"/>
    <n v="0"/>
  </r>
  <r>
    <n v="4.5999999999999996"/>
    <n v="12.8"/>
    <n v="-3.7"/>
    <n v="0"/>
    <n v="4.4000000000000004"/>
    <n v="10.9"/>
    <n v="-2.2000000000000002"/>
    <n v="0"/>
    <n v="3.8"/>
    <n v="9.1999999999999993"/>
    <n v="-1.7"/>
    <n v="0"/>
    <x v="78"/>
    <m/>
    <n v="5.8"/>
    <n v="16"/>
    <n v="-4.5"/>
    <n v="0"/>
  </r>
  <r>
    <n v="4.4000000000000004"/>
    <n v="10.5"/>
    <n v="-1.7"/>
    <n v="0"/>
    <n v="5.4"/>
    <n v="9.3000000000000007"/>
    <n v="1.4"/>
    <n v="0"/>
    <n v="4"/>
    <n v="7.9"/>
    <n v="0.1"/>
    <n v="0"/>
    <x v="78"/>
    <m/>
    <n v="6.5"/>
    <n v="14"/>
    <n v="-1"/>
    <n v="0.3"/>
  </r>
  <r>
    <n v="6.1"/>
    <n v="11.8"/>
    <n v="0.4"/>
    <n v="0"/>
    <n v="6"/>
    <n v="10.3"/>
    <n v="1.6"/>
    <n v="0"/>
    <n v="4.9000000000000004"/>
    <n v="8.6"/>
    <n v="1.2"/>
    <n v="0"/>
    <x v="78"/>
    <m/>
    <n v="9"/>
    <n v="14"/>
    <n v="4"/>
    <n v="1.2"/>
  </r>
  <r>
    <n v="6.1"/>
    <n v="11.8"/>
    <n v="0.3"/>
    <n v="2.5"/>
    <n v="6"/>
    <n v="10.1"/>
    <n v="1.8"/>
    <n v="2.5"/>
    <n v="4.3"/>
    <n v="8.1999999999999993"/>
    <n v="0.4"/>
    <n v="2.5"/>
    <x v="78"/>
    <m/>
    <n v="9.3000000000000007"/>
    <n v="14.5"/>
    <n v="4"/>
    <n v="3.1"/>
  </r>
  <r>
    <n v="2.2999999999999998"/>
    <n v="4.9000000000000004"/>
    <n v="-0.3"/>
    <n v="7.5"/>
    <n v="1.4"/>
    <n v="3.3"/>
    <n v="-0.6"/>
    <n v="7.5"/>
    <n v="1"/>
    <n v="3.1"/>
    <n v="-1.1000000000000001"/>
    <n v="7.5"/>
    <x v="78"/>
    <m/>
    <n v="6.3"/>
    <n v="9.5"/>
    <n v="3"/>
    <n v="6.6"/>
  </r>
  <r>
    <n v="2.2000000000000002"/>
    <n v="4.8"/>
    <n v="-0.5"/>
    <n v="5"/>
    <n v="1.1000000000000001"/>
    <n v="2.7"/>
    <n v="-0.6"/>
    <n v="5"/>
    <n v="0.2"/>
    <n v="2.2999999999999998"/>
    <n v="-1.9"/>
    <n v="5"/>
    <x v="78"/>
    <m/>
    <n v="4.8"/>
    <n v="7"/>
    <n v="2.5"/>
    <n v="11.9"/>
  </r>
  <r>
    <n v="2.2999999999999998"/>
    <n v="5.8"/>
    <n v="-1.3"/>
    <n v="2"/>
    <n v="0.8"/>
    <n v="4.3"/>
    <n v="-2.8"/>
    <n v="2"/>
    <n v="-0.6"/>
    <n v="1.9"/>
    <n v="-3.1"/>
    <n v="2"/>
    <x v="78"/>
    <m/>
    <n v="3"/>
    <n v="8"/>
    <n v="-2"/>
    <n v="2"/>
  </r>
  <r>
    <n v="-2.7"/>
    <n v="0.4"/>
    <n v="-5.7"/>
    <n v="6"/>
    <n v="-2.8"/>
    <n v="0"/>
    <n v="-5.5"/>
    <n v="6"/>
    <n v="-3"/>
    <n v="-0.5"/>
    <n v="-5.5"/>
    <n v="6"/>
    <x v="78"/>
    <m/>
    <n v="1"/>
    <n v="6"/>
    <n v="-4"/>
    <n v="2"/>
  </r>
  <r>
    <n v="-0.7"/>
    <n v="2.1"/>
    <n v="-3.4"/>
    <n v="0"/>
    <n v="-1.7"/>
    <n v="1.2"/>
    <n v="-4.5999999999999996"/>
    <n v="0"/>
    <n v="-2"/>
    <n v="0.8"/>
    <n v="-4.7"/>
    <n v="0"/>
    <x v="78"/>
    <m/>
    <n v="3.5"/>
    <n v="8"/>
    <n v="-1"/>
    <n v="2.6"/>
  </r>
  <r>
    <n v="-3"/>
    <n v="2.1"/>
    <n v="-8"/>
    <n v="32.5"/>
    <n v="-4.4000000000000004"/>
    <n v="-0.8"/>
    <n v="-8"/>
    <n v="32.5"/>
    <n v="-4.2"/>
    <n v="-0.3"/>
    <n v="-8"/>
    <n v="32.5"/>
    <x v="78"/>
    <m/>
    <n v="-0.5"/>
    <n v="5"/>
    <n v="-6"/>
    <n v="10"/>
  </r>
  <r>
    <n v="-2.8"/>
    <n v="-0.7"/>
    <n v="-4.9000000000000004"/>
    <n v="2"/>
    <n v="-4"/>
    <n v="-1.6"/>
    <n v="-6.4"/>
    <n v="2"/>
    <n v="-4.3"/>
    <n v="-2.5"/>
    <n v="-6.1"/>
    <n v="2"/>
    <x v="78"/>
    <m/>
    <n v="0.3"/>
    <n v="2"/>
    <n v="-1.5"/>
    <n v="6"/>
  </r>
  <r>
    <n v="-1.6"/>
    <n v="2.1"/>
    <n v="-5.3"/>
    <n v="0"/>
    <n v="-2.7"/>
    <n v="1"/>
    <n v="-6.3"/>
    <n v="0"/>
    <n v="-3.5"/>
    <n v="-0.9"/>
    <n v="-6"/>
    <n v="0"/>
    <x v="78"/>
    <m/>
    <n v="1.5"/>
    <n v="5"/>
    <n v="-2"/>
    <n v="0.9"/>
  </r>
  <r>
    <n v="-0.1"/>
    <n v="9.3000000000000007"/>
    <n v="-9.5"/>
    <n v="0"/>
    <n v="0.4"/>
    <n v="7.6"/>
    <n v="-6.8"/>
    <n v="0"/>
    <n v="0.3"/>
    <n v="7"/>
    <n v="-6.5"/>
    <n v="0"/>
    <x v="78"/>
    <m/>
    <n v="3.3"/>
    <n v="13"/>
    <n v="-6.5"/>
    <n v="0"/>
  </r>
  <r>
    <n v="2.5"/>
    <n v="7.3"/>
    <n v="-2.4"/>
    <n v="0"/>
    <n v="2.1"/>
    <n v="5.5"/>
    <n v="-1.4"/>
    <n v="0"/>
    <n v="1.8"/>
    <n v="4.7"/>
    <n v="-1.1000000000000001"/>
    <n v="0"/>
    <x v="79"/>
    <m/>
    <n v="4.3"/>
    <n v="10.5"/>
    <n v="-2"/>
    <n v="2"/>
  </r>
  <r>
    <n v="4.8"/>
    <n v="10.1"/>
    <n v="-0.6"/>
    <n v="0"/>
    <n v="4.0999999999999996"/>
    <n v="8.1999999999999993"/>
    <n v="-0.1"/>
    <n v="0"/>
    <n v="3.9"/>
    <n v="7.7"/>
    <n v="0.1"/>
    <n v="0"/>
    <x v="79"/>
    <m/>
    <n v="8.5"/>
    <n v="14"/>
    <n v="3"/>
    <n v="0"/>
  </r>
  <r>
    <n v="6.1"/>
    <n v="15"/>
    <n v="-2.9"/>
    <n v="0"/>
    <n v="5.6"/>
    <n v="13.1"/>
    <n v="-2"/>
    <n v="0"/>
    <n v="5.7"/>
    <n v="12.2"/>
    <n v="-0.8"/>
    <n v="0"/>
    <x v="79"/>
    <m/>
    <n v="8"/>
    <n v="18"/>
    <n v="-2"/>
    <n v="0"/>
  </r>
  <r>
    <n v="9.3000000000000007"/>
    <n v="19.899999999999999"/>
    <n v="-1.3"/>
    <n v="0"/>
    <n v="9.6999999999999993"/>
    <n v="18.5"/>
    <n v="0.9"/>
    <n v="0"/>
    <n v="9.9"/>
    <n v="18"/>
    <n v="1.7"/>
    <n v="0"/>
    <x v="79"/>
    <m/>
    <n v="10.5"/>
    <n v="21.5"/>
    <n v="-0.5"/>
    <n v="0"/>
  </r>
  <r>
    <n v="10.7"/>
    <n v="21"/>
    <n v="0.3"/>
    <n v="0"/>
    <n v="12.7"/>
    <n v="17.7"/>
    <n v="7.7"/>
    <n v="0"/>
    <n v="11.1"/>
    <n v="17.600000000000001"/>
    <n v="4.5"/>
    <n v="0"/>
    <x v="79"/>
    <m/>
    <n v="12.8"/>
    <n v="23"/>
    <n v="2.5"/>
    <n v="0"/>
  </r>
  <r>
    <n v="-0.2"/>
    <n v="2.1"/>
    <n v="-2.5"/>
    <n v="6"/>
    <n v="-1.7"/>
    <n v="1.1000000000000001"/>
    <n v="-4.4000000000000004"/>
    <n v="6"/>
    <n v="-2.1"/>
    <n v="0.3"/>
    <n v="-4.5"/>
    <n v="6"/>
    <x v="79"/>
    <m/>
    <n v="3.5"/>
    <n v="8"/>
    <n v="-1"/>
    <n v="1"/>
  </r>
  <r>
    <n v="-0.6"/>
    <n v="2.4"/>
    <n v="-3.5"/>
    <n v="4"/>
    <n v="-1.8"/>
    <n v="1.4"/>
    <n v="-4.9000000000000004"/>
    <n v="4"/>
    <n v="-2.2000000000000002"/>
    <n v="1"/>
    <n v="-5.3"/>
    <n v="4"/>
    <x v="79"/>
    <m/>
    <n v="2.8"/>
    <n v="7.5"/>
    <n v="-2"/>
    <n v="1.2"/>
  </r>
  <r>
    <n v="3.7"/>
    <n v="8.6999999999999993"/>
    <n v="-1.3"/>
    <n v="0"/>
    <n v="2.5"/>
    <n v="7.6"/>
    <n v="-2.6"/>
    <n v="0"/>
    <n v="1.7"/>
    <n v="6.1"/>
    <n v="-2.8"/>
    <n v="0"/>
    <x v="79"/>
    <m/>
    <n v="5.5"/>
    <n v="12"/>
    <n v="-1"/>
    <n v="0"/>
  </r>
  <r>
    <n v="5.3"/>
    <n v="10.9"/>
    <n v="-0.4"/>
    <n v="0"/>
    <n v="3.9"/>
    <n v="7.8"/>
    <n v="-0.1"/>
    <n v="0"/>
    <n v="3.7"/>
    <n v="7"/>
    <n v="0.3"/>
    <n v="0"/>
    <x v="79"/>
    <m/>
    <n v="4.8"/>
    <n v="12.5"/>
    <n v="-3"/>
    <n v="0"/>
  </r>
  <r>
    <n v="5.0999999999999996"/>
    <n v="9.4"/>
    <n v="0.7"/>
    <n v="6"/>
    <n v="4.0999999999999996"/>
    <n v="6.9"/>
    <n v="1.2"/>
    <n v="6"/>
    <n v="3.9"/>
    <n v="7"/>
    <n v="0.7"/>
    <n v="6"/>
    <x v="79"/>
    <m/>
    <n v="7.3"/>
    <n v="12"/>
    <n v="2.5"/>
    <n v="3.2"/>
  </r>
  <r>
    <n v="3.5"/>
    <n v="7.2"/>
    <n v="-0.2"/>
    <n v="7.5"/>
    <n v="2.8"/>
    <n v="5.5"/>
    <n v="0"/>
    <n v="7.5"/>
    <n v="1.6"/>
    <n v="4.3"/>
    <n v="-1.1000000000000001"/>
    <n v="7.5"/>
    <x v="79"/>
    <m/>
    <n v="5.8"/>
    <n v="11.5"/>
    <n v="0"/>
    <n v="4"/>
  </r>
  <r>
    <n v="4.7"/>
    <n v="8.8000000000000007"/>
    <n v="0.5"/>
    <n v="1"/>
    <n v="3.9"/>
    <n v="7.9"/>
    <n v="-0.2"/>
    <n v="1"/>
    <n v="2.2000000000000002"/>
    <n v="5.2"/>
    <n v="-0.8"/>
    <n v="1"/>
    <x v="79"/>
    <m/>
    <n v="7.3"/>
    <n v="12"/>
    <n v="2.5"/>
    <n v="0.5"/>
  </r>
  <r>
    <n v="3.6"/>
    <n v="7.2"/>
    <n v="0"/>
    <n v="9.5"/>
    <n v="1.5"/>
    <n v="3.9"/>
    <n v="-0.9"/>
    <n v="9.5"/>
    <n v="0.9"/>
    <n v="3.2"/>
    <n v="-1.5"/>
    <n v="9.5"/>
    <x v="79"/>
    <m/>
    <n v="5.8"/>
    <n v="9.5"/>
    <n v="2"/>
    <n v="2.4"/>
  </r>
  <r>
    <n v="3.9"/>
    <n v="8.3000000000000007"/>
    <n v="-0.5"/>
    <n v="2"/>
    <n v="2.6"/>
    <n v="6.3"/>
    <n v="-1.2"/>
    <n v="2"/>
    <n v="1.7"/>
    <n v="5.3"/>
    <n v="-1.9"/>
    <n v="2"/>
    <x v="79"/>
    <m/>
    <n v="6.3"/>
    <n v="11.5"/>
    <n v="1"/>
    <n v="2.8"/>
  </r>
  <r>
    <n v="2.9"/>
    <n v="9.1999999999999993"/>
    <n v="-3.4"/>
    <n v="1"/>
    <n v="3.5"/>
    <n v="8.1999999999999993"/>
    <n v="-1.3"/>
    <n v="1"/>
    <n v="2"/>
    <n v="5.5"/>
    <n v="-1.5"/>
    <n v="1"/>
    <x v="79"/>
    <m/>
    <n v="5.5"/>
    <n v="12.5"/>
    <n v="-1.5"/>
    <n v="0.2"/>
  </r>
  <r>
    <n v="3.2"/>
    <n v="8.6"/>
    <n v="-2.2000000000000002"/>
    <n v="5.5"/>
    <n v="1.9"/>
    <n v="5.9"/>
    <n v="-2.1"/>
    <n v="5.5"/>
    <n v="0.9"/>
    <n v="3.8"/>
    <n v="-2"/>
    <n v="5.5"/>
    <x v="79"/>
    <m/>
    <n v="4"/>
    <n v="11"/>
    <n v="-3"/>
    <n v="7.6"/>
  </r>
  <r>
    <n v="4.9000000000000004"/>
    <n v="10.9"/>
    <n v="-1.2"/>
    <n v="1"/>
    <n v="4.5999999999999996"/>
    <n v="10.3"/>
    <n v="-1.2"/>
    <n v="1"/>
    <n v="2.6"/>
    <n v="7.2"/>
    <n v="-2.1"/>
    <n v="1"/>
    <x v="79"/>
    <m/>
    <n v="7.3"/>
    <n v="12.5"/>
    <n v="2"/>
    <n v="3.2"/>
  </r>
  <r>
    <n v="4.3"/>
    <n v="8.1"/>
    <n v="0.4"/>
    <n v="2.5"/>
    <n v="3"/>
    <n v="6.7"/>
    <n v="-0.8"/>
    <n v="2.5"/>
    <n v="2.4"/>
    <n v="5.0999999999999996"/>
    <n v="-0.3"/>
    <n v="2.5"/>
    <x v="79"/>
    <m/>
    <n v="7.5"/>
    <n v="12"/>
    <n v="3"/>
    <n v="10.4"/>
  </r>
  <r>
    <n v="4.4000000000000004"/>
    <n v="12.3"/>
    <n v="-3.5"/>
    <n v="2"/>
    <n v="3.3"/>
    <n v="10.1"/>
    <n v="-3.6"/>
    <n v="2"/>
    <n v="2.9"/>
    <n v="7.9"/>
    <n v="-2.2000000000000002"/>
    <n v="2"/>
    <x v="79"/>
    <m/>
    <n v="7.3"/>
    <n v="13"/>
    <n v="1.5"/>
    <n v="1"/>
  </r>
  <r>
    <n v="2.6"/>
    <n v="5.6"/>
    <n v="-0.4"/>
    <n v="5"/>
    <n v="1.4"/>
    <n v="3.4"/>
    <n v="-0.7"/>
    <n v="5"/>
    <n v="2.1"/>
    <n v="4.0999999999999996"/>
    <n v="0.1"/>
    <n v="5"/>
    <x v="79"/>
    <m/>
    <n v="4"/>
    <n v="10"/>
    <n v="-2"/>
    <n v="4.4000000000000004"/>
  </r>
  <r>
    <n v="4.5"/>
    <n v="12"/>
    <n v="-3"/>
    <n v="3"/>
    <n v="2.2000000000000002"/>
    <n v="8.3000000000000007"/>
    <n v="-4"/>
    <n v="3"/>
    <n v="2.4"/>
    <n v="7.8"/>
    <n v="-3"/>
    <n v="3"/>
    <x v="79"/>
    <m/>
    <n v="6.5"/>
    <n v="13.5"/>
    <n v="-0.5"/>
    <n v="0.8"/>
  </r>
  <r>
    <n v="5.3"/>
    <n v="6.8"/>
    <n v="3.7"/>
    <n v="13.5"/>
    <n v="3.3"/>
    <n v="5"/>
    <n v="1.5"/>
    <n v="13.5"/>
    <n v="3.2"/>
    <n v="4.5999999999999996"/>
    <n v="1.8"/>
    <n v="13.5"/>
    <x v="79"/>
    <m/>
    <n v="7.3"/>
    <n v="9"/>
    <n v="5.5"/>
    <n v="15.1"/>
  </r>
  <r>
    <n v="3.9"/>
    <n v="6.7"/>
    <n v="1"/>
    <n v="6"/>
    <n v="2.2999999999999998"/>
    <n v="5.7"/>
    <n v="-1.1000000000000001"/>
    <n v="6"/>
    <n v="2.1"/>
    <n v="4.4000000000000004"/>
    <n v="-0.3"/>
    <n v="6"/>
    <x v="79"/>
    <m/>
    <n v="6.5"/>
    <n v="9"/>
    <n v="4"/>
    <n v="5.4"/>
  </r>
  <r>
    <n v="0.6"/>
    <n v="1.4"/>
    <n v="-0.2"/>
    <n v="14.5"/>
    <n v="-1.6"/>
    <n v="-1.3"/>
    <n v="-1.8"/>
    <n v="14.5"/>
    <n v="-0.8"/>
    <n v="-0.6"/>
    <n v="-1"/>
    <n v="14.5"/>
    <x v="79"/>
    <m/>
    <n v="5.5"/>
    <n v="9"/>
    <n v="2"/>
    <n v="21"/>
  </r>
  <r>
    <n v="4.2"/>
    <n v="8.6999999999999993"/>
    <n v="-0.4"/>
    <n v="14.5"/>
    <n v="-0.9"/>
    <n v="1.1000000000000001"/>
    <n v="-2.9"/>
    <n v="14.5"/>
    <n v="0.2"/>
    <n v="2.2999999999999998"/>
    <n v="-1.9"/>
    <n v="14.5"/>
    <x v="79"/>
    <m/>
    <n v="5.3"/>
    <n v="9"/>
    <n v="1.5"/>
    <n v="10.4"/>
  </r>
  <r>
    <n v="6"/>
    <n v="13.3"/>
    <n v="-1.3"/>
    <n v="0"/>
    <n v="4"/>
    <n v="9.6"/>
    <n v="-1.7"/>
    <n v="0"/>
    <n v="4.0999999999999996"/>
    <n v="10"/>
    <n v="-1.8"/>
    <n v="0"/>
    <x v="79"/>
    <m/>
    <n v="8.8000000000000007"/>
    <n v="15"/>
    <n v="2.5"/>
    <n v="0"/>
  </r>
  <r>
    <n v="7.1"/>
    <n v="12.7"/>
    <n v="1.4"/>
    <n v="4"/>
    <n v="7.1"/>
    <n v="10.5"/>
    <n v="3.7"/>
    <n v="4"/>
    <n v="6.1"/>
    <n v="9.3000000000000007"/>
    <n v="2.8"/>
    <n v="4"/>
    <x v="79"/>
    <m/>
    <n v="7.8"/>
    <n v="15"/>
    <n v="0.5"/>
    <n v="2.6"/>
  </r>
  <r>
    <n v="7.8"/>
    <n v="9.8000000000000007"/>
    <n v="5.7"/>
    <n v="14.5"/>
    <n v="6"/>
    <n v="8.1"/>
    <n v="3.8"/>
    <n v="14.5"/>
    <n v="4.8"/>
    <n v="6.5"/>
    <n v="3"/>
    <n v="14.5"/>
    <x v="79"/>
    <m/>
    <n v="11.3"/>
    <n v="15.5"/>
    <n v="7"/>
    <n v="15.5"/>
  </r>
  <r>
    <n v="4.3"/>
    <n v="8.1"/>
    <n v="0.4"/>
    <n v="2"/>
    <n v="4.2"/>
    <n v="5.2"/>
    <n v="3.2"/>
    <n v="2"/>
    <n v="4.0999999999999996"/>
    <n v="5.2"/>
    <n v="3"/>
    <n v="2"/>
    <x v="79"/>
    <m/>
    <n v="9.5"/>
    <n v="11"/>
    <n v="8"/>
    <n v="4"/>
  </r>
  <r>
    <n v="8"/>
    <n v="14"/>
    <n v="1.9"/>
    <n v="5"/>
    <n v="6.5"/>
    <n v="12.5"/>
    <n v="0.4"/>
    <n v="5"/>
    <n v="5.7"/>
    <n v="10.6"/>
    <n v="0.7"/>
    <n v="5"/>
    <x v="79"/>
    <m/>
    <n v="8"/>
    <n v="12"/>
    <n v="4"/>
    <n v="4.2"/>
  </r>
  <r>
    <n v="3.9"/>
    <n v="6.2"/>
    <n v="1.5"/>
    <n v="17.5"/>
    <n v="2.2999999999999998"/>
    <n v="4.3"/>
    <n v="0.2"/>
    <n v="17.5"/>
    <n v="2.2000000000000002"/>
    <n v="3.8"/>
    <n v="0.6"/>
    <n v="17.5"/>
    <x v="79"/>
    <m/>
    <n v="6"/>
    <n v="12"/>
    <n v="0"/>
    <n v="11.2"/>
  </r>
  <r>
    <n v="1.6"/>
    <n v="3.6"/>
    <n v="-0.5"/>
    <n v="22"/>
    <n v="-1.3"/>
    <n v="0.4"/>
    <n v="-3"/>
    <n v="22"/>
    <n v="-0.2"/>
    <n v="1.8"/>
    <n v="-2.2000000000000002"/>
    <n v="22"/>
    <x v="80"/>
    <m/>
    <n v="6.3"/>
    <n v="8.5"/>
    <n v="4"/>
    <n v="13.3"/>
  </r>
  <r>
    <n v="6.3"/>
    <n v="11.2"/>
    <n v="1.3"/>
    <n v="1.5"/>
    <n v="3.4"/>
    <n v="7.4"/>
    <n v="-0.7"/>
    <n v="1.5"/>
    <n v="3.8"/>
    <n v="7.6"/>
    <n v="0"/>
    <n v="1.5"/>
    <x v="80"/>
    <m/>
    <n v="8.5"/>
    <n v="13"/>
    <n v="4"/>
    <n v="1.2"/>
  </r>
  <r>
    <n v="6.7"/>
    <n v="10.4"/>
    <n v="3"/>
    <n v="22.5"/>
    <n v="5.2"/>
    <n v="8.3000000000000007"/>
    <n v="2.1"/>
    <n v="22.5"/>
    <n v="4.4000000000000004"/>
    <n v="7.4"/>
    <n v="1.4"/>
    <n v="22.5"/>
    <x v="80"/>
    <m/>
    <n v="8.5"/>
    <n v="11.5"/>
    <n v="5.5"/>
    <n v="14.2"/>
  </r>
  <r>
    <n v="4.3"/>
    <n v="8.6"/>
    <n v="0"/>
    <n v="1.5"/>
    <n v="0.9"/>
    <n v="4.5999999999999996"/>
    <n v="-2.9"/>
    <n v="1.5"/>
    <n v="2"/>
    <n v="5.6"/>
    <n v="-1.6"/>
    <n v="1.5"/>
    <x v="80"/>
    <m/>
    <n v="6.8"/>
    <n v="11.5"/>
    <n v="2"/>
    <n v="1"/>
  </r>
  <r>
    <n v="5.3"/>
    <n v="14"/>
    <n v="-3.4"/>
    <n v="0.5"/>
    <n v="3.9"/>
    <n v="11.4"/>
    <n v="-3.7"/>
    <n v="0.5"/>
    <n v="3.9"/>
    <n v="10"/>
    <n v="-2.2999999999999998"/>
    <n v="0.5"/>
    <x v="80"/>
    <m/>
    <n v="6"/>
    <n v="15"/>
    <n v="-3"/>
    <n v="0"/>
  </r>
  <r>
    <n v="5.5"/>
    <n v="11.9"/>
    <n v="-1"/>
    <n v="16"/>
    <n v="5.2"/>
    <n v="10.3"/>
    <n v="0.1"/>
    <n v="16"/>
    <n v="5.0999999999999996"/>
    <n v="10"/>
    <n v="0.1"/>
    <n v="16"/>
    <x v="80"/>
    <m/>
    <n v="6.8"/>
    <n v="15.5"/>
    <n v="-2"/>
    <n v="11.2"/>
  </r>
  <r>
    <n v="6.9"/>
    <n v="11.6"/>
    <n v="2.1"/>
    <n v="0"/>
    <n v="4.0999999999999996"/>
    <n v="8.9"/>
    <n v="-0.7"/>
    <n v="0"/>
    <n v="4"/>
    <n v="8.1"/>
    <n v="-0.2"/>
    <n v="0"/>
    <x v="80"/>
    <m/>
    <n v="8.5"/>
    <n v="13.5"/>
    <n v="3.5"/>
    <n v="0"/>
  </r>
  <r>
    <n v="4.8"/>
    <n v="10.1"/>
    <n v="-0.6"/>
    <n v="3"/>
    <n v="3"/>
    <n v="7.4"/>
    <n v="-1.4"/>
    <n v="3"/>
    <n v="2.5"/>
    <n v="5.3"/>
    <n v="-0.4"/>
    <n v="3"/>
    <x v="80"/>
    <m/>
    <n v="6"/>
    <n v="12.5"/>
    <n v="-0.5"/>
    <n v="2"/>
  </r>
  <r>
    <n v="9.4"/>
    <n v="13"/>
    <n v="5.7"/>
    <n v="12"/>
    <n v="6.6"/>
    <n v="9.8000000000000007"/>
    <n v="3.4"/>
    <n v="12"/>
    <n v="6.1"/>
    <n v="9.4"/>
    <n v="2.8"/>
    <n v="12"/>
    <x v="80"/>
    <m/>
    <n v="7.5"/>
    <n v="11"/>
    <n v="4"/>
    <n v="11.1"/>
  </r>
  <r>
    <n v="2.5"/>
    <n v="6.9"/>
    <n v="-2"/>
    <n v="16.5"/>
    <n v="2.4"/>
    <n v="5.6"/>
    <n v="-0.9"/>
    <n v="16.5"/>
    <n v="2.4"/>
    <n v="5.5"/>
    <n v="-0.8"/>
    <n v="16.5"/>
    <x v="80"/>
    <m/>
    <n v="5"/>
    <n v="6"/>
    <n v="4"/>
    <n v="12"/>
  </r>
  <r>
    <n v="-0.2"/>
    <n v="3.6"/>
    <n v="-4"/>
    <n v="26.5"/>
    <n v="-0.7"/>
    <n v="1.6"/>
    <n v="-2.9"/>
    <n v="26.5"/>
    <n v="-0.3"/>
    <n v="1.4"/>
    <n v="-2"/>
    <n v="26.5"/>
    <x v="80"/>
    <m/>
    <n v="4"/>
    <n v="6"/>
    <n v="2"/>
    <n v="23"/>
  </r>
  <r>
    <n v="1.2"/>
    <n v="2.2999999999999998"/>
    <n v="0"/>
    <n v="23"/>
    <n v="-2.1"/>
    <n v="-1.3"/>
    <n v="-2.8"/>
    <n v="23"/>
    <n v="-0.1"/>
    <n v="2"/>
    <n v="-2.2000000000000002"/>
    <n v="23"/>
    <x v="80"/>
    <m/>
    <n v="5"/>
    <n v="9"/>
    <n v="1"/>
    <n v="19.399999999999999"/>
  </r>
  <r>
    <n v="5.3"/>
    <n v="10.1"/>
    <n v="0.5"/>
    <n v="1"/>
    <n v="2.1"/>
    <n v="6.7"/>
    <n v="-2.5"/>
    <n v="1"/>
    <n v="3.7"/>
    <n v="8.4"/>
    <n v="-1.1000000000000001"/>
    <n v="1"/>
    <x v="80"/>
    <m/>
    <n v="7.5"/>
    <n v="14.5"/>
    <n v="0.5"/>
    <n v="0.5"/>
  </r>
  <r>
    <n v="8.5"/>
    <n v="15.8"/>
    <n v="1.1000000000000001"/>
    <n v="0.5"/>
    <n v="5.8"/>
    <n v="13.7"/>
    <n v="-2.1"/>
    <n v="0.5"/>
    <n v="7.3"/>
    <n v="13.5"/>
    <n v="1"/>
    <n v="0.5"/>
    <x v="80"/>
    <m/>
    <n v="10.3"/>
    <n v="19"/>
    <n v="1.5"/>
    <n v="0"/>
  </r>
  <r>
    <n v="9.1999999999999993"/>
    <n v="17.100000000000001"/>
    <n v="1.3"/>
    <n v="0"/>
    <n v="6.3"/>
    <n v="13.2"/>
    <n v="-0.6"/>
    <n v="0"/>
    <n v="8.4"/>
    <n v="13.9"/>
    <n v="2.8"/>
    <n v="0"/>
    <x v="80"/>
    <m/>
    <n v="10.5"/>
    <n v="20"/>
    <n v="1"/>
    <n v="0"/>
  </r>
  <r>
    <n v="9.3000000000000007"/>
    <n v="13.1"/>
    <n v="5.4"/>
    <n v="0"/>
    <n v="7.4"/>
    <n v="11.4"/>
    <n v="3.4"/>
    <n v="0"/>
    <n v="8.1"/>
    <n v="11.7"/>
    <n v="4.4000000000000004"/>
    <n v="0"/>
    <x v="80"/>
    <m/>
    <n v="11.8"/>
    <n v="16"/>
    <n v="7.5"/>
    <n v="1.4"/>
  </r>
  <r>
    <n v="9.6"/>
    <n v="17.7"/>
    <n v="1.5"/>
    <n v="0"/>
    <n v="7.6"/>
    <n v="16"/>
    <n v="-0.8"/>
    <n v="0"/>
    <n v="8.8000000000000007"/>
    <n v="15.2"/>
    <n v="2.4"/>
    <n v="0"/>
    <x v="80"/>
    <m/>
    <n v="11"/>
    <n v="19.5"/>
    <n v="2.5"/>
    <n v="0"/>
  </r>
  <r>
    <n v="7.5"/>
    <n v="12.6"/>
    <n v="2.2999999999999998"/>
    <n v="0"/>
    <n v="5.5"/>
    <n v="9.6999999999999993"/>
    <n v="1.3"/>
    <n v="0"/>
    <n v="6.9"/>
    <n v="10.6"/>
    <n v="3.2"/>
    <n v="0"/>
    <x v="80"/>
    <m/>
    <n v="10.3"/>
    <n v="16.5"/>
    <n v="4"/>
    <n v="1.8"/>
  </r>
  <r>
    <n v="9"/>
    <n v="14.1"/>
    <n v="3.8"/>
    <n v="1"/>
    <n v="7.2"/>
    <n v="12.1"/>
    <n v="2.2999999999999998"/>
    <n v="1"/>
    <n v="8.5"/>
    <n v="12.4"/>
    <n v="4.5999999999999996"/>
    <n v="1"/>
    <x v="80"/>
    <m/>
    <n v="10.8"/>
    <n v="17.5"/>
    <n v="4"/>
    <n v="0.7"/>
  </r>
  <r>
    <n v="10.1"/>
    <n v="15.4"/>
    <n v="4.8"/>
    <n v="1"/>
    <n v="8.6"/>
    <n v="14.4"/>
    <n v="2.8"/>
    <n v="1"/>
    <n v="9.1"/>
    <n v="13.5"/>
    <n v="4.5999999999999996"/>
    <n v="1"/>
    <x v="80"/>
    <m/>
    <n v="13"/>
    <n v="19"/>
    <n v="7"/>
    <n v="0"/>
  </r>
  <r>
    <n v="11.7"/>
    <n v="21.3"/>
    <n v="2"/>
    <n v="0"/>
    <n v="11"/>
    <n v="21.1"/>
    <n v="0.8"/>
    <n v="0"/>
    <n v="12.7"/>
    <n v="21"/>
    <n v="4.3"/>
    <n v="0"/>
    <x v="80"/>
    <m/>
    <n v="12.3"/>
    <n v="22.5"/>
    <n v="2"/>
    <n v="0"/>
  </r>
  <r>
    <n v="13.9"/>
    <n v="22.2"/>
    <n v="5.5"/>
    <n v="2"/>
    <n v="14.1"/>
    <n v="20.6"/>
    <n v="7.5"/>
    <n v="2"/>
    <n v="14.2"/>
    <n v="20.2"/>
    <n v="8.1"/>
    <n v="2"/>
    <x v="80"/>
    <m/>
    <n v="12.8"/>
    <n v="23.5"/>
    <n v="2"/>
    <n v="4.5999999999999996"/>
  </r>
  <r>
    <n v="14.4"/>
    <n v="21.3"/>
    <n v="7.5"/>
    <n v="2"/>
    <n v="13.2"/>
    <n v="19.899999999999999"/>
    <n v="6.4"/>
    <n v="2"/>
    <n v="13.6"/>
    <n v="19.5"/>
    <n v="7.7"/>
    <n v="2"/>
    <x v="80"/>
    <m/>
    <n v="17"/>
    <n v="24"/>
    <n v="10"/>
    <n v="7.3"/>
  </r>
  <r>
    <n v="14.1"/>
    <n v="21.2"/>
    <n v="6.9"/>
    <n v="0"/>
    <n v="13"/>
    <n v="20.100000000000001"/>
    <n v="5.8"/>
    <n v="0"/>
    <n v="12.9"/>
    <n v="19.5"/>
    <n v="6.3"/>
    <n v="0"/>
    <x v="80"/>
    <m/>
    <n v="17"/>
    <n v="24"/>
    <n v="10"/>
    <n v="6.6"/>
  </r>
  <r>
    <n v="11.7"/>
    <n v="19"/>
    <n v="4.3"/>
    <n v="0"/>
    <n v="9.6"/>
    <n v="17.100000000000001"/>
    <n v="2"/>
    <n v="0"/>
    <n v="11.7"/>
    <n v="17.5"/>
    <n v="5.8"/>
    <n v="0"/>
    <x v="80"/>
    <m/>
    <n v="12.3"/>
    <n v="21"/>
    <n v="3.5"/>
    <n v="0"/>
  </r>
  <r>
    <n v="12.3"/>
    <n v="18.8"/>
    <n v="5.8"/>
    <n v="1"/>
    <n v="10.3"/>
    <n v="16.899999999999999"/>
    <n v="3.6"/>
    <n v="1"/>
    <n v="10.9"/>
    <n v="16.3"/>
    <n v="5.4"/>
    <n v="1"/>
    <x v="80"/>
    <m/>
    <n v="12.8"/>
    <n v="19"/>
    <n v="6.5"/>
    <n v="0.4"/>
  </r>
  <r>
    <n v="9.5"/>
    <n v="17.3"/>
    <n v="1.6"/>
    <n v="2.5"/>
    <n v="7.7"/>
    <n v="16.5"/>
    <n v="-1.1000000000000001"/>
    <n v="2.5"/>
    <n v="9.1"/>
    <n v="15.9"/>
    <n v="2.2999999999999998"/>
    <n v="2.5"/>
    <x v="80"/>
    <m/>
    <n v="12.8"/>
    <n v="21.5"/>
    <n v="4"/>
    <n v="8.1999999999999993"/>
  </r>
  <r>
    <n v="10.8"/>
    <n v="15.1"/>
    <n v="6.5"/>
    <n v="0.5"/>
    <n v="8.4"/>
    <n v="13.3"/>
    <n v="3.5"/>
    <n v="0.5"/>
    <n v="9.3000000000000007"/>
    <n v="13.7"/>
    <n v="4.8"/>
    <n v="0.5"/>
    <x v="80"/>
    <m/>
    <n v="12.5"/>
    <n v="17.5"/>
    <n v="7.5"/>
    <n v="3"/>
  </r>
  <r>
    <n v="13.1"/>
    <n v="21.5"/>
    <n v="4.5999999999999996"/>
    <n v="0.5"/>
    <n v="11.7"/>
    <n v="18.899999999999999"/>
    <n v="4.4000000000000004"/>
    <n v="0.5"/>
    <n v="12.8"/>
    <n v="19.5"/>
    <n v="6.1"/>
    <n v="0.5"/>
    <x v="80"/>
    <m/>
    <n v="14.3"/>
    <n v="23.5"/>
    <n v="5"/>
    <n v="0.8"/>
  </r>
  <r>
    <n v="13.7"/>
    <n v="19.100000000000001"/>
    <n v="8.1999999999999993"/>
    <n v="1"/>
    <n v="13.1"/>
    <n v="17.3"/>
    <n v="8.8000000000000007"/>
    <n v="1"/>
    <n v="12.5"/>
    <n v="16.600000000000001"/>
    <n v="8.4"/>
    <n v="1"/>
    <x v="80"/>
    <m/>
    <n v="13.3"/>
    <n v="19"/>
    <n v="7.5"/>
    <n v="0.9"/>
  </r>
  <r>
    <n v="10.4"/>
    <n v="15.6"/>
    <n v="5.2"/>
    <n v="1.5"/>
    <n v="9.5"/>
    <n v="14.6"/>
    <n v="4.4000000000000004"/>
    <n v="1.5"/>
    <n v="10.4"/>
    <n v="14.4"/>
    <n v="6.4"/>
    <n v="1.5"/>
    <x v="81"/>
    <m/>
    <n v="13"/>
    <n v="19"/>
    <n v="7"/>
    <n v="3"/>
  </r>
  <r>
    <n v="6.7"/>
    <n v="8.1999999999999993"/>
    <n v="5.2"/>
    <n v="5"/>
    <n v="4.2"/>
    <n v="5.8"/>
    <n v="2.5"/>
    <n v="5"/>
    <n v="5"/>
    <n v="6.5"/>
    <n v="3.4"/>
    <n v="5"/>
    <x v="81"/>
    <m/>
    <n v="8"/>
    <n v="10"/>
    <n v="6"/>
    <n v="5"/>
  </r>
  <r>
    <n v="6.8"/>
    <n v="14.1"/>
    <n v="-0.5"/>
    <n v="0.5"/>
    <n v="4.9000000000000004"/>
    <n v="11.9"/>
    <n v="-2.1"/>
    <n v="0.5"/>
    <n v="6.2"/>
    <n v="11.8"/>
    <n v="0.5"/>
    <n v="0.5"/>
    <x v="81"/>
    <m/>
    <n v="9.5"/>
    <n v="18"/>
    <n v="1"/>
    <n v="0.3"/>
  </r>
  <r>
    <n v="11"/>
    <n v="20.5"/>
    <n v="1.4"/>
    <n v="1"/>
    <n v="8.6999999999999993"/>
    <n v="16.2"/>
    <n v="1.1000000000000001"/>
    <n v="1"/>
    <n v="10.3"/>
    <n v="17.399999999999999"/>
    <n v="3.1"/>
    <n v="1"/>
    <x v="81"/>
    <m/>
    <n v="11.5"/>
    <n v="21.5"/>
    <n v="1.5"/>
    <n v="0"/>
  </r>
  <r>
    <n v="13.4"/>
    <n v="21.2"/>
    <n v="5.6"/>
    <n v="33.5"/>
    <n v="12.4"/>
    <n v="17.2"/>
    <n v="7.5"/>
    <n v="33.5"/>
    <n v="13.1"/>
    <n v="18.5"/>
    <n v="7.7"/>
    <n v="33.5"/>
    <x v="81"/>
    <m/>
    <n v="13.5"/>
    <n v="22"/>
    <n v="5"/>
    <n v="23.6"/>
  </r>
  <r>
    <n v="9.4"/>
    <n v="11.2"/>
    <n v="7.5"/>
    <n v="3.5"/>
    <n v="5.9"/>
    <n v="7.7"/>
    <n v="4"/>
    <n v="3.5"/>
    <n v="7.2"/>
    <n v="9.3000000000000007"/>
    <n v="5.0999999999999996"/>
    <n v="3.5"/>
    <x v="81"/>
    <m/>
    <n v="10.8"/>
    <n v="13.5"/>
    <n v="8"/>
    <n v="0.9"/>
  </r>
  <r>
    <n v="8.8000000000000007"/>
    <n v="12.2"/>
    <n v="5.3"/>
    <n v="0"/>
    <n v="5.7"/>
    <n v="9.3000000000000007"/>
    <n v="2"/>
    <n v="0"/>
    <n v="6.9"/>
    <n v="10.3"/>
    <n v="3.4"/>
    <n v="0"/>
    <x v="81"/>
    <m/>
    <n v="13.3"/>
    <n v="19.5"/>
    <n v="7"/>
    <n v="0.3"/>
  </r>
  <r>
    <n v="11.5"/>
    <n v="20.5"/>
    <n v="2.4"/>
    <n v="0"/>
    <n v="10.1"/>
    <n v="17.8"/>
    <n v="2.4"/>
    <n v="0"/>
    <n v="11.4"/>
    <n v="19.100000000000001"/>
    <n v="3.7"/>
    <n v="0"/>
    <x v="81"/>
    <m/>
    <n v="13"/>
    <n v="23.5"/>
    <n v="2.5"/>
    <n v="0"/>
  </r>
  <r>
    <n v="14.3"/>
    <n v="23.2"/>
    <n v="5.3"/>
    <n v="0"/>
    <n v="12.7"/>
    <n v="19.7"/>
    <n v="5.7"/>
    <n v="0"/>
    <n v="13.7"/>
    <n v="21"/>
    <n v="6.4"/>
    <n v="0"/>
    <x v="81"/>
    <m/>
    <n v="14.3"/>
    <n v="24.5"/>
    <n v="4"/>
    <n v="0"/>
  </r>
  <r>
    <n v="16.7"/>
    <n v="26.8"/>
    <n v="6.5"/>
    <n v="0"/>
    <n v="16.7"/>
    <n v="23.6"/>
    <n v="9.6999999999999993"/>
    <n v="0"/>
    <n v="17.8"/>
    <n v="25"/>
    <n v="10.5"/>
    <n v="0"/>
    <x v="81"/>
    <m/>
    <n v="17"/>
    <n v="28.5"/>
    <n v="5.5"/>
    <n v="0"/>
  </r>
  <r>
    <n v="19.2"/>
    <n v="29.5"/>
    <n v="8.8000000000000007"/>
    <n v="0"/>
    <n v="21.4"/>
    <n v="30.9"/>
    <n v="11.9"/>
    <n v="0"/>
    <n v="20.2"/>
    <n v="27.5"/>
    <n v="12.8"/>
    <n v="0"/>
    <x v="81"/>
    <m/>
    <n v="19.3"/>
    <n v="30.5"/>
    <n v="8"/>
    <n v="0.6"/>
  </r>
  <r>
    <n v="20.6"/>
    <n v="28.4"/>
    <n v="12.7"/>
    <n v="1"/>
    <n v="21.7"/>
    <n v="28.9"/>
    <n v="14.5"/>
    <n v="0"/>
    <n v="20"/>
    <n v="26.1"/>
    <n v="13.9"/>
    <n v="0"/>
    <x v="81"/>
    <m/>
    <n v="20.5"/>
    <n v="29"/>
    <n v="12"/>
    <n v="0"/>
  </r>
  <r>
    <n v="15.5"/>
    <n v="24.1"/>
    <n v="6.8"/>
    <n v="0"/>
    <n v="16.600000000000001"/>
    <n v="24.3"/>
    <n v="8.9"/>
    <n v="0"/>
    <n v="16.3"/>
    <n v="21.4"/>
    <n v="11.2"/>
    <n v="0"/>
    <x v="81"/>
    <m/>
    <n v="16"/>
    <n v="25"/>
    <n v="7"/>
    <n v="0"/>
  </r>
  <r>
    <n v="14.4"/>
    <n v="21.9"/>
    <n v="6.8"/>
    <n v="0"/>
    <n v="16.899999999999999"/>
    <n v="23.5"/>
    <n v="10.199999999999999"/>
    <n v="0"/>
    <n v="15.7"/>
    <n v="20.5"/>
    <n v="10.9"/>
    <n v="0"/>
    <x v="81"/>
    <m/>
    <n v="14.5"/>
    <n v="24"/>
    <n v="5"/>
    <n v="0"/>
  </r>
  <r>
    <n v="15.6"/>
    <n v="25.1"/>
    <n v="6"/>
    <n v="0"/>
    <n v="18.600000000000001"/>
    <n v="26.1"/>
    <n v="11"/>
    <n v="0"/>
    <n v="17"/>
    <n v="22.8"/>
    <n v="11.1"/>
    <n v="0"/>
    <x v="81"/>
    <m/>
    <n v="15.5"/>
    <n v="27"/>
    <n v="4"/>
    <n v="0"/>
  </r>
  <r>
    <n v="15"/>
    <n v="20.8"/>
    <n v="9.1"/>
    <n v="0"/>
    <n v="14.8"/>
    <n v="20.7"/>
    <n v="8.8000000000000007"/>
    <n v="0"/>
    <n v="14"/>
    <n v="18.2"/>
    <n v="9.6999999999999993"/>
    <n v="0"/>
    <x v="81"/>
    <m/>
    <n v="18"/>
    <n v="23"/>
    <n v="13"/>
    <n v="0"/>
  </r>
  <r>
    <n v="10.5"/>
    <n v="18.899999999999999"/>
    <n v="2"/>
    <n v="0.5"/>
    <n v="11.2"/>
    <n v="18.899999999999999"/>
    <n v="3.5"/>
    <n v="0"/>
    <n v="11.6"/>
    <n v="16.5"/>
    <n v="6.6"/>
    <n v="0"/>
    <x v="81"/>
    <m/>
    <n v="12.5"/>
    <n v="21"/>
    <n v="4"/>
    <n v="0"/>
  </r>
  <r>
    <n v="11.6"/>
    <n v="19.399999999999999"/>
    <n v="3.8"/>
    <n v="0.5"/>
    <n v="12.3"/>
    <n v="19.100000000000001"/>
    <n v="5.5"/>
    <n v="0"/>
    <n v="12.2"/>
    <n v="17.399999999999999"/>
    <n v="6.9"/>
    <n v="0"/>
    <x v="81"/>
    <m/>
    <n v="12.8"/>
    <n v="21.5"/>
    <n v="4"/>
    <n v="0"/>
  </r>
  <r>
    <n v="11.8"/>
    <n v="18.5"/>
    <n v="5"/>
    <n v="0"/>
    <n v="12.7"/>
    <n v="18.8"/>
    <n v="6.5"/>
    <n v="0"/>
    <n v="11.9"/>
    <n v="16.5"/>
    <n v="7.3"/>
    <n v="0"/>
    <x v="81"/>
    <m/>
    <n v="12"/>
    <n v="21.5"/>
    <n v="2.5"/>
    <n v="0"/>
  </r>
  <r>
    <n v="12.3"/>
    <n v="21.2"/>
    <n v="3.3"/>
    <n v="0"/>
    <n v="14.6"/>
    <n v="22.6"/>
    <n v="6.6"/>
    <n v="0"/>
    <n v="13.3"/>
    <n v="19.100000000000001"/>
    <n v="7.5"/>
    <n v="0"/>
    <x v="81"/>
    <m/>
    <n v="12.8"/>
    <n v="23.5"/>
    <n v="2"/>
    <n v="0"/>
  </r>
  <r>
    <n v="14"/>
    <n v="23.7"/>
    <n v="4.3"/>
    <n v="0"/>
    <n v="15.2"/>
    <n v="25.3"/>
    <n v="5.0999999999999996"/>
    <n v="0"/>
    <n v="15"/>
    <n v="21.7"/>
    <n v="8.3000000000000007"/>
    <n v="0"/>
    <x v="81"/>
    <m/>
    <n v="13.5"/>
    <n v="25"/>
    <n v="2"/>
    <n v="0"/>
  </r>
  <r>
    <n v="15.4"/>
    <n v="24.5"/>
    <n v="6.3"/>
    <n v="0"/>
    <n v="18.600000000000001"/>
    <n v="25.5"/>
    <n v="11.7"/>
    <n v="0.5"/>
    <n v="15.7"/>
    <n v="21"/>
    <n v="10.4"/>
    <n v="0.5"/>
    <x v="81"/>
    <m/>
    <n v="15.8"/>
    <n v="26.5"/>
    <n v="5"/>
    <n v="1.6"/>
  </r>
  <r>
    <n v="15.3"/>
    <n v="21.3"/>
    <n v="9.3000000000000007"/>
    <n v="1"/>
    <n v="16.399999999999999"/>
    <n v="22"/>
    <n v="10.8"/>
    <n v="1.5"/>
    <n v="13.8"/>
    <n v="18.2"/>
    <n v="9.3000000000000007"/>
    <n v="1.5"/>
    <x v="81"/>
    <m/>
    <n v="17.5"/>
    <n v="22.5"/>
    <n v="12.5"/>
    <n v="1.2"/>
  </r>
  <r>
    <n v="12.5"/>
    <n v="17.7"/>
    <n v="7.3"/>
    <n v="2.5"/>
    <n v="11.6"/>
    <n v="16.3"/>
    <n v="6.9"/>
    <n v="2.5"/>
    <n v="11.5"/>
    <n v="15.4"/>
    <n v="7.6"/>
    <n v="2.5"/>
    <x v="81"/>
    <m/>
    <n v="14.3"/>
    <n v="19.5"/>
    <n v="9"/>
    <n v="12.9"/>
  </r>
  <r>
    <n v="11.7"/>
    <n v="14.1"/>
    <n v="9.3000000000000007"/>
    <n v="4.5"/>
    <n v="10.7"/>
    <n v="13.1"/>
    <n v="8.1999999999999993"/>
    <n v="2.5"/>
    <n v="10.199999999999999"/>
    <n v="12.7"/>
    <n v="7.6"/>
    <n v="2.5"/>
    <x v="81"/>
    <m/>
    <n v="14.3"/>
    <n v="17.5"/>
    <n v="11"/>
    <n v="4.3"/>
  </r>
  <r>
    <n v="13.9"/>
    <n v="18.7"/>
    <n v="9"/>
    <n v="1"/>
    <n v="14.1"/>
    <n v="19.899999999999999"/>
    <n v="8.1999999999999993"/>
    <n v="0"/>
    <n v="13.1"/>
    <n v="17.7"/>
    <n v="8.4"/>
    <n v="0"/>
    <x v="81"/>
    <m/>
    <n v="17.3"/>
    <n v="23.5"/>
    <n v="11"/>
    <n v="0.5"/>
  </r>
  <r>
    <n v="12.3"/>
    <n v="20.2"/>
    <n v="4.4000000000000004"/>
    <n v="0"/>
    <n v="13.2"/>
    <n v="21"/>
    <n v="5.4"/>
    <n v="0"/>
    <n v="12.9"/>
    <n v="18"/>
    <n v="7.7"/>
    <n v="0"/>
    <x v="81"/>
    <m/>
    <n v="14"/>
    <n v="23"/>
    <n v="5"/>
    <n v="0"/>
  </r>
  <r>
    <n v="12.3"/>
    <n v="22.1"/>
    <n v="2.5"/>
    <n v="0"/>
    <n v="13.4"/>
    <n v="23.2"/>
    <n v="3.5"/>
    <n v="0"/>
    <n v="13.1"/>
    <n v="19.899999999999999"/>
    <n v="6.2"/>
    <n v="0"/>
    <x v="81"/>
    <m/>
    <n v="13"/>
    <n v="24"/>
    <n v="2"/>
    <n v="0"/>
  </r>
  <r>
    <n v="15"/>
    <n v="23.9"/>
    <n v="6"/>
    <n v="1"/>
    <n v="14.9"/>
    <n v="23.1"/>
    <n v="6.6"/>
    <n v="0"/>
    <n v="15.8"/>
    <n v="21.7"/>
    <n v="9.9"/>
    <n v="0"/>
    <x v="81"/>
    <m/>
    <n v="15.3"/>
    <n v="27.5"/>
    <n v="3"/>
    <n v="0"/>
  </r>
  <r>
    <n v="16.8"/>
    <n v="26"/>
    <n v="7.5"/>
    <n v="12"/>
    <n v="19.3"/>
    <n v="26.3"/>
    <n v="12.3"/>
    <n v="13"/>
    <n v="17.3"/>
    <n v="22.9"/>
    <n v="11.6"/>
    <n v="13"/>
    <x v="81"/>
    <m/>
    <n v="16.5"/>
    <n v="28"/>
    <n v="5"/>
    <n v="2.5"/>
  </r>
  <r>
    <n v="14.3"/>
    <n v="22.6"/>
    <n v="6"/>
    <n v="0"/>
    <n v="14.5"/>
    <n v="23"/>
    <n v="6"/>
    <n v="0"/>
    <n v="13.5"/>
    <n v="19.399999999999999"/>
    <n v="7.6"/>
    <n v="0"/>
    <x v="81"/>
    <m/>
    <n v="16"/>
    <n v="26"/>
    <n v="6"/>
    <n v="0.4"/>
  </r>
  <r>
    <n v="12.9"/>
    <n v="19.7"/>
    <n v="6.1"/>
    <n v="0"/>
    <n v="14.1"/>
    <n v="20"/>
    <n v="8.1999999999999993"/>
    <n v="0"/>
    <n v="13.4"/>
    <n v="17.5"/>
    <n v="9.3000000000000007"/>
    <n v="0"/>
    <x v="82"/>
    <m/>
    <n v="14.8"/>
    <n v="23.5"/>
    <n v="6"/>
    <n v="0"/>
  </r>
  <r>
    <n v="11.1"/>
    <n v="19.2"/>
    <n v="2.9"/>
    <n v="0"/>
    <n v="11.4"/>
    <n v="19.399999999999999"/>
    <n v="3.4"/>
    <n v="0"/>
    <n v="11.7"/>
    <n v="17"/>
    <n v="6.3"/>
    <n v="0"/>
    <x v="82"/>
    <m/>
    <n v="13.5"/>
    <n v="24"/>
    <n v="3"/>
    <n v="0"/>
  </r>
  <r>
    <n v="12"/>
    <n v="21.2"/>
    <n v="2.7"/>
    <n v="0"/>
    <n v="12.7"/>
    <n v="22.3"/>
    <n v="3"/>
    <n v="0"/>
    <n v="12.8"/>
    <n v="20.100000000000001"/>
    <n v="5.5"/>
    <n v="0"/>
    <x v="82"/>
    <m/>
    <n v="16"/>
    <n v="27"/>
    <n v="5"/>
    <n v="0"/>
  </r>
  <r>
    <n v="15.6"/>
    <n v="25.6"/>
    <n v="5.6"/>
    <n v="0"/>
    <n v="17.5"/>
    <n v="26.3"/>
    <n v="8.6999999999999993"/>
    <n v="0"/>
    <n v="16.3"/>
    <n v="23.1"/>
    <n v="9.4"/>
    <n v="0"/>
    <x v="82"/>
    <m/>
    <n v="15.5"/>
    <n v="28.5"/>
    <n v="2.5"/>
    <n v="0"/>
  </r>
  <r>
    <n v="17.8"/>
    <n v="27.6"/>
    <n v="7.9"/>
    <n v="0"/>
    <n v="19.899999999999999"/>
    <n v="26.7"/>
    <n v="13"/>
    <n v="1"/>
    <n v="18.600000000000001"/>
    <n v="24.5"/>
    <n v="12.6"/>
    <n v="1"/>
    <x v="82"/>
    <m/>
    <n v="17.5"/>
    <n v="28"/>
    <n v="7"/>
    <n v="0"/>
  </r>
  <r>
    <n v="17.100000000000001"/>
    <n v="24.3"/>
    <n v="9.8000000000000007"/>
    <n v="0"/>
    <n v="18"/>
    <n v="24.1"/>
    <n v="11.9"/>
    <n v="0"/>
    <n v="17"/>
    <n v="21.4"/>
    <n v="12.5"/>
    <n v="0"/>
    <x v="82"/>
    <m/>
    <n v="16.5"/>
    <n v="28"/>
    <n v="5"/>
    <n v="0"/>
  </r>
  <r>
    <n v="14"/>
    <n v="25.4"/>
    <n v="2.5"/>
    <n v="0"/>
    <n v="14.7"/>
    <n v="25.9"/>
    <n v="3.5"/>
    <n v="0"/>
    <n v="14.9"/>
    <n v="22.5"/>
    <n v="7.3"/>
    <n v="0"/>
    <x v="82"/>
    <m/>
    <n v="17"/>
    <n v="27"/>
    <n v="7"/>
    <n v="0"/>
  </r>
  <r>
    <n v="14.8"/>
    <n v="24.3"/>
    <n v="5.3"/>
    <n v="0"/>
    <n v="17.100000000000001"/>
    <n v="24.3"/>
    <n v="9.9"/>
    <n v="0"/>
    <n v="16.399999999999999"/>
    <n v="22.2"/>
    <n v="10.6"/>
    <n v="0"/>
    <x v="82"/>
    <m/>
    <n v="13.8"/>
    <n v="25.5"/>
    <n v="2"/>
    <n v="0"/>
  </r>
  <r>
    <n v="16.899999999999999"/>
    <n v="29.4"/>
    <n v="4.4000000000000004"/>
    <n v="0.5"/>
    <n v="16.100000000000001"/>
    <n v="25.1"/>
    <n v="7.1"/>
    <n v="0"/>
    <n v="17.899999999999999"/>
    <n v="25.9"/>
    <n v="9.9"/>
    <n v="0"/>
    <x v="82"/>
    <m/>
    <n v="14.3"/>
    <n v="26"/>
    <n v="2.5"/>
    <n v="0"/>
  </r>
  <r>
    <n v="20.9"/>
    <n v="28.8"/>
    <n v="12.9"/>
    <n v="9.5"/>
    <n v="18"/>
    <n v="24.6"/>
    <n v="11.4"/>
    <n v="9.5"/>
    <n v="20.7"/>
    <n v="25.4"/>
    <n v="16"/>
    <n v="9.5"/>
    <x v="82"/>
    <m/>
    <n v="16"/>
    <n v="28.5"/>
    <n v="3.5"/>
    <n v="14.7"/>
  </r>
  <r>
    <n v="20.100000000000001"/>
    <n v="25.6"/>
    <n v="14.6"/>
    <n v="4"/>
    <n v="14.7"/>
    <n v="20.7"/>
    <n v="8.6999999999999993"/>
    <n v="4"/>
    <n v="17.899999999999999"/>
    <n v="23.9"/>
    <n v="11.8"/>
    <n v="4"/>
    <x v="82"/>
    <m/>
    <n v="17"/>
    <n v="28.5"/>
    <n v="5.5"/>
    <n v="0"/>
  </r>
  <r>
    <n v="20.8"/>
    <n v="30.7"/>
    <n v="10.8"/>
    <n v="1"/>
    <n v="17.5"/>
    <n v="26"/>
    <n v="9"/>
    <n v="1"/>
    <n v="20.2"/>
    <n v="27"/>
    <n v="13.3"/>
    <n v="1"/>
    <x v="82"/>
    <m/>
    <n v="18.8"/>
    <n v="29.5"/>
    <n v="8"/>
    <n v="0"/>
  </r>
  <r>
    <n v="22.1"/>
    <n v="31.7"/>
    <n v="12.4"/>
    <n v="1"/>
    <n v="18.600000000000001"/>
    <n v="26"/>
    <n v="11.2"/>
    <n v="1"/>
    <n v="21.3"/>
    <n v="27.5"/>
    <n v="15"/>
    <n v="1"/>
    <x v="82"/>
    <m/>
    <n v="19.5"/>
    <n v="30"/>
    <n v="9"/>
    <n v="0"/>
  </r>
  <r>
    <n v="19.8"/>
    <n v="29.2"/>
    <n v="10.3"/>
    <n v="0"/>
    <n v="17.2"/>
    <n v="24.5"/>
    <n v="9.8000000000000007"/>
    <n v="0"/>
    <n v="19.899999999999999"/>
    <n v="26.6"/>
    <n v="13.1"/>
    <n v="0"/>
    <x v="82"/>
    <m/>
    <n v="19"/>
    <n v="29.5"/>
    <n v="8.5"/>
    <n v="0"/>
  </r>
  <r>
    <n v="18.5"/>
    <n v="27.4"/>
    <n v="9.6"/>
    <n v="0"/>
    <n v="16.399999999999999"/>
    <n v="23.2"/>
    <n v="9.6"/>
    <n v="0"/>
    <n v="18.100000000000001"/>
    <n v="24"/>
    <n v="12.2"/>
    <n v="0"/>
    <x v="82"/>
    <m/>
    <n v="16.3"/>
    <n v="26"/>
    <n v="6.5"/>
    <n v="0"/>
  </r>
  <r>
    <n v="14.6"/>
    <n v="21.2"/>
    <n v="8"/>
    <n v="0"/>
    <n v="9.1999999999999993"/>
    <n v="15.8"/>
    <n v="2.6"/>
    <n v="0"/>
    <n v="12"/>
    <n v="16.8"/>
    <n v="7.2"/>
    <n v="0"/>
    <x v="82"/>
    <m/>
    <n v="16"/>
    <n v="26"/>
    <n v="6"/>
    <n v="0.6"/>
  </r>
  <r>
    <n v="14.3"/>
    <n v="20.2"/>
    <n v="8.3000000000000007"/>
    <n v="7"/>
    <n v="9.6999999999999993"/>
    <n v="15.1"/>
    <n v="4.3"/>
    <n v="7"/>
    <n v="12.2"/>
    <n v="16.600000000000001"/>
    <n v="7.8"/>
    <n v="7"/>
    <x v="82"/>
    <m/>
    <n v="14"/>
    <n v="21.5"/>
    <n v="6.5"/>
    <n v="7.4"/>
  </r>
  <r>
    <n v="13.4"/>
    <n v="17.7"/>
    <n v="9"/>
    <n v="7"/>
    <n v="6.9"/>
    <n v="11.6"/>
    <n v="2.2000000000000002"/>
    <n v="7"/>
    <n v="10.4"/>
    <n v="14"/>
    <n v="6.8"/>
    <n v="7"/>
    <x v="82"/>
    <m/>
    <n v="13"/>
    <n v="18"/>
    <n v="8"/>
    <n v="2.5"/>
  </r>
  <r>
    <n v="14.6"/>
    <n v="20.2"/>
    <n v="8.9"/>
    <n v="0"/>
    <n v="8.9"/>
    <n v="15.7"/>
    <n v="2.1"/>
    <n v="0"/>
    <n v="11.7"/>
    <n v="17.100000000000001"/>
    <n v="6.3"/>
    <n v="0"/>
    <x v="82"/>
    <m/>
    <n v="14.5"/>
    <n v="21.5"/>
    <n v="7.5"/>
    <n v="1.5"/>
  </r>
  <r>
    <n v="16.3"/>
    <n v="21.2"/>
    <n v="11.4"/>
    <n v="1"/>
    <n v="11.1"/>
    <n v="17.3"/>
    <n v="4.8"/>
    <n v="1"/>
    <n v="14.3"/>
    <n v="19.399999999999999"/>
    <n v="9.1999999999999993"/>
    <n v="1"/>
    <x v="82"/>
    <m/>
    <n v="16.3"/>
    <n v="22.5"/>
    <n v="10"/>
    <n v="2.9"/>
  </r>
  <r>
    <n v="14.1"/>
    <n v="18.2"/>
    <n v="9.9"/>
    <n v="9"/>
    <n v="7.9"/>
    <n v="10.9"/>
    <n v="4.9000000000000004"/>
    <n v="9"/>
    <n v="10.5"/>
    <n v="13"/>
    <n v="8"/>
    <n v="9"/>
    <x v="82"/>
    <m/>
    <n v="13.3"/>
    <n v="17"/>
    <n v="9.5"/>
    <n v="2.4"/>
  </r>
  <r>
    <n v="15.1"/>
    <n v="18.3"/>
    <n v="11.8"/>
    <n v="0"/>
    <n v="7.8"/>
    <n v="11.4"/>
    <n v="4.2"/>
    <n v="0"/>
    <n v="10.4"/>
    <n v="12.8"/>
    <n v="7.9"/>
    <n v="0"/>
    <x v="82"/>
    <m/>
    <n v="15.3"/>
    <n v="19.5"/>
    <n v="11"/>
    <n v="1.3"/>
  </r>
  <r>
    <n v="8.3000000000000007"/>
    <n v="15.1"/>
    <n v="1.5"/>
    <n v="0"/>
    <n v="1.9"/>
    <n v="8.1"/>
    <n v="-4.3"/>
    <n v="0"/>
    <n v="5.8"/>
    <n v="10.3"/>
    <n v="1.3"/>
    <n v="0"/>
    <x v="82"/>
    <m/>
    <n v="8.8000000000000007"/>
    <n v="16"/>
    <n v="1.5"/>
    <n v="0.9"/>
  </r>
  <r>
    <n v="9.3000000000000007"/>
    <n v="14.4"/>
    <n v="4.0999999999999996"/>
    <n v="8"/>
    <n v="2.7"/>
    <n v="7"/>
    <n v="-1.7"/>
    <n v="8"/>
    <n v="5.9"/>
    <n v="10"/>
    <n v="1.7"/>
    <n v="8"/>
    <x v="82"/>
    <m/>
    <n v="10.3"/>
    <n v="15.5"/>
    <n v="5"/>
    <n v="5.6"/>
  </r>
  <r>
    <n v="8.3000000000000007"/>
    <n v="10.6"/>
    <n v="6"/>
    <n v="8"/>
    <n v="0.6"/>
    <n v="3"/>
    <n v="-1.8"/>
    <n v="8"/>
    <n v="3.5"/>
    <n v="5.0999999999999996"/>
    <n v="1.8"/>
    <n v="8"/>
    <x v="82"/>
    <m/>
    <n v="9"/>
    <n v="13"/>
    <n v="5"/>
    <n v="1.3"/>
  </r>
  <r>
    <n v="8.4"/>
    <n v="15.5"/>
    <n v="1.2"/>
    <n v="0"/>
    <n v="1.9"/>
    <n v="9.3000000000000007"/>
    <n v="-5.6"/>
    <n v="0"/>
    <n v="5.2"/>
    <n v="10.9"/>
    <n v="-0.5"/>
    <n v="0"/>
    <x v="82"/>
    <m/>
    <n v="7.5"/>
    <n v="15"/>
    <n v="0"/>
    <n v="0"/>
  </r>
  <r>
    <n v="11"/>
    <n v="19.2"/>
    <n v="2.7"/>
    <n v="0"/>
    <n v="5.5"/>
    <n v="13.8"/>
    <n v="-2.9"/>
    <n v="0"/>
    <n v="8.6999999999999993"/>
    <n v="15.6"/>
    <n v="1.8"/>
    <n v="0"/>
    <x v="82"/>
    <m/>
    <n v="9.5"/>
    <n v="20.5"/>
    <n v="-1.5"/>
    <n v="0"/>
  </r>
  <r>
    <n v="13.5"/>
    <n v="22.1"/>
    <n v="4.8"/>
    <n v="0"/>
    <n v="8.9"/>
    <n v="17"/>
    <n v="0.7"/>
    <n v="0"/>
    <n v="12.3"/>
    <n v="18.399999999999999"/>
    <n v="6.2"/>
    <n v="0"/>
    <x v="82"/>
    <m/>
    <n v="11"/>
    <n v="21"/>
    <n v="1"/>
    <n v="0"/>
  </r>
  <r>
    <n v="14.2"/>
    <n v="22"/>
    <n v="6.3"/>
    <n v="15"/>
    <n v="9.6999999999999993"/>
    <n v="17.399999999999999"/>
    <n v="1.9"/>
    <n v="15"/>
    <n v="12.6"/>
    <n v="18.3"/>
    <n v="6.8"/>
    <n v="15"/>
    <x v="82"/>
    <m/>
    <n v="13"/>
    <n v="23"/>
    <n v="3"/>
    <n v="21.8"/>
  </r>
  <r>
    <n v="10.199999999999999"/>
    <n v="13.5"/>
    <n v="6.8"/>
    <n v="3.5"/>
    <n v="4.4000000000000004"/>
    <n v="8"/>
    <n v="0.7"/>
    <n v="3.5"/>
    <n v="7.7"/>
    <n v="10.8"/>
    <n v="4.5999999999999996"/>
    <n v="3.5"/>
    <x v="82"/>
    <m/>
    <n v="9.3000000000000007"/>
    <n v="15.5"/>
    <n v="3"/>
    <n v="8"/>
  </r>
  <r>
    <n v="11.1"/>
    <n v="16.7"/>
    <n v="5.5"/>
    <n v="0"/>
    <n v="5.6"/>
    <n v="11.1"/>
    <n v="0.1"/>
    <n v="0"/>
    <n v="7.9"/>
    <n v="13"/>
    <n v="2.8"/>
    <n v="0"/>
    <x v="82"/>
    <m/>
    <n v="12"/>
    <n v="17"/>
    <n v="7"/>
    <n v="1"/>
  </r>
  <r>
    <n v="9.9"/>
    <n v="15.1"/>
    <n v="4.7"/>
    <n v="0"/>
    <n v="3.2"/>
    <n v="8.5"/>
    <n v="-2.1"/>
    <n v="0"/>
    <n v="7.1"/>
    <n v="11.5"/>
    <n v="2.6"/>
    <n v="0"/>
    <x v="83"/>
    <m/>
    <n v="9.8000000000000007"/>
    <n v="17.5"/>
    <n v="2"/>
    <n v="1.3"/>
  </r>
  <r>
    <n v="13"/>
    <n v="17.8"/>
    <n v="8.1"/>
    <n v="0"/>
    <n v="6.9"/>
    <n v="12.3"/>
    <n v="1.4"/>
    <n v="0"/>
    <n v="9.1"/>
    <n v="13.4"/>
    <n v="4.8"/>
    <n v="0"/>
    <x v="83"/>
    <m/>
    <n v="9.8000000000000007"/>
    <n v="17.5"/>
    <n v="2"/>
    <n v="0"/>
  </r>
  <r>
    <n v="10.7"/>
    <n v="17.3"/>
    <n v="4"/>
    <n v="0"/>
    <n v="5.9"/>
    <n v="12.5"/>
    <n v="-0.8"/>
    <n v="0"/>
    <n v="9.3000000000000007"/>
    <n v="13.8"/>
    <n v="4.8"/>
    <n v="0"/>
    <x v="83"/>
    <m/>
    <n v="9.8000000000000007"/>
    <n v="20"/>
    <n v="-0.5"/>
    <n v="0"/>
  </r>
  <r>
    <n v="13.5"/>
    <n v="23"/>
    <n v="3.9"/>
    <n v="0"/>
    <n v="8.5"/>
    <n v="19.2"/>
    <n v="-2.2000000000000002"/>
    <n v="0"/>
    <n v="12"/>
    <n v="20.7"/>
    <n v="3.3"/>
    <n v="0"/>
    <x v="83"/>
    <m/>
    <n v="10"/>
    <n v="22"/>
    <n v="-2"/>
    <n v="0"/>
  </r>
  <r>
    <n v="16.100000000000001"/>
    <n v="26.6"/>
    <n v="5.6"/>
    <n v="0"/>
    <n v="13.7"/>
    <n v="21.8"/>
    <n v="5.5"/>
    <n v="0"/>
    <n v="15.1"/>
    <n v="22.4"/>
    <n v="7.7"/>
    <n v="0"/>
    <x v="83"/>
    <m/>
    <n v="12.8"/>
    <n v="25"/>
    <n v="0.5"/>
    <n v="0"/>
  </r>
  <r>
    <n v="15.2"/>
    <n v="25.4"/>
    <n v="4.9000000000000004"/>
    <n v="0"/>
    <n v="12.3"/>
    <n v="21.5"/>
    <n v="3"/>
    <n v="0"/>
    <n v="16.100000000000001"/>
    <n v="22.4"/>
    <n v="9.6999999999999993"/>
    <n v="0"/>
    <x v="83"/>
    <m/>
    <n v="12.5"/>
    <n v="25"/>
    <n v="0"/>
    <n v="0"/>
  </r>
  <r>
    <n v="16.2"/>
    <n v="25.6"/>
    <n v="6.8"/>
    <n v="0"/>
    <n v="13.4"/>
    <n v="21.9"/>
    <n v="4.9000000000000004"/>
    <n v="0"/>
    <n v="16.8"/>
    <n v="22.1"/>
    <n v="11.4"/>
    <n v="0"/>
    <x v="83"/>
    <m/>
    <n v="13.3"/>
    <n v="25"/>
    <n v="1.5"/>
    <n v="0"/>
  </r>
  <r>
    <n v="17.399999999999999"/>
    <n v="26.7"/>
    <n v="8"/>
    <n v="0"/>
    <n v="13.8"/>
    <n v="22.5"/>
    <n v="5.0999999999999996"/>
    <n v="0"/>
    <n v="15.8"/>
    <n v="21.6"/>
    <n v="9.9"/>
    <n v="0"/>
    <x v="83"/>
    <m/>
    <n v="14.5"/>
    <n v="24.5"/>
    <n v="4.5"/>
    <n v="0"/>
  </r>
  <r>
    <n v="16.2"/>
    <n v="25.4"/>
    <n v="6.9"/>
    <n v="0"/>
    <n v="11.7"/>
    <n v="20.7"/>
    <n v="2.6"/>
    <n v="0"/>
    <n v="13.9"/>
    <n v="19.899999999999999"/>
    <n v="7.8"/>
    <n v="0"/>
    <x v="83"/>
    <m/>
    <n v="13.3"/>
    <n v="24.5"/>
    <n v="2"/>
    <n v="0"/>
  </r>
  <r>
    <n v="18.3"/>
    <n v="24.3"/>
    <n v="12.2"/>
    <n v="0"/>
    <n v="13.7"/>
    <n v="21.6"/>
    <n v="5.7"/>
    <n v="0"/>
    <n v="15.4"/>
    <n v="21"/>
    <n v="9.8000000000000007"/>
    <n v="0"/>
    <x v="83"/>
    <m/>
    <n v="13.5"/>
    <n v="25"/>
    <n v="2"/>
    <n v="0"/>
  </r>
  <r>
    <n v="13.6"/>
    <n v="24.5"/>
    <n v="2.7"/>
    <n v="0"/>
    <n v="13.4"/>
    <n v="22.5"/>
    <n v="4.2"/>
    <n v="0"/>
    <n v="13.9"/>
    <n v="20.7"/>
    <n v="7.1"/>
    <n v="0"/>
    <x v="83"/>
    <m/>
    <n v="13"/>
    <n v="25"/>
    <n v="1"/>
    <n v="0"/>
  </r>
  <r>
    <n v="8.4"/>
    <n v="15.2"/>
    <n v="1.5"/>
    <n v="0"/>
    <n v="7.3"/>
    <n v="13.8"/>
    <n v="0.7"/>
    <n v="0"/>
    <n v="9.6"/>
    <n v="13.6"/>
    <n v="5.6"/>
    <n v="0"/>
    <x v="83"/>
    <m/>
    <n v="9.3000000000000007"/>
    <n v="18"/>
    <n v="0.5"/>
    <n v="0"/>
  </r>
  <r>
    <n v="8.1"/>
    <n v="17.399999999999999"/>
    <n v="-1.2"/>
    <n v="0"/>
    <n v="7.2"/>
    <n v="16.600000000000001"/>
    <n v="-2.2000000000000002"/>
    <n v="0"/>
    <n v="9.5"/>
    <n v="15.9"/>
    <n v="3.1"/>
    <n v="0"/>
    <x v="83"/>
    <m/>
    <n v="8.8000000000000007"/>
    <n v="19"/>
    <n v="-1.5"/>
    <n v="0"/>
  </r>
  <r>
    <n v="9.5"/>
    <n v="19.8"/>
    <n v="-0.9"/>
    <n v="0"/>
    <n v="10.199999999999999"/>
    <n v="20.8"/>
    <n v="-0.5"/>
    <n v="0"/>
    <n v="11.7"/>
    <n v="20.2"/>
    <n v="3.1"/>
    <n v="0"/>
    <x v="83"/>
    <m/>
    <n v="9.5"/>
    <n v="21"/>
    <n v="-2"/>
    <n v="0"/>
  </r>
  <r>
    <n v="9.8000000000000007"/>
    <n v="17.8"/>
    <n v="1.7"/>
    <n v="9"/>
    <n v="11.3"/>
    <n v="18.3"/>
    <n v="4.3"/>
    <n v="9"/>
    <n v="12.2"/>
    <n v="16.899999999999999"/>
    <n v="7.4"/>
    <n v="9"/>
    <x v="83"/>
    <m/>
    <n v="9.3000000000000007"/>
    <n v="18.5"/>
    <n v="0"/>
    <n v="4.2"/>
  </r>
  <r>
    <n v="6.2"/>
    <n v="7.6"/>
    <n v="4.7"/>
    <n v="12.5"/>
    <n v="5.4"/>
    <n v="9.6"/>
    <n v="1.2"/>
    <n v="12.5"/>
    <n v="4.5999999999999996"/>
    <n v="6"/>
    <n v="3.2"/>
    <n v="12.5"/>
    <x v="83"/>
    <m/>
    <n v="11.5"/>
    <n v="15.5"/>
    <n v="7.5"/>
    <n v="10.199999999999999"/>
  </r>
  <r>
    <n v="6.9"/>
    <n v="13.1"/>
    <n v="0.7"/>
    <n v="0"/>
    <n v="5.0999999999999996"/>
    <n v="11.5"/>
    <n v="-1.3"/>
    <n v="0"/>
    <n v="7.5"/>
    <n v="12.1"/>
    <n v="2.8"/>
    <n v="0"/>
    <x v="83"/>
    <m/>
    <n v="10.3"/>
    <n v="17.5"/>
    <n v="3"/>
    <n v="0"/>
  </r>
  <r>
    <n v="8.1"/>
    <n v="16.399999999999999"/>
    <n v="-0.2"/>
    <n v="0"/>
    <n v="7.6"/>
    <n v="14.4"/>
    <n v="0.7"/>
    <n v="0"/>
    <n v="9"/>
    <n v="14.7"/>
    <n v="3.2"/>
    <n v="0"/>
    <x v="83"/>
    <m/>
    <n v="10.3"/>
    <n v="20.5"/>
    <n v="0"/>
    <n v="0"/>
  </r>
  <r>
    <n v="5.7"/>
    <n v="11.6"/>
    <n v="-0.2"/>
    <n v="0"/>
    <n v="5.0999999999999996"/>
    <n v="10.5"/>
    <n v="-0.3"/>
    <n v="0"/>
    <n v="6.6"/>
    <n v="10.199999999999999"/>
    <n v="2.9"/>
    <n v="0"/>
    <x v="83"/>
    <m/>
    <n v="9"/>
    <n v="16"/>
    <n v="2"/>
    <n v="0"/>
  </r>
  <r>
    <n v="5.9"/>
    <n v="14"/>
    <n v="-2.2999999999999998"/>
    <n v="0"/>
    <n v="5.2"/>
    <n v="12.7"/>
    <n v="-2.4"/>
    <n v="0"/>
    <n v="6.2"/>
    <n v="12.9"/>
    <n v="-0.5"/>
    <n v="0"/>
    <x v="83"/>
    <m/>
    <n v="6.8"/>
    <n v="16"/>
    <n v="-2.5"/>
    <n v="0"/>
  </r>
  <r>
    <n v="10.1"/>
    <n v="16.600000000000001"/>
    <n v="3.6"/>
    <n v="0"/>
    <n v="9.6"/>
    <n v="15.3"/>
    <n v="3.9"/>
    <n v="0"/>
    <n v="10.8"/>
    <n v="15.1"/>
    <n v="6.5"/>
    <n v="0"/>
    <x v="83"/>
    <m/>
    <n v="11"/>
    <n v="22"/>
    <n v="0"/>
    <n v="0"/>
  </r>
  <r>
    <n v="11.4"/>
    <n v="20.399999999999999"/>
    <n v="2.2999999999999998"/>
    <n v="0"/>
    <n v="10.7"/>
    <n v="18.5"/>
    <n v="2.8"/>
    <n v="0"/>
    <n v="12.1"/>
    <n v="18.8"/>
    <n v="5.3"/>
    <n v="0"/>
    <x v="83"/>
    <m/>
    <n v="13"/>
    <n v="25"/>
    <n v="1"/>
    <n v="0"/>
  </r>
  <r>
    <n v="12.7"/>
    <n v="22.8"/>
    <n v="2.6"/>
    <n v="0"/>
    <n v="13.3"/>
    <n v="21.6"/>
    <n v="5"/>
    <n v="0"/>
    <n v="13.7"/>
    <n v="20.2"/>
    <n v="7.1"/>
    <n v="0"/>
    <x v="83"/>
    <m/>
    <n v="13.3"/>
    <n v="25.5"/>
    <n v="1"/>
    <n v="0"/>
  </r>
  <r>
    <n v="11.9"/>
    <n v="21.7"/>
    <n v="2"/>
    <n v="0"/>
    <n v="12.8"/>
    <n v="21.2"/>
    <n v="4.4000000000000004"/>
    <n v="0"/>
    <n v="13.8"/>
    <n v="20"/>
    <n v="7.6"/>
    <n v="0"/>
    <x v="83"/>
    <m/>
    <n v="11.5"/>
    <n v="23.5"/>
    <n v="-0.5"/>
    <n v="0"/>
  </r>
  <r>
    <n v="11.8"/>
    <n v="21.1"/>
    <n v="2.4"/>
    <n v="0"/>
    <n v="12.4"/>
    <n v="20"/>
    <n v="4.8"/>
    <n v="0"/>
    <n v="13.2"/>
    <n v="18.5"/>
    <n v="7.8"/>
    <n v="0"/>
    <x v="83"/>
    <m/>
    <n v="10.8"/>
    <n v="21.5"/>
    <n v="0"/>
    <n v="0"/>
  </r>
  <r>
    <n v="9.6999999999999993"/>
    <n v="17.8"/>
    <n v="1.5"/>
    <n v="0"/>
    <n v="9.9"/>
    <n v="17.3"/>
    <n v="2.4"/>
    <n v="0"/>
    <n v="10.9"/>
    <n v="16.8"/>
    <n v="4.9000000000000004"/>
    <n v="0"/>
    <x v="83"/>
    <m/>
    <n v="9.3000000000000007"/>
    <n v="18.5"/>
    <n v="0"/>
    <n v="0"/>
  </r>
  <r>
    <n v="7.7"/>
    <n v="17.2"/>
    <n v="-1.9"/>
    <n v="0"/>
    <n v="9.3000000000000007"/>
    <n v="15.4"/>
    <n v="3.2"/>
    <n v="0"/>
    <n v="9.5"/>
    <n v="14.9"/>
    <n v="4.0999999999999996"/>
    <n v="0"/>
    <x v="83"/>
    <m/>
    <n v="7.8"/>
    <n v="19"/>
    <n v="-3.5"/>
    <n v="0"/>
  </r>
  <r>
    <n v="9.3000000000000007"/>
    <n v="19.600000000000001"/>
    <n v="-1.1000000000000001"/>
    <n v="0"/>
    <n v="10.3"/>
    <n v="19"/>
    <n v="1.5"/>
    <n v="0"/>
    <n v="10.7"/>
    <n v="16.8"/>
    <n v="4.5999999999999996"/>
    <n v="0"/>
    <x v="83"/>
    <m/>
    <n v="9.3000000000000007"/>
    <n v="21.5"/>
    <n v="-3"/>
    <n v="0.4"/>
  </r>
  <r>
    <n v="9.1"/>
    <n v="15.1"/>
    <n v="3.1"/>
    <n v="0"/>
    <n v="8.5"/>
    <n v="14.3"/>
    <n v="2.6"/>
    <n v="0"/>
    <n v="10.1"/>
    <n v="13.6"/>
    <n v="6.6"/>
    <n v="0"/>
    <x v="83"/>
    <m/>
    <n v="11.8"/>
    <n v="18.5"/>
    <n v="5"/>
    <n v="0"/>
  </r>
  <r>
    <n v="5.5"/>
    <n v="13.9"/>
    <n v="-2.9"/>
    <n v="0"/>
    <n v="4.7"/>
    <n v="13"/>
    <n v="-3.7"/>
    <n v="0"/>
    <n v="6.9"/>
    <n v="13.4"/>
    <n v="0.3"/>
    <n v="0"/>
    <x v="83"/>
    <m/>
    <n v="6.5"/>
    <n v="16.5"/>
    <n v="-3.5"/>
    <n v="0"/>
  </r>
  <r>
    <n v="6.3"/>
    <n v="11.1"/>
    <n v="1.5"/>
    <n v="0"/>
    <n v="3.2"/>
    <n v="7.8"/>
    <n v="-1.5"/>
    <n v="0"/>
    <n v="6.4"/>
    <n v="8.9"/>
    <n v="3.9"/>
    <n v="0"/>
    <x v="84"/>
    <m/>
    <n v="9.3000000000000007"/>
    <n v="13.5"/>
    <n v="5"/>
    <n v="0"/>
  </r>
  <r>
    <n v="2.2999999999999998"/>
    <n v="5.7"/>
    <n v="-1.2"/>
    <n v="8.5"/>
    <n v="-1.7"/>
    <n v="2.2000000000000002"/>
    <n v="-5.5"/>
    <n v="8.5"/>
    <n v="0.8"/>
    <n v="3.3"/>
    <n v="-1.8"/>
    <n v="8.5"/>
    <x v="84"/>
    <m/>
    <n v="4.5"/>
    <n v="6.5"/>
    <n v="2.5"/>
    <n v="2"/>
  </r>
  <r>
    <n v="1.5"/>
    <n v="5.2"/>
    <n v="-2.2000000000000002"/>
    <n v="3.5"/>
    <n v="-0.7"/>
    <n v="5.2"/>
    <n v="-6.6"/>
    <n v="3.5"/>
    <n v="1.6"/>
    <n v="6.2"/>
    <n v="-3.1"/>
    <n v="3.5"/>
    <x v="84"/>
    <m/>
    <n v="4.3"/>
    <n v="10"/>
    <n v="-1.5"/>
    <n v="7"/>
  </r>
  <r>
    <n v="5.2"/>
    <n v="10.199999999999999"/>
    <n v="0.2"/>
    <n v="10"/>
    <n v="2.4"/>
    <n v="7.4"/>
    <n v="-2.7"/>
    <n v="10"/>
    <n v="4.4000000000000004"/>
    <n v="9.1"/>
    <n v="-0.4"/>
    <n v="10"/>
    <x v="84"/>
    <m/>
    <n v="7.6"/>
    <n v="12.5"/>
    <n v="2.7"/>
    <n v="8"/>
  </r>
  <r>
    <n v="-1.8"/>
    <n v="-0.3"/>
    <n v="-3.3"/>
    <n v="1.5"/>
    <n v="-6.5"/>
    <n v="-4.8"/>
    <n v="-8.1"/>
    <n v="1.5"/>
    <n v="-3.3"/>
    <n v="-1.9"/>
    <n v="-4.7"/>
    <n v="1.5"/>
    <x v="84"/>
    <m/>
    <n v="1.5"/>
    <n v="4"/>
    <n v="-1"/>
    <n v="0.8"/>
  </r>
  <r>
    <n v="-4.3"/>
    <n v="-0.1"/>
    <n v="-8.4"/>
    <n v="0"/>
    <n v="-8"/>
    <n v="-3.5"/>
    <n v="-12.4"/>
    <n v="0"/>
    <n v="-4.0999999999999996"/>
    <n v="-1.6"/>
    <n v="-6.6"/>
    <n v="0"/>
    <x v="84"/>
    <m/>
    <n v="-2"/>
    <n v="3"/>
    <n v="-7"/>
    <n v="0"/>
  </r>
  <r>
    <n v="-1.8"/>
    <n v="4.9000000000000004"/>
    <n v="-8.5"/>
    <n v="0.5"/>
    <n v="-5.2"/>
    <n v="1.3"/>
    <n v="-11.6"/>
    <n v="0.5"/>
    <n v="-2.5"/>
    <n v="2"/>
    <n v="-7"/>
    <n v="0.5"/>
    <x v="84"/>
    <m/>
    <n v="0.8"/>
    <n v="8.5"/>
    <n v="-7"/>
    <n v="0.6"/>
  </r>
  <r>
    <n v="2.6"/>
    <n v="8.3000000000000007"/>
    <n v="-3.2"/>
    <n v="0"/>
    <n v="-3.7"/>
    <n v="-0.9"/>
    <n v="-6.5"/>
    <n v="0"/>
    <n v="1.3"/>
    <n v="5.3"/>
    <n v="-2.8"/>
    <n v="0"/>
    <x v="84"/>
    <m/>
    <n v="4"/>
    <n v="11"/>
    <n v="-3"/>
    <n v="0"/>
  </r>
  <r>
    <n v="2.4"/>
    <n v="7"/>
    <n v="-2.2999999999999998"/>
    <n v="2"/>
    <n v="0.7"/>
    <n v="5.8"/>
    <n v="-4.5"/>
    <n v="2"/>
    <n v="2.9"/>
    <n v="7"/>
    <n v="-1.3"/>
    <n v="2"/>
    <x v="84"/>
    <m/>
    <n v="3.5"/>
    <n v="9"/>
    <n v="-2"/>
    <n v="4"/>
  </r>
  <r>
    <n v="-0.6"/>
    <n v="1.1000000000000001"/>
    <n v="-2.2000000000000002"/>
    <n v="0"/>
    <n v="-3.1"/>
    <n v="-0.6"/>
    <n v="-5.5"/>
    <n v="0"/>
    <n v="-2.5"/>
    <n v="-0.8"/>
    <n v="-4.0999999999999996"/>
    <n v="0"/>
    <x v="84"/>
    <m/>
    <n v="1.3"/>
    <n v="3.5"/>
    <n v="-1"/>
    <n v="0"/>
  </r>
  <r>
    <n v="-2.8"/>
    <n v="2.7"/>
    <n v="-8.1999999999999993"/>
    <n v="0"/>
    <n v="-3.9"/>
    <n v="1.2"/>
    <n v="-9"/>
    <n v="0"/>
    <n v="-2.8"/>
    <n v="1.3"/>
    <n v="-6.8"/>
    <n v="0"/>
    <x v="84"/>
    <m/>
    <n v="-0.5"/>
    <n v="7.5"/>
    <n v="-8.5"/>
    <n v="0.3"/>
  </r>
  <r>
    <n v="1"/>
    <n v="4.9000000000000004"/>
    <n v="-2.9"/>
    <n v="2"/>
    <n v="-0.7"/>
    <n v="2.2000000000000002"/>
    <n v="-3.6"/>
    <n v="2"/>
    <n v="-0.9"/>
    <n v="1.7"/>
    <n v="-3.5"/>
    <n v="2"/>
    <x v="84"/>
    <m/>
    <n v="2.8"/>
    <n v="7.5"/>
    <n v="-2"/>
    <n v="0"/>
  </r>
  <r>
    <n v="0.2"/>
    <n v="2.1"/>
    <n v="-1.7"/>
    <n v="0.5"/>
    <n v="-3.8"/>
    <n v="-1.5"/>
    <n v="-6"/>
    <n v="0.5"/>
    <n v="-2.4"/>
    <n v="-0.8"/>
    <n v="-4"/>
    <n v="0.5"/>
    <x v="84"/>
    <m/>
    <n v="3.3"/>
    <n v="6.5"/>
    <n v="0"/>
    <n v="0"/>
  </r>
  <r>
    <n v="-3.5"/>
    <n v="0.4"/>
    <n v="-7.3"/>
    <n v="4"/>
    <n v="-5.5"/>
    <n v="-2.4"/>
    <n v="-8.6"/>
    <n v="4"/>
    <n v="-4.0999999999999996"/>
    <n v="-1.7"/>
    <n v="-6.5"/>
    <n v="4"/>
    <x v="84"/>
    <m/>
    <n v="-1"/>
    <n v="1.5"/>
    <n v="-3.5"/>
    <n v="0"/>
  </r>
  <r>
    <n v="-0.7"/>
    <n v="1.2"/>
    <n v="-2.6"/>
    <n v="8"/>
    <n v="-2.2999999999999998"/>
    <n v="0.3"/>
    <n v="-4.8"/>
    <n v="8"/>
    <n v="-1.9"/>
    <n v="0.3"/>
    <n v="-4.0999999999999996"/>
    <n v="8"/>
    <x v="84"/>
    <m/>
    <n v="1.3"/>
    <n v="3"/>
    <n v="-0.5"/>
    <n v="7"/>
  </r>
  <r>
    <n v="-1.6"/>
    <n v="0.4"/>
    <n v="-3.6"/>
    <n v="2"/>
    <n v="-3.8"/>
    <n v="-1.2"/>
    <n v="-6.4"/>
    <n v="2"/>
    <n v="-3.6"/>
    <n v="-2.1"/>
    <n v="-5"/>
    <n v="2"/>
    <x v="84"/>
    <m/>
    <n v="0.5"/>
    <n v="3"/>
    <n v="-2"/>
    <n v="1"/>
  </r>
  <r>
    <n v="-5.3"/>
    <n v="-0.8"/>
    <n v="-9.8000000000000007"/>
    <n v="1.5"/>
    <n v="-7"/>
    <n v="-2.9"/>
    <n v="-11"/>
    <n v="1.5"/>
    <n v="-5.5"/>
    <n v="-2.9"/>
    <n v="-8.1"/>
    <n v="1.5"/>
    <x v="84"/>
    <m/>
    <n v="-1"/>
    <n v="1"/>
    <n v="-3"/>
    <n v="2"/>
  </r>
  <r>
    <n v="0"/>
    <n v="4.3"/>
    <n v="-4.3"/>
    <n v="1"/>
    <n v="-1.2"/>
    <n v="2.4"/>
    <n v="-4.8"/>
    <n v="1"/>
    <n v="-1.8"/>
    <n v="1.3"/>
    <n v="-4.9000000000000004"/>
    <n v="1"/>
    <x v="84"/>
    <m/>
    <n v="2.5"/>
    <n v="6"/>
    <n v="-1"/>
    <n v="1.1000000000000001"/>
  </r>
  <r>
    <n v="-1.7"/>
    <n v="1.7"/>
    <n v="-5"/>
    <n v="0"/>
    <n v="-4.5"/>
    <n v="-1.5"/>
    <n v="-7.5"/>
    <n v="0"/>
    <n v="-4"/>
    <n v="-2.2999999999999998"/>
    <n v="-5.7"/>
    <n v="0"/>
    <x v="84"/>
    <m/>
    <n v="0.5"/>
    <n v="3.5"/>
    <n v="-2.5"/>
    <n v="2.2000000000000002"/>
  </r>
  <r>
    <n v="-3.1"/>
    <n v="3.2"/>
    <n v="-9.4"/>
    <n v="3.5"/>
    <n v="-4.3"/>
    <n v="2.2000000000000002"/>
    <n v="-10.7"/>
    <n v="3.5"/>
    <n v="-3.8"/>
    <n v="0.8"/>
    <n v="-8.4"/>
    <n v="3.5"/>
    <x v="84"/>
    <m/>
    <n v="-0.3"/>
    <n v="5.5"/>
    <n v="-6"/>
    <n v="5"/>
  </r>
  <r>
    <n v="-0.6"/>
    <n v="1.9"/>
    <n v="-3"/>
    <n v="1"/>
    <n v="-1.6"/>
    <n v="2.2000000000000002"/>
    <n v="-5.3"/>
    <n v="1"/>
    <n v="-2.2999999999999998"/>
    <n v="0.5"/>
    <n v="-5.0999999999999996"/>
    <n v="1"/>
    <x v="84"/>
    <m/>
    <n v="-0.3"/>
    <n v="1.5"/>
    <n v="-2"/>
    <n v="0"/>
  </r>
  <r>
    <n v="-1.1000000000000001"/>
    <n v="3.2"/>
    <n v="-5.4"/>
    <n v="0.5"/>
    <n v="-2.2000000000000002"/>
    <n v="2"/>
    <n v="-6.3"/>
    <n v="0.5"/>
    <n v="-2.7"/>
    <n v="-0.5"/>
    <n v="-4.9000000000000004"/>
    <n v="0.5"/>
    <x v="84"/>
    <m/>
    <n v="-0.8"/>
    <n v="4"/>
    <n v="-5.5"/>
    <n v="0.2"/>
  </r>
  <r>
    <n v="-1.8"/>
    <n v="5.2"/>
    <n v="-8.8000000000000007"/>
    <n v="0"/>
    <n v="0"/>
    <n v="8.4"/>
    <n v="-8.5"/>
    <n v="0"/>
    <n v="-2.6"/>
    <n v="1.9"/>
    <n v="-7.1"/>
    <n v="0"/>
    <x v="84"/>
    <m/>
    <n v="-0.5"/>
    <n v="5"/>
    <n v="-6"/>
    <n v="0"/>
  </r>
  <r>
    <n v="3.8"/>
    <n v="10.5"/>
    <n v="-2.9"/>
    <n v="0"/>
    <n v="4.2"/>
    <n v="10.6"/>
    <n v="-2.2000000000000002"/>
    <n v="0"/>
    <n v="1.3"/>
    <n v="5.7"/>
    <n v="-3.1"/>
    <n v="0"/>
    <x v="84"/>
    <m/>
    <n v="5"/>
    <n v="11.5"/>
    <n v="-1.5"/>
    <n v="0"/>
  </r>
  <r>
    <n v="3.4"/>
    <n v="8.6999999999999993"/>
    <n v="-2"/>
    <n v="4"/>
    <n v="4.5"/>
    <n v="7.9"/>
    <n v="1.1000000000000001"/>
    <n v="4"/>
    <n v="2.6"/>
    <n v="6.8"/>
    <n v="-1.7"/>
    <n v="4"/>
    <x v="84"/>
    <m/>
    <n v="7.8"/>
    <n v="12.5"/>
    <n v="3"/>
    <n v="2"/>
  </r>
  <r>
    <n v="1.7"/>
    <n v="6.3"/>
    <n v="-3"/>
    <n v="0.5"/>
    <n v="0.3"/>
    <n v="4.8"/>
    <n v="-4.2"/>
    <n v="0.5"/>
    <n v="-0.3"/>
    <n v="4"/>
    <n v="-4.5999999999999996"/>
    <n v="0.5"/>
    <x v="84"/>
    <m/>
    <n v="3.3"/>
    <n v="8.5"/>
    <n v="-2"/>
    <n v="0"/>
  </r>
  <r>
    <n v="3.8"/>
    <n v="10.3"/>
    <n v="-2.8"/>
    <n v="1.5"/>
    <n v="4.0999999999999996"/>
    <n v="8.9"/>
    <n v="-0.7"/>
    <n v="1.5"/>
    <n v="2"/>
    <n v="5.0999999999999996"/>
    <n v="-1.1000000000000001"/>
    <n v="1.5"/>
    <x v="84"/>
    <m/>
    <n v="5"/>
    <n v="10.5"/>
    <n v="-0.5"/>
    <n v="0.2"/>
  </r>
  <r>
    <n v="0.7"/>
    <n v="5.4"/>
    <n v="-4.0999999999999996"/>
    <n v="0.5"/>
    <n v="-0.1"/>
    <n v="4.2"/>
    <n v="-4.4000000000000004"/>
    <n v="0.5"/>
    <n v="-0.6"/>
    <n v="2.1"/>
    <n v="-3.3"/>
    <n v="0.5"/>
    <x v="84"/>
    <m/>
    <n v="2.2999999999999998"/>
    <n v="7"/>
    <n v="-2.5"/>
    <n v="0"/>
  </r>
  <r>
    <n v="-1.2"/>
    <n v="5"/>
    <n v="-7.4"/>
    <n v="0"/>
    <n v="-2.8"/>
    <n v="2.4"/>
    <n v="-7.9"/>
    <n v="0"/>
    <n v="-3"/>
    <n v="0.2"/>
    <n v="-6.1"/>
    <n v="0"/>
    <x v="84"/>
    <m/>
    <n v="1.3"/>
    <n v="8.5"/>
    <n v="-6"/>
    <n v="1.1000000000000001"/>
  </r>
  <r>
    <n v="1.1000000000000001"/>
    <n v="2.7"/>
    <n v="-0.6"/>
    <n v="8"/>
    <n v="-0.8"/>
    <n v="0.6"/>
    <n v="-2.2000000000000002"/>
    <n v="8"/>
    <n v="-0.3"/>
    <n v="1.4"/>
    <n v="-1.9"/>
    <n v="8"/>
    <x v="84"/>
    <m/>
    <n v="2.2999999999999998"/>
    <n v="6.5"/>
    <n v="-2"/>
    <n v="2.6"/>
  </r>
  <r>
    <n v="-3"/>
    <n v="-1"/>
    <n v="-5"/>
    <n v="3.5"/>
    <n v="-4.8"/>
    <n v="-2.5"/>
    <n v="-7"/>
    <n v="3.5"/>
    <n v="-4.0999999999999996"/>
    <n v="-2.6"/>
    <n v="-5.6"/>
    <n v="3.5"/>
    <x v="84"/>
    <m/>
    <n v="1"/>
    <n v="4"/>
    <n v="-2"/>
    <n v="5.5"/>
  </r>
  <r>
    <n v="-6.6"/>
    <n v="-2.8"/>
    <n v="-10.4"/>
    <n v="0.5"/>
    <n v="-7.9"/>
    <n v="-4.0999999999999996"/>
    <n v="-11.6"/>
    <n v="0.5"/>
    <n v="-7.4"/>
    <n v="-5.4"/>
    <n v="-9.4"/>
    <n v="0.5"/>
    <x v="85"/>
    <m/>
    <n v="-2.8"/>
    <n v="0.5"/>
    <n v="-6"/>
    <n v="0"/>
  </r>
  <r>
    <n v="-7.6"/>
    <n v="-1.2"/>
    <n v="-13.9"/>
    <n v="5"/>
    <n v="-8.9"/>
    <n v="-2.7"/>
    <n v="-15.1"/>
    <n v="5"/>
    <n v="-8.4"/>
    <n v="-4.9000000000000004"/>
    <n v="-11.8"/>
    <n v="5"/>
    <x v="85"/>
    <m/>
    <n v="-6.5"/>
    <n v="-0.5"/>
    <n v="-12.5"/>
    <n v="0.8"/>
  </r>
  <r>
    <n v="-5.3"/>
    <n v="-2.7"/>
    <n v="-7.8"/>
    <n v="1"/>
    <n v="-5.0999999999999996"/>
    <n v="-1.7"/>
    <n v="-8.5"/>
    <n v="1"/>
    <n v="-5.0999999999999996"/>
    <n v="-1.5"/>
    <n v="-8.6999999999999993"/>
    <n v="1"/>
    <x v="85"/>
    <m/>
    <n v="-3.3"/>
    <n v="-0.5"/>
    <n v="-6"/>
    <n v="3"/>
  </r>
  <r>
    <n v="-0.7"/>
    <n v="2.7"/>
    <n v="-4.0999999999999996"/>
    <n v="4"/>
    <n v="-2.8"/>
    <n v="-1"/>
    <n v="-4.5999999999999996"/>
    <n v="4"/>
    <n v="-3.8"/>
    <n v="-1.7"/>
    <n v="-5.9"/>
    <n v="4"/>
    <x v="85"/>
    <m/>
    <n v="-1.3"/>
    <n v="-0.5"/>
    <n v="-2"/>
    <n v="0"/>
  </r>
  <r>
    <n v="-8.1999999999999993"/>
    <n v="-2"/>
    <n v="-14.4"/>
    <n v="1"/>
    <n v="-7.9"/>
    <n v="-3.9"/>
    <n v="-11.8"/>
    <n v="1"/>
    <n v="-6.8"/>
    <n v="-4.0999999999999996"/>
    <n v="-9.5"/>
    <n v="1"/>
    <x v="85"/>
    <m/>
    <n v="-3"/>
    <n v="-1"/>
    <n v="-5"/>
    <n v="0"/>
  </r>
  <r>
    <n v="-7.2"/>
    <n v="1.6"/>
    <n v="-16"/>
    <n v="4"/>
    <n v="-6.8"/>
    <n v="1.4"/>
    <n v="-15"/>
    <n v="4"/>
    <n v="-7.5"/>
    <n v="-3"/>
    <n v="-12"/>
    <n v="4"/>
    <x v="85"/>
    <m/>
    <n v="-10"/>
    <n v="-2"/>
    <n v="-18"/>
    <n v="3"/>
  </r>
  <r>
    <n v="-3"/>
    <n v="-0.9"/>
    <n v="-5"/>
    <n v="0"/>
    <n v="-4.8"/>
    <n v="-2.2999999999999998"/>
    <n v="-7.3"/>
    <n v="0"/>
    <n v="-5.5"/>
    <n v="-2.7"/>
    <n v="-8.3000000000000007"/>
    <n v="0"/>
    <x v="85"/>
    <m/>
    <n v="-3"/>
    <n v="1.5"/>
    <n v="-7.5"/>
    <n v="0"/>
  </r>
  <r>
    <n v="-1.2"/>
    <n v="0.8"/>
    <n v="-3.1"/>
    <n v="8"/>
    <n v="-3.3"/>
    <n v="-1.9"/>
    <n v="-4.5999999999999996"/>
    <n v="8"/>
    <n v="-2.6"/>
    <n v="-1"/>
    <n v="-4.0999999999999996"/>
    <n v="8"/>
    <x v="85"/>
    <m/>
    <n v="-0.8"/>
    <n v="2.5"/>
    <n v="-4"/>
    <n v="5.2"/>
  </r>
  <r>
    <n v="-0.2"/>
    <n v="2.4"/>
    <n v="-2.7"/>
    <n v="3"/>
    <n v="-1.7"/>
    <n v="1.6"/>
    <n v="-4.9000000000000004"/>
    <n v="3"/>
    <n v="-1.9"/>
    <n v="1.9"/>
    <n v="-5.7"/>
    <n v="3"/>
    <x v="85"/>
    <m/>
    <n v="2.2999999999999998"/>
    <n v="6"/>
    <n v="-1.5"/>
    <n v="2.4"/>
  </r>
  <r>
    <n v="2.4"/>
    <n v="4.5"/>
    <n v="0.2"/>
    <n v="0"/>
    <n v="2.6"/>
    <n v="4.9000000000000004"/>
    <n v="0.2"/>
    <n v="0"/>
    <n v="1.7"/>
    <n v="4.0999999999999996"/>
    <n v="-0.8"/>
    <n v="0"/>
    <x v="85"/>
    <m/>
    <n v="4.5"/>
    <n v="7"/>
    <n v="2"/>
    <n v="0.4"/>
  </r>
  <r>
    <n v="5.8"/>
    <n v="10"/>
    <n v="1.6"/>
    <n v="0"/>
    <n v="5.5"/>
    <n v="8.5"/>
    <n v="2.5"/>
    <n v="0"/>
    <n v="2.2999999999999998"/>
    <n v="4.4000000000000004"/>
    <n v="0.2"/>
    <n v="0"/>
    <x v="85"/>
    <m/>
    <n v="7.5"/>
    <n v="11"/>
    <n v="4"/>
    <n v="0"/>
  </r>
  <r>
    <n v="4.5999999999999996"/>
    <n v="9"/>
    <n v="0.1"/>
    <n v="0"/>
    <n v="6.5"/>
    <n v="8.5"/>
    <n v="4.5"/>
    <n v="0"/>
    <n v="2.2000000000000002"/>
    <n v="4.7"/>
    <n v="-0.3"/>
    <n v="0"/>
    <x v="85"/>
    <m/>
    <n v="7.5"/>
    <n v="10"/>
    <n v="5"/>
    <n v="0.5"/>
  </r>
  <r>
    <n v="1.4"/>
    <n v="4.5999999999999996"/>
    <n v="-1.9"/>
    <n v="5"/>
    <n v="-1"/>
    <n v="3.2"/>
    <n v="-5.0999999999999996"/>
    <n v="5"/>
    <n v="-0.4"/>
    <n v="3.4"/>
    <n v="-4.0999999999999996"/>
    <n v="5"/>
    <x v="85"/>
    <m/>
    <n v="5.3"/>
    <n v="5.5"/>
    <n v="5"/>
    <n v="4"/>
  </r>
  <r>
    <n v="-3.8"/>
    <n v="0.5"/>
    <n v="-8"/>
    <n v="0"/>
    <n v="-5.9"/>
    <n v="-2.6"/>
    <n v="-9.1999999999999993"/>
    <n v="0"/>
    <n v="-6.2"/>
    <n v="-3.7"/>
    <n v="-8.6999999999999993"/>
    <n v="0"/>
    <x v="85"/>
    <m/>
    <n v="-2"/>
    <n v="3"/>
    <n v="-7"/>
    <n v="0"/>
  </r>
  <r>
    <n v="-4"/>
    <n v="1.1000000000000001"/>
    <n v="-9"/>
    <n v="0"/>
    <n v="-4.8"/>
    <n v="-1.5"/>
    <n v="-8.1"/>
    <n v="0"/>
    <n v="-4.5999999999999996"/>
    <n v="-2.2999999999999998"/>
    <n v="-6.9"/>
    <n v="0"/>
    <x v="85"/>
    <m/>
    <n v="-0.5"/>
    <n v="5"/>
    <n v="-6"/>
    <n v="0"/>
  </r>
  <r>
    <n v="0.4"/>
    <n v="3.2"/>
    <n v="-2.5"/>
    <n v="0"/>
    <n v="-1.9"/>
    <n v="0"/>
    <n v="-3.8"/>
    <n v="0"/>
    <n v="-3.3"/>
    <n v="-1.5"/>
    <n v="-5"/>
    <n v="0"/>
    <x v="85"/>
    <m/>
    <n v="0.8"/>
    <n v="4.5"/>
    <n v="-3"/>
    <n v="0"/>
  </r>
  <r>
    <n v="-1.6"/>
    <n v="1.5"/>
    <n v="-4.7"/>
    <n v="0"/>
    <n v="-3.9"/>
    <n v="-1.2"/>
    <n v="-6.6"/>
    <n v="0"/>
    <n v="-3.8"/>
    <n v="-1.8"/>
    <n v="-5.8"/>
    <n v="0"/>
    <x v="85"/>
    <m/>
    <n v="1.5"/>
    <n v="3"/>
    <n v="0"/>
    <n v="0"/>
  </r>
  <r>
    <n v="-6.2"/>
    <n v="-0.4"/>
    <n v="-11.9"/>
    <n v="3"/>
    <n v="-8.1999999999999993"/>
    <n v="-3.1"/>
    <n v="-13.3"/>
    <n v="3"/>
    <n v="-8"/>
    <n v="-5.2"/>
    <n v="-10.7"/>
    <n v="3"/>
    <x v="85"/>
    <m/>
    <n v="-4"/>
    <n v="1.5"/>
    <n v="-9.5"/>
    <n v="3.2"/>
  </r>
  <r>
    <n v="-5.5"/>
    <n v="-3.2"/>
    <n v="-7.7"/>
    <n v="6.5"/>
    <n v="-7.9"/>
    <n v="-6.2"/>
    <n v="-9.6"/>
    <n v="6.5"/>
    <n v="-7.9"/>
    <n v="-6.3"/>
    <n v="-9.4"/>
    <n v="6.5"/>
    <x v="85"/>
    <m/>
    <n v="-2.5"/>
    <n v="2.5"/>
    <n v="-7.5"/>
    <n v="5.8"/>
  </r>
  <r>
    <n v="-6.9"/>
    <n v="-5.4"/>
    <n v="-8.4"/>
    <n v="1"/>
    <n v="-10.199999999999999"/>
    <n v="-8.6999999999999993"/>
    <n v="-11.6"/>
    <n v="1"/>
    <n v="-8.9"/>
    <n v="-7.8"/>
    <n v="-9.9"/>
    <n v="1"/>
    <x v="85"/>
    <m/>
    <n v="-3.5"/>
    <n v="-1"/>
    <n v="-6"/>
    <n v="6.1"/>
  </r>
  <r>
    <n v="-5.6"/>
    <n v="-0.7"/>
    <n v="-10.4"/>
    <n v="2"/>
    <n v="-7.2"/>
    <n v="-2.6"/>
    <n v="-11.8"/>
    <n v="2"/>
    <n v="-6.2"/>
    <n v="-1.6"/>
    <n v="-10.7"/>
    <n v="2"/>
    <x v="85"/>
    <m/>
    <n v="-1.8"/>
    <n v="3"/>
    <n v="-6.5"/>
    <n v="1.5"/>
  </r>
  <r>
    <n v="0.4"/>
    <n v="5.7"/>
    <n v="-5"/>
    <n v="0.5"/>
    <n v="-3.3"/>
    <n v="0.9"/>
    <n v="-7.5"/>
    <n v="0.5"/>
    <n v="-4"/>
    <n v="0.7"/>
    <n v="-8.6999999999999993"/>
    <n v="0.5"/>
    <x v="85"/>
    <m/>
    <n v="-0.3"/>
    <n v="3.5"/>
    <n v="-4"/>
    <n v="0.2"/>
  </r>
  <r>
    <n v="2.8"/>
    <n v="5.9"/>
    <n v="-0.3"/>
    <n v="19"/>
    <n v="0.6"/>
    <n v="3.2"/>
    <n v="-2"/>
    <n v="19"/>
    <n v="1.1000000000000001"/>
    <n v="3.4"/>
    <n v="-1.3"/>
    <n v="19"/>
    <x v="85"/>
    <m/>
    <n v="3.3"/>
    <n v="7.5"/>
    <n v="-1"/>
    <n v="9"/>
  </r>
  <r>
    <n v="-4.2"/>
    <n v="-2.4"/>
    <n v="-5.9"/>
    <n v="13"/>
    <n v="-5"/>
    <n v="-3.9"/>
    <n v="-6.1"/>
    <n v="13"/>
    <n v="-4.3"/>
    <n v="-2.8"/>
    <n v="-5.8"/>
    <n v="13"/>
    <x v="85"/>
    <m/>
    <n v="-0.8"/>
    <n v="2.5"/>
    <n v="-4"/>
    <n v="12"/>
  </r>
  <r>
    <n v="-9.9"/>
    <n v="-4.5"/>
    <n v="-15.3"/>
    <n v="0"/>
    <n v="-11.9"/>
    <n v="-8"/>
    <n v="-15.8"/>
    <n v="0"/>
    <n v="-9.1999999999999993"/>
    <n v="-6.6"/>
    <n v="-11.8"/>
    <n v="0"/>
    <x v="85"/>
    <m/>
    <n v="-5.8"/>
    <n v="-4.5"/>
    <n v="-7"/>
    <n v="0"/>
  </r>
  <r>
    <n v="-13.3"/>
    <n v="-6"/>
    <n v="-20.5"/>
    <n v="4"/>
    <n v="-14.6"/>
    <n v="-8.8000000000000007"/>
    <n v="-20.399999999999999"/>
    <n v="4"/>
    <n v="-9.4"/>
    <n v="-2.8"/>
    <n v="-16"/>
    <n v="4"/>
    <x v="85"/>
    <m/>
    <n v="-14.5"/>
    <n v="-5"/>
    <n v="-24"/>
    <n v="4"/>
  </r>
  <r>
    <n v="-7.2"/>
    <n v="-3.4"/>
    <n v="-10.9"/>
    <n v="0.2"/>
    <n v="-8.9"/>
    <n v="-6.2"/>
    <n v="-11.6"/>
    <n v="0.2"/>
    <n v="-8.9"/>
    <n v="-6.9"/>
    <n v="-10.8"/>
    <n v="0.2"/>
    <x v="85"/>
    <m/>
    <n v="-8.5"/>
    <n v="-2"/>
    <n v="-15"/>
    <n v="0.2"/>
  </r>
  <r>
    <n v="-8"/>
    <n v="-2.9"/>
    <n v="-13.1"/>
    <n v="0.3"/>
    <n v="-8.9"/>
    <n v="-5.4"/>
    <n v="-12.3"/>
    <n v="0.3"/>
    <n v="-7.5"/>
    <n v="-4.5999999999999996"/>
    <n v="-10.3"/>
    <n v="0.3"/>
    <x v="85"/>
    <m/>
    <n v="-7"/>
    <n v="0"/>
    <n v="-14"/>
    <n v="0.3"/>
  </r>
  <r>
    <n v="-6.8"/>
    <n v="-1.7"/>
    <n v="-11.9"/>
    <n v="6"/>
    <n v="-8.4"/>
    <n v="-4.5"/>
    <n v="-12.2"/>
    <n v="6"/>
    <n v="-6.3"/>
    <n v="-3.5"/>
    <n v="-9"/>
    <n v="6"/>
    <x v="85"/>
    <m/>
    <n v="-1.8"/>
    <n v="2.5"/>
    <n v="-6"/>
    <n v="6"/>
  </r>
  <r>
    <n v="-9.4"/>
    <n v="-6.4"/>
    <n v="-12.4"/>
    <n v="0"/>
    <n v="-11.1"/>
    <n v="-8.1999999999999993"/>
    <n v="-13.9"/>
    <n v="0"/>
    <n v="-10.5"/>
    <n v="-9"/>
    <n v="-11.9"/>
    <n v="0"/>
    <x v="85"/>
    <m/>
    <n v="-4.3"/>
    <n v="1.5"/>
    <n v="-10"/>
    <n v="0"/>
  </r>
  <r>
    <n v="-8.8000000000000007"/>
    <n v="-6.4"/>
    <n v="-11.2"/>
    <n v="6"/>
    <n v="-10.8"/>
    <n v="-9"/>
    <n v="-12.6"/>
    <n v="6"/>
    <n v="-9.8000000000000007"/>
    <n v="-7.9"/>
    <n v="-11.6"/>
    <n v="6"/>
    <x v="86"/>
    <m/>
    <n v="-5.3"/>
    <n v="-4.5"/>
    <n v="-6"/>
    <n v="6"/>
  </r>
  <r>
    <n v="-7.5"/>
    <n v="-3.4"/>
    <n v="-11.6"/>
    <n v="0"/>
    <n v="-10.3"/>
    <n v="-5.6"/>
    <n v="-14.9"/>
    <n v="0"/>
    <n v="-10.199999999999999"/>
    <n v="-7.6"/>
    <n v="-12.8"/>
    <n v="0"/>
    <x v="86"/>
    <m/>
    <n v="-5.5"/>
    <n v="0"/>
    <n v="-11"/>
    <n v="0"/>
  </r>
  <r>
    <n v="-5.4"/>
    <n v="-1.6"/>
    <n v="-9.1999999999999993"/>
    <n v="0.6"/>
    <n v="-7.1"/>
    <n v="-3.8"/>
    <n v="-10.3"/>
    <n v="0.6"/>
    <n v="-7"/>
    <n v="-3"/>
    <n v="-10.9"/>
    <n v="0.6"/>
    <x v="86"/>
    <m/>
    <n v="-1.5"/>
    <n v="-0.5"/>
    <n v="-2.5"/>
    <n v="0.6"/>
  </r>
  <r>
    <n v="-4.4000000000000004"/>
    <n v="-2.6"/>
    <n v="-6.1"/>
    <n v="11.7"/>
    <n v="-6.7"/>
    <n v="-4.9000000000000004"/>
    <n v="-8.4"/>
    <n v="11.7"/>
    <n v="-5"/>
    <n v="-3.3"/>
    <n v="-6.6"/>
    <n v="11.7"/>
    <x v="86"/>
    <m/>
    <n v="-1.3"/>
    <n v="0.5"/>
    <n v="-3"/>
    <n v="11.7"/>
  </r>
  <r>
    <n v="-5.6"/>
    <n v="-3"/>
    <n v="-8.1999999999999993"/>
    <n v="0"/>
    <n v="-6.3"/>
    <n v="-2.9"/>
    <n v="-9.6"/>
    <n v="0"/>
    <n v="-5.7"/>
    <n v="-3.7"/>
    <n v="-7.7"/>
    <n v="0"/>
    <x v="86"/>
    <m/>
    <n v="-1"/>
    <n v="1"/>
    <n v="-3"/>
    <n v="0"/>
  </r>
  <r>
    <n v="-6.1"/>
    <n v="0.8"/>
    <n v="-12.9"/>
    <n v="0"/>
    <n v="-4.3"/>
    <n v="0.5"/>
    <n v="-9"/>
    <n v="0"/>
    <n v="-5.9"/>
    <n v="-4"/>
    <n v="-7.8"/>
    <n v="0"/>
    <x v="86"/>
    <m/>
    <n v="-3.5"/>
    <n v="0.5"/>
    <n v="-7.5"/>
    <n v="0"/>
  </r>
  <r>
    <n v="-6.9"/>
    <n v="-3.2"/>
    <n v="-10.5"/>
    <n v="0"/>
    <n v="-4.5"/>
    <n v="0.8"/>
    <n v="-9.8000000000000007"/>
    <n v="0"/>
    <n v="-4.5999999999999996"/>
    <n v="0"/>
    <n v="-9.1999999999999993"/>
    <n v="0"/>
    <x v="86"/>
    <m/>
    <n v="-4.5"/>
    <n v="-2"/>
    <n v="-7"/>
    <n v="0"/>
  </r>
  <r>
    <n v="-2.1"/>
    <n v="-1.4"/>
    <n v="-2.7"/>
    <n v="2"/>
    <n v="-2.2999999999999998"/>
    <n v="-1.4"/>
    <n v="-3.1"/>
    <n v="2"/>
    <n v="-3.3"/>
    <n v="-3.6"/>
    <n v="-2.9"/>
    <n v="2"/>
    <x v="86"/>
    <m/>
    <n v="-1.3"/>
    <n v="1.5"/>
    <n v="-4"/>
    <n v="2"/>
  </r>
  <r>
    <n v="-3"/>
    <n v="-1.2"/>
    <n v="-4.8"/>
    <n v="9"/>
    <n v="-2.6"/>
    <n v="-1.7"/>
    <n v="-3.4"/>
    <n v="9"/>
    <n v="-4"/>
    <n v="-2.7"/>
    <n v="-5.3"/>
    <n v="9"/>
    <x v="86"/>
    <m/>
    <n v="0.3"/>
    <n v="1"/>
    <n v="-0.5"/>
    <n v="9"/>
  </r>
  <r>
    <n v="-5.2"/>
    <n v="-3.5"/>
    <n v="-6.9"/>
    <n v="7.5"/>
    <n v="-2.8"/>
    <n v="-1"/>
    <n v="-4.5"/>
    <n v="7.5"/>
    <n v="-4.0999999999999996"/>
    <n v="-2.6"/>
    <n v="-5.5"/>
    <n v="7.5"/>
    <x v="86"/>
    <m/>
    <n v="0"/>
    <n v="1"/>
    <n v="-1"/>
    <n v="7.5"/>
  </r>
  <r>
    <n v="-11.5"/>
    <n v="-6.2"/>
    <n v="-16.8"/>
    <n v="1.8"/>
    <n v="-8.6999999999999993"/>
    <n v="-7.3"/>
    <n v="-10"/>
    <n v="1.8"/>
    <n v="-7.9"/>
    <n v="-6.8"/>
    <n v="-8.9"/>
    <n v="1.8"/>
    <x v="86"/>
    <m/>
    <n v="-3.8"/>
    <n v="-3"/>
    <n v="-4.5"/>
    <n v="1.8"/>
  </r>
  <r>
    <n v="-11"/>
    <n v="-4.2"/>
    <n v="-17.8"/>
    <n v="1"/>
    <n v="-10.6"/>
    <n v="-7.3"/>
    <n v="-13.8"/>
    <n v="1"/>
    <n v="-10.9"/>
    <n v="-8.1"/>
    <n v="-13.600000000000001"/>
    <n v="1"/>
    <x v="86"/>
    <m/>
    <n v="-9"/>
    <n v="-6"/>
    <n v="-12"/>
    <n v="2.4"/>
  </r>
  <r>
    <n v="-12.6"/>
    <n v="-7.3"/>
    <n v="-17.899999999999999"/>
    <n v="0.5"/>
    <n v="-9.1"/>
    <n v="-4.5999999999999996"/>
    <n v="-13.6"/>
    <n v="0.5"/>
    <n v="-9.4"/>
    <n v="-5.3999999999999995"/>
    <n v="-13.4"/>
    <n v="0.5"/>
    <x v="86"/>
    <m/>
    <n v="-11.5"/>
    <n v="-6"/>
    <n v="-17"/>
    <n v="1.3"/>
  </r>
  <r>
    <n v="-9.3000000000000007"/>
    <n v="-7.2"/>
    <n v="-11.3"/>
    <n v="2.5"/>
    <n v="-9.6999999999999993"/>
    <n v="-5.7"/>
    <n v="-13.6"/>
    <n v="2.5"/>
    <n v="-10"/>
    <n v="-6.5"/>
    <n v="-13.4"/>
    <n v="2.5"/>
    <x v="86"/>
    <m/>
    <n v="-11.3"/>
    <n v="-5"/>
    <n v="-17.5"/>
    <n v="1.2"/>
  </r>
  <r>
    <n v="-12.8"/>
    <n v="-6.5"/>
    <n v="-19"/>
    <n v="10"/>
    <n v="-8.6999999999999993"/>
    <n v="-7.5"/>
    <n v="-9.8000000000000007"/>
    <n v="10"/>
    <n v="-9"/>
    <n v="-8.3000000000000007"/>
    <n v="-9.6000000000000014"/>
    <n v="10"/>
    <x v="86"/>
    <m/>
    <n v="-8"/>
    <n v="-5"/>
    <n v="-11"/>
    <n v="6.2"/>
  </r>
  <r>
    <n v="-10.7"/>
    <n v="-4.2"/>
    <n v="-17.2"/>
    <n v="10"/>
    <n v="-10.6"/>
    <n v="-5.3"/>
    <n v="-15.9"/>
    <n v="10"/>
    <n v="-10.9"/>
    <n v="-6.1"/>
    <n v="-15.700000000000001"/>
    <n v="10"/>
    <x v="86"/>
    <m/>
    <n v="-8.3000000000000007"/>
    <n v="-3.5"/>
    <n v="-13"/>
    <n v="17.100000000000001"/>
  </r>
  <r>
    <n v="-6.8"/>
    <n v="-2.4"/>
    <n v="-11.2"/>
    <n v="19.100000000000001"/>
    <n v="-6.8"/>
    <n v="-3.5"/>
    <n v="-10"/>
    <n v="19.100000000000001"/>
    <n v="-7.1"/>
    <n v="-4.3"/>
    <n v="-9.8000000000000007"/>
    <n v="19.100000000000001"/>
    <x v="86"/>
    <m/>
    <n v="-6.8"/>
    <n v="-2"/>
    <n v="-11.5"/>
    <n v="19.100000000000001"/>
  </r>
  <r>
    <n v="-18.399999999999999"/>
    <n v="-10.199999999999999"/>
    <n v="-26.5"/>
    <n v="2.2000000000000002"/>
    <n v="-18.2"/>
    <n v="-11.2"/>
    <n v="-25.1"/>
    <n v="2.2000000000000002"/>
    <n v="-18.5"/>
    <n v="-12"/>
    <n v="-24.900000000000002"/>
    <n v="2.2000000000000002"/>
    <x v="86"/>
    <m/>
    <n v="-16"/>
    <n v="-10"/>
    <n v="-22"/>
    <n v="2.2000000000000002"/>
  </r>
  <r>
    <n v="-27.5"/>
    <n v="-24.7"/>
    <n v="-30.3"/>
    <n v="0"/>
    <n v="-27.2"/>
    <n v="-25.4"/>
    <n v="-28.9"/>
    <n v="0"/>
    <n v="-27.5"/>
    <n v="-26.2"/>
    <n v="-28.7"/>
    <n v="0"/>
    <x v="86"/>
    <m/>
    <n v="-20.8"/>
    <n v="-18"/>
    <n v="-23.5"/>
    <n v="0"/>
  </r>
  <r>
    <n v="-27.2"/>
    <n v="-22.3"/>
    <n v="-32.1"/>
    <n v="0"/>
    <n v="-26.9"/>
    <n v="-23"/>
    <n v="-30.7"/>
    <n v="0"/>
    <n v="-27.2"/>
    <n v="-23.8"/>
    <n v="-30.5"/>
    <n v="0"/>
    <x v="86"/>
    <m/>
    <n v="-26.3"/>
    <n v="-23.5"/>
    <n v="-29"/>
    <n v="0"/>
  </r>
  <r>
    <n v="-24.3"/>
    <n v="-17.399999999999999"/>
    <n v="-31.2"/>
    <n v="2.9"/>
    <n v="-24"/>
    <n v="-18.2"/>
    <n v="-29.8"/>
    <n v="2.9"/>
    <n v="-24.3"/>
    <n v="-19"/>
    <n v="-29.6"/>
    <n v="2.9"/>
    <x v="86"/>
    <m/>
    <n v="-31"/>
    <n v="-22"/>
    <n v="-40"/>
    <n v="2.9"/>
  </r>
  <r>
    <n v="-21"/>
    <n v="-16.5"/>
    <n v="-25.5"/>
    <n v="2.2999999999999998"/>
    <n v="-20.8"/>
    <n v="-17.399999999999999"/>
    <n v="-24.2"/>
    <n v="2.2999999999999998"/>
    <n v="-21.1"/>
    <n v="-18.2"/>
    <n v="-24"/>
    <n v="2.2999999999999998"/>
    <x v="86"/>
    <m/>
    <n v="-25"/>
    <n v="-18"/>
    <n v="-32"/>
    <n v="2.2999999999999998"/>
  </r>
  <r>
    <n v="-14.8"/>
    <n v="-9.1"/>
    <n v="-20.5"/>
    <n v="0"/>
    <n v="-14.7"/>
    <n v="-10.1"/>
    <n v="-19.2"/>
    <n v="0"/>
    <n v="-15"/>
    <n v="-10.9"/>
    <n v="-19"/>
    <n v="0"/>
    <x v="86"/>
    <m/>
    <n v="-18.8"/>
    <n v="-15.5"/>
    <n v="-22"/>
    <n v="0"/>
  </r>
  <r>
    <n v="-12.4"/>
    <n v="-8.6999999999999993"/>
    <n v="-16.100000000000001"/>
    <n v="3"/>
    <n v="-12.3"/>
    <n v="-9.6999999999999993"/>
    <n v="-14.9"/>
    <n v="3"/>
    <n v="-12.6"/>
    <n v="-10.5"/>
    <n v="-14.700000000000001"/>
    <n v="3"/>
    <x v="86"/>
    <m/>
    <n v="-14"/>
    <n v="-10"/>
    <n v="-18"/>
    <n v="3"/>
  </r>
  <r>
    <n v="-9.9"/>
    <n v="-6.3"/>
    <n v="-13.5"/>
    <n v="5"/>
    <n v="-9.9"/>
    <n v="-7.4"/>
    <n v="-12.3"/>
    <n v="5"/>
    <n v="-10.199999999999999"/>
    <n v="-8.2000000000000011"/>
    <n v="-12.100000000000001"/>
    <n v="5"/>
    <x v="86"/>
    <m/>
    <n v="-13"/>
    <n v="-11"/>
    <n v="-15"/>
    <n v="5"/>
  </r>
  <r>
    <n v="-8"/>
    <n v="-5.5"/>
    <n v="-10.5"/>
    <n v="0"/>
    <n v="-8"/>
    <n v="-6.6"/>
    <n v="-9.3000000000000007"/>
    <n v="0"/>
    <n v="-8.3000000000000007"/>
    <n v="-7.3999999999999995"/>
    <n v="-9.1000000000000014"/>
    <n v="0"/>
    <x v="86"/>
    <m/>
    <n v="-11.5"/>
    <n v="-10"/>
    <n v="-13"/>
    <n v="0"/>
  </r>
  <r>
    <n v="-10.6"/>
    <n v="-5.7"/>
    <n v="-15.4"/>
    <n v="10"/>
    <n v="-10.5"/>
    <n v="-6.8"/>
    <n v="-14.2"/>
    <n v="10"/>
    <n v="-10.8"/>
    <n v="-7.6"/>
    <n v="-14"/>
    <n v="10"/>
    <x v="86"/>
    <m/>
    <n v="-11.8"/>
    <n v="-11"/>
    <n v="-12.5"/>
    <n v="10"/>
  </r>
  <r>
    <n v="-31.3"/>
    <n v="-27.8"/>
    <n v="-34.700000000000003"/>
    <n v="0"/>
    <n v="-30.9"/>
    <n v="-28.4"/>
    <n v="-33.299999999999997"/>
    <n v="0"/>
    <n v="-31.2"/>
    <n v="-29.2"/>
    <n v="-33.099999999999994"/>
    <n v="0"/>
    <x v="86"/>
    <m/>
    <n v="-26"/>
    <n v="-25"/>
    <n v="-27"/>
    <n v="0"/>
  </r>
  <r>
    <n v="-25.8"/>
    <n v="-17.899999999999999"/>
    <n v="-33.700000000000003"/>
    <n v="5.6"/>
    <n v="-25.5"/>
    <n v="-18.7"/>
    <n v="-32.299999999999997"/>
    <n v="5.6"/>
    <n v="-25.8"/>
    <n v="-19.5"/>
    <n v="-32.099999999999994"/>
    <n v="5.6"/>
    <x v="86"/>
    <m/>
    <n v="-31.5"/>
    <n v="-21"/>
    <n v="-42"/>
    <n v="5.6"/>
  </r>
  <r>
    <n v="-17.100000000000001"/>
    <n v="-9.4"/>
    <n v="-24.8"/>
    <n v="6.2"/>
    <n v="-17"/>
    <n v="-10.4"/>
    <n v="-23.5"/>
    <n v="6.2"/>
    <n v="-17.3"/>
    <n v="-11.200000000000001"/>
    <n v="-23.3"/>
    <n v="6.2"/>
    <x v="86"/>
    <m/>
    <n v="-24.5"/>
    <n v="-19"/>
    <n v="-30"/>
    <n v="6.2"/>
  </r>
  <r>
    <n v="-10.3"/>
    <n v="-3.6"/>
    <n v="-17"/>
    <n v="8"/>
    <n v="-10.199999999999999"/>
    <n v="-4.5999999999999996"/>
    <n v="-15.7"/>
    <n v="8"/>
    <n v="-10.5"/>
    <n v="-5.3999999999999995"/>
    <n v="-15.5"/>
    <n v="8"/>
    <x v="86"/>
    <m/>
    <n v="-16"/>
    <n v="-10"/>
    <n v="-22"/>
    <n v="8"/>
  </r>
  <r>
    <n v="-7.9"/>
    <n v="-7"/>
    <n v="-8.8000000000000007"/>
    <n v="0.5"/>
    <n v="-10.9"/>
    <n v="-9.3000000000000007"/>
    <n v="-12.4"/>
    <n v="0.5"/>
    <n v="-11.1"/>
    <n v="-9.3000000000000007"/>
    <n v="-12.9"/>
    <n v="0.5"/>
    <x v="87"/>
    <m/>
    <n v="-11.8"/>
    <n v="-9"/>
    <n v="-14.5"/>
    <n v="0.5"/>
  </r>
  <r>
    <n v="-12.9"/>
    <n v="-7.3"/>
    <n v="-18.5"/>
    <n v="0"/>
    <n v="-11.9"/>
    <n v="-8"/>
    <n v="-15.7"/>
    <n v="0"/>
    <n v="-11.8"/>
    <n v="-8.6999999999999993"/>
    <n v="-14.8"/>
    <n v="0"/>
    <x v="87"/>
    <m/>
    <n v="-17.5"/>
    <n v="-10"/>
    <n v="-25"/>
    <n v="0"/>
  </r>
  <r>
    <n v="-13.7"/>
    <n v="-7.6"/>
    <n v="-19.8"/>
    <n v="3"/>
    <n v="-12.2"/>
    <n v="-8.8000000000000007"/>
    <n v="-15.5"/>
    <n v="3"/>
    <n v="-13.9"/>
    <n v="-12.4"/>
    <n v="-15.3"/>
    <n v="3"/>
    <x v="87"/>
    <m/>
    <n v="-17.3"/>
    <n v="-14.5"/>
    <n v="-20"/>
    <n v="0"/>
  </r>
  <r>
    <n v="-17.3"/>
    <n v="-9.3000000000000007"/>
    <n v="-25.3"/>
    <n v="0"/>
    <n v="-13.3"/>
    <n v="-7.6"/>
    <n v="-18.899999999999999"/>
    <n v="0"/>
    <n v="-15.9"/>
    <n v="-14.1"/>
    <n v="-17.7"/>
    <n v="0"/>
    <x v="87"/>
    <m/>
    <n v="-17.8"/>
    <n v="-14"/>
    <n v="-21.5"/>
    <n v="0"/>
  </r>
  <r>
    <n v="-23.6"/>
    <n v="-16"/>
    <n v="-31.1"/>
    <n v="0"/>
    <n v="-18.600000000000001"/>
    <n v="-14.7"/>
    <n v="-22.4"/>
    <n v="0"/>
    <n v="-19.899999999999999"/>
    <n v="-17.7"/>
    <n v="-22"/>
    <n v="0"/>
    <x v="87"/>
    <m/>
    <n v="-19"/>
    <n v="-17"/>
    <n v="-21"/>
    <n v="0"/>
  </r>
  <r>
    <n v="-20.7"/>
    <n v="-12.8"/>
    <n v="-28.5"/>
    <n v="4.4000000000000004"/>
    <n v="-17.5"/>
    <n v="-12"/>
    <n v="-23"/>
    <n v="4.4000000000000004"/>
    <n v="-17.3"/>
    <n v="-13.8"/>
    <n v="-20.8"/>
    <n v="4.4000000000000004"/>
    <x v="87"/>
    <m/>
    <n v="-20.8"/>
    <n v="-14.5"/>
    <n v="-27"/>
    <n v="4.4000000000000004"/>
  </r>
  <r>
    <n v="-13.3"/>
    <n v="-11.9"/>
    <n v="-14.7"/>
    <n v="16.2"/>
    <n v="-13.4"/>
    <n v="-12.1"/>
    <n v="-14.6"/>
    <n v="16.2"/>
    <n v="-13.5"/>
    <n v="-10.8"/>
    <n v="-16.100000000000001"/>
    <n v="16.2"/>
    <x v="87"/>
    <m/>
    <n v="-13"/>
    <n v="-10"/>
    <n v="-16"/>
    <n v="16.2"/>
  </r>
  <r>
    <n v="-11.5"/>
    <n v="-7.8"/>
    <n v="-15.2"/>
    <n v="8.1999999999999993"/>
    <n v="-11.2"/>
    <n v="-7"/>
    <n v="-15.4"/>
    <n v="8.1999999999999993"/>
    <n v="-11.8"/>
    <n v="-8.6"/>
    <n v="-14.9"/>
    <n v="8.1999999999999993"/>
    <x v="87"/>
    <m/>
    <n v="-12.5"/>
    <n v="-8"/>
    <n v="-17"/>
    <n v="8.1999999999999993"/>
  </r>
  <r>
    <n v="-8.9"/>
    <n v="-5.4"/>
    <n v="-12.3"/>
    <n v="3"/>
    <n v="-7.3"/>
    <n v="-5.0999999999999996"/>
    <n v="-9.4"/>
    <n v="3"/>
    <n v="-9.3000000000000007"/>
    <n v="-6.5"/>
    <n v="-12.1"/>
    <n v="3"/>
    <x v="87"/>
    <m/>
    <n v="-10.5"/>
    <n v="-4"/>
    <n v="-17"/>
    <n v="3"/>
  </r>
  <r>
    <n v="-4.5"/>
    <n v="-1.1000000000000001"/>
    <n v="-7.8"/>
    <n v="0.9"/>
    <n v="-4"/>
    <n v="-0.7"/>
    <n v="-7.3"/>
    <n v="0.9"/>
    <n v="-8.1999999999999993"/>
    <n v="-6.7"/>
    <n v="-9.6"/>
    <n v="0.9"/>
    <x v="87"/>
    <m/>
    <n v="-8.8000000000000007"/>
    <n v="-2.5"/>
    <n v="-15"/>
    <n v="0.9"/>
  </r>
  <r>
    <n v="-2.5"/>
    <n v="0.6"/>
    <n v="-5.5"/>
    <n v="5.5"/>
    <n v="-3.1"/>
    <n v="-0.1"/>
    <n v="-6"/>
    <n v="5.5"/>
    <n v="-4.7"/>
    <n v="-1.7"/>
    <n v="-7.6"/>
    <n v="5.5"/>
    <x v="87"/>
    <m/>
    <n v="-2.2999999999999998"/>
    <n v="0"/>
    <n v="-4.5"/>
    <n v="5.5"/>
  </r>
  <r>
    <n v="0.2"/>
    <n v="3.4"/>
    <n v="-3.1"/>
    <n v="1"/>
    <n v="-1.3"/>
    <n v="0.1"/>
    <n v="-2.7"/>
    <n v="1"/>
    <n v="-3"/>
    <n v="-1.3"/>
    <n v="-4.5999999999999996"/>
    <n v="1"/>
    <x v="87"/>
    <m/>
    <n v="-0.8"/>
    <n v="2"/>
    <n v="-3.5"/>
    <n v="1"/>
  </r>
  <r>
    <n v="-2.2999999999999998"/>
    <n v="0.9"/>
    <n v="-5.4"/>
    <n v="0"/>
    <n v="-2"/>
    <n v="-1.3"/>
    <n v="-2.7"/>
    <n v="0"/>
    <n v="-4.0999999999999996"/>
    <n v="-2.7"/>
    <n v="-5.5"/>
    <n v="0"/>
    <x v="87"/>
    <m/>
    <n v="-0.8"/>
    <n v="0.5"/>
    <n v="-2"/>
    <n v="0"/>
  </r>
  <r>
    <n v="-1.4"/>
    <n v="2.4"/>
    <n v="-5.2"/>
    <n v="0"/>
    <n v="-2.4"/>
    <n v="-0.2"/>
    <n v="-4.5999999999999996"/>
    <n v="0"/>
    <n v="-4.3"/>
    <n v="-3.1"/>
    <n v="-5.4"/>
    <n v="0"/>
    <x v="87"/>
    <m/>
    <n v="-1.5"/>
    <n v="0.5"/>
    <n v="-3.5"/>
    <n v="0"/>
  </r>
  <r>
    <n v="-2.9"/>
    <n v="1.1000000000000001"/>
    <n v="-6.9"/>
    <n v="2"/>
    <n v="-3.2"/>
    <n v="-1.2"/>
    <n v="-5.0999999999999996"/>
    <n v="2"/>
    <n v="-5.6"/>
    <n v="-3.7"/>
    <n v="-7.4"/>
    <n v="2"/>
    <x v="87"/>
    <m/>
    <n v="0"/>
    <n v="3.5"/>
    <n v="-3.5"/>
    <n v="2"/>
  </r>
  <r>
    <n v="-3.8"/>
    <n v="1.7"/>
    <n v="-9.3000000000000007"/>
    <n v="1"/>
    <n v="-3.2"/>
    <n v="-0.1"/>
    <n v="-6.2"/>
    <n v="1"/>
    <n v="-4.5"/>
    <n v="-0.9"/>
    <n v="-8"/>
    <n v="1"/>
    <x v="87"/>
    <m/>
    <n v="-5.3"/>
    <n v="-2"/>
    <n v="-8.5"/>
    <n v="1"/>
  </r>
  <r>
    <n v="-0.6"/>
    <n v="2.5"/>
    <n v="-3.6"/>
    <n v="0"/>
    <n v="0"/>
    <n v="1.9"/>
    <n v="-1.8"/>
    <n v="0"/>
    <n v="-1.6"/>
    <n v="0.2"/>
    <n v="-3.3"/>
    <n v="0"/>
    <x v="87"/>
    <m/>
    <n v="-1.8"/>
    <n v="3"/>
    <n v="-6.5"/>
    <n v="0"/>
  </r>
  <r>
    <n v="-3"/>
    <n v="1.6"/>
    <n v="-7.5"/>
    <n v="7"/>
    <n v="-4.3"/>
    <n v="1.2"/>
    <n v="-9.8000000000000007"/>
    <n v="7"/>
    <n v="-7"/>
    <n v="-3.2"/>
    <n v="-10.8"/>
    <n v="7"/>
    <x v="87"/>
    <m/>
    <n v="-4.5"/>
    <n v="3"/>
    <n v="-12"/>
    <n v="7"/>
  </r>
  <r>
    <n v="-9.9"/>
    <n v="-5.4"/>
    <n v="-14.4"/>
    <n v="0"/>
    <n v="-10.7"/>
    <n v="-7.2"/>
    <n v="-14.2"/>
    <n v="0"/>
    <n v="-11.4"/>
    <n v="-8.1"/>
    <n v="-14.6"/>
    <n v="0"/>
    <x v="87"/>
    <m/>
    <n v="-12.5"/>
    <n v="-6"/>
    <n v="-19"/>
    <n v="0"/>
  </r>
  <r>
    <n v="-8.8000000000000007"/>
    <n v="-1.8"/>
    <n v="-15.8"/>
    <n v="0"/>
    <n v="-8.6"/>
    <n v="-3.7"/>
    <n v="-13.4"/>
    <n v="0"/>
    <n v="-6.5"/>
    <n v="-1.1000000000000001"/>
    <n v="-11.9"/>
    <n v="0"/>
    <x v="87"/>
    <m/>
    <n v="-13.5"/>
    <n v="-4"/>
    <n v="-23"/>
    <n v="0"/>
  </r>
  <r>
    <n v="-4.5999999999999996"/>
    <n v="4"/>
    <n v="-13.1"/>
    <n v="0"/>
    <n v="-1.7"/>
    <n v="3.6"/>
    <n v="-6.9"/>
    <n v="0"/>
    <n v="-3.9"/>
    <n v="0.7"/>
    <n v="-8.5"/>
    <n v="0"/>
    <x v="87"/>
    <m/>
    <n v="-10.5"/>
    <n v="-3"/>
    <n v="-18"/>
    <n v="0"/>
  </r>
  <r>
    <n v="-3.5"/>
    <n v="2.5"/>
    <n v="-9.5"/>
    <n v="0"/>
    <n v="-3.1"/>
    <n v="-0.2"/>
    <n v="-5.9"/>
    <n v="0"/>
    <n v="-5"/>
    <n v="-2.8"/>
    <n v="-7.2"/>
    <n v="0"/>
    <x v="87"/>
    <m/>
    <n v="-7.8"/>
    <n v="1"/>
    <n v="-16.5"/>
    <n v="0"/>
  </r>
  <r>
    <n v="-7"/>
    <n v="1.3"/>
    <n v="-15.2"/>
    <n v="0"/>
    <n v="-6.5"/>
    <n v="-1.6"/>
    <n v="-11.3"/>
    <n v="0"/>
    <n v="-8.1"/>
    <n v="-4.5999999999999996"/>
    <n v="-11.5"/>
    <n v="0"/>
    <x v="87"/>
    <m/>
    <n v="-11.3"/>
    <n v="-2.5"/>
    <n v="-20"/>
    <n v="0"/>
  </r>
  <r>
    <n v="-10"/>
    <n v="-7.5"/>
    <n v="-12.4"/>
    <n v="5"/>
    <n v="-10.9"/>
    <n v="-10.4"/>
    <n v="-11.3"/>
    <n v="5"/>
    <n v="-11.9"/>
    <n v="-10.5"/>
    <n v="-13.2"/>
    <n v="5"/>
    <x v="87"/>
    <m/>
    <n v="-10.3"/>
    <n v="-6"/>
    <n v="-14.5"/>
    <n v="5"/>
  </r>
  <r>
    <n v="-10.7"/>
    <n v="-7.1"/>
    <n v="-14.2"/>
    <n v="0"/>
    <n v="-11.9"/>
    <n v="-9.3000000000000007"/>
    <n v="-14.4"/>
    <n v="0"/>
    <n v="-12.9"/>
    <n v="-9.3000000000000007"/>
    <n v="-16.399999999999999"/>
    <n v="0"/>
    <x v="87"/>
    <m/>
    <n v="-10.3"/>
    <n v="-8"/>
    <n v="-12.5"/>
    <n v="0"/>
  </r>
  <r>
    <n v="-12.6"/>
    <n v="-3.2"/>
    <n v="-22"/>
    <n v="0"/>
    <n v="-12.7"/>
    <n v="-7.5"/>
    <n v="-17.8"/>
    <n v="0"/>
    <n v="-11.4"/>
    <n v="-6.3"/>
    <n v="-16.5"/>
    <n v="0"/>
    <x v="87"/>
    <m/>
    <n v="-15.3"/>
    <n v="-7.5"/>
    <n v="-23"/>
    <n v="0"/>
  </r>
  <r>
    <n v="-7.9"/>
    <n v="-0.6"/>
    <n v="-15.2"/>
    <n v="0"/>
    <n v="-6.7"/>
    <n v="-3.4"/>
    <n v="-9.9"/>
    <n v="0"/>
    <n v="-7.6"/>
    <n v="-4.9000000000000004"/>
    <n v="-10.3"/>
    <n v="0"/>
    <x v="87"/>
    <m/>
    <n v="-10.3"/>
    <n v="-0.5"/>
    <n v="-20"/>
    <n v="0"/>
  </r>
  <r>
    <n v="-16.899999999999999"/>
    <n v="-10.8"/>
    <n v="-23"/>
    <n v="0"/>
    <n v="-15.3"/>
    <n v="-12.3"/>
    <n v="-18.2"/>
    <n v="0"/>
    <n v="-14.7"/>
    <n v="-10.1"/>
    <n v="-19.3"/>
    <n v="0"/>
    <x v="87"/>
    <m/>
    <n v="-12"/>
    <n v="-10"/>
    <n v="-14"/>
    <n v="0"/>
  </r>
  <r>
    <n v="-14"/>
    <n v="-4"/>
    <n v="-23.9"/>
    <n v="0"/>
    <n v="-14.1"/>
    <n v="-7.8"/>
    <n v="-20.399999999999999"/>
    <n v="0"/>
    <n v="-13.1"/>
    <n v="-7"/>
    <n v="-19.2"/>
    <n v="0"/>
    <x v="87"/>
    <m/>
    <n v="-16.8"/>
    <n v="-8.5"/>
    <n v="-25"/>
    <n v="0"/>
  </r>
  <r>
    <n v="-9.8000000000000007"/>
    <n v="-4.0999999999999996"/>
    <n v="-15.4"/>
    <n v="0"/>
    <n v="-8.1"/>
    <n v="-3.8"/>
    <n v="-12.3"/>
    <n v="0"/>
    <n v="-7.7"/>
    <n v="-3"/>
    <n v="-12.4"/>
    <n v="0"/>
    <x v="87"/>
    <m/>
    <n v="-12"/>
    <n v="-4.5"/>
    <n v="-19.5"/>
    <n v="0"/>
  </r>
  <r>
    <n v="-3.5"/>
    <n v="0.6"/>
    <n v="-7.5"/>
    <n v="0"/>
    <n v="-6.4"/>
    <n v="-2.1"/>
    <n v="-10.7"/>
    <n v="0"/>
    <n v="-6"/>
    <n v="-1.2"/>
    <n v="-10.7"/>
    <n v="0"/>
    <x v="87"/>
    <m/>
    <n v="-5.5"/>
    <n v="1.5"/>
    <n v="-12.5"/>
    <n v="0"/>
  </r>
  <r>
    <n v="-0.6"/>
    <n v="3.9"/>
    <n v="-5.0999999999999996"/>
    <n v="0"/>
    <n v="-4.2"/>
    <n v="-0.3"/>
    <n v="-8"/>
    <n v="0"/>
    <n v="-3.7"/>
    <n v="0.6"/>
    <n v="-7.9"/>
    <n v="0"/>
    <x v="88"/>
    <m/>
    <n v="-0.5"/>
    <n v="4"/>
    <n v="-5"/>
    <n v="0"/>
  </r>
  <r>
    <n v="3.3"/>
    <n v="6.1"/>
    <n v="0.4"/>
    <n v="0"/>
    <n v="-1.4"/>
    <n v="1"/>
    <n v="-3.8"/>
    <n v="0"/>
    <n v="-0.8"/>
    <n v="1.9"/>
    <n v="-3.5"/>
    <n v="0"/>
    <x v="88"/>
    <m/>
    <n v="3.3"/>
    <n v="5"/>
    <n v="1.5"/>
    <n v="0"/>
  </r>
  <r>
    <n v="0.3"/>
    <n v="2.2999999999999998"/>
    <n v="-1.8"/>
    <n v="0"/>
    <n v="-2.7"/>
    <n v="-1.5"/>
    <n v="-3.8"/>
    <n v="0"/>
    <n v="-2.1"/>
    <n v="-0.6"/>
    <n v="-3.5"/>
    <n v="0"/>
    <x v="88"/>
    <m/>
    <n v="1.3"/>
    <n v="3.5"/>
    <n v="-1"/>
    <n v="5"/>
  </r>
  <r>
    <n v="2"/>
    <n v="3.2"/>
    <n v="0.8"/>
    <n v="0.5"/>
    <n v="-1.6"/>
    <n v="-0.7"/>
    <n v="-2.5"/>
    <n v="0.5"/>
    <n v="-1"/>
    <n v="0.2"/>
    <n v="-2.2000000000000002"/>
    <n v="0.5"/>
    <x v="88"/>
    <m/>
    <n v="2"/>
    <n v="3"/>
    <n v="1"/>
    <n v="2.8"/>
  </r>
  <r>
    <n v="-2.2999999999999998"/>
    <n v="2.6"/>
    <n v="-7.1"/>
    <n v="0"/>
    <n v="-5"/>
    <n v="-2.1"/>
    <n v="-7.8"/>
    <n v="0"/>
    <n v="-4.5"/>
    <n v="-1.2"/>
    <n v="-7.7"/>
    <n v="0"/>
    <x v="88"/>
    <m/>
    <n v="1.8"/>
    <n v="3.5"/>
    <n v="0"/>
    <n v="0"/>
  </r>
  <r>
    <n v="-1.4"/>
    <n v="4.9000000000000004"/>
    <n v="-7.7"/>
    <n v="0"/>
    <n v="-5.3"/>
    <n v="-2.6"/>
    <n v="-7.9"/>
    <n v="0"/>
    <n v="-4.8"/>
    <n v="-1.7"/>
    <n v="-7.8"/>
    <n v="0"/>
    <x v="88"/>
    <m/>
    <n v="-1"/>
    <n v="4"/>
    <n v="-6"/>
    <n v="0"/>
  </r>
  <r>
    <n v="0.2"/>
    <n v="2.1"/>
    <n v="-1.7"/>
    <n v="9.5"/>
    <n v="-3.5"/>
    <n v="-1.9"/>
    <n v="-5.0999999999999996"/>
    <n v="9.5"/>
    <n v="-3"/>
    <n v="-1"/>
    <n v="-4.9000000000000004"/>
    <n v="9.5"/>
    <x v="88"/>
    <m/>
    <n v="1.8"/>
    <n v="3.5"/>
    <n v="0"/>
    <n v="4.2"/>
  </r>
  <r>
    <n v="0.5"/>
    <n v="2.1"/>
    <n v="-1.1000000000000001"/>
    <n v="2"/>
    <n v="-1.7"/>
    <n v="0.4"/>
    <n v="-3.7"/>
    <n v="2"/>
    <n v="-1.1000000000000001"/>
    <n v="1.3"/>
    <n v="-3.4"/>
    <n v="2"/>
    <x v="88"/>
    <m/>
    <n v="2"/>
    <n v="3.5"/>
    <n v="0.5"/>
    <n v="0"/>
  </r>
  <r>
    <n v="1.8"/>
    <n v="8.5"/>
    <n v="-5"/>
    <n v="0.5"/>
    <n v="-1.6"/>
    <n v="0.9"/>
    <n v="-4"/>
    <n v="0.5"/>
    <n v="-1"/>
    <n v="1.8"/>
    <n v="-3.8"/>
    <n v="0.5"/>
    <x v="88"/>
    <m/>
    <n v="1.8"/>
    <n v="4"/>
    <n v="-0.5"/>
    <n v="0"/>
  </r>
  <r>
    <n v="-0.6"/>
    <n v="6.6"/>
    <n v="-7.8"/>
    <n v="0"/>
    <n v="-1.8"/>
    <n v="1.6"/>
    <n v="-5.2"/>
    <n v="0"/>
    <n v="-1.2"/>
    <n v="2.6"/>
    <n v="-5"/>
    <n v="0"/>
    <x v="88"/>
    <m/>
    <n v="0.8"/>
    <n v="4.5"/>
    <n v="-3"/>
    <n v="0"/>
  </r>
  <r>
    <n v="-0.8"/>
    <n v="4.9000000000000004"/>
    <n v="-6.5"/>
    <n v="3"/>
    <n v="-2.1"/>
    <n v="0.7"/>
    <n v="-4.9000000000000004"/>
    <n v="3"/>
    <n v="-1.6"/>
    <n v="1.6"/>
    <n v="-4.7"/>
    <n v="3"/>
    <x v="88"/>
    <m/>
    <n v="0"/>
    <n v="4"/>
    <n v="-4"/>
    <n v="5.0999999999999996"/>
  </r>
  <r>
    <n v="-1.1000000000000001"/>
    <n v="2.2999999999999998"/>
    <n v="-4.4000000000000004"/>
    <n v="0.5"/>
    <n v="-4"/>
    <n v="-2.8"/>
    <n v="-5.0999999999999996"/>
    <n v="0.5"/>
    <n v="-3.4"/>
    <n v="-1.9"/>
    <n v="-4.9000000000000004"/>
    <n v="0.5"/>
    <x v="88"/>
    <m/>
    <n v="0.8"/>
    <n v="4.5"/>
    <n v="-3"/>
    <n v="0"/>
  </r>
  <r>
    <n v="-2.4"/>
    <n v="6.4"/>
    <n v="-11.2"/>
    <n v="4.5"/>
    <n v="-3.3"/>
    <n v="0.5"/>
    <n v="-7"/>
    <n v="4.5"/>
    <n v="-2.8"/>
    <n v="1.4"/>
    <n v="-6.9"/>
    <n v="4.5"/>
    <x v="88"/>
    <m/>
    <n v="-3"/>
    <n v="4"/>
    <n v="-10"/>
    <n v="6"/>
  </r>
  <r>
    <n v="1.2"/>
    <n v="3.8"/>
    <n v="-1.4"/>
    <n v="0.5"/>
    <n v="-1.4"/>
    <n v="1.7"/>
    <n v="-4.4000000000000004"/>
    <n v="0.5"/>
    <n v="-0.8"/>
    <n v="2.7"/>
    <n v="-4.2"/>
    <n v="0.5"/>
    <x v="88"/>
    <m/>
    <n v="0"/>
    <n v="2"/>
    <n v="-2"/>
    <n v="2.1"/>
  </r>
  <r>
    <n v="1.3"/>
    <n v="3.2"/>
    <n v="-0.7"/>
    <n v="1"/>
    <n v="-1.6"/>
    <n v="-0.1"/>
    <n v="-3"/>
    <n v="1"/>
    <n v="-1"/>
    <n v="0.8"/>
    <n v="-2.7"/>
    <n v="1"/>
    <x v="88"/>
    <m/>
    <n v="2"/>
    <n v="3.5"/>
    <n v="0.5"/>
    <n v="2.9"/>
  </r>
  <r>
    <n v="-3.4"/>
    <n v="-1.1000000000000001"/>
    <n v="-5.6"/>
    <n v="0.5"/>
    <n v="-4.5999999999999996"/>
    <n v="-4.2"/>
    <n v="-5"/>
    <n v="0.5"/>
    <n v="-3.9"/>
    <n v="-3.4"/>
    <n v="-4.4000000000000004"/>
    <n v="0.5"/>
    <x v="88"/>
    <m/>
    <n v="-0.8"/>
    <n v="1.5"/>
    <n v="-3"/>
    <n v="0"/>
  </r>
  <r>
    <n v="-3.5"/>
    <n v="2.8"/>
    <n v="-9.6999999999999993"/>
    <n v="0.5"/>
    <n v="-5.6"/>
    <n v="-3.2"/>
    <n v="-8"/>
    <n v="0.5"/>
    <n v="-5.0999999999999996"/>
    <n v="-2.2999999999999998"/>
    <n v="-7.9"/>
    <n v="0.5"/>
    <x v="88"/>
    <m/>
    <n v="-2"/>
    <n v="3"/>
    <n v="-7"/>
    <n v="0"/>
  </r>
  <r>
    <n v="-5.0999999999999996"/>
    <n v="-0.5"/>
    <n v="-9.6999999999999993"/>
    <n v="4.5"/>
    <n v="-4.5999999999999996"/>
    <n v="-2.1"/>
    <n v="-7.1"/>
    <n v="4.5"/>
    <n v="-4.0999999999999996"/>
    <n v="-1.2"/>
    <n v="-7"/>
    <n v="4.5"/>
    <x v="88"/>
    <m/>
    <n v="-4.3"/>
    <n v="1.5"/>
    <n v="-10"/>
    <n v="4.2"/>
  </r>
  <r>
    <n v="-1"/>
    <n v="2.5"/>
    <n v="-4.5"/>
    <n v="0.5"/>
    <n v="-3.6"/>
    <n v="-0.6"/>
    <n v="-6.6"/>
    <n v="0.5"/>
    <n v="-3.1"/>
    <n v="0.3"/>
    <n v="-6.5"/>
    <n v="0.5"/>
    <x v="88"/>
    <m/>
    <n v="0"/>
    <n v="6"/>
    <n v="-6"/>
    <n v="0"/>
  </r>
  <r>
    <n v="-0.3"/>
    <n v="2"/>
    <n v="-2.6"/>
    <n v="0"/>
    <n v="-3.8"/>
    <n v="-1.8"/>
    <n v="-5.8"/>
    <n v="0"/>
    <n v="-3.3"/>
    <n v="-0.9"/>
    <n v="-5.6"/>
    <n v="0"/>
    <x v="88"/>
    <m/>
    <n v="-1"/>
    <n v="3"/>
    <n v="-5"/>
    <n v="0"/>
  </r>
  <r>
    <n v="-6.2"/>
    <n v="0.4"/>
    <n v="-12.7"/>
    <n v="0"/>
    <n v="-6.6"/>
    <n v="-3.5"/>
    <n v="-9.6999999999999993"/>
    <n v="0"/>
    <n v="-6.2"/>
    <n v="-2.7"/>
    <n v="-9.6999999999999993"/>
    <n v="0"/>
    <x v="88"/>
    <m/>
    <n v="-5.3"/>
    <n v="1.5"/>
    <n v="-12"/>
    <n v="0"/>
  </r>
  <r>
    <n v="-3.3"/>
    <n v="2.5"/>
    <n v="-9"/>
    <n v="0"/>
    <n v="-4.8"/>
    <n v="-2.8"/>
    <n v="-6.8"/>
    <n v="0"/>
    <n v="-4.3"/>
    <n v="-1.9"/>
    <n v="-6.7"/>
    <n v="0"/>
    <x v="88"/>
    <m/>
    <n v="-1.3"/>
    <n v="3.5"/>
    <n v="-6"/>
    <n v="0"/>
  </r>
  <r>
    <n v="-5.2"/>
    <n v="2.7"/>
    <n v="-13"/>
    <n v="0"/>
    <n v="-3.8"/>
    <n v="-1.3"/>
    <n v="-6.2"/>
    <n v="0"/>
    <n v="-3.2"/>
    <n v="-0.4"/>
    <n v="-6"/>
    <n v="0"/>
    <x v="88"/>
    <m/>
    <n v="-4.8"/>
    <n v="3"/>
    <n v="-12.5"/>
    <n v="0"/>
  </r>
  <r>
    <n v="-3.6"/>
    <n v="5"/>
    <n v="-12.2"/>
    <n v="0"/>
    <n v="-3"/>
    <n v="0.7"/>
    <n v="-6.6"/>
    <n v="0"/>
    <n v="-2.5"/>
    <n v="1.6"/>
    <n v="-6.5"/>
    <n v="0"/>
    <x v="88"/>
    <m/>
    <n v="-4.3"/>
    <n v="5"/>
    <n v="-13.5"/>
    <n v="0"/>
  </r>
  <r>
    <n v="-2.5"/>
    <n v="6.2"/>
    <n v="-11.1"/>
    <n v="0"/>
    <n v="-1.3"/>
    <n v="4"/>
    <n v="-6.5"/>
    <n v="0"/>
    <n v="-0.7"/>
    <n v="5"/>
    <n v="-6.4"/>
    <n v="0"/>
    <x v="88"/>
    <m/>
    <n v="0"/>
    <n v="5.5"/>
    <n v="-5.5"/>
    <n v="0"/>
  </r>
  <r>
    <n v="-0.8"/>
    <n v="8.3000000000000007"/>
    <n v="-9.8000000000000007"/>
    <n v="0"/>
    <n v="-0.8"/>
    <n v="3.3"/>
    <n v="-4.8"/>
    <n v="0"/>
    <n v="-0.2"/>
    <n v="4.3"/>
    <n v="-4.5999999999999996"/>
    <n v="0"/>
    <x v="88"/>
    <m/>
    <n v="-2.5"/>
    <n v="7"/>
    <n v="-12"/>
    <n v="0"/>
  </r>
  <r>
    <n v="-0.3"/>
    <n v="8.3000000000000007"/>
    <n v="-8.8000000000000007"/>
    <n v="0"/>
    <n v="-0.8"/>
    <n v="6.9"/>
    <n v="-8.5"/>
    <n v="0"/>
    <n v="-0.3"/>
    <n v="6.2"/>
    <n v="-6.7"/>
    <n v="0"/>
    <x v="88"/>
    <m/>
    <n v="-1.8"/>
    <n v="6.5"/>
    <n v="-10"/>
    <n v="0"/>
  </r>
  <r>
    <n v="-5.5"/>
    <n v="-3"/>
    <n v="-8"/>
    <n v="0"/>
    <n v="-5.9"/>
    <n v="-3.9"/>
    <n v="-7.8"/>
    <n v="0"/>
    <n v="-5.3"/>
    <n v="-4.5999999999999996"/>
    <n v="-6"/>
    <n v="0"/>
    <x v="88"/>
    <m/>
    <n v="-6"/>
    <n v="-4"/>
    <n v="-8"/>
    <n v="19.3"/>
  </r>
  <r>
    <n v="-9.5"/>
    <n v="-6.9"/>
    <n v="-12.1"/>
    <n v="7.7"/>
    <n v="-9.4"/>
    <n v="-7.9"/>
    <n v="-10.9"/>
    <n v="7.7"/>
    <n v="-9.1"/>
    <n v="-8.8000000000000007"/>
    <n v="-9.4"/>
    <n v="7.7"/>
    <x v="89"/>
    <m/>
    <n v="-9"/>
    <n v="-6"/>
    <n v="-12"/>
    <n v="7.7"/>
  </r>
  <r>
    <n v="-6.6"/>
    <n v="-2.2999999999999998"/>
    <n v="-10.8"/>
    <n v="0.8"/>
    <n v="-6.5"/>
    <n v="-3.4"/>
    <n v="-9.6"/>
    <n v="0.8"/>
    <n v="-6.3"/>
    <n v="-4.3"/>
    <n v="-8.1999999999999993"/>
    <n v="0.8"/>
    <x v="89"/>
    <m/>
    <n v="-5.8"/>
    <n v="-1"/>
    <n v="-10.5"/>
    <n v="0.8"/>
  </r>
  <r>
    <n v="-4.4000000000000004"/>
    <n v="-0.4"/>
    <n v="-8.3000000000000007"/>
    <n v="5.7"/>
    <n v="-4.4000000000000004"/>
    <n v="-1.6"/>
    <n v="-7.1"/>
    <n v="5.7"/>
    <n v="-4.2"/>
    <n v="-2.5"/>
    <n v="-5.8"/>
    <n v="5.7"/>
    <x v="89"/>
    <m/>
    <n v="-3.3"/>
    <n v="1"/>
    <n v="-7.5"/>
    <n v="5.7"/>
  </r>
  <r>
    <n v="-7.9"/>
    <n v="-4.5999999999999996"/>
    <n v="-11.2"/>
    <n v="2"/>
    <n v="-7.9"/>
    <n v="-5.7"/>
    <n v="-10"/>
    <n v="2"/>
    <n v="-7.6"/>
    <n v="-6.6"/>
    <n v="-8.6"/>
    <n v="2"/>
    <x v="89"/>
    <m/>
    <n v="-7.3"/>
    <n v="-3.5"/>
    <n v="-11"/>
    <n v="2"/>
  </r>
  <r>
    <n v="-12.9"/>
    <n v="-2.2999999999999998"/>
    <n v="-23.4"/>
    <n v="5.5"/>
    <n v="-12.8"/>
    <n v="-3.4"/>
    <n v="-22.1"/>
    <n v="5.5"/>
    <n v="-12.4"/>
    <n v="-4.3"/>
    <n v="-20.5"/>
    <n v="5.5"/>
    <x v="89"/>
    <m/>
    <n v="-13.3"/>
    <n v="-1"/>
    <n v="-25.5"/>
    <n v="5.5"/>
  </r>
  <r>
    <n v="-9.6999999999999993"/>
    <n v="-2.2999999999999998"/>
    <n v="-17.100000000000001"/>
    <n v="5.0999999999999996"/>
    <n v="-9.6"/>
    <n v="-3.4"/>
    <n v="-15.8"/>
    <n v="5.0999999999999996"/>
    <n v="-9.4"/>
    <n v="-4.3"/>
    <n v="-14.4"/>
    <n v="5.0999999999999996"/>
    <x v="89"/>
    <m/>
    <n v="-9.5"/>
    <n v="-1"/>
    <n v="-18"/>
    <n v="5.0999999999999996"/>
  </r>
  <r>
    <n v="-8.1999999999999993"/>
    <n v="-0.9"/>
    <n v="-15.4"/>
    <n v="6.2"/>
    <n v="-8.1999999999999993"/>
    <n v="-2.1"/>
    <n v="-14.2"/>
    <n v="6.2"/>
    <n v="-7.9"/>
    <n v="-3"/>
    <n v="-12.7"/>
    <n v="6.2"/>
    <x v="89"/>
    <m/>
    <n v="-7.8"/>
    <n v="0.5"/>
    <n v="-16"/>
    <n v="6.2"/>
  </r>
  <r>
    <n v="-7.9"/>
    <n v="1.4"/>
    <n v="-17.100000000000001"/>
    <n v="0"/>
    <n v="-7.8"/>
    <n v="0.2"/>
    <n v="-15.8"/>
    <n v="0"/>
    <n v="-7.6"/>
    <n v="-0.7"/>
    <n v="-14.4"/>
    <n v="0"/>
    <x v="89"/>
    <m/>
    <n v="-7.5"/>
    <n v="3"/>
    <n v="-18"/>
    <n v="0"/>
  </r>
  <r>
    <n v="-2.6"/>
    <n v="2.2999999999999998"/>
    <n v="-7.5"/>
    <n v="3.5"/>
    <n v="-2.6"/>
    <n v="1.1000000000000001"/>
    <n v="-6.3"/>
    <n v="3.5"/>
    <n v="-2.4"/>
    <n v="0.2"/>
    <n v="-4.9000000000000004"/>
    <n v="3.5"/>
    <x v="89"/>
    <m/>
    <n v="-1.3"/>
    <n v="4"/>
    <n v="-6.5"/>
    <n v="3.5"/>
  </r>
  <r>
    <n v="-3.6"/>
    <n v="-1.4"/>
    <n v="-5.7"/>
    <n v="2"/>
    <n v="-3.6"/>
    <n v="-2.5"/>
    <n v="-4.5999999999999996"/>
    <n v="2"/>
    <n v="-3.4"/>
    <n v="-3.4"/>
    <n v="-3.3"/>
    <n v="2"/>
    <x v="89"/>
    <m/>
    <n v="-2.2999999999999998"/>
    <n v="0"/>
    <n v="-4.5"/>
    <n v="2"/>
  </r>
  <r>
    <n v="-7.2"/>
    <n v="-2.2999999999999998"/>
    <n v="-12.1"/>
    <n v="1.1000000000000001"/>
    <n v="-7.2"/>
    <n v="-3.4"/>
    <n v="-10.9"/>
    <n v="1.1000000000000001"/>
    <n v="-6.9"/>
    <n v="-4.3"/>
    <n v="-9.4"/>
    <n v="1.1000000000000001"/>
    <x v="89"/>
    <m/>
    <n v="-6.5"/>
    <n v="-1"/>
    <n v="-12"/>
    <n v="1.1000000000000001"/>
  </r>
  <r>
    <n v="-2.9"/>
    <n v="1.4"/>
    <n v="-7.1"/>
    <n v="0"/>
    <n v="-2.9"/>
    <n v="0.2"/>
    <n v="-5.9"/>
    <n v="0"/>
    <n v="-2.6"/>
    <n v="-0.7"/>
    <n v="-4.5"/>
    <n v="0"/>
    <x v="89"/>
    <m/>
    <n v="-1.5"/>
    <n v="3"/>
    <n v="-6"/>
    <n v="0"/>
  </r>
  <r>
    <n v="-7"/>
    <n v="1.9"/>
    <n v="-15.8"/>
    <n v="0.4"/>
    <n v="-7"/>
    <n v="0.7"/>
    <n v="-14.6"/>
    <n v="0.4"/>
    <n v="-6.7"/>
    <n v="-0.3"/>
    <n v="-13.1"/>
    <n v="0.4"/>
    <x v="89"/>
    <m/>
    <n v="-6.5"/>
    <n v="3.5"/>
    <n v="-16.5"/>
    <n v="0.4"/>
  </r>
  <r>
    <n v="-1.8"/>
    <n v="2.8"/>
    <n v="-6.3"/>
    <n v="0.7"/>
    <n v="-1.8"/>
    <n v="1.6"/>
    <n v="-5.0999999999999996"/>
    <n v="0.7"/>
    <n v="-1.5"/>
    <n v="0.7"/>
    <n v="-3.7"/>
    <n v="0.7"/>
    <x v="89"/>
    <m/>
    <n v="-0.3"/>
    <n v="4.5"/>
    <n v="-5"/>
    <n v="0.7"/>
  </r>
  <r>
    <n v="-3.1"/>
    <n v="1.4"/>
    <n v="-7.5"/>
    <n v="0"/>
    <n v="-3.1"/>
    <n v="0.2"/>
    <n v="-6.3"/>
    <n v="0"/>
    <n v="-2.8"/>
    <n v="-0.7"/>
    <n v="-4.9000000000000004"/>
    <n v="0"/>
    <x v="89"/>
    <m/>
    <n v="-1.8"/>
    <n v="3"/>
    <n v="-6.5"/>
    <n v="0"/>
  </r>
  <r>
    <n v="-3.7"/>
    <n v="3.8"/>
    <n v="-11.2"/>
    <n v="0"/>
    <n v="-3.8"/>
    <n v="2.5"/>
    <n v="-10"/>
    <n v="0"/>
    <n v="-3.5"/>
    <n v="1.6"/>
    <n v="-8.6"/>
    <n v="0"/>
    <x v="89"/>
    <m/>
    <n v="-2.8"/>
    <n v="5.5"/>
    <n v="-11"/>
    <n v="0"/>
  </r>
  <r>
    <n v="-5.4"/>
    <n v="5.0999999999999996"/>
    <n v="-15.8"/>
    <n v="0"/>
    <n v="-5.4"/>
    <n v="3.8"/>
    <n v="-14.6"/>
    <n v="0"/>
    <n v="-5.0999999999999996"/>
    <n v="2.9"/>
    <n v="-13.1"/>
    <n v="0"/>
    <x v="89"/>
    <m/>
    <n v="-4.8"/>
    <n v="7"/>
    <n v="-16.5"/>
    <n v="0"/>
  </r>
  <r>
    <n v="-4.7"/>
    <n v="6"/>
    <n v="-15.4"/>
    <n v="0"/>
    <n v="-4.8"/>
    <n v="4.7"/>
    <n v="-14.2"/>
    <n v="0"/>
    <n v="-4.5"/>
    <n v="3.8"/>
    <n v="-12.7"/>
    <n v="0"/>
    <x v="89"/>
    <m/>
    <n v="-4"/>
    <n v="8"/>
    <n v="-16"/>
    <n v="0"/>
  </r>
  <r>
    <n v="-0.6"/>
    <n v="5.0999999999999996"/>
    <n v="-6.3"/>
    <n v="6"/>
    <n v="-0.7"/>
    <n v="3.8"/>
    <n v="-5.0999999999999996"/>
    <n v="6"/>
    <n v="-0.4"/>
    <n v="2.9"/>
    <n v="-3.7"/>
    <n v="6"/>
    <x v="89"/>
    <m/>
    <n v="1"/>
    <n v="7"/>
    <n v="-5"/>
    <n v="6"/>
  </r>
  <r>
    <n v="-0.3"/>
    <n v="1.4"/>
    <n v="-2"/>
    <n v="2"/>
    <n v="-0.4"/>
    <n v="0.2"/>
    <n v="-0.9"/>
    <n v="2"/>
    <n v="-0.2"/>
    <n v="-0.7"/>
    <n v="0.4"/>
    <n v="2"/>
    <x v="89"/>
    <m/>
    <n v="1.5"/>
    <n v="3"/>
    <n v="0"/>
    <n v="2"/>
  </r>
  <r>
    <n v="-0.1"/>
    <n v="5.0999999999999996"/>
    <n v="-5.3"/>
    <n v="7"/>
    <n v="-0.2"/>
    <n v="3.8"/>
    <n v="-4.2"/>
    <n v="7"/>
    <n v="0"/>
    <n v="2.9"/>
    <n v="-2.9"/>
    <n v="7"/>
    <x v="89"/>
    <m/>
    <n v="1.5"/>
    <n v="7"/>
    <n v="-4"/>
    <n v="7"/>
  </r>
  <r>
    <n v="-1.9"/>
    <n v="0"/>
    <n v="-3.7"/>
    <n v="0"/>
    <n v="-1.9"/>
    <n v="-1.2"/>
    <n v="-2.6"/>
    <n v="0"/>
    <n v="-1.7"/>
    <n v="-2.1"/>
    <n v="-1.2"/>
    <n v="0"/>
    <x v="89"/>
    <m/>
    <n v="-0.3"/>
    <n v="1.5"/>
    <n v="-2"/>
    <n v="0"/>
  </r>
  <r>
    <n v="-5.4"/>
    <n v="0.9"/>
    <n v="-11.6"/>
    <n v="0.2"/>
    <n v="-5.4"/>
    <n v="-0.3"/>
    <n v="-10.4"/>
    <n v="0.2"/>
    <n v="-5.0999999999999996"/>
    <n v="-1.2"/>
    <n v="-9"/>
    <n v="0.2"/>
    <x v="89"/>
    <m/>
    <n v="-4.5"/>
    <n v="2.5"/>
    <n v="-11.5"/>
    <n v="0.2"/>
  </r>
  <r>
    <n v="-1.1000000000000001"/>
    <n v="2.4"/>
    <n v="-4.5"/>
    <n v="0"/>
    <n v="-1.1000000000000001"/>
    <n v="1.2"/>
    <n v="-3.4"/>
    <n v="0"/>
    <n v="-0.9"/>
    <n v="0.3"/>
    <n v="-2.1"/>
    <n v="0"/>
    <x v="89"/>
    <m/>
    <n v="0.6"/>
    <n v="4.0999999999999996"/>
    <n v="-3"/>
    <n v="0"/>
  </r>
  <r>
    <n v="-7.6"/>
    <n v="-5"/>
    <n v="-10.1"/>
    <n v="7.8"/>
    <n v="-7.5"/>
    <n v="-6.1"/>
    <n v="-8.9"/>
    <n v="7.8"/>
    <n v="-7.3"/>
    <n v="-7"/>
    <n v="-7.5"/>
    <n v="7.8"/>
    <x v="89"/>
    <m/>
    <n v="-6.8"/>
    <n v="-4"/>
    <n v="-9.6"/>
    <n v="7.8"/>
  </r>
  <r>
    <n v="-9.5"/>
    <n v="-0.9"/>
    <n v="-18"/>
    <n v="0"/>
    <n v="-9.4"/>
    <n v="-2.1"/>
    <n v="-16.7"/>
    <n v="0"/>
    <n v="-9.1"/>
    <n v="-3"/>
    <n v="-15.2"/>
    <n v="0"/>
    <x v="89"/>
    <m/>
    <n v="-9.3000000000000007"/>
    <n v="0.5"/>
    <n v="-19"/>
    <n v="0"/>
  </r>
  <r>
    <n v="-5.7"/>
    <n v="3.2"/>
    <n v="-14.6"/>
    <n v="0"/>
    <n v="-5.7"/>
    <n v="2"/>
    <n v="-13.4"/>
    <n v="0"/>
    <n v="-5.4"/>
    <n v="1.1000000000000001"/>
    <n v="-11.9"/>
    <n v="0"/>
    <x v="89"/>
    <m/>
    <n v="-5"/>
    <n v="5"/>
    <n v="-15"/>
    <n v="0"/>
  </r>
  <r>
    <n v="-3.7"/>
    <n v="4.7"/>
    <n v="-12.1"/>
    <n v="0"/>
    <n v="-3.8"/>
    <n v="3.4"/>
    <n v="-10.9"/>
    <n v="0"/>
    <n v="-3.5"/>
    <n v="2.5"/>
    <n v="-9.4"/>
    <n v="0"/>
    <x v="89"/>
    <m/>
    <n v="-2.8"/>
    <n v="6.5"/>
    <n v="-12"/>
    <n v="0"/>
  </r>
  <r>
    <n v="-1.4"/>
    <n v="6"/>
    <n v="-8.6999999999999993"/>
    <n v="0"/>
    <n v="-1.4"/>
    <n v="4.7"/>
    <n v="-7.5"/>
    <n v="0"/>
    <n v="-1.2"/>
    <n v="3.8"/>
    <n v="-6.2"/>
    <n v="0"/>
    <x v="89"/>
    <m/>
    <n v="0"/>
    <n v="8"/>
    <n v="-8"/>
    <n v="0"/>
  </r>
  <r>
    <n v="-0.1"/>
    <n v="10.199999999999999"/>
    <n v="-10.4"/>
    <n v="0"/>
    <n v="-0.2"/>
    <n v="8.8000000000000007"/>
    <n v="-9.1999999999999993"/>
    <n v="0"/>
    <n v="0.1"/>
    <n v="7.9"/>
    <n v="-7.8"/>
    <n v="0"/>
    <x v="89"/>
    <m/>
    <n v="1.3"/>
    <n v="12.5"/>
    <n v="-10"/>
    <n v="0"/>
  </r>
  <r>
    <n v="1.8"/>
    <n v="11.5"/>
    <n v="-7.9"/>
    <n v="0"/>
    <n v="1.7"/>
    <n v="10.1"/>
    <n v="-6.7"/>
    <n v="0"/>
    <n v="2"/>
    <n v="9.1999999999999993"/>
    <n v="-5.3"/>
    <n v="0"/>
    <x v="89"/>
    <m/>
    <n v="3.5"/>
    <n v="14"/>
    <n v="-7"/>
    <n v="0"/>
  </r>
  <r>
    <n v="3.2"/>
    <n v="8.3000000000000007"/>
    <n v="-2"/>
    <n v="0.6"/>
    <n v="3.1"/>
    <n v="7"/>
    <n v="-0.9"/>
    <n v="0.6"/>
    <n v="3.3"/>
    <n v="6.1"/>
    <n v="0.4"/>
    <n v="0.6"/>
    <x v="90"/>
    <m/>
    <n v="5.3"/>
    <n v="10.5"/>
    <n v="0"/>
    <n v="0.6"/>
  </r>
  <r>
    <n v="0.2"/>
    <n v="3.2"/>
    <n v="-2.8"/>
    <n v="2"/>
    <n v="0.2"/>
    <n v="2"/>
    <n v="-1.7"/>
    <n v="2"/>
    <n v="0.4"/>
    <n v="1.1000000000000001"/>
    <n v="-0.4"/>
    <n v="2"/>
    <x v="90"/>
    <m/>
    <n v="2"/>
    <n v="5"/>
    <n v="-1"/>
    <n v="2"/>
  </r>
  <r>
    <n v="-2.6"/>
    <n v="1.9"/>
    <n v="-7.1"/>
    <n v="1.2"/>
    <n v="-2.6"/>
    <n v="0.7"/>
    <n v="-5.9"/>
    <n v="1.2"/>
    <n v="-2.4"/>
    <n v="-0.3"/>
    <n v="-4.5"/>
    <n v="1.2"/>
    <x v="90"/>
    <m/>
    <n v="-1.3"/>
    <n v="3.5"/>
    <n v="-6"/>
    <n v="1.2"/>
  </r>
  <r>
    <n v="1"/>
    <n v="4.7"/>
    <n v="-2.8"/>
    <n v="6.2"/>
    <n v="0.9"/>
    <n v="3.4"/>
    <n v="-1.7"/>
    <n v="6.2"/>
    <n v="1.1000000000000001"/>
    <n v="2.5"/>
    <n v="-0.4"/>
    <n v="6.2"/>
    <x v="90"/>
    <m/>
    <n v="2.8"/>
    <n v="6.5"/>
    <n v="-1"/>
    <n v="6.2"/>
  </r>
  <r>
    <n v="1.8"/>
    <n v="5.0999999999999996"/>
    <n v="-1.6"/>
    <n v="2"/>
    <n v="1.7"/>
    <n v="3.8"/>
    <n v="-0.5"/>
    <n v="2"/>
    <n v="1.9"/>
    <n v="2.9"/>
    <n v="0.8"/>
    <n v="2"/>
    <x v="90"/>
    <m/>
    <n v="3.8"/>
    <n v="7"/>
    <n v="0.5"/>
    <n v="2"/>
  </r>
  <r>
    <n v="-2.1"/>
    <n v="3.8"/>
    <n v="-7.9"/>
    <n v="0.8"/>
    <n v="-2.1"/>
    <n v="2.5"/>
    <n v="-6.7"/>
    <n v="0.8"/>
    <n v="-1.9"/>
    <n v="1.6"/>
    <n v="-5.3"/>
    <n v="0.8"/>
    <x v="90"/>
    <m/>
    <n v="-0.8"/>
    <n v="5.5"/>
    <n v="-7"/>
    <n v="0.8"/>
  </r>
  <r>
    <n v="-3.4"/>
    <n v="2.8"/>
    <n v="-9.6"/>
    <n v="0"/>
    <n v="-3.4"/>
    <n v="1.6"/>
    <n v="-8.4"/>
    <n v="0"/>
    <n v="-3.2"/>
    <n v="0.7"/>
    <n v="-7"/>
    <n v="0"/>
    <x v="90"/>
    <m/>
    <n v="-2.2999999999999998"/>
    <n v="4.5"/>
    <n v="-9"/>
    <n v="0"/>
  </r>
  <r>
    <n v="-3.3"/>
    <n v="3.8"/>
    <n v="-10.4"/>
    <n v="1.5"/>
    <n v="-3.4"/>
    <n v="2.5"/>
    <n v="-9.1999999999999993"/>
    <n v="1.5"/>
    <n v="-3.1"/>
    <n v="1.6"/>
    <n v="-7.8"/>
    <n v="1.5"/>
    <x v="90"/>
    <m/>
    <n v="-2.2999999999999998"/>
    <n v="5.5"/>
    <n v="-10"/>
    <n v="1.5"/>
  </r>
  <r>
    <n v="-1.6"/>
    <n v="0.5"/>
    <n v="-3.7"/>
    <n v="7"/>
    <n v="-1.7"/>
    <n v="-0.7"/>
    <n v="-2.6"/>
    <n v="7"/>
    <n v="-1.4"/>
    <n v="-1.6"/>
    <n v="-1.2"/>
    <n v="7"/>
    <x v="90"/>
    <m/>
    <n v="0"/>
    <n v="2"/>
    <n v="-2"/>
    <n v="7"/>
  </r>
  <r>
    <n v="-3.1"/>
    <n v="-0.9"/>
    <n v="-5.3"/>
    <n v="10"/>
    <n v="-3.2"/>
    <n v="-2.1"/>
    <n v="-4.2"/>
    <n v="10"/>
    <n v="-3"/>
    <n v="-3"/>
    <n v="-2.9"/>
    <n v="10"/>
    <x v="90"/>
    <m/>
    <n v="-1.8"/>
    <n v="0.5"/>
    <n v="-4"/>
    <n v="10"/>
  </r>
  <r>
    <n v="-3.3"/>
    <n v="5.6"/>
    <n v="-12.1"/>
    <n v="0"/>
    <n v="-3.3"/>
    <n v="4.3"/>
    <n v="-10.9"/>
    <n v="0"/>
    <n v="-3"/>
    <n v="3.4"/>
    <n v="-9.4"/>
    <n v="0"/>
    <x v="90"/>
    <m/>
    <n v="-2.2999999999999998"/>
    <n v="7.5"/>
    <n v="-12"/>
    <n v="0"/>
  </r>
  <r>
    <n v="0"/>
    <n v="9.6999999999999993"/>
    <n v="-9.6"/>
    <n v="0"/>
    <n v="0"/>
    <n v="8.3000000000000007"/>
    <n v="-8.4"/>
    <n v="0"/>
    <n v="0.2"/>
    <n v="7.4"/>
    <n v="-7"/>
    <n v="0"/>
    <x v="90"/>
    <m/>
    <n v="1.5"/>
    <n v="12"/>
    <n v="-9"/>
    <n v="0"/>
  </r>
  <r>
    <n v="0"/>
    <n v="8.6999999999999993"/>
    <n v="-8.6999999999999993"/>
    <n v="0"/>
    <n v="0"/>
    <n v="7.4"/>
    <n v="-7.5"/>
    <n v="0"/>
    <n v="0.2"/>
    <n v="6.5"/>
    <n v="-6.2"/>
    <n v="0"/>
    <x v="90"/>
    <m/>
    <n v="1.5"/>
    <n v="11"/>
    <n v="-8"/>
    <n v="0"/>
  </r>
  <r>
    <n v="0.3"/>
    <n v="5.0999999999999996"/>
    <n v="-4.5"/>
    <n v="3.2"/>
    <n v="0.2"/>
    <n v="3.8"/>
    <n v="-3.4"/>
    <n v="3.2"/>
    <n v="0.4"/>
    <n v="2.9"/>
    <n v="-2.1"/>
    <n v="3.2"/>
    <x v="90"/>
    <m/>
    <n v="2"/>
    <n v="7"/>
    <n v="-3"/>
    <n v="3.2"/>
  </r>
  <r>
    <n v="2.2999999999999998"/>
    <n v="6.9"/>
    <n v="-2.4"/>
    <n v="0"/>
    <n v="2.2000000000000002"/>
    <n v="5.6"/>
    <n v="-1.3"/>
    <n v="0"/>
    <n v="2.4"/>
    <n v="4.7"/>
    <n v="0"/>
    <n v="0"/>
    <x v="90"/>
    <m/>
    <n v="4.3"/>
    <n v="9"/>
    <n v="-0.5"/>
    <n v="0"/>
  </r>
  <r>
    <n v="1.9"/>
    <n v="8.3000000000000007"/>
    <n v="-4.5"/>
    <n v="0"/>
    <n v="1.8"/>
    <n v="7"/>
    <n v="-3.4"/>
    <n v="0"/>
    <n v="2"/>
    <n v="6.1"/>
    <n v="-2.1"/>
    <n v="0"/>
    <x v="90"/>
    <m/>
    <n v="3.8"/>
    <n v="10.5"/>
    <n v="-3"/>
    <n v="0"/>
  </r>
  <r>
    <n v="0.4"/>
    <n v="8.3000000000000007"/>
    <n v="-7.5"/>
    <n v="0"/>
    <n v="0.4"/>
    <n v="7"/>
    <n v="-6.3"/>
    <n v="0"/>
    <n v="0.6"/>
    <n v="6.1"/>
    <n v="-4.9000000000000004"/>
    <n v="0"/>
    <x v="90"/>
    <m/>
    <n v="2"/>
    <n v="10.5"/>
    <n v="-6.5"/>
    <n v="0"/>
  </r>
  <r>
    <n v="2.2999999999999998"/>
    <n v="12"/>
    <n v="-7.5"/>
    <n v="0"/>
    <n v="2.2000000000000002"/>
    <n v="10.6"/>
    <n v="-6.3"/>
    <n v="0"/>
    <n v="2.4"/>
    <n v="9.6999999999999993"/>
    <n v="-4.9000000000000004"/>
    <n v="0"/>
    <x v="90"/>
    <m/>
    <n v="4"/>
    <n v="14.5"/>
    <n v="-6.5"/>
    <n v="0"/>
  </r>
  <r>
    <n v="3.6"/>
    <n v="13.8"/>
    <n v="-6.7"/>
    <n v="0"/>
    <n v="3.5"/>
    <n v="12.4"/>
    <n v="-5.5"/>
    <n v="0"/>
    <n v="3.7"/>
    <n v="11.5"/>
    <n v="-4.0999999999999996"/>
    <n v="0"/>
    <x v="90"/>
    <m/>
    <n v="5.5"/>
    <n v="16.5"/>
    <n v="-5.5"/>
    <n v="0"/>
  </r>
  <r>
    <n v="4.5"/>
    <n v="14.3"/>
    <n v="-5.3"/>
    <n v="0"/>
    <n v="4.3"/>
    <n v="12.8"/>
    <n v="-4.2"/>
    <n v="0"/>
    <n v="4.5"/>
    <n v="11.9"/>
    <n v="-2.9"/>
    <n v="0"/>
    <x v="90"/>
    <m/>
    <n v="6.5"/>
    <n v="17"/>
    <n v="-4"/>
    <n v="0"/>
  </r>
  <r>
    <n v="4.8"/>
    <n v="15.2"/>
    <n v="-5.7"/>
    <n v="0"/>
    <n v="4.5999999999999996"/>
    <n v="13.7"/>
    <n v="-4.5999999999999996"/>
    <n v="0"/>
    <n v="4.8"/>
    <n v="12.8"/>
    <n v="-3.3"/>
    <n v="0"/>
    <x v="90"/>
    <m/>
    <n v="6.8"/>
    <n v="18"/>
    <n v="-4.5"/>
    <n v="0"/>
  </r>
  <r>
    <n v="4.8"/>
    <n v="13.3"/>
    <n v="-3.7"/>
    <n v="0"/>
    <n v="4.7"/>
    <n v="11.9"/>
    <n v="-2.6"/>
    <n v="0"/>
    <n v="4.9000000000000004"/>
    <n v="11"/>
    <n v="-1.2"/>
    <n v="0"/>
    <x v="90"/>
    <m/>
    <n v="7"/>
    <n v="16"/>
    <n v="-2"/>
    <n v="0"/>
  </r>
  <r>
    <n v="4.4000000000000004"/>
    <n v="12.4"/>
    <n v="-3.7"/>
    <n v="2.4"/>
    <n v="4.2"/>
    <n v="11"/>
    <n v="-2.6"/>
    <n v="2.4"/>
    <n v="4.5"/>
    <n v="10.1"/>
    <n v="-1.2"/>
    <n v="2.4"/>
    <x v="90"/>
    <m/>
    <n v="6.5"/>
    <n v="15"/>
    <n v="-2"/>
    <n v="2.4"/>
  </r>
  <r>
    <n v="-0.8"/>
    <n v="0.5"/>
    <n v="-2"/>
    <n v="3"/>
    <n v="-0.8"/>
    <n v="-0.7"/>
    <n v="-0.9"/>
    <n v="3"/>
    <n v="-0.6"/>
    <n v="-1.6"/>
    <n v="0.4"/>
    <n v="3"/>
    <x v="90"/>
    <m/>
    <n v="1"/>
    <n v="2"/>
    <n v="0"/>
    <n v="3"/>
  </r>
  <r>
    <n v="-1.9"/>
    <n v="4.2"/>
    <n v="-7.9"/>
    <n v="0.6"/>
    <n v="-1.9"/>
    <n v="2.9"/>
    <n v="-6.7"/>
    <n v="0.6"/>
    <n v="-1.7"/>
    <n v="2"/>
    <n v="-5.3"/>
    <n v="0.6"/>
    <x v="90"/>
    <m/>
    <n v="-0.5"/>
    <n v="6"/>
    <n v="-7"/>
    <n v="0.6"/>
  </r>
  <r>
    <n v="-0.8"/>
    <n v="4.7"/>
    <n v="-6.3"/>
    <n v="0"/>
    <n v="-0.9"/>
    <n v="3.4"/>
    <n v="-5.0999999999999996"/>
    <n v="0"/>
    <n v="-0.6"/>
    <n v="2.5"/>
    <n v="-3.7"/>
    <n v="0"/>
    <x v="90"/>
    <m/>
    <n v="0.8"/>
    <n v="6.5"/>
    <n v="-5"/>
    <n v="0"/>
  </r>
  <r>
    <n v="1.5"/>
    <n v="7.4"/>
    <n v="-4.5"/>
    <n v="0"/>
    <n v="1.4"/>
    <n v="6.1"/>
    <n v="-3.4"/>
    <n v="0"/>
    <n v="1.6"/>
    <n v="5.2"/>
    <n v="-2.1"/>
    <n v="0"/>
    <x v="90"/>
    <m/>
    <n v="3.3"/>
    <n v="9.5"/>
    <n v="-3"/>
    <n v="0"/>
  </r>
  <r>
    <n v="1"/>
    <n v="8.3000000000000007"/>
    <n v="-6.3"/>
    <n v="0.4"/>
    <n v="1"/>
    <n v="7"/>
    <n v="-5.0999999999999996"/>
    <n v="0.4"/>
    <n v="1.2"/>
    <n v="6.1"/>
    <n v="-3.7"/>
    <n v="0.4"/>
    <x v="90"/>
    <m/>
    <n v="2.8"/>
    <n v="10.5"/>
    <n v="-5"/>
    <n v="0.4"/>
  </r>
  <r>
    <n v="3.7"/>
    <n v="9.3000000000000007"/>
    <n v="-2"/>
    <n v="0.4"/>
    <n v="3.5"/>
    <n v="7.9"/>
    <n v="-0.9"/>
    <n v="0.4"/>
    <n v="3.7"/>
    <n v="7"/>
    <n v="0.4"/>
    <n v="0.4"/>
    <x v="90"/>
    <m/>
    <n v="5.8"/>
    <n v="11.5"/>
    <n v="0"/>
    <n v="0.4"/>
  </r>
  <r>
    <n v="2.2000000000000002"/>
    <n v="10.6"/>
    <n v="-6.3"/>
    <n v="0"/>
    <n v="2.1"/>
    <n v="9.1999999999999993"/>
    <n v="-5.0999999999999996"/>
    <n v="0"/>
    <n v="2.2999999999999998"/>
    <n v="8.3000000000000007"/>
    <n v="-3.7"/>
    <n v="0"/>
    <x v="90"/>
    <m/>
    <n v="4"/>
    <n v="13"/>
    <n v="-5"/>
    <n v="0"/>
  </r>
  <r>
    <n v="1.7"/>
    <n v="9.6999999999999993"/>
    <n v="-6.3"/>
    <n v="0"/>
    <n v="1.6"/>
    <n v="8.3000000000000007"/>
    <n v="-5.0999999999999996"/>
    <n v="0"/>
    <n v="1.9"/>
    <n v="7.4"/>
    <n v="-3.7"/>
    <n v="0"/>
    <x v="91"/>
    <m/>
    <n v="3.5"/>
    <n v="12"/>
    <n v="-5"/>
    <n v="0"/>
  </r>
  <r>
    <n v="1.8"/>
    <n v="10.6"/>
    <n v="-7.1"/>
    <n v="0"/>
    <n v="1.7"/>
    <n v="9.1999999999999993"/>
    <n v="-5.9"/>
    <n v="0"/>
    <n v="1.9"/>
    <n v="8.3000000000000007"/>
    <n v="-4.5"/>
    <n v="0"/>
    <x v="91"/>
    <m/>
    <n v="3.5"/>
    <n v="13"/>
    <n v="-6"/>
    <n v="0"/>
  </r>
  <r>
    <n v="3.5"/>
    <n v="11.5"/>
    <n v="-4.5"/>
    <n v="3.5"/>
    <n v="3.4"/>
    <n v="10.1"/>
    <n v="-3.4"/>
    <n v="3.5"/>
    <n v="3.6"/>
    <n v="9.1999999999999993"/>
    <n v="-2.1"/>
    <n v="3.5"/>
    <x v="91"/>
    <m/>
    <n v="5.5"/>
    <n v="14"/>
    <n v="-3"/>
    <n v="3.5"/>
  </r>
  <r>
    <n v="1.7"/>
    <n v="6.5"/>
    <n v="-3.2"/>
    <n v="5.2"/>
    <n v="1.6"/>
    <n v="5.2"/>
    <n v="-2.1"/>
    <n v="5.2"/>
    <n v="1.8"/>
    <n v="4.3"/>
    <n v="-0.8"/>
    <n v="5.2"/>
    <x v="91"/>
    <m/>
    <n v="3.5"/>
    <n v="8.5"/>
    <n v="-1.5"/>
    <n v="5.2"/>
  </r>
  <r>
    <n v="1.6"/>
    <n v="5.0999999999999996"/>
    <n v="-2"/>
    <n v="6"/>
    <n v="1.5"/>
    <n v="3.8"/>
    <n v="-0.9"/>
    <n v="6"/>
    <n v="1.7"/>
    <n v="2.9"/>
    <n v="0.4"/>
    <n v="6"/>
    <x v="91"/>
    <m/>
    <n v="3.5"/>
    <n v="7"/>
    <n v="0"/>
    <n v="6"/>
  </r>
  <r>
    <n v="2.7"/>
    <n v="5.6"/>
    <n v="-0.3"/>
    <n v="4.4000000000000004"/>
    <n v="2.6"/>
    <n v="4.3"/>
    <n v="0.8"/>
    <n v="4.4000000000000004"/>
    <n v="2.7"/>
    <n v="3.4"/>
    <n v="2"/>
    <n v="4.4000000000000004"/>
    <x v="91"/>
    <m/>
    <n v="4.8"/>
    <n v="7.5"/>
    <n v="2"/>
    <n v="4.4000000000000004"/>
  </r>
  <r>
    <n v="1.8"/>
    <n v="5.6"/>
    <n v="-2"/>
    <n v="6.8"/>
    <n v="1.7"/>
    <n v="4.3"/>
    <n v="-0.9"/>
    <n v="6.8"/>
    <n v="1.9"/>
    <n v="3.4"/>
    <n v="0.4"/>
    <n v="6.8"/>
    <x v="91"/>
    <m/>
    <n v="3.8"/>
    <n v="7.5"/>
    <n v="0"/>
    <n v="6.8"/>
  </r>
  <r>
    <n v="2.2000000000000002"/>
    <n v="3.8"/>
    <n v="0.5"/>
    <n v="23.9"/>
    <n v="2.1"/>
    <n v="2.5"/>
    <n v="1.6"/>
    <n v="23.9"/>
    <n v="2.2999999999999998"/>
    <n v="1.6"/>
    <n v="2.9"/>
    <n v="23.9"/>
    <x v="91"/>
    <m/>
    <n v="4.3"/>
    <n v="5.5"/>
    <n v="3"/>
    <n v="23.9"/>
  </r>
  <r>
    <n v="-0.3"/>
    <n v="1.4"/>
    <n v="-2"/>
    <n v="12"/>
    <n v="-0.4"/>
    <n v="0.2"/>
    <n v="-0.9"/>
    <n v="12"/>
    <n v="-0.2"/>
    <n v="-0.7"/>
    <n v="0.4"/>
    <n v="12"/>
    <x v="91"/>
    <m/>
    <n v="1.5"/>
    <n v="3"/>
    <n v="0"/>
    <n v="12"/>
  </r>
  <r>
    <n v="4.0999999999999996"/>
    <n v="10.199999999999999"/>
    <n v="-2"/>
    <n v="1.2"/>
    <n v="4"/>
    <n v="8.8000000000000007"/>
    <n v="-0.9"/>
    <n v="1.2"/>
    <n v="4.2"/>
    <n v="7.9"/>
    <n v="0.4"/>
    <n v="1.2"/>
    <x v="91"/>
    <m/>
    <n v="6.3"/>
    <n v="12.5"/>
    <n v="0"/>
    <n v="1.2"/>
  </r>
  <r>
    <n v="3.3"/>
    <n v="10.199999999999999"/>
    <n v="-3.7"/>
    <n v="0"/>
    <n v="3.1"/>
    <n v="8.8000000000000007"/>
    <n v="-2.6"/>
    <n v="0"/>
    <n v="3.4"/>
    <n v="7.9"/>
    <n v="-1.2"/>
    <n v="0"/>
    <x v="91"/>
    <m/>
    <n v="5.3"/>
    <n v="12.5"/>
    <n v="-2"/>
    <n v="0"/>
  </r>
  <r>
    <n v="5.4"/>
    <n v="7.8"/>
    <n v="3"/>
    <n v="1.8"/>
    <n v="5.3"/>
    <n v="6.5"/>
    <n v="4.0999999999999996"/>
    <n v="1.8"/>
    <n v="5.5"/>
    <n v="5.6"/>
    <n v="5.3"/>
    <n v="1.8"/>
    <x v="91"/>
    <m/>
    <n v="8"/>
    <n v="10"/>
    <n v="6"/>
    <n v="1.8"/>
  </r>
  <r>
    <n v="5.4"/>
    <n v="11.1"/>
    <n v="-0.3"/>
    <n v="0"/>
    <n v="5.3"/>
    <n v="9.6999999999999993"/>
    <n v="0.8"/>
    <n v="0"/>
    <n v="5.4"/>
    <n v="8.8000000000000007"/>
    <n v="2"/>
    <n v="0"/>
    <x v="91"/>
    <m/>
    <n v="7.8"/>
    <n v="13.5"/>
    <n v="2"/>
    <n v="0"/>
  </r>
  <r>
    <n v="3.3"/>
    <n v="9.3000000000000007"/>
    <n v="-2.8"/>
    <n v="0"/>
    <n v="3.1"/>
    <n v="7.9"/>
    <n v="-1.7"/>
    <n v="0"/>
    <n v="3.3"/>
    <n v="7"/>
    <n v="-0.4"/>
    <n v="0"/>
    <x v="91"/>
    <m/>
    <n v="5.3"/>
    <n v="11.5"/>
    <n v="-1"/>
    <n v="0"/>
  </r>
  <r>
    <n v="3.1"/>
    <n v="11.5"/>
    <n v="-5.3"/>
    <n v="0"/>
    <n v="3"/>
    <n v="10.1"/>
    <n v="-4.2"/>
    <n v="0"/>
    <n v="3.2"/>
    <n v="9.1999999999999993"/>
    <n v="-2.9"/>
    <n v="0"/>
    <x v="91"/>
    <m/>
    <n v="5"/>
    <n v="14"/>
    <n v="-4"/>
    <n v="0"/>
  </r>
  <r>
    <n v="4.5999999999999996"/>
    <n v="11.1"/>
    <n v="-2"/>
    <n v="0.6"/>
    <n v="4.4000000000000004"/>
    <n v="9.6999999999999993"/>
    <n v="-0.9"/>
    <n v="0.6"/>
    <n v="4.5999999999999996"/>
    <n v="8.8000000000000007"/>
    <n v="0.4"/>
    <n v="0.6"/>
    <x v="91"/>
    <m/>
    <n v="6.8"/>
    <n v="13.5"/>
    <n v="0"/>
    <n v="0.6"/>
  </r>
  <r>
    <n v="6.5"/>
    <n v="12.4"/>
    <n v="0.5"/>
    <n v="4"/>
    <n v="6.3"/>
    <n v="11"/>
    <n v="1.6"/>
    <n v="4"/>
    <n v="6.5"/>
    <n v="10.1"/>
    <n v="2.9"/>
    <n v="4"/>
    <x v="91"/>
    <m/>
    <n v="9"/>
    <n v="15"/>
    <n v="3"/>
    <n v="4"/>
  </r>
  <r>
    <n v="9.1"/>
    <n v="14.3"/>
    <n v="3.8"/>
    <n v="9.8000000000000007"/>
    <n v="8.9"/>
    <n v="12.8"/>
    <n v="4.9000000000000004"/>
    <n v="9.8000000000000007"/>
    <n v="9"/>
    <n v="11.9"/>
    <n v="6.1"/>
    <n v="9.8000000000000007"/>
    <x v="91"/>
    <m/>
    <n v="12"/>
    <n v="17"/>
    <n v="7"/>
    <n v="9.8000000000000007"/>
  </r>
  <r>
    <n v="7.7"/>
    <n v="14.8"/>
    <n v="0.5"/>
    <n v="2.2000000000000002"/>
    <n v="7.5"/>
    <n v="13.3"/>
    <n v="1.6"/>
    <n v="2.2000000000000002"/>
    <n v="7.7"/>
    <n v="12.4"/>
    <n v="2.9"/>
    <n v="2.2000000000000002"/>
    <x v="91"/>
    <m/>
    <n v="10.3"/>
    <n v="17.5"/>
    <n v="3"/>
    <n v="2.2000000000000002"/>
  </r>
  <r>
    <n v="9.6"/>
    <n v="17.899999999999999"/>
    <n v="1.3"/>
    <n v="0"/>
    <n v="9.4"/>
    <n v="16.399999999999999"/>
    <n v="2.4"/>
    <n v="0"/>
    <n v="9.6"/>
    <n v="15.5"/>
    <n v="3.7"/>
    <n v="0"/>
    <x v="91"/>
    <m/>
    <n v="12.5"/>
    <n v="21"/>
    <n v="4"/>
    <n v="0"/>
  </r>
  <r>
    <n v="5.7"/>
    <n v="12.9"/>
    <n v="-1.6"/>
    <n v="0"/>
    <n v="5.5"/>
    <n v="11.5"/>
    <n v="-0.5"/>
    <n v="0"/>
    <n v="5.7"/>
    <n v="10.6"/>
    <n v="0.8"/>
    <n v="0"/>
    <x v="91"/>
    <m/>
    <n v="8"/>
    <n v="15.5"/>
    <n v="0.5"/>
    <n v="0"/>
  </r>
  <r>
    <n v="3.3"/>
    <n v="11.5"/>
    <n v="-4.9000000000000004"/>
    <n v="0.3"/>
    <n v="3.2"/>
    <n v="10.1"/>
    <n v="-3.8"/>
    <n v="0.3"/>
    <n v="3.4"/>
    <n v="9.1999999999999993"/>
    <n v="-2.5"/>
    <n v="0.3"/>
    <x v="91"/>
    <m/>
    <n v="5.3"/>
    <n v="14"/>
    <n v="-3.5"/>
    <n v="0.3"/>
  </r>
  <r>
    <n v="2.9"/>
    <n v="10.6"/>
    <n v="-4.9000000000000004"/>
    <n v="6.1"/>
    <n v="2.7"/>
    <n v="9.1999999999999993"/>
    <n v="-3.8"/>
    <n v="6.1"/>
    <n v="2.9"/>
    <n v="8.3000000000000007"/>
    <n v="-2.5"/>
    <n v="6.1"/>
    <x v="91"/>
    <m/>
    <n v="4.8"/>
    <n v="13"/>
    <n v="-3.5"/>
    <n v="6.1"/>
  </r>
  <r>
    <n v="2.8"/>
    <n v="5.0999999999999996"/>
    <n v="0.5"/>
    <n v="10.7"/>
    <n v="2.7"/>
    <n v="3.8"/>
    <n v="1.6"/>
    <n v="10.7"/>
    <n v="2.9"/>
    <n v="2.9"/>
    <n v="2.9"/>
    <n v="10.7"/>
    <x v="91"/>
    <m/>
    <n v="5"/>
    <n v="7"/>
    <n v="3"/>
    <n v="10.7"/>
  </r>
  <r>
    <n v="2.2999999999999998"/>
    <n v="7.8"/>
    <n v="-3.2"/>
    <n v="1.1000000000000001"/>
    <n v="2.2000000000000002"/>
    <n v="6.5"/>
    <n v="-2.1"/>
    <n v="1.1000000000000001"/>
    <n v="2.4"/>
    <n v="5.6"/>
    <n v="-0.8"/>
    <n v="1.1000000000000001"/>
    <x v="91"/>
    <m/>
    <n v="4.3"/>
    <n v="10"/>
    <n v="-1.5"/>
    <n v="1.1000000000000001"/>
  </r>
  <r>
    <n v="3.9"/>
    <n v="10.6"/>
    <n v="-2.8"/>
    <n v="0.2"/>
    <n v="3.8"/>
    <n v="9.1999999999999993"/>
    <n v="-1.7"/>
    <n v="0.2"/>
    <n v="4"/>
    <n v="8.3000000000000007"/>
    <n v="-0.4"/>
    <n v="0.2"/>
    <x v="91"/>
    <m/>
    <n v="6"/>
    <n v="13"/>
    <n v="-1"/>
    <n v="0.2"/>
  </r>
  <r>
    <n v="4.2"/>
    <n v="12.4"/>
    <n v="-4.0999999999999996"/>
    <n v="0"/>
    <n v="4"/>
    <n v="11"/>
    <n v="-3"/>
    <n v="0"/>
    <n v="4.2"/>
    <n v="10.1"/>
    <n v="-1.7"/>
    <n v="0"/>
    <x v="91"/>
    <m/>
    <n v="6.3"/>
    <n v="15"/>
    <n v="-2.5"/>
    <n v="0"/>
  </r>
  <r>
    <n v="6"/>
    <n v="14.8"/>
    <n v="-2.8"/>
    <n v="8.6"/>
    <n v="5.8"/>
    <n v="13.3"/>
    <n v="-1.7"/>
    <n v="8.6"/>
    <n v="6"/>
    <n v="12.4"/>
    <n v="-0.4"/>
    <n v="8.6"/>
    <x v="91"/>
    <m/>
    <n v="8.3000000000000007"/>
    <n v="17.5"/>
    <n v="-1"/>
    <n v="8.6"/>
  </r>
  <r>
    <n v="5.9"/>
    <n v="13.3"/>
    <n v="-1.6"/>
    <n v="5"/>
    <n v="5.7"/>
    <n v="11.9"/>
    <n v="-0.5"/>
    <n v="5"/>
    <n v="5.9"/>
    <n v="11"/>
    <n v="0.8"/>
    <n v="5"/>
    <x v="91"/>
    <m/>
    <n v="8.3000000000000007"/>
    <n v="16"/>
    <n v="0.5"/>
    <n v="5"/>
  </r>
  <r>
    <n v="6.7"/>
    <n v="11.1"/>
    <n v="2.2000000000000002"/>
    <n v="0.6"/>
    <n v="6.5"/>
    <n v="9.6999999999999993"/>
    <n v="3.3"/>
    <n v="0.6"/>
    <n v="6.7"/>
    <n v="8.8000000000000007"/>
    <n v="4.5"/>
    <n v="0.6"/>
    <x v="91"/>
    <m/>
    <n v="9.3000000000000007"/>
    <n v="13.5"/>
    <n v="5"/>
    <n v="0.6"/>
  </r>
  <r>
    <n v="5.6"/>
    <n v="14.3"/>
    <n v="-3.2"/>
    <n v="0"/>
    <n v="5.4"/>
    <n v="12.8"/>
    <n v="-2.1"/>
    <n v="0"/>
    <n v="5.6"/>
    <n v="11.9"/>
    <n v="-0.8"/>
    <n v="0"/>
    <x v="91"/>
    <m/>
    <n v="7.8"/>
    <n v="17"/>
    <n v="-1.5"/>
    <n v="0"/>
  </r>
  <r>
    <n v="7.5"/>
    <n v="15.7"/>
    <n v="-0.8"/>
    <n v="0.4"/>
    <n v="7.3"/>
    <n v="14.2"/>
    <n v="0.3"/>
    <n v="0.4"/>
    <n v="7.5"/>
    <n v="13.3"/>
    <n v="1.6"/>
    <n v="0.4"/>
    <x v="92"/>
    <m/>
    <n v="10"/>
    <n v="18.5"/>
    <n v="1.5"/>
    <n v="0.4"/>
  </r>
  <r>
    <n v="6.9"/>
    <n v="13.3"/>
    <n v="0.5"/>
    <n v="0"/>
    <n v="6.8"/>
    <n v="11.9"/>
    <n v="1.6"/>
    <n v="0"/>
    <n v="7"/>
    <n v="11"/>
    <n v="2.9"/>
    <n v="0"/>
    <x v="92"/>
    <m/>
    <n v="9.5"/>
    <n v="16"/>
    <n v="3"/>
    <n v="0"/>
  </r>
  <r>
    <n v="2.5"/>
    <n v="7.4"/>
    <n v="-2.4"/>
    <n v="0"/>
    <n v="2.4"/>
    <n v="6.1"/>
    <n v="-1.3"/>
    <n v="0"/>
    <n v="2.6"/>
    <n v="5.2"/>
    <n v="0"/>
    <n v="0"/>
    <x v="92"/>
    <m/>
    <n v="4.5"/>
    <n v="9.5"/>
    <n v="-0.5"/>
    <n v="0"/>
  </r>
  <r>
    <n v="1.3"/>
    <n v="9.3000000000000007"/>
    <n v="-6.7"/>
    <n v="0"/>
    <n v="1.2"/>
    <n v="7.9"/>
    <n v="-5.5"/>
    <n v="0"/>
    <n v="1.5"/>
    <n v="7"/>
    <n v="-4.0999999999999996"/>
    <n v="0"/>
    <x v="92"/>
    <m/>
    <n v="3"/>
    <n v="11.5"/>
    <n v="-5.5"/>
    <n v="0"/>
  </r>
  <r>
    <n v="5.2"/>
    <n v="15.2"/>
    <n v="-4.9000000000000004"/>
    <n v="0"/>
    <n v="5"/>
    <n v="13.7"/>
    <n v="-3.8"/>
    <n v="0"/>
    <n v="5.2"/>
    <n v="12.8"/>
    <n v="-2.5"/>
    <n v="0"/>
    <x v="92"/>
    <m/>
    <n v="7.3"/>
    <n v="18"/>
    <n v="-3.5"/>
    <n v="0"/>
  </r>
  <r>
    <n v="7.5"/>
    <n v="11.1"/>
    <n v="3.8"/>
    <n v="1.4"/>
    <n v="7.3"/>
    <n v="9.6999999999999993"/>
    <n v="4.9000000000000004"/>
    <n v="1.4"/>
    <n v="7.5"/>
    <n v="8.8000000000000007"/>
    <n v="6.1"/>
    <n v="1.4"/>
    <x v="92"/>
    <m/>
    <n v="10.3"/>
    <n v="13.5"/>
    <n v="7"/>
    <n v="1.4"/>
  </r>
  <r>
    <n v="6.4"/>
    <n v="11.5"/>
    <n v="1.3"/>
    <n v="0"/>
    <n v="6.3"/>
    <n v="10.1"/>
    <n v="2.4"/>
    <n v="0"/>
    <n v="6.5"/>
    <n v="9.1999999999999993"/>
    <n v="3.7"/>
    <n v="0"/>
    <x v="92"/>
    <m/>
    <n v="9"/>
    <n v="14"/>
    <n v="4"/>
    <n v="0"/>
  </r>
  <r>
    <n v="7.8"/>
    <n v="13.3"/>
    <n v="2.2000000000000002"/>
    <n v="0"/>
    <n v="7.6"/>
    <n v="11.9"/>
    <n v="3.3"/>
    <n v="0"/>
    <n v="7.8"/>
    <n v="11"/>
    <n v="4.5"/>
    <n v="0"/>
    <x v="92"/>
    <m/>
    <n v="10.5"/>
    <n v="16"/>
    <n v="5"/>
    <n v="0"/>
  </r>
  <r>
    <n v="9.6"/>
    <n v="17.5"/>
    <n v="1.7"/>
    <n v="0"/>
    <n v="9.4"/>
    <n v="16"/>
    <n v="2.8"/>
    <n v="0"/>
    <n v="9.6"/>
    <n v="15.1"/>
    <n v="4.0999999999999996"/>
    <n v="0"/>
    <x v="92"/>
    <m/>
    <n v="12.5"/>
    <n v="20.5"/>
    <n v="4.5"/>
    <n v="0"/>
  </r>
  <r>
    <n v="8.3000000000000007"/>
    <n v="16.100000000000001"/>
    <n v="0.5"/>
    <n v="4.4000000000000004"/>
    <n v="8.1"/>
    <n v="14.6"/>
    <n v="1.6"/>
    <n v="4.4000000000000004"/>
    <n v="8.3000000000000007"/>
    <n v="13.7"/>
    <n v="2.9"/>
    <n v="4.4000000000000004"/>
    <x v="92"/>
    <m/>
    <n v="11"/>
    <n v="19"/>
    <n v="3"/>
    <n v="4.4000000000000004"/>
  </r>
  <r>
    <n v="7.5"/>
    <n v="10.199999999999999"/>
    <n v="4.7"/>
    <n v="0.3"/>
    <n v="7.3"/>
    <n v="8.8000000000000007"/>
    <n v="5.7"/>
    <n v="0.3"/>
    <n v="7.5"/>
    <n v="7.9"/>
    <n v="7"/>
    <n v="0.3"/>
    <x v="92"/>
    <m/>
    <n v="10.3"/>
    <n v="12.5"/>
    <n v="8"/>
    <n v="0.3"/>
  </r>
  <r>
    <n v="3.3"/>
    <n v="9.6999999999999993"/>
    <n v="-3.2"/>
    <n v="0"/>
    <n v="3.1"/>
    <n v="8.3000000000000007"/>
    <n v="-2.1"/>
    <n v="0"/>
    <n v="3.3"/>
    <n v="7.4"/>
    <n v="-0.8"/>
    <n v="0"/>
    <x v="92"/>
    <m/>
    <n v="5.3"/>
    <n v="12"/>
    <n v="-1.5"/>
    <n v="0"/>
  </r>
  <r>
    <n v="3.1"/>
    <n v="10.199999999999999"/>
    <n v="-4.0999999999999996"/>
    <n v="0.4"/>
    <n v="2.9"/>
    <n v="8.8000000000000007"/>
    <n v="-3"/>
    <n v="0.4"/>
    <n v="3.1"/>
    <n v="7.9"/>
    <n v="-1.7"/>
    <n v="0.4"/>
    <x v="92"/>
    <m/>
    <n v="5"/>
    <n v="12.5"/>
    <n v="-2.5"/>
    <n v="0.4"/>
  </r>
  <r>
    <n v="2.2999999999999998"/>
    <n v="8.6999999999999993"/>
    <n v="-4.0999999999999996"/>
    <n v="0"/>
    <n v="2.2000000000000002"/>
    <n v="7.4"/>
    <n v="-3"/>
    <n v="0"/>
    <n v="2.4"/>
    <n v="6.5"/>
    <n v="-1.7"/>
    <n v="0"/>
    <x v="92"/>
    <m/>
    <n v="4.3"/>
    <n v="11"/>
    <n v="-2.5"/>
    <n v="0"/>
  </r>
  <r>
    <n v="5.4"/>
    <n v="12"/>
    <n v="-1.2"/>
    <n v="6.1"/>
    <n v="5.3"/>
    <n v="10.6"/>
    <n v="-0.1"/>
    <n v="6.1"/>
    <n v="5.5"/>
    <n v="9.6999999999999993"/>
    <n v="1.2"/>
    <n v="6.1"/>
    <x v="92"/>
    <m/>
    <n v="7.8"/>
    <n v="14.5"/>
    <n v="1"/>
    <n v="6.1"/>
  </r>
  <r>
    <n v="3.1"/>
    <n v="7.4"/>
    <n v="-1.2"/>
    <n v="1"/>
    <n v="3"/>
    <n v="6.1"/>
    <n v="-0.1"/>
    <n v="1"/>
    <n v="3.2"/>
    <n v="5.2"/>
    <n v="1.2"/>
    <n v="1"/>
    <x v="92"/>
    <m/>
    <n v="5.3"/>
    <n v="9.5"/>
    <n v="1"/>
    <n v="1"/>
  </r>
  <r>
    <n v="4.8"/>
    <n v="12.4"/>
    <n v="-2.8"/>
    <n v="0.4"/>
    <n v="4.7"/>
    <n v="11"/>
    <n v="-1.7"/>
    <n v="0.4"/>
    <n v="4.9000000000000004"/>
    <n v="10.1"/>
    <n v="-0.4"/>
    <n v="0.4"/>
    <x v="92"/>
    <m/>
    <n v="7"/>
    <n v="15"/>
    <n v="-1"/>
    <n v="0.4"/>
  </r>
  <r>
    <n v="4.5999999999999996"/>
    <n v="12"/>
    <n v="-2.8"/>
    <n v="4.8"/>
    <n v="4.5"/>
    <n v="10.6"/>
    <n v="-1.7"/>
    <n v="4.8"/>
    <n v="4.7"/>
    <n v="9.6999999999999993"/>
    <n v="-0.4"/>
    <n v="4.8"/>
    <x v="92"/>
    <m/>
    <n v="6.8"/>
    <n v="14.5"/>
    <n v="-1"/>
    <n v="4.8"/>
  </r>
  <r>
    <n v="6.7"/>
    <n v="16.100000000000001"/>
    <n v="-2.8"/>
    <n v="3.1"/>
    <n v="6.5"/>
    <n v="14.6"/>
    <n v="-1.7"/>
    <n v="3.1"/>
    <n v="6.7"/>
    <n v="13.7"/>
    <n v="-0.4"/>
    <n v="3.1"/>
    <x v="92"/>
    <m/>
    <n v="9"/>
    <n v="19"/>
    <n v="-1"/>
    <n v="3.1"/>
  </r>
  <r>
    <n v="7"/>
    <n v="10.6"/>
    <n v="3.4"/>
    <n v="10.4"/>
    <n v="6.9"/>
    <n v="9.1999999999999993"/>
    <n v="4.5"/>
    <n v="10.4"/>
    <n v="7"/>
    <n v="8.3000000000000007"/>
    <n v="5.7"/>
    <n v="10.4"/>
    <x v="92"/>
    <m/>
    <n v="9.8000000000000007"/>
    <n v="13"/>
    <n v="6.5"/>
    <n v="10.4"/>
  </r>
  <r>
    <n v="6.9"/>
    <n v="11.5"/>
    <n v="2.2000000000000002"/>
    <n v="12.6"/>
    <n v="6.7"/>
    <n v="10.1"/>
    <n v="3.3"/>
    <n v="12.6"/>
    <n v="6.9"/>
    <n v="9.1999999999999993"/>
    <n v="4.5"/>
    <n v="12.6"/>
    <x v="92"/>
    <m/>
    <n v="9.5"/>
    <n v="14"/>
    <n v="5"/>
    <n v="12.6"/>
  </r>
  <r>
    <n v="7"/>
    <n v="10.6"/>
    <n v="3.4"/>
    <n v="9.8000000000000007"/>
    <n v="6.9"/>
    <n v="9.1999999999999993"/>
    <n v="4.5"/>
    <n v="9.8000000000000007"/>
    <n v="7"/>
    <n v="8.3000000000000007"/>
    <n v="5.7"/>
    <n v="9.8000000000000007"/>
    <x v="92"/>
    <m/>
    <n v="9.8000000000000007"/>
    <n v="13"/>
    <n v="6.5"/>
    <n v="9.8000000000000007"/>
  </r>
  <r>
    <n v="7.1"/>
    <n v="12"/>
    <n v="2.2000000000000002"/>
    <n v="1.9"/>
    <n v="7"/>
    <n v="10.6"/>
    <n v="3.3"/>
    <n v="1.9"/>
    <n v="7.1"/>
    <n v="9.6999999999999993"/>
    <n v="4.5"/>
    <n v="1.9"/>
    <x v="92"/>
    <m/>
    <n v="9.8000000000000007"/>
    <n v="14.5"/>
    <n v="5"/>
    <n v="1.9"/>
  </r>
  <r>
    <n v="7.2"/>
    <n v="14.3"/>
    <n v="0.1"/>
    <n v="0.6"/>
    <n v="7"/>
    <n v="12.8"/>
    <n v="1.2"/>
    <n v="0.6"/>
    <n v="7.2"/>
    <n v="11.9"/>
    <n v="2.5"/>
    <n v="0.6"/>
    <x v="92"/>
    <m/>
    <n v="9.8000000000000007"/>
    <n v="17"/>
    <n v="2.5"/>
    <n v="0.6"/>
  </r>
  <r>
    <n v="6.8"/>
    <n v="13.8"/>
    <n v="-0.3"/>
    <n v="2.9"/>
    <n v="6.6"/>
    <n v="12.4"/>
    <n v="0.8"/>
    <n v="2.9"/>
    <n v="6.8"/>
    <n v="11.5"/>
    <n v="2"/>
    <n v="2.9"/>
    <x v="92"/>
    <m/>
    <n v="9.3000000000000007"/>
    <n v="16.5"/>
    <n v="2"/>
    <n v="2.9"/>
  </r>
  <r>
    <n v="8"/>
    <n v="13.3"/>
    <n v="2.6"/>
    <n v="6"/>
    <n v="7.8"/>
    <n v="11.9"/>
    <n v="3.7"/>
    <n v="6"/>
    <n v="8"/>
    <n v="11"/>
    <n v="4.9000000000000004"/>
    <n v="6"/>
    <x v="92"/>
    <m/>
    <n v="10.8"/>
    <n v="16"/>
    <n v="5.5"/>
    <n v="6"/>
  </r>
  <r>
    <n v="8.8000000000000007"/>
    <n v="17.5"/>
    <n v="0.1"/>
    <n v="0.2"/>
    <n v="8.6"/>
    <n v="16"/>
    <n v="1.2"/>
    <n v="0.2"/>
    <n v="8.8000000000000007"/>
    <n v="15.1"/>
    <n v="2.5"/>
    <n v="0.2"/>
    <x v="92"/>
    <m/>
    <n v="11.5"/>
    <n v="20.5"/>
    <n v="2.5"/>
    <n v="0.2"/>
  </r>
  <r>
    <n v="9.1"/>
    <n v="18.399999999999999"/>
    <n v="-0.3"/>
    <n v="5.2"/>
    <n v="8.9"/>
    <n v="16.899999999999999"/>
    <n v="0.8"/>
    <n v="5.2"/>
    <n v="9"/>
    <n v="16"/>
    <n v="2"/>
    <n v="5.2"/>
    <x v="92"/>
    <m/>
    <n v="11.8"/>
    <n v="21.5"/>
    <n v="2"/>
    <n v="5.2"/>
  </r>
  <r>
    <n v="10"/>
    <n v="17"/>
    <n v="3"/>
    <n v="7.8"/>
    <n v="9.8000000000000007"/>
    <n v="15.5"/>
    <n v="4.0999999999999996"/>
    <n v="7.8"/>
    <n v="10"/>
    <n v="14.6"/>
    <n v="5.3"/>
    <n v="7.8"/>
    <x v="92"/>
    <m/>
    <n v="13"/>
    <n v="20"/>
    <n v="6"/>
    <n v="7.8"/>
  </r>
  <r>
    <n v="10.199999999999999"/>
    <n v="16.100000000000001"/>
    <n v="4.3"/>
    <n v="0"/>
    <n v="10"/>
    <n v="14.6"/>
    <n v="5.3"/>
    <n v="0"/>
    <n v="10.199999999999999"/>
    <n v="13.7"/>
    <n v="6.6"/>
    <n v="0"/>
    <x v="92"/>
    <m/>
    <n v="13.3"/>
    <n v="19"/>
    <n v="7.5"/>
    <n v="0"/>
  </r>
  <r>
    <n v="9.1"/>
    <n v="19.399999999999999"/>
    <n v="-1.2"/>
    <n v="0"/>
    <n v="8.9"/>
    <n v="17.8"/>
    <n v="-0.1"/>
    <n v="0"/>
    <n v="9.1"/>
    <n v="16.899999999999999"/>
    <n v="1.2"/>
    <n v="0"/>
    <x v="93"/>
    <m/>
    <n v="11.8"/>
    <n v="22.5"/>
    <n v="1"/>
    <n v="0"/>
  </r>
  <r>
    <n v="13.1"/>
    <n v="24.4"/>
    <n v="1.7"/>
    <n v="0"/>
    <n v="12.8"/>
    <n v="22.7"/>
    <n v="2.8"/>
    <n v="0"/>
    <n v="13"/>
    <n v="21.8"/>
    <n v="4.0999999999999996"/>
    <n v="0"/>
    <x v="93"/>
    <m/>
    <n v="16.3"/>
    <n v="28"/>
    <n v="4.5"/>
    <n v="0"/>
  </r>
  <r>
    <n v="13.4"/>
    <n v="23"/>
    <n v="3.8"/>
    <n v="0"/>
    <n v="13.2"/>
    <n v="21.4"/>
    <n v="4.9000000000000004"/>
    <n v="0"/>
    <n v="13.3"/>
    <n v="20.5"/>
    <n v="6.1"/>
    <n v="0"/>
    <x v="93"/>
    <m/>
    <n v="16.8"/>
    <n v="26.5"/>
    <n v="7"/>
    <n v="0"/>
  </r>
  <r>
    <n v="8.1"/>
    <n v="15.7"/>
    <n v="0.5"/>
    <n v="0"/>
    <n v="7.9"/>
    <n v="14.2"/>
    <n v="1.6"/>
    <n v="0"/>
    <n v="8.1"/>
    <n v="13.3"/>
    <n v="2.9"/>
    <n v="0"/>
    <x v="93"/>
    <m/>
    <n v="10.8"/>
    <n v="18.5"/>
    <n v="3"/>
    <n v="0"/>
  </r>
  <r>
    <n v="8.6"/>
    <n v="16.600000000000001"/>
    <n v="0.5"/>
    <n v="0"/>
    <n v="8.4"/>
    <n v="15.1"/>
    <n v="1.6"/>
    <n v="0"/>
    <n v="8.6"/>
    <n v="14.2"/>
    <n v="2.9"/>
    <n v="0"/>
    <x v="93"/>
    <m/>
    <n v="11.3"/>
    <n v="19.5"/>
    <n v="3"/>
    <n v="0"/>
  </r>
  <r>
    <n v="9.1999999999999993"/>
    <n v="16.100000000000001"/>
    <n v="2.2000000000000002"/>
    <n v="0.5"/>
    <n v="9"/>
    <n v="14.6"/>
    <n v="3.3"/>
    <n v="0.5"/>
    <n v="9.1"/>
    <n v="13.7"/>
    <n v="4.5"/>
    <n v="0.5"/>
    <x v="93"/>
    <m/>
    <n v="12"/>
    <n v="19"/>
    <n v="5"/>
    <n v="0.5"/>
  </r>
  <r>
    <n v="8.6999999999999993"/>
    <n v="19.8"/>
    <n v="-2.4"/>
    <n v="0"/>
    <n v="8.5"/>
    <n v="18.2"/>
    <n v="-1.3"/>
    <n v="0"/>
    <n v="8.6999999999999993"/>
    <n v="17.3"/>
    <n v="0"/>
    <n v="0"/>
    <x v="93"/>
    <m/>
    <n v="11.3"/>
    <n v="23"/>
    <n v="-0.5"/>
    <n v="0"/>
  </r>
  <r>
    <n v="11.7"/>
    <n v="21.2"/>
    <n v="2.2000000000000002"/>
    <n v="0"/>
    <n v="11.5"/>
    <n v="19.600000000000001"/>
    <n v="3.3"/>
    <n v="0"/>
    <n v="11.6"/>
    <n v="18.7"/>
    <n v="4.5"/>
    <n v="0"/>
    <x v="93"/>
    <m/>
    <n v="14.8"/>
    <n v="24.5"/>
    <n v="5"/>
    <n v="0"/>
  </r>
  <r>
    <n v="11.1"/>
    <n v="21.6"/>
    <n v="0.5"/>
    <n v="0"/>
    <n v="10.8"/>
    <n v="20"/>
    <n v="1.6"/>
    <n v="0"/>
    <n v="11"/>
    <n v="19.100000000000001"/>
    <n v="2.9"/>
    <n v="0"/>
    <x v="93"/>
    <m/>
    <n v="14"/>
    <n v="25"/>
    <n v="3"/>
    <n v="0"/>
  </r>
  <r>
    <n v="12.7"/>
    <n v="19.8"/>
    <n v="5.6"/>
    <n v="2.2000000000000002"/>
    <n v="12.4"/>
    <n v="18.2"/>
    <n v="6.6"/>
    <n v="2.2000000000000002"/>
    <n v="12.6"/>
    <n v="17.3"/>
    <n v="7.8"/>
    <n v="2.2000000000000002"/>
    <x v="93"/>
    <m/>
    <n v="16"/>
    <n v="23"/>
    <n v="9"/>
    <n v="2.2000000000000002"/>
  </r>
  <r>
    <n v="11.4"/>
    <n v="19.8"/>
    <n v="3"/>
    <n v="0"/>
    <n v="11.2"/>
    <n v="18.2"/>
    <n v="4.0999999999999996"/>
    <n v="0"/>
    <n v="11.3"/>
    <n v="17.3"/>
    <n v="5.3"/>
    <n v="0"/>
    <x v="93"/>
    <m/>
    <n v="14.5"/>
    <n v="23"/>
    <n v="6"/>
    <n v="0"/>
  </r>
  <r>
    <n v="13.4"/>
    <n v="20.7"/>
    <n v="6"/>
    <n v="1.3"/>
    <n v="13.1"/>
    <n v="19.100000000000001"/>
    <n v="7"/>
    <n v="1.3"/>
    <n v="13.2"/>
    <n v="18.2"/>
    <n v="8.1999999999999993"/>
    <n v="1.3"/>
    <x v="93"/>
    <m/>
    <n v="16.8"/>
    <n v="24"/>
    <n v="9.5"/>
    <n v="1.3"/>
  </r>
  <r>
    <n v="10.5"/>
    <n v="17.5"/>
    <n v="3.4"/>
    <n v="3.7"/>
    <n v="10.3"/>
    <n v="16"/>
    <n v="4.5"/>
    <n v="3.7"/>
    <n v="10.4"/>
    <n v="15.1"/>
    <n v="5.7"/>
    <n v="3.7"/>
    <x v="93"/>
    <m/>
    <n v="13.5"/>
    <n v="20.5"/>
    <n v="6.5"/>
    <n v="3.7"/>
  </r>
  <r>
    <n v="8"/>
    <n v="17.5"/>
    <n v="-1.6"/>
    <n v="1.3"/>
    <n v="7.8"/>
    <n v="16"/>
    <n v="-0.5"/>
    <n v="1.3"/>
    <n v="8"/>
    <n v="15.1"/>
    <n v="0.8"/>
    <n v="1.3"/>
    <x v="93"/>
    <m/>
    <n v="10.5"/>
    <n v="20.5"/>
    <n v="0.5"/>
    <n v="1.3"/>
  </r>
  <r>
    <n v="6.4"/>
    <n v="11.5"/>
    <n v="1.3"/>
    <n v="1.9"/>
    <n v="6.3"/>
    <n v="10.1"/>
    <n v="2.4"/>
    <n v="1.9"/>
    <n v="6.5"/>
    <n v="9.1999999999999993"/>
    <n v="3.7"/>
    <n v="1.9"/>
    <x v="93"/>
    <m/>
    <n v="9"/>
    <n v="14"/>
    <n v="4"/>
    <n v="1.9"/>
  </r>
  <r>
    <n v="10"/>
    <n v="14.3"/>
    <n v="5.6"/>
    <n v="10.4"/>
    <n v="9.6999999999999993"/>
    <n v="12.8"/>
    <n v="6.6"/>
    <n v="10.4"/>
    <n v="9.9"/>
    <n v="11.9"/>
    <n v="7.8"/>
    <n v="10.4"/>
    <x v="93"/>
    <m/>
    <n v="13"/>
    <n v="17"/>
    <n v="9"/>
    <n v="10.4"/>
  </r>
  <r>
    <n v="8.6"/>
    <n v="13.3"/>
    <n v="3.8"/>
    <n v="1.6"/>
    <n v="8.4"/>
    <n v="11.9"/>
    <n v="4.9000000000000004"/>
    <n v="1.6"/>
    <n v="8.6"/>
    <n v="11"/>
    <n v="6.1"/>
    <n v="1.6"/>
    <x v="93"/>
    <m/>
    <n v="11.5"/>
    <n v="16"/>
    <n v="7"/>
    <n v="1.6"/>
  </r>
  <r>
    <n v="6.6"/>
    <n v="15.2"/>
    <n v="-2"/>
    <n v="0.7"/>
    <n v="6.4"/>
    <n v="13.7"/>
    <n v="-0.9"/>
    <n v="0.7"/>
    <n v="6.6"/>
    <n v="12.8"/>
    <n v="0.4"/>
    <n v="0.7"/>
    <x v="93"/>
    <m/>
    <n v="9"/>
    <n v="18"/>
    <n v="0"/>
    <n v="0.7"/>
  </r>
  <r>
    <n v="9.6"/>
    <n v="17"/>
    <n v="2.2000000000000002"/>
    <n v="0"/>
    <n v="9.4"/>
    <n v="15.5"/>
    <n v="3.3"/>
    <n v="0"/>
    <n v="9.6"/>
    <n v="14.6"/>
    <n v="4.5"/>
    <n v="0"/>
    <x v="93"/>
    <m/>
    <n v="12.5"/>
    <n v="20"/>
    <n v="5"/>
    <n v="0"/>
  </r>
  <r>
    <n v="7"/>
    <n v="15.2"/>
    <n v="-1.2"/>
    <n v="1.8"/>
    <n v="6.8"/>
    <n v="13.7"/>
    <n v="-0.1"/>
    <n v="1.8"/>
    <n v="7"/>
    <n v="12.8"/>
    <n v="1.2"/>
    <n v="1.8"/>
    <x v="93"/>
    <m/>
    <n v="9.5"/>
    <n v="18"/>
    <n v="1"/>
    <n v="1.8"/>
  </r>
  <r>
    <n v="10.4"/>
    <n v="16.100000000000001"/>
    <n v="4.7"/>
    <n v="0"/>
    <n v="10.199999999999999"/>
    <n v="14.6"/>
    <n v="5.7"/>
    <n v="0"/>
    <n v="10.4"/>
    <n v="13.7"/>
    <n v="7"/>
    <n v="0"/>
    <x v="93"/>
    <m/>
    <n v="13.5"/>
    <n v="19"/>
    <n v="8"/>
    <n v="0"/>
  </r>
  <r>
    <n v="11.8"/>
    <n v="19.8"/>
    <n v="3.8"/>
    <n v="0"/>
    <n v="11.6"/>
    <n v="18.2"/>
    <n v="4.9000000000000004"/>
    <n v="0"/>
    <n v="11.7"/>
    <n v="17.3"/>
    <n v="6.1"/>
    <n v="0"/>
    <x v="93"/>
    <m/>
    <n v="15"/>
    <n v="23"/>
    <n v="7"/>
    <n v="0"/>
  </r>
  <r>
    <n v="12.5"/>
    <n v="20.7"/>
    <n v="4.3"/>
    <n v="0"/>
    <n v="12.2"/>
    <n v="19.100000000000001"/>
    <n v="5.3"/>
    <n v="0"/>
    <n v="12.4"/>
    <n v="18.2"/>
    <n v="6.6"/>
    <n v="0"/>
    <x v="93"/>
    <m/>
    <n v="15.8"/>
    <n v="24"/>
    <n v="7.5"/>
    <n v="0"/>
  </r>
  <r>
    <n v="14.8"/>
    <n v="24.9"/>
    <n v="4.7"/>
    <n v="4.7"/>
    <n v="14.5"/>
    <n v="23.2"/>
    <n v="5.7"/>
    <n v="4.7"/>
    <n v="14.7"/>
    <n v="22.3"/>
    <n v="7"/>
    <n v="4.7"/>
    <x v="93"/>
    <m/>
    <n v="18.3"/>
    <n v="28.5"/>
    <n v="8"/>
    <n v="4.7"/>
  </r>
  <r>
    <n v="12.3"/>
    <n v="17"/>
    <n v="7.6"/>
    <n v="0.4"/>
    <n v="12.1"/>
    <n v="15.5"/>
    <n v="8.6"/>
    <n v="0.4"/>
    <n v="12.2"/>
    <n v="14.6"/>
    <n v="9.8000000000000007"/>
    <n v="0.4"/>
    <x v="93"/>
    <m/>
    <n v="15.8"/>
    <n v="20"/>
    <n v="11.5"/>
    <n v="0.4"/>
  </r>
  <r>
    <n v="9"/>
    <n v="17.5"/>
    <n v="0.5"/>
    <n v="0"/>
    <n v="8.8000000000000007"/>
    <n v="16"/>
    <n v="1.6"/>
    <n v="0"/>
    <n v="9"/>
    <n v="15.1"/>
    <n v="2.9"/>
    <n v="0"/>
    <x v="93"/>
    <m/>
    <n v="11.8"/>
    <n v="20.5"/>
    <n v="3"/>
    <n v="0"/>
  </r>
  <r>
    <n v="12.2"/>
    <n v="17.899999999999999"/>
    <n v="6.4"/>
    <n v="0"/>
    <n v="11.9"/>
    <n v="16.399999999999999"/>
    <n v="7.4"/>
    <n v="0"/>
    <n v="12.1"/>
    <n v="15.5"/>
    <n v="8.6"/>
    <n v="0"/>
    <x v="93"/>
    <m/>
    <n v="15.5"/>
    <n v="21"/>
    <n v="10"/>
    <n v="0"/>
  </r>
  <r>
    <n v="13.1"/>
    <n v="19.399999999999999"/>
    <n v="6.8"/>
    <n v="0"/>
    <n v="12.8"/>
    <n v="17.8"/>
    <n v="7.8"/>
    <n v="0"/>
    <n v="13"/>
    <n v="16.899999999999999"/>
    <n v="9"/>
    <n v="0"/>
    <x v="93"/>
    <m/>
    <n v="16.5"/>
    <n v="22.5"/>
    <n v="10.5"/>
    <n v="0"/>
  </r>
  <r>
    <n v="10.4"/>
    <n v="17"/>
    <n v="3.8"/>
    <n v="0"/>
    <n v="10.199999999999999"/>
    <n v="15.5"/>
    <n v="4.9000000000000004"/>
    <n v="0"/>
    <n v="10.4"/>
    <n v="14.6"/>
    <n v="6.1"/>
    <n v="0"/>
    <x v="93"/>
    <m/>
    <n v="13.5"/>
    <n v="20"/>
    <n v="7"/>
    <n v="0"/>
  </r>
  <r>
    <n v="8.6999999999999993"/>
    <n v="19.399999999999999"/>
    <n v="-2"/>
    <n v="0"/>
    <n v="8.5"/>
    <n v="17.8"/>
    <n v="-0.9"/>
    <n v="0"/>
    <n v="8.6999999999999993"/>
    <n v="16.899999999999999"/>
    <n v="0.4"/>
    <n v="0"/>
    <x v="93"/>
    <m/>
    <n v="11.3"/>
    <n v="22.5"/>
    <n v="0"/>
    <n v="0"/>
  </r>
  <r>
    <n v="10.6"/>
    <n v="20.7"/>
    <n v="0.5"/>
    <n v="0.9"/>
    <n v="10.4"/>
    <n v="19.100000000000001"/>
    <n v="1.6"/>
    <n v="0.9"/>
    <n v="10.6"/>
    <n v="18.2"/>
    <n v="2.9"/>
    <n v="0.9"/>
    <x v="93"/>
    <m/>
    <n v="13.5"/>
    <n v="24"/>
    <n v="3"/>
    <n v="0.9"/>
  </r>
  <r>
    <n v="13"/>
    <n v="22.1"/>
    <n v="3.8"/>
    <n v="0"/>
    <n v="12.7"/>
    <n v="20.5"/>
    <n v="4.9000000000000004"/>
    <n v="0"/>
    <n v="12.9"/>
    <n v="19.600000000000001"/>
    <n v="6.1"/>
    <n v="0"/>
    <x v="94"/>
    <m/>
    <n v="16.3"/>
    <n v="25.5"/>
    <n v="7"/>
    <n v="0"/>
  </r>
  <r>
    <n v="11.1"/>
    <n v="21.6"/>
    <n v="0.5"/>
    <n v="0"/>
    <n v="10.8"/>
    <n v="20"/>
    <n v="1.6"/>
    <n v="0"/>
    <n v="11"/>
    <n v="19.100000000000001"/>
    <n v="2.9"/>
    <n v="0"/>
    <x v="94"/>
    <m/>
    <n v="14"/>
    <n v="25"/>
    <n v="3"/>
    <n v="0"/>
  </r>
  <r>
    <n v="12.9"/>
    <n v="24.4"/>
    <n v="1.3"/>
    <n v="0"/>
    <n v="12.6"/>
    <n v="22.7"/>
    <n v="2.4"/>
    <n v="0"/>
    <n v="12.8"/>
    <n v="21.8"/>
    <n v="3.7"/>
    <n v="0"/>
    <x v="94"/>
    <m/>
    <n v="16"/>
    <n v="28"/>
    <n v="4"/>
    <n v="0"/>
  </r>
  <r>
    <n v="14"/>
    <n v="25.3"/>
    <n v="2.6"/>
    <n v="0"/>
    <n v="13.7"/>
    <n v="23.6"/>
    <n v="3.7"/>
    <n v="0"/>
    <n v="13.8"/>
    <n v="22.7"/>
    <n v="4.9000000000000004"/>
    <n v="0"/>
    <x v="94"/>
    <m/>
    <n v="17.3"/>
    <n v="29"/>
    <n v="5.5"/>
    <n v="0"/>
  </r>
  <r>
    <n v="14.5"/>
    <n v="23"/>
    <n v="6"/>
    <n v="0"/>
    <n v="14.2"/>
    <n v="21.4"/>
    <n v="7"/>
    <n v="0"/>
    <n v="14.4"/>
    <n v="20.5"/>
    <n v="8.1999999999999993"/>
    <n v="0"/>
    <x v="94"/>
    <m/>
    <n v="18"/>
    <n v="26.5"/>
    <n v="9.5"/>
    <n v="0"/>
  </r>
  <r>
    <n v="11.5"/>
    <n v="20.3"/>
    <n v="2.6"/>
    <n v="4.7"/>
    <n v="11.2"/>
    <n v="18.7"/>
    <n v="3.7"/>
    <n v="4.7"/>
    <n v="11.4"/>
    <n v="17.8"/>
    <n v="4.9000000000000004"/>
    <n v="4.7"/>
    <x v="94"/>
    <m/>
    <n v="14.5"/>
    <n v="23.5"/>
    <n v="5.5"/>
    <n v="4.7"/>
  </r>
  <r>
    <n v="14"/>
    <n v="21.6"/>
    <n v="6.4"/>
    <n v="0"/>
    <n v="13.7"/>
    <n v="20"/>
    <n v="7.4"/>
    <n v="0"/>
    <n v="13.9"/>
    <n v="19.100000000000001"/>
    <n v="8.6"/>
    <n v="0"/>
    <x v="94"/>
    <m/>
    <n v="17.5"/>
    <n v="25"/>
    <n v="10"/>
    <n v="0"/>
  </r>
  <r>
    <n v="15.6"/>
    <n v="23.9"/>
    <n v="7.2"/>
    <n v="0"/>
    <n v="15.3"/>
    <n v="22.3"/>
    <n v="8.1999999999999993"/>
    <n v="0"/>
    <n v="15.4"/>
    <n v="21.4"/>
    <n v="9.4"/>
    <n v="0"/>
    <x v="94"/>
    <m/>
    <n v="19.3"/>
    <n v="27.5"/>
    <n v="11"/>
    <n v="0"/>
  </r>
  <r>
    <n v="12.8"/>
    <n v="21.2"/>
    <n v="4.3"/>
    <n v="3.4"/>
    <n v="12.5"/>
    <n v="19.600000000000001"/>
    <n v="5.3"/>
    <n v="3.4"/>
    <n v="12.7"/>
    <n v="18.7"/>
    <n v="6.6"/>
    <n v="3.4"/>
    <x v="94"/>
    <m/>
    <n v="16"/>
    <n v="24.5"/>
    <n v="7.5"/>
    <n v="3.4"/>
  </r>
  <r>
    <n v="11"/>
    <n v="14.8"/>
    <n v="7.2"/>
    <n v="17.399999999999999"/>
    <n v="10.8"/>
    <n v="13.3"/>
    <n v="8.1999999999999993"/>
    <n v="17.399999999999999"/>
    <n v="10.9"/>
    <n v="12.4"/>
    <n v="9.4"/>
    <n v="17.399999999999999"/>
    <x v="94"/>
    <m/>
    <n v="14.3"/>
    <n v="17.5"/>
    <n v="11"/>
    <n v="17.399999999999999"/>
  </r>
  <r>
    <n v="7.3"/>
    <n v="12.4"/>
    <n v="2.2000000000000002"/>
    <n v="11.6"/>
    <n v="7.2"/>
    <n v="11"/>
    <n v="3.3"/>
    <n v="11.6"/>
    <n v="7.3"/>
    <n v="10.1"/>
    <n v="4.5"/>
    <n v="11.6"/>
    <x v="94"/>
    <m/>
    <n v="10"/>
    <n v="15"/>
    <n v="5"/>
    <n v="11.6"/>
  </r>
  <r>
    <n v="7.3"/>
    <n v="12"/>
    <n v="2.6"/>
    <n v="8.4"/>
    <n v="7.2"/>
    <n v="10.6"/>
    <n v="3.7"/>
    <n v="8.4"/>
    <n v="7.3"/>
    <n v="9.6999999999999993"/>
    <n v="4.9000000000000004"/>
    <n v="8.4"/>
    <x v="94"/>
    <m/>
    <n v="10"/>
    <n v="14.5"/>
    <n v="5.5"/>
    <n v="8.4"/>
  </r>
  <r>
    <n v="8"/>
    <n v="12.9"/>
    <n v="3"/>
    <n v="0.9"/>
    <n v="7.8"/>
    <n v="11.5"/>
    <n v="4.0999999999999996"/>
    <n v="0.9"/>
    <n v="8"/>
    <n v="10.6"/>
    <n v="5.3"/>
    <n v="0.9"/>
    <x v="94"/>
    <m/>
    <n v="10.8"/>
    <n v="15.5"/>
    <n v="6"/>
    <n v="0.9"/>
  </r>
  <r>
    <n v="9.8000000000000007"/>
    <n v="15.7"/>
    <n v="3.8"/>
    <n v="0"/>
    <n v="9.6"/>
    <n v="14.2"/>
    <n v="4.9000000000000004"/>
    <n v="0"/>
    <n v="9.6999999999999993"/>
    <n v="13.3"/>
    <n v="6.1"/>
    <n v="0"/>
    <x v="94"/>
    <m/>
    <n v="12.8"/>
    <n v="18.5"/>
    <n v="7"/>
    <n v="0"/>
  </r>
  <r>
    <n v="11.9"/>
    <n v="21.6"/>
    <n v="2.2000000000000002"/>
    <n v="0"/>
    <n v="11.7"/>
    <n v="20"/>
    <n v="3.3"/>
    <n v="0"/>
    <n v="11.8"/>
    <n v="19.100000000000001"/>
    <n v="4.5"/>
    <n v="0"/>
    <x v="94"/>
    <m/>
    <n v="15"/>
    <n v="25"/>
    <n v="5"/>
    <n v="0"/>
  </r>
  <r>
    <n v="13.2"/>
    <n v="23.4"/>
    <n v="3"/>
    <n v="0"/>
    <n v="13"/>
    <n v="21.8"/>
    <n v="4.0999999999999996"/>
    <n v="0"/>
    <n v="13.1"/>
    <n v="20.9"/>
    <n v="5.3"/>
    <n v="0"/>
    <x v="94"/>
    <m/>
    <n v="16.5"/>
    <n v="27"/>
    <n v="6"/>
    <n v="0"/>
  </r>
  <r>
    <n v="13.6"/>
    <n v="23.4"/>
    <n v="3.8"/>
    <n v="0"/>
    <n v="13.4"/>
    <n v="21.8"/>
    <n v="4.9000000000000004"/>
    <n v="0"/>
    <n v="13.5"/>
    <n v="20.9"/>
    <n v="6.1"/>
    <n v="0"/>
    <x v="94"/>
    <m/>
    <n v="17"/>
    <n v="27"/>
    <n v="7"/>
    <n v="0"/>
  </r>
  <r>
    <n v="14.4"/>
    <n v="24.9"/>
    <n v="3.8"/>
    <n v="0"/>
    <n v="14.1"/>
    <n v="23.2"/>
    <n v="4.9000000000000004"/>
    <n v="0"/>
    <n v="14.2"/>
    <n v="22.3"/>
    <n v="6.1"/>
    <n v="0"/>
    <x v="94"/>
    <m/>
    <n v="17.8"/>
    <n v="28.5"/>
    <n v="7"/>
    <n v="0"/>
  </r>
  <r>
    <n v="13.3"/>
    <n v="23.9"/>
    <n v="2.6"/>
    <n v="0"/>
    <n v="13"/>
    <n v="22.3"/>
    <n v="3.7"/>
    <n v="0"/>
    <n v="13.2"/>
    <n v="21.4"/>
    <n v="4.9000000000000004"/>
    <n v="0"/>
    <x v="94"/>
    <m/>
    <n v="16.5"/>
    <n v="27.5"/>
    <n v="5.5"/>
    <n v="0"/>
  </r>
  <r>
    <n v="13.9"/>
    <n v="24.4"/>
    <n v="3.4"/>
    <n v="0"/>
    <n v="13.6"/>
    <n v="22.7"/>
    <n v="4.5"/>
    <n v="0"/>
    <n v="13.8"/>
    <n v="21.8"/>
    <n v="5.7"/>
    <n v="0"/>
    <x v="94"/>
    <m/>
    <n v="17.3"/>
    <n v="28"/>
    <n v="6.5"/>
    <n v="0"/>
  </r>
  <r>
    <n v="14"/>
    <n v="24.9"/>
    <n v="3"/>
    <n v="0"/>
    <n v="13.7"/>
    <n v="23.2"/>
    <n v="4.0999999999999996"/>
    <n v="0"/>
    <n v="13.8"/>
    <n v="22.3"/>
    <n v="5.3"/>
    <n v="0"/>
    <x v="94"/>
    <m/>
    <n v="17.3"/>
    <n v="28.5"/>
    <n v="6"/>
    <n v="0"/>
  </r>
  <r>
    <n v="12.4"/>
    <n v="23.4"/>
    <n v="1.3"/>
    <n v="0.8"/>
    <n v="12.1"/>
    <n v="21.8"/>
    <n v="2.4"/>
    <n v="0.8"/>
    <n v="12.3"/>
    <n v="20.9"/>
    <n v="3.7"/>
    <n v="0.8"/>
    <x v="94"/>
    <m/>
    <n v="15.5"/>
    <n v="27"/>
    <n v="4"/>
    <n v="0.8"/>
  </r>
  <r>
    <n v="11.3"/>
    <n v="18.8"/>
    <n v="3.8"/>
    <n v="0"/>
    <n v="11.1"/>
    <n v="17.3"/>
    <n v="4.9000000000000004"/>
    <n v="0"/>
    <n v="11.3"/>
    <n v="16.399999999999999"/>
    <n v="6.1"/>
    <n v="0"/>
    <x v="94"/>
    <m/>
    <n v="14.5"/>
    <n v="22"/>
    <n v="7"/>
    <n v="0"/>
  </r>
  <r>
    <n v="7.9"/>
    <n v="16.100000000000001"/>
    <n v="-0.3"/>
    <n v="0"/>
    <n v="7.7"/>
    <n v="14.6"/>
    <n v="0.8"/>
    <n v="0"/>
    <n v="7.9"/>
    <n v="13.7"/>
    <n v="2"/>
    <n v="0"/>
    <x v="94"/>
    <m/>
    <n v="10.5"/>
    <n v="19"/>
    <n v="2"/>
    <n v="0"/>
  </r>
  <r>
    <n v="8.4"/>
    <n v="16.600000000000001"/>
    <n v="0.1"/>
    <n v="0"/>
    <n v="8.1999999999999993"/>
    <n v="15.1"/>
    <n v="1.2"/>
    <n v="0"/>
    <n v="8.4"/>
    <n v="14.2"/>
    <n v="2.5"/>
    <n v="0"/>
    <x v="94"/>
    <m/>
    <n v="11"/>
    <n v="19.5"/>
    <n v="2.5"/>
    <n v="0"/>
  </r>
  <r>
    <n v="3.3"/>
    <n v="9.3000000000000007"/>
    <n v="-2.8"/>
    <n v="9"/>
    <n v="3.1"/>
    <n v="7.9"/>
    <n v="-1.7"/>
    <n v="9"/>
    <n v="3.3"/>
    <n v="7"/>
    <n v="-0.4"/>
    <n v="9"/>
    <x v="94"/>
    <m/>
    <n v="5.3"/>
    <n v="11.5"/>
    <n v="-1"/>
    <n v="9"/>
  </r>
  <r>
    <n v="7.9"/>
    <n v="12"/>
    <n v="3.8"/>
    <n v="7"/>
    <n v="7.8"/>
    <n v="10.6"/>
    <n v="4.9000000000000004"/>
    <n v="7"/>
    <n v="7.9"/>
    <n v="9.6999999999999993"/>
    <n v="6.1"/>
    <n v="7"/>
    <x v="94"/>
    <m/>
    <n v="10.8"/>
    <n v="14.5"/>
    <n v="7"/>
    <n v="7"/>
  </r>
  <r>
    <n v="6.4"/>
    <n v="10.6"/>
    <n v="2.2000000000000002"/>
    <n v="1.6"/>
    <n v="6.3"/>
    <n v="9.1999999999999993"/>
    <n v="3.3"/>
    <n v="1.6"/>
    <n v="6.4"/>
    <n v="8.3000000000000007"/>
    <n v="4.5"/>
    <n v="1.6"/>
    <x v="94"/>
    <m/>
    <n v="9"/>
    <n v="13"/>
    <n v="5"/>
    <n v="1.6"/>
  </r>
  <r>
    <n v="9.1"/>
    <n v="14.3"/>
    <n v="3.8"/>
    <n v="0.8"/>
    <n v="8.9"/>
    <n v="12.8"/>
    <n v="4.9000000000000004"/>
    <n v="0.8"/>
    <n v="9"/>
    <n v="11.9"/>
    <n v="6.1"/>
    <n v="0.8"/>
    <x v="94"/>
    <m/>
    <n v="12"/>
    <n v="17"/>
    <n v="7"/>
    <n v="0.8"/>
  </r>
  <r>
    <n v="12.3"/>
    <n v="21.2"/>
    <n v="3.4"/>
    <n v="0.8"/>
    <n v="12.1"/>
    <n v="19.600000000000001"/>
    <n v="4.5"/>
    <n v="0.8"/>
    <n v="12.2"/>
    <n v="18.7"/>
    <n v="5.7"/>
    <n v="0.8"/>
    <x v="94"/>
    <m/>
    <n v="15.5"/>
    <n v="24.5"/>
    <n v="6.5"/>
    <n v="0.8"/>
  </r>
  <r>
    <n v="11.1"/>
    <n v="15.7"/>
    <n v="6.4"/>
    <n v="6.7"/>
    <n v="10.8"/>
    <n v="14.2"/>
    <n v="7.4"/>
    <n v="6.7"/>
    <n v="11"/>
    <n v="13.3"/>
    <n v="8.6"/>
    <n v="6.7"/>
    <x v="94"/>
    <m/>
    <n v="14.3"/>
    <n v="18.5"/>
    <n v="10"/>
    <n v="6.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PivotTable2" cacheId="2"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W3:BE99" firstHeaderRow="0" firstDataRow="1" firstDataCol="1"/>
  <pivotFields count="18">
    <pivotField numFmtId="166" showAll="0"/>
    <pivotField dataField="1" showAll="0"/>
    <pivotField dataField="1" showAll="0"/>
    <pivotField showAll="0"/>
    <pivotField numFmtId="166" showAll="0"/>
    <pivotField dataField="1" showAll="0"/>
    <pivotField dataField="1" showAll="0"/>
    <pivotField showAll="0"/>
    <pivotField numFmtId="166" showAll="0"/>
    <pivotField dataField="1" showAll="0"/>
    <pivotField dataField="1" showAll="0"/>
    <pivotField numFmtId="166" showAll="0"/>
    <pivotField axis="axisRow" numFmtId="167" showAll="0">
      <items count="9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t="default"/>
      </items>
    </pivotField>
    <pivotField showAll="0"/>
    <pivotField numFmtId="166" showAll="0"/>
    <pivotField dataField="1" showAll="0"/>
    <pivotField dataField="1" showAll="0"/>
    <pivotField showAll="0"/>
  </pivotFields>
  <rowFields count="1">
    <field x="12"/>
  </rowFields>
  <rowItems count="96">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t="grand">
      <x/>
    </i>
  </rowItems>
  <colFields count="1">
    <field x="-2"/>
  </colFields>
  <colItems count="8">
    <i>
      <x/>
    </i>
    <i i="1">
      <x v="1"/>
    </i>
    <i i="2">
      <x v="2"/>
    </i>
    <i i="3">
      <x v="3"/>
    </i>
    <i i="4">
      <x v="4"/>
    </i>
    <i i="5">
      <x v="5"/>
    </i>
    <i i="6">
      <x v="6"/>
    </i>
    <i i="7">
      <x v="7"/>
    </i>
  </colItems>
  <dataFields count="8">
    <dataField name="Max of CX" fld="1" subtotal="max" baseField="12" baseItem="0"/>
    <dataField name="Min of CN" fld="2" subtotal="min" baseField="12" baseItem="0"/>
    <dataField name="Max of DX" fld="5" subtotal="max" baseField="12" baseItem="0"/>
    <dataField name="Min of DN" fld="6" subtotal="min" baseField="12" baseItem="0"/>
    <dataField name="Max of PX" fld="9" subtotal="max" baseField="12" baseItem="0"/>
    <dataField name="Min of PN" fld="10" subtotal="min" baseField="12" baseItem="0"/>
    <dataField name="Max of MX" fld="15" subtotal="max" baseField="12" baseItem="0"/>
    <dataField name="Min of MN" fld="16" subtotal="min" baseField="12"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Z3:AU99" firstHeaderRow="0" firstDataRow="1" firstDataCol="1"/>
  <pivotFields count="19">
    <pivotField dataField="1" showAll="0" defaultSubtotal="0"/>
    <pivotField dataField="1" numFmtId="166" showAll="0" defaultSubtotal="0"/>
    <pivotField dataField="1" showAll="0"/>
    <pivotField dataField="1" showAll="0"/>
    <pivotField dataField="1" showAll="0"/>
    <pivotField dataField="1" numFmtId="166" showAll="0" defaultSubtotal="0"/>
    <pivotField dataField="1" showAll="0"/>
    <pivotField dataField="1" showAll="0"/>
    <pivotField dataField="1" showAll="0"/>
    <pivotField dataField="1" numFmtId="166" showAll="0" defaultSubtotal="0"/>
    <pivotField dataField="1" showAll="0"/>
    <pivotField dataField="1" showAll="0"/>
    <pivotField dataField="1" numFmtId="166" showAll="0"/>
    <pivotField axis="axisRow" numFmtId="167" showAll="0">
      <items count="9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t="default"/>
      </items>
    </pivotField>
    <pivotField showAll="0" defaultSubtotal="0"/>
    <pivotField dataField="1" numFmtId="166" showAll="0" defaultSubtotal="0"/>
    <pivotField dataField="1" showAll="0"/>
    <pivotField dataField="1" showAll="0"/>
    <pivotField dataField="1" showAll="0"/>
  </pivotFields>
  <rowFields count="1">
    <field x="13"/>
  </rowFields>
  <rowItems count="96">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t="grand">
      <x/>
    </i>
  </rowItems>
  <colFields count="1">
    <field x="-2"/>
  </colFields>
  <colItems count="21">
    <i>
      <x/>
    </i>
    <i i="1">
      <x v="1"/>
    </i>
    <i i="2">
      <x v="2"/>
    </i>
    <i i="3">
      <x v="3"/>
    </i>
    <i i="4">
      <x v="4"/>
    </i>
    <i i="5">
      <x v="5"/>
    </i>
    <i i="6">
      <x v="6"/>
    </i>
    <i i="7">
      <x v="7"/>
    </i>
    <i i="8">
      <x v="8"/>
    </i>
    <i i="9">
      <x v="9"/>
    </i>
    <i i="10">
      <x v="10"/>
    </i>
    <i i="11">
      <x v="11"/>
    </i>
    <i i="12">
      <x v="12"/>
    </i>
    <i i="13">
      <x v="13"/>
    </i>
    <i i="14">
      <x v="14"/>
    </i>
    <i i="15">
      <x v="15"/>
    </i>
    <i i="16">
      <x v="16"/>
    </i>
    <i i="17">
      <x v="17"/>
    </i>
    <i i="18">
      <x v="18"/>
    </i>
    <i i="19">
      <x v="19"/>
    </i>
    <i i="20">
      <x v="20"/>
    </i>
  </colItems>
  <dataFields count="21">
    <dataField name="Average of CA" fld="1" subtotal="average" baseField="13" baseItem="8"/>
    <dataField name="Average of CX" fld="2" subtotal="average" baseField="9" baseItem="0"/>
    <dataField name="Average of CN" fld="3" subtotal="average" baseField="9" baseItem="0"/>
    <dataField name="Sum of CP" fld="4" baseField="0" baseItem="0"/>
    <dataField name="Max of CP2" fld="4" subtotal="max" baseField="13" baseItem="9"/>
    <dataField name="Average of DA" fld="5" subtotal="average" baseField="13" baseItem="8"/>
    <dataField name="Average of DX" fld="6" subtotal="average" baseField="9" baseItem="0"/>
    <dataField name="Average of DN" fld="7" subtotal="average" baseField="9" baseItem="0"/>
    <dataField name="Sum of DP" fld="8" baseField="0" baseItem="0"/>
    <dataField name="Max of DP2" fld="8" subtotal="max" baseField="13" baseItem="9"/>
    <dataField name="Average of PA" fld="9" subtotal="average" baseField="13" baseItem="8"/>
    <dataField name="Average of PX" fld="10" subtotal="average" baseField="9" baseItem="0"/>
    <dataField name="Average of PN" fld="11" subtotal="average" baseField="9" baseItem="0"/>
    <dataField name="Sum of PP" fld="12" baseField="0" baseItem="0"/>
    <dataField name="Max of PP2" fld="12" subtotal="max" baseField="13" baseItem="9"/>
    <dataField name="Average of MA" fld="15" subtotal="average" baseField="13" baseItem="8"/>
    <dataField name="Average of MX" fld="16" subtotal="average" baseField="9" baseItem="0"/>
    <dataField name="Average of MN" fld="17" subtotal="average" baseField="9" baseItem="0"/>
    <dataField name="Sum of MP" fld="18" baseField="0" baseItem="0"/>
    <dataField name="Max of MP2" fld="18" subtotal="max" baseField="13" baseItem="9"/>
    <dataField name="Average of Solar" fld="0" subtotal="average" baseField="10" baseItem="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name="PivotTable1" cacheId="1"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M19:AO29" firstHeaderRow="0" firstDataRow="1" firstDataCol="1"/>
  <pivotFields count="4">
    <pivotField dataField="1" showAll="0"/>
    <pivotField dataField="1" showAll="0"/>
    <pivotField showAll="0"/>
    <pivotField axis="axisRow" showAll="0">
      <items count="10">
        <item x="0"/>
        <item x="1"/>
        <item x="2"/>
        <item x="3"/>
        <item x="4"/>
        <item x="5"/>
        <item x="6"/>
        <item x="7"/>
        <item x="8"/>
        <item t="default"/>
      </items>
    </pivotField>
  </pivotFields>
  <rowFields count="1">
    <field x="3"/>
  </rowFields>
  <rowItems count="10">
    <i>
      <x/>
    </i>
    <i>
      <x v="1"/>
    </i>
    <i>
      <x v="2"/>
    </i>
    <i>
      <x v="3"/>
    </i>
    <i>
      <x v="4"/>
    </i>
    <i>
      <x v="5"/>
    </i>
    <i>
      <x v="6"/>
    </i>
    <i>
      <x v="7"/>
    </i>
    <i>
      <x v="8"/>
    </i>
    <i t="grand">
      <x/>
    </i>
  </rowItems>
  <colFields count="1">
    <field x="-2"/>
  </colFields>
  <colItems count="2">
    <i>
      <x/>
    </i>
    <i i="1">
      <x v="1"/>
    </i>
  </colItems>
  <dataFields count="2">
    <dataField name="Sum of Eref" fld="0" baseField="0" baseItem="0"/>
    <dataField name="Sum of CMD" fld="1"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E3025"/>
  <sheetViews>
    <sheetView tabSelected="1" workbookViewId="0">
      <pane xSplit="2" ySplit="3" topLeftCell="C4" activePane="bottomRight" state="frozen"/>
      <selection pane="topRight" activeCell="C1" sqref="C1"/>
      <selection pane="bottomLeft" activeCell="A4" sqref="A4"/>
      <selection pane="bottomRight" activeCell="A2" sqref="A2"/>
    </sheetView>
  </sheetViews>
  <sheetFormatPr defaultRowHeight="15" x14ac:dyDescent="0.25"/>
  <cols>
    <col min="1" max="1" width="10.7109375" customWidth="1"/>
    <col min="2" max="3" width="6.7109375" customWidth="1"/>
    <col min="4" max="4" width="6.7109375" style="32" customWidth="1"/>
    <col min="5" max="16" width="6.7109375" customWidth="1"/>
    <col min="17" max="17" width="2.7109375" customWidth="1"/>
    <col min="18" max="21" width="6.7109375" customWidth="1"/>
    <col min="22" max="22" width="2.7109375" customWidth="1"/>
    <col min="23" max="23" width="6.7109375" customWidth="1"/>
    <col min="24" max="24" width="6.42578125" customWidth="1"/>
    <col min="25" max="25" width="6.7109375" customWidth="1"/>
    <col min="26" max="26" width="13.140625" bestFit="1" customWidth="1"/>
    <col min="27" max="27" width="13.5703125" customWidth="1"/>
    <col min="28" max="28" width="13.42578125" customWidth="1"/>
    <col min="29" max="29" width="13.7109375" bestFit="1" customWidth="1"/>
    <col min="30" max="30" width="9.85546875" customWidth="1"/>
    <col min="31" max="31" width="10.85546875" customWidth="1"/>
    <col min="32" max="32" width="13.7109375" customWidth="1"/>
    <col min="33" max="33" width="13.5703125" customWidth="1"/>
    <col min="34" max="34" width="13.85546875" customWidth="1"/>
    <col min="35" max="35" width="10" customWidth="1"/>
    <col min="36" max="36" width="11" customWidth="1"/>
    <col min="37" max="37" width="13.5703125" customWidth="1"/>
    <col min="38" max="38" width="13.42578125" customWidth="1"/>
    <col min="39" max="39" width="13.7109375" customWidth="1"/>
    <col min="40" max="40" width="9.85546875" customWidth="1"/>
    <col min="41" max="41" width="10.85546875" customWidth="1"/>
    <col min="42" max="42" width="14.28515625" customWidth="1"/>
    <col min="43" max="43" width="14.140625" customWidth="1"/>
    <col min="44" max="44" width="14.42578125" customWidth="1"/>
    <col min="45" max="45" width="10.5703125" customWidth="1"/>
    <col min="46" max="46" width="11.5703125" customWidth="1"/>
    <col min="47" max="47" width="15.5703125" bestFit="1" customWidth="1"/>
    <col min="49" max="49" width="13.140625" bestFit="1" customWidth="1"/>
    <col min="50" max="51" width="9.85546875" customWidth="1"/>
    <col min="52" max="52" width="10" bestFit="1" customWidth="1"/>
    <col min="53" max="53" width="10" customWidth="1"/>
    <col min="54" max="54" width="9.85546875" bestFit="1" customWidth="1"/>
    <col min="55" max="55" width="9.85546875" customWidth="1"/>
    <col min="56" max="56" width="10.5703125" bestFit="1" customWidth="1"/>
    <col min="57" max="57" width="10.5703125" customWidth="1"/>
    <col min="64" max="65" width="6.7109375" customWidth="1"/>
  </cols>
  <sheetData>
    <row r="1" spans="1:57" x14ac:dyDescent="0.25">
      <c r="A1" t="s">
        <v>58</v>
      </c>
      <c r="E1" s="1"/>
      <c r="F1" s="1"/>
      <c r="G1" s="20"/>
      <c r="H1" s="22" t="s">
        <v>144</v>
      </c>
      <c r="I1" s="55"/>
      <c r="J1" s="55"/>
      <c r="K1" s="55"/>
      <c r="L1" s="55"/>
      <c r="M1" s="55"/>
      <c r="N1" s="55"/>
      <c r="O1" s="1"/>
      <c r="P1" s="1"/>
      <c r="Q1" s="1"/>
      <c r="R1" s="1"/>
      <c r="AW1" t="s">
        <v>143</v>
      </c>
    </row>
    <row r="2" spans="1:57" x14ac:dyDescent="0.25">
      <c r="A2" t="s">
        <v>90</v>
      </c>
      <c r="C2" t="s">
        <v>73</v>
      </c>
      <c r="D2" s="13" t="s">
        <v>0</v>
      </c>
      <c r="E2" s="13"/>
      <c r="F2" s="12"/>
      <c r="G2" s="12"/>
      <c r="H2" s="36" t="s">
        <v>22</v>
      </c>
      <c r="I2" s="36"/>
      <c r="J2" s="36"/>
      <c r="K2" s="36"/>
      <c r="L2" s="28" t="s">
        <v>23</v>
      </c>
      <c r="M2" s="28"/>
      <c r="N2" s="34"/>
      <c r="O2" s="28"/>
      <c r="P2" s="1"/>
      <c r="Q2" s="1"/>
      <c r="R2" s="29" t="s">
        <v>16</v>
      </c>
      <c r="S2" s="29"/>
      <c r="T2" s="29"/>
      <c r="U2" s="29"/>
      <c r="W2" s="10" t="s">
        <v>67</v>
      </c>
      <c r="X2" s="10"/>
    </row>
    <row r="3" spans="1:57" x14ac:dyDescent="0.25">
      <c r="A3" t="s">
        <v>1</v>
      </c>
      <c r="B3" t="s">
        <v>2</v>
      </c>
      <c r="C3" t="s">
        <v>65</v>
      </c>
      <c r="D3" s="57" t="s">
        <v>85</v>
      </c>
      <c r="E3" s="57" t="s">
        <v>3</v>
      </c>
      <c r="F3" s="57" t="s">
        <v>4</v>
      </c>
      <c r="G3" s="57" t="s">
        <v>5</v>
      </c>
      <c r="H3" s="58" t="s">
        <v>85</v>
      </c>
      <c r="I3" s="58" t="s">
        <v>3</v>
      </c>
      <c r="J3" s="58" t="s">
        <v>4</v>
      </c>
      <c r="K3" s="58" t="s">
        <v>5</v>
      </c>
      <c r="L3" s="56" t="s">
        <v>85</v>
      </c>
      <c r="M3" s="56" t="s">
        <v>3</v>
      </c>
      <c r="N3" s="56" t="s">
        <v>4</v>
      </c>
      <c r="O3" s="56" t="s">
        <v>5</v>
      </c>
      <c r="P3" s="2" t="s">
        <v>6</v>
      </c>
      <c r="Q3" s="2" t="s">
        <v>81</v>
      </c>
      <c r="R3" s="59" t="s">
        <v>85</v>
      </c>
      <c r="S3" s="29" t="s">
        <v>3</v>
      </c>
      <c r="T3" s="29" t="s">
        <v>4</v>
      </c>
      <c r="U3" s="29" t="s">
        <v>5</v>
      </c>
      <c r="W3" s="10" t="s">
        <v>66</v>
      </c>
      <c r="X3" s="10" t="s">
        <v>16</v>
      </c>
      <c r="Z3" s="23" t="s">
        <v>43</v>
      </c>
      <c r="AA3" t="s">
        <v>91</v>
      </c>
      <c r="AB3" t="s">
        <v>46</v>
      </c>
      <c r="AC3" t="s">
        <v>47</v>
      </c>
      <c r="AD3" t="s">
        <v>45</v>
      </c>
      <c r="AE3" t="s">
        <v>119</v>
      </c>
      <c r="AF3" t="s">
        <v>92</v>
      </c>
      <c r="AG3" t="s">
        <v>51</v>
      </c>
      <c r="AH3" t="s">
        <v>52</v>
      </c>
      <c r="AI3" t="s">
        <v>48</v>
      </c>
      <c r="AJ3" t="s">
        <v>120</v>
      </c>
      <c r="AK3" t="s">
        <v>93</v>
      </c>
      <c r="AL3" t="s">
        <v>53</v>
      </c>
      <c r="AM3" t="s">
        <v>54</v>
      </c>
      <c r="AN3" t="s">
        <v>49</v>
      </c>
      <c r="AO3" t="s">
        <v>121</v>
      </c>
      <c r="AP3" t="s">
        <v>94</v>
      </c>
      <c r="AQ3" t="s">
        <v>55</v>
      </c>
      <c r="AR3" t="s">
        <v>56</v>
      </c>
      <c r="AS3" t="s">
        <v>50</v>
      </c>
      <c r="AT3" t="s">
        <v>122</v>
      </c>
      <c r="AU3" t="s">
        <v>72</v>
      </c>
      <c r="AW3" s="23" t="s">
        <v>43</v>
      </c>
      <c r="AX3" t="s">
        <v>130</v>
      </c>
      <c r="AY3" t="s">
        <v>131</v>
      </c>
      <c r="AZ3" t="s">
        <v>132</v>
      </c>
      <c r="BA3" t="s">
        <v>133</v>
      </c>
      <c r="BB3" t="s">
        <v>134</v>
      </c>
      <c r="BC3" t="s">
        <v>135</v>
      </c>
      <c r="BD3" t="s">
        <v>136</v>
      </c>
      <c r="BE3" t="s">
        <v>137</v>
      </c>
    </row>
    <row r="4" spans="1:57" x14ac:dyDescent="0.25">
      <c r="A4" t="s">
        <v>1</v>
      </c>
      <c r="B4" t="s">
        <v>2</v>
      </c>
      <c r="C4" t="s">
        <v>65</v>
      </c>
      <c r="D4" s="32" t="s">
        <v>86</v>
      </c>
      <c r="E4" t="s">
        <v>7</v>
      </c>
      <c r="F4" t="s">
        <v>8</v>
      </c>
      <c r="G4" t="s">
        <v>9</v>
      </c>
      <c r="H4" t="s">
        <v>87</v>
      </c>
      <c r="I4" s="1" t="s">
        <v>10</v>
      </c>
      <c r="J4" s="1" t="s">
        <v>11</v>
      </c>
      <c r="K4" s="1" t="s">
        <v>12</v>
      </c>
      <c r="L4" s="1" t="s">
        <v>88</v>
      </c>
      <c r="M4" s="1" t="s">
        <v>13</v>
      </c>
      <c r="N4" s="1" t="s">
        <v>14</v>
      </c>
      <c r="O4" s="1" t="s">
        <v>15</v>
      </c>
      <c r="P4" s="2" t="s">
        <v>6</v>
      </c>
      <c r="Q4" s="2" t="s">
        <v>81</v>
      </c>
      <c r="R4" s="2" t="s">
        <v>89</v>
      </c>
      <c r="S4" t="s">
        <v>17</v>
      </c>
      <c r="T4" t="s">
        <v>18</v>
      </c>
      <c r="U4" t="s">
        <v>19</v>
      </c>
      <c r="Z4" s="24">
        <v>8310</v>
      </c>
      <c r="AA4" s="25">
        <v>3.0483870967741944</v>
      </c>
      <c r="AB4" s="25">
        <v>7.6548387096774189</v>
      </c>
      <c r="AC4" s="25">
        <v>-1.5967741935483868</v>
      </c>
      <c r="AD4" s="25">
        <v>25</v>
      </c>
      <c r="AE4" s="25">
        <v>9</v>
      </c>
      <c r="AF4" s="25">
        <v>2.6419354838709674</v>
      </c>
      <c r="AG4" s="25">
        <v>6.1774193548387117</v>
      </c>
      <c r="AH4" s="25">
        <v>-0.91290322580645156</v>
      </c>
      <c r="AI4" s="25">
        <v>27</v>
      </c>
      <c r="AJ4" s="25">
        <v>9</v>
      </c>
      <c r="AK4" s="25">
        <v>1.8161290322580643</v>
      </c>
      <c r="AL4" s="25">
        <v>4.7806451612903231</v>
      </c>
      <c r="AM4" s="25">
        <v>-1.1774193548387097</v>
      </c>
      <c r="AN4" s="25">
        <v>28.5</v>
      </c>
      <c r="AO4" s="25">
        <v>9</v>
      </c>
      <c r="AP4" s="25">
        <v>3.961290322580644</v>
      </c>
      <c r="AQ4" s="25">
        <v>9.1451612903225801</v>
      </c>
      <c r="AR4" s="25">
        <v>-1.2741935483870968</v>
      </c>
      <c r="AS4" s="25">
        <v>22.700000000000003</v>
      </c>
      <c r="AT4" s="25">
        <v>6.4</v>
      </c>
      <c r="AU4" s="25">
        <v>7.9703225806451599</v>
      </c>
      <c r="AW4" s="24">
        <v>8310</v>
      </c>
      <c r="AX4" s="25">
        <v>12.6</v>
      </c>
      <c r="AY4" s="25">
        <v>-5.5</v>
      </c>
      <c r="AZ4" s="25">
        <v>12.3</v>
      </c>
      <c r="BA4" s="25">
        <v>-5.8</v>
      </c>
      <c r="BB4" s="25">
        <v>10.7</v>
      </c>
      <c r="BC4" s="25">
        <v>-5.7</v>
      </c>
      <c r="BD4" s="25">
        <v>15</v>
      </c>
      <c r="BE4" s="25">
        <v>-8</v>
      </c>
    </row>
    <row r="5" spans="1:57" x14ac:dyDescent="0.25">
      <c r="A5" s="3">
        <v>30590</v>
      </c>
      <c r="B5" s="5">
        <v>274</v>
      </c>
      <c r="C5" s="37">
        <f t="shared" ref="C5:C68" si="0">IF(W5="",X5,ROUND(0.95*W5,2))</f>
        <v>7.38</v>
      </c>
      <c r="D5" s="35">
        <f t="shared" ref="D5:D68" si="1">ROUND(AVERAGE(E5:F5),1)</f>
        <v>2.9</v>
      </c>
      <c r="E5" s="6">
        <v>10.4</v>
      </c>
      <c r="F5" s="6">
        <v>-4.7</v>
      </c>
      <c r="G5" s="6">
        <v>0</v>
      </c>
      <c r="H5" s="35">
        <f t="shared" ref="H5:H68" si="2">ROUND(AVERAGE(I5:J5),1)</f>
        <v>2.9</v>
      </c>
      <c r="I5" s="6">
        <v>9.3000000000000007</v>
      </c>
      <c r="J5" s="6">
        <v>-3.6</v>
      </c>
      <c r="K5" s="6">
        <v>0</v>
      </c>
      <c r="L5" s="35">
        <f t="shared" ref="L5:L68" si="3">ROUND(AVERAGE(M5:N5),1)</f>
        <v>2.8</v>
      </c>
      <c r="M5" s="6">
        <v>8.1999999999999993</v>
      </c>
      <c r="N5" s="6">
        <v>-2.7</v>
      </c>
      <c r="O5" s="6">
        <v>0</v>
      </c>
      <c r="P5" s="7">
        <v>8310</v>
      </c>
      <c r="Q5" s="7"/>
      <c r="R5" s="35">
        <f t="shared" ref="R5:R68" si="4">ROUND(AVERAGE(S5:T5),1)</f>
        <v>2.2999999999999998</v>
      </c>
      <c r="S5">
        <v>12.5</v>
      </c>
      <c r="T5">
        <v>-8</v>
      </c>
      <c r="U5">
        <v>0</v>
      </c>
      <c r="X5">
        <v>7.38</v>
      </c>
      <c r="Z5" s="24">
        <v>8311</v>
      </c>
      <c r="AA5" s="25">
        <v>-2.7633333333333332</v>
      </c>
      <c r="AB5" s="25">
        <v>-0.49333333333333329</v>
      </c>
      <c r="AC5" s="25">
        <v>-5.0100000000000007</v>
      </c>
      <c r="AD5" s="25">
        <v>58.5</v>
      </c>
      <c r="AE5" s="25">
        <v>8.5</v>
      </c>
      <c r="AF5" s="25">
        <v>-4.4299999999999988</v>
      </c>
      <c r="AG5" s="25">
        <v>-2.8766666666666669</v>
      </c>
      <c r="AH5" s="25">
        <v>-5.95</v>
      </c>
      <c r="AI5" s="25">
        <v>80</v>
      </c>
      <c r="AJ5" s="25">
        <v>8</v>
      </c>
      <c r="AK5" s="25">
        <v>-4.3633333333333333</v>
      </c>
      <c r="AL5" s="25">
        <v>-2.9566666666666666</v>
      </c>
      <c r="AM5" s="25">
        <v>-5.7133333333333338</v>
      </c>
      <c r="AN5" s="25">
        <v>80</v>
      </c>
      <c r="AO5" s="25">
        <v>8</v>
      </c>
      <c r="AP5" s="25">
        <v>-0.13666666666666669</v>
      </c>
      <c r="AQ5" s="25">
        <v>2.1166666666666667</v>
      </c>
      <c r="AR5" s="25">
        <v>-2.4</v>
      </c>
      <c r="AS5" s="25">
        <v>127.2</v>
      </c>
      <c r="AT5" s="25">
        <v>24</v>
      </c>
      <c r="AU5" s="25">
        <v>3.0279999999999996</v>
      </c>
      <c r="AW5" s="24">
        <v>8311</v>
      </c>
      <c r="AX5" s="25">
        <v>6.7</v>
      </c>
      <c r="AY5" s="25">
        <v>-16.899999999999999</v>
      </c>
      <c r="AZ5" s="25">
        <v>3.3</v>
      </c>
      <c r="BA5" s="25">
        <v>-15.2</v>
      </c>
      <c r="BB5" s="25">
        <v>3.5</v>
      </c>
      <c r="BC5" s="25">
        <v>-15</v>
      </c>
      <c r="BD5" s="25">
        <v>9</v>
      </c>
      <c r="BE5" s="25">
        <v>-18</v>
      </c>
    </row>
    <row r="6" spans="1:57" x14ac:dyDescent="0.25">
      <c r="A6" s="3">
        <v>30591</v>
      </c>
      <c r="B6" s="5">
        <v>275</v>
      </c>
      <c r="C6" s="37">
        <f t="shared" si="0"/>
        <v>8.0399999999999991</v>
      </c>
      <c r="D6" s="35">
        <f t="shared" si="1"/>
        <v>4.0999999999999996</v>
      </c>
      <c r="E6" s="6">
        <v>9.6999999999999993</v>
      </c>
      <c r="F6" s="6">
        <v>-1.5</v>
      </c>
      <c r="G6" s="6">
        <v>0</v>
      </c>
      <c r="H6" s="35">
        <f t="shared" si="2"/>
        <v>4.7</v>
      </c>
      <c r="I6" s="6">
        <v>8.6</v>
      </c>
      <c r="J6" s="6">
        <v>0.8</v>
      </c>
      <c r="K6" s="6">
        <v>0</v>
      </c>
      <c r="L6" s="35">
        <f t="shared" si="3"/>
        <v>4.4000000000000004</v>
      </c>
      <c r="M6" s="6">
        <v>7.9</v>
      </c>
      <c r="N6" s="6">
        <v>0.9</v>
      </c>
      <c r="O6" s="6">
        <v>0</v>
      </c>
      <c r="P6" s="7">
        <v>8310</v>
      </c>
      <c r="Q6" s="7"/>
      <c r="R6" s="35">
        <f t="shared" si="4"/>
        <v>5.5</v>
      </c>
      <c r="S6">
        <v>11</v>
      </c>
      <c r="T6">
        <v>0</v>
      </c>
      <c r="U6">
        <v>0</v>
      </c>
      <c r="X6">
        <v>8.0399999999999991</v>
      </c>
      <c r="Z6" s="24">
        <v>8312</v>
      </c>
      <c r="AA6" s="25">
        <v>-14.39032258064516</v>
      </c>
      <c r="AB6" s="25">
        <v>-9.4709677419354854</v>
      </c>
      <c r="AC6" s="25">
        <v>-19.258064516129032</v>
      </c>
      <c r="AD6" s="25">
        <v>119</v>
      </c>
      <c r="AE6" s="25">
        <v>21</v>
      </c>
      <c r="AF6" s="25">
        <v>-13.425806451612907</v>
      </c>
      <c r="AG6" s="25">
        <v>-10.374193548387096</v>
      </c>
      <c r="AH6" s="25">
        <v>-16.438709677419357</v>
      </c>
      <c r="AI6" s="25">
        <v>119</v>
      </c>
      <c r="AJ6" s="25">
        <v>21</v>
      </c>
      <c r="AK6" s="25">
        <v>-14.277419354838711</v>
      </c>
      <c r="AL6" s="25">
        <v>-11.587096774193551</v>
      </c>
      <c r="AM6" s="25">
        <v>-16.9258064516129</v>
      </c>
      <c r="AN6" s="25">
        <v>119</v>
      </c>
      <c r="AO6" s="25">
        <v>21</v>
      </c>
      <c r="AP6" s="25">
        <v>-11.712903225806452</v>
      </c>
      <c r="AQ6" s="25">
        <v>-7.5161290322580649</v>
      </c>
      <c r="AR6" s="25">
        <v>-15.887096774193548</v>
      </c>
      <c r="AS6" s="25">
        <v>119</v>
      </c>
      <c r="AT6" s="25">
        <v>21</v>
      </c>
      <c r="AU6" s="25">
        <v>2.6180645161290319</v>
      </c>
      <c r="AW6" s="24">
        <v>8312</v>
      </c>
      <c r="AX6" s="25">
        <v>1</v>
      </c>
      <c r="AY6" s="25">
        <v>-33.799999999999997</v>
      </c>
      <c r="AZ6" s="25">
        <v>-3</v>
      </c>
      <c r="BA6" s="25">
        <v>-30.4</v>
      </c>
      <c r="BB6" s="25">
        <v>-3.8</v>
      </c>
      <c r="BC6" s="25">
        <v>-30.2</v>
      </c>
      <c r="BD6" s="25">
        <v>1</v>
      </c>
      <c r="BE6" s="25">
        <v>-38</v>
      </c>
    </row>
    <row r="7" spans="1:57" x14ac:dyDescent="0.25">
      <c r="A7" s="3">
        <v>30592</v>
      </c>
      <c r="B7" s="5">
        <v>276</v>
      </c>
      <c r="C7" s="37">
        <f t="shared" si="0"/>
        <v>9.73</v>
      </c>
      <c r="D7" s="35">
        <f t="shared" si="1"/>
        <v>7.2</v>
      </c>
      <c r="E7" s="6">
        <v>10.7</v>
      </c>
      <c r="F7" s="6">
        <v>3.7</v>
      </c>
      <c r="G7" s="6">
        <v>0</v>
      </c>
      <c r="H7" s="35">
        <f t="shared" si="2"/>
        <v>5.4</v>
      </c>
      <c r="I7" s="6">
        <v>8.6999999999999993</v>
      </c>
      <c r="J7" s="6">
        <v>2.1</v>
      </c>
      <c r="K7" s="6">
        <v>0</v>
      </c>
      <c r="L7" s="35">
        <f t="shared" si="3"/>
        <v>5.0999999999999996</v>
      </c>
      <c r="M7" s="6">
        <v>8.1999999999999993</v>
      </c>
      <c r="N7" s="6">
        <v>2</v>
      </c>
      <c r="O7" s="6">
        <v>0</v>
      </c>
      <c r="P7" s="7">
        <v>8310</v>
      </c>
      <c r="Q7" s="7"/>
      <c r="R7" s="35">
        <f t="shared" si="4"/>
        <v>6</v>
      </c>
      <c r="S7">
        <v>12.5</v>
      </c>
      <c r="T7">
        <v>-0.5</v>
      </c>
      <c r="U7">
        <v>0</v>
      </c>
      <c r="X7">
        <v>9.73</v>
      </c>
      <c r="Z7" s="24">
        <v>8401</v>
      </c>
      <c r="AA7" s="25">
        <v>-6.3258064516129027</v>
      </c>
      <c r="AB7" s="25">
        <v>-2.3129032258064521</v>
      </c>
      <c r="AC7" s="25">
        <v>-10.322580645161292</v>
      </c>
      <c r="AD7" s="25">
        <v>45.1</v>
      </c>
      <c r="AE7" s="25">
        <v>11</v>
      </c>
      <c r="AF7" s="25">
        <v>-5.6838709677419335</v>
      </c>
      <c r="AG7" s="25">
        <v>-2.6161290322580641</v>
      </c>
      <c r="AH7" s="25">
        <v>-8.7096774193548399</v>
      </c>
      <c r="AI7" s="25">
        <v>45.1</v>
      </c>
      <c r="AJ7" s="25">
        <v>11</v>
      </c>
      <c r="AK7" s="25">
        <v>-6.8580645161290343</v>
      </c>
      <c r="AL7" s="25">
        <v>-4.387096774193548</v>
      </c>
      <c r="AM7" s="25">
        <v>-9.2935483870967737</v>
      </c>
      <c r="AN7" s="25">
        <v>45.1</v>
      </c>
      <c r="AO7" s="25">
        <v>11</v>
      </c>
      <c r="AP7" s="25">
        <v>-5.877419354838711</v>
      </c>
      <c r="AQ7" s="25">
        <v>-1.403225806451613</v>
      </c>
      <c r="AR7" s="25">
        <v>-10.32258064516129</v>
      </c>
      <c r="AS7" s="25">
        <v>67.099999999999994</v>
      </c>
      <c r="AT7" s="25">
        <v>11</v>
      </c>
      <c r="AU7" s="25">
        <v>2.9122580645161289</v>
      </c>
      <c r="AW7" s="24">
        <v>8401</v>
      </c>
      <c r="AX7" s="25">
        <v>7.6</v>
      </c>
      <c r="AY7" s="25">
        <v>-29</v>
      </c>
      <c r="AZ7" s="25">
        <v>6.3</v>
      </c>
      <c r="BA7" s="25">
        <v>-22.8</v>
      </c>
      <c r="BB7" s="25">
        <v>4.2</v>
      </c>
      <c r="BC7" s="25">
        <v>-21.5</v>
      </c>
      <c r="BD7" s="25">
        <v>7.5</v>
      </c>
      <c r="BE7" s="25">
        <v>-31</v>
      </c>
    </row>
    <row r="8" spans="1:57" x14ac:dyDescent="0.25">
      <c r="A8" s="3">
        <v>30593</v>
      </c>
      <c r="B8" s="5">
        <v>277</v>
      </c>
      <c r="C8" s="37">
        <f t="shared" si="0"/>
        <v>5.89</v>
      </c>
      <c r="D8" s="35">
        <f t="shared" si="1"/>
        <v>5.6</v>
      </c>
      <c r="E8" s="6">
        <v>7.9</v>
      </c>
      <c r="F8" s="6">
        <v>3.2</v>
      </c>
      <c r="G8" s="6">
        <v>0</v>
      </c>
      <c r="H8" s="35">
        <f t="shared" si="2"/>
        <v>3.4</v>
      </c>
      <c r="I8" s="6">
        <v>5.5</v>
      </c>
      <c r="J8" s="6">
        <v>1.3</v>
      </c>
      <c r="K8" s="6">
        <v>0</v>
      </c>
      <c r="L8" s="35">
        <f t="shared" si="3"/>
        <v>2.7</v>
      </c>
      <c r="M8" s="6">
        <v>4.2</v>
      </c>
      <c r="N8" s="6">
        <v>1.2</v>
      </c>
      <c r="O8" s="6">
        <v>0</v>
      </c>
      <c r="P8" s="7">
        <v>8310</v>
      </c>
      <c r="Q8" s="7"/>
      <c r="R8" s="35">
        <f t="shared" si="4"/>
        <v>6.5</v>
      </c>
      <c r="S8">
        <v>8</v>
      </c>
      <c r="T8">
        <v>5</v>
      </c>
      <c r="U8">
        <v>0</v>
      </c>
      <c r="X8">
        <v>5.89</v>
      </c>
      <c r="Z8" s="24">
        <v>8402</v>
      </c>
      <c r="AA8" s="25">
        <v>-5.6586206896551721</v>
      </c>
      <c r="AB8" s="25">
        <v>-2.237931034482759</v>
      </c>
      <c r="AC8" s="25">
        <v>-9.0310344827586224</v>
      </c>
      <c r="AD8" s="25">
        <v>31</v>
      </c>
      <c r="AE8" s="25">
        <v>6</v>
      </c>
      <c r="AF8" s="25">
        <v>-5.1793103448275861</v>
      </c>
      <c r="AG8" s="25">
        <v>-2.3689655172413797</v>
      </c>
      <c r="AH8" s="25">
        <v>-7.958620689655171</v>
      </c>
      <c r="AI8" s="25">
        <v>31</v>
      </c>
      <c r="AJ8" s="25">
        <v>6</v>
      </c>
      <c r="AK8" s="25">
        <v>-6.1931034482758625</v>
      </c>
      <c r="AL8" s="25">
        <v>-3.6999999999999993</v>
      </c>
      <c r="AM8" s="25">
        <v>-8.6586206896551747</v>
      </c>
      <c r="AN8" s="25">
        <v>31</v>
      </c>
      <c r="AO8" s="25">
        <v>6</v>
      </c>
      <c r="AP8" s="25">
        <v>-3.5310344827586202</v>
      </c>
      <c r="AQ8" s="25">
        <v>1.396551724137931</v>
      </c>
      <c r="AR8" s="25">
        <v>-8.4137931034482758</v>
      </c>
      <c r="AS8" s="25">
        <v>66</v>
      </c>
      <c r="AT8" s="25">
        <v>11</v>
      </c>
      <c r="AU8" s="25">
        <v>5.3193103448275858</v>
      </c>
      <c r="AW8" s="24">
        <v>8402</v>
      </c>
      <c r="AX8" s="25">
        <v>3.4</v>
      </c>
      <c r="AY8" s="25">
        <v>-16.3</v>
      </c>
      <c r="AZ8" s="25">
        <v>10</v>
      </c>
      <c r="BA8" s="25">
        <v>-15</v>
      </c>
      <c r="BB8" s="25">
        <v>7.1</v>
      </c>
      <c r="BC8" s="25">
        <v>-14.8</v>
      </c>
      <c r="BD8" s="25">
        <v>9.5</v>
      </c>
      <c r="BE8" s="25">
        <v>-18.5</v>
      </c>
    </row>
    <row r="9" spans="1:57" x14ac:dyDescent="0.25">
      <c r="A9" s="3">
        <v>30594</v>
      </c>
      <c r="B9" s="5">
        <v>278</v>
      </c>
      <c r="C9" s="37">
        <f t="shared" si="0"/>
        <v>13.32</v>
      </c>
      <c r="D9" s="35">
        <f t="shared" si="1"/>
        <v>3</v>
      </c>
      <c r="E9" s="6">
        <v>9.4</v>
      </c>
      <c r="F9" s="6">
        <v>-3.5</v>
      </c>
      <c r="G9" s="6">
        <v>0</v>
      </c>
      <c r="H9" s="35">
        <f t="shared" si="2"/>
        <v>2.7</v>
      </c>
      <c r="I9" s="6">
        <v>8</v>
      </c>
      <c r="J9" s="6">
        <v>-2.6</v>
      </c>
      <c r="K9" s="6">
        <v>0</v>
      </c>
      <c r="L9" s="35">
        <f t="shared" si="3"/>
        <v>3.1</v>
      </c>
      <c r="M9" s="6">
        <v>7.8</v>
      </c>
      <c r="N9" s="6">
        <v>-1.7</v>
      </c>
      <c r="O9" s="6">
        <v>0</v>
      </c>
      <c r="P9" s="7">
        <v>8310</v>
      </c>
      <c r="Q9" s="7"/>
      <c r="R9" s="35">
        <f t="shared" si="4"/>
        <v>2.8</v>
      </c>
      <c r="S9">
        <v>12</v>
      </c>
      <c r="T9">
        <v>-6.5</v>
      </c>
      <c r="U9">
        <v>0</v>
      </c>
      <c r="X9">
        <v>13.32</v>
      </c>
      <c r="Z9" s="24">
        <v>8403</v>
      </c>
      <c r="AA9" s="25">
        <v>-3.4000000000000004</v>
      </c>
      <c r="AB9" s="25">
        <v>1.2483870967741935</v>
      </c>
      <c r="AC9" s="25">
        <v>-7.9935483870967738</v>
      </c>
      <c r="AD9" s="25">
        <v>93.2</v>
      </c>
      <c r="AE9" s="25">
        <v>23.5</v>
      </c>
      <c r="AF9" s="25">
        <v>-2.648387096774194</v>
      </c>
      <c r="AG9" s="25">
        <v>-8.387096774193549E-2</v>
      </c>
      <c r="AH9" s="25">
        <v>-5.1677419354838712</v>
      </c>
      <c r="AI9" s="25">
        <v>94.2</v>
      </c>
      <c r="AJ9" s="25">
        <v>23.5</v>
      </c>
      <c r="AK9" s="25">
        <v>-1.9838709677419355</v>
      </c>
      <c r="AL9" s="25">
        <v>0.77741935483870983</v>
      </c>
      <c r="AM9" s="25">
        <v>-4.7161290322580642</v>
      </c>
      <c r="AN9" s="25">
        <v>94.2</v>
      </c>
      <c r="AO9" s="25">
        <v>23.5</v>
      </c>
      <c r="AP9" s="25">
        <v>-0.22580645161290314</v>
      </c>
      <c r="AQ9" s="25">
        <v>4.903225806451613</v>
      </c>
      <c r="AR9" s="25">
        <v>-5.354838709677419</v>
      </c>
      <c r="AS9" s="25">
        <v>40.699999999999996</v>
      </c>
      <c r="AT9" s="25">
        <v>9.4</v>
      </c>
      <c r="AU9" s="25">
        <v>10.431935483870967</v>
      </c>
      <c r="AW9" s="24">
        <v>8403</v>
      </c>
      <c r="AX9" s="25">
        <v>8.1999999999999993</v>
      </c>
      <c r="AY9" s="25">
        <v>-18.8</v>
      </c>
      <c r="AZ9" s="25">
        <v>6.9</v>
      </c>
      <c r="BA9" s="25">
        <v>-10.5</v>
      </c>
      <c r="BB9" s="25">
        <v>7.5</v>
      </c>
      <c r="BC9" s="25">
        <v>-9.3000000000000007</v>
      </c>
      <c r="BD9" s="25">
        <v>10.5</v>
      </c>
      <c r="BE9" s="25">
        <v>-17</v>
      </c>
    </row>
    <row r="10" spans="1:57" x14ac:dyDescent="0.25">
      <c r="A10" s="3">
        <v>30595</v>
      </c>
      <c r="B10" s="5">
        <v>279</v>
      </c>
      <c r="C10" s="37">
        <f t="shared" si="0"/>
        <v>10.33</v>
      </c>
      <c r="D10" s="35">
        <f t="shared" si="1"/>
        <v>0.6</v>
      </c>
      <c r="E10" s="6">
        <v>4.3</v>
      </c>
      <c r="F10" s="6">
        <v>-3.2</v>
      </c>
      <c r="G10" s="6">
        <v>0</v>
      </c>
      <c r="H10" s="35">
        <f t="shared" si="2"/>
        <v>0.3</v>
      </c>
      <c r="I10" s="6">
        <v>3.6</v>
      </c>
      <c r="J10" s="6">
        <v>-3.1</v>
      </c>
      <c r="K10" s="6">
        <v>0</v>
      </c>
      <c r="L10" s="35">
        <f t="shared" si="3"/>
        <v>0.4</v>
      </c>
      <c r="M10" s="6">
        <v>2.4</v>
      </c>
      <c r="N10" s="6">
        <v>-1.7</v>
      </c>
      <c r="O10" s="6">
        <v>0</v>
      </c>
      <c r="P10" s="7">
        <v>8310</v>
      </c>
      <c r="Q10" s="7"/>
      <c r="R10" s="35">
        <f t="shared" si="4"/>
        <v>1.3</v>
      </c>
      <c r="S10">
        <v>8</v>
      </c>
      <c r="T10">
        <v>-5.5</v>
      </c>
      <c r="U10">
        <v>0</v>
      </c>
      <c r="X10">
        <v>10.33</v>
      </c>
      <c r="Z10" s="24">
        <v>8404</v>
      </c>
      <c r="AA10" s="25">
        <v>-1.0566666666666664</v>
      </c>
      <c r="AB10" s="25">
        <v>3.7400000000000007</v>
      </c>
      <c r="AC10" s="25">
        <v>-5.8333333333333313</v>
      </c>
      <c r="AD10" s="25">
        <v>31.200000000000003</v>
      </c>
      <c r="AE10" s="25">
        <v>4.2</v>
      </c>
      <c r="AF10" s="25">
        <v>-2.0700000000000007</v>
      </c>
      <c r="AG10" s="25">
        <v>1.1699999999999997</v>
      </c>
      <c r="AH10" s="25">
        <v>-5.2666666666666666</v>
      </c>
      <c r="AI10" s="25">
        <v>31.200000000000003</v>
      </c>
      <c r="AJ10" s="25">
        <v>4.2</v>
      </c>
      <c r="AK10" s="25">
        <v>-1.3166666666666667</v>
      </c>
      <c r="AL10" s="25">
        <v>2.0799999999999996</v>
      </c>
      <c r="AM10" s="25">
        <v>-4.6766666666666659</v>
      </c>
      <c r="AN10" s="25">
        <v>31.200000000000003</v>
      </c>
      <c r="AO10" s="25">
        <v>4.2</v>
      </c>
      <c r="AP10" s="25">
        <v>1.1233333333333333</v>
      </c>
      <c r="AQ10" s="25">
        <v>6.3166666666666664</v>
      </c>
      <c r="AR10" s="25">
        <v>-4.083333333333333</v>
      </c>
      <c r="AS10" s="25">
        <v>47.400000000000006</v>
      </c>
      <c r="AT10" s="25">
        <v>12.9</v>
      </c>
      <c r="AU10" s="25">
        <v>14.955333333333334</v>
      </c>
      <c r="AW10" s="24">
        <v>8404</v>
      </c>
      <c r="AX10" s="25">
        <v>17</v>
      </c>
      <c r="AY10" s="25">
        <v>-13.5</v>
      </c>
      <c r="AZ10" s="25">
        <v>13.5</v>
      </c>
      <c r="BA10" s="25">
        <v>-11.1</v>
      </c>
      <c r="BB10" s="25">
        <v>16.899999999999999</v>
      </c>
      <c r="BC10" s="25">
        <v>-10.4</v>
      </c>
      <c r="BD10" s="25">
        <v>18</v>
      </c>
      <c r="BE10" s="25">
        <v>-11</v>
      </c>
    </row>
    <row r="11" spans="1:57" x14ac:dyDescent="0.25">
      <c r="A11" s="3">
        <v>30596</v>
      </c>
      <c r="B11" s="5">
        <v>280</v>
      </c>
      <c r="C11" s="37">
        <f t="shared" si="0"/>
        <v>12.04</v>
      </c>
      <c r="D11" s="35">
        <f t="shared" si="1"/>
        <v>1.5</v>
      </c>
      <c r="E11" s="6">
        <v>8.3000000000000007</v>
      </c>
      <c r="F11" s="6">
        <v>-5.3</v>
      </c>
      <c r="G11" s="6">
        <v>0</v>
      </c>
      <c r="H11" s="35">
        <f t="shared" si="2"/>
        <v>0.5</v>
      </c>
      <c r="I11" s="6">
        <v>6.8</v>
      </c>
      <c r="J11" s="6">
        <v>-5.8</v>
      </c>
      <c r="K11" s="6">
        <v>0</v>
      </c>
      <c r="L11" s="35">
        <f t="shared" si="3"/>
        <v>0.6</v>
      </c>
      <c r="M11" s="6">
        <v>5.6</v>
      </c>
      <c r="N11" s="6">
        <v>-4.4000000000000004</v>
      </c>
      <c r="O11" s="6">
        <v>0</v>
      </c>
      <c r="P11" s="7">
        <v>8310</v>
      </c>
      <c r="Q11" s="7"/>
      <c r="R11" s="35">
        <f t="shared" si="4"/>
        <v>2</v>
      </c>
      <c r="S11">
        <v>11</v>
      </c>
      <c r="T11">
        <v>-7</v>
      </c>
      <c r="U11">
        <v>0</v>
      </c>
      <c r="X11">
        <v>12.04</v>
      </c>
      <c r="Z11" s="24">
        <v>8405</v>
      </c>
      <c r="AA11" s="25">
        <v>1.5838709677419356</v>
      </c>
      <c r="AB11" s="25">
        <v>5.9903225806451612</v>
      </c>
      <c r="AC11" s="25">
        <v>-2.8516129032258068</v>
      </c>
      <c r="AD11" s="25">
        <v>98.3</v>
      </c>
      <c r="AE11" s="25">
        <v>12.3</v>
      </c>
      <c r="AF11" s="25">
        <v>0.61935483870967745</v>
      </c>
      <c r="AG11" s="25">
        <v>4.1967741935483867</v>
      </c>
      <c r="AH11" s="25">
        <v>-2.9419354838709673</v>
      </c>
      <c r="AI11" s="25">
        <v>95.3</v>
      </c>
      <c r="AJ11" s="25">
        <v>13</v>
      </c>
      <c r="AK11" s="25">
        <v>0.67741935483870974</v>
      </c>
      <c r="AL11" s="25">
        <v>4.2709677419354843</v>
      </c>
      <c r="AM11" s="25">
        <v>-2.9161290322580644</v>
      </c>
      <c r="AN11" s="25">
        <v>95.3</v>
      </c>
      <c r="AO11" s="25">
        <v>13</v>
      </c>
      <c r="AP11" s="25">
        <v>4.1064516129032249</v>
      </c>
      <c r="AQ11" s="25">
        <v>9</v>
      </c>
      <c r="AR11" s="25">
        <v>-0.83870967741935487</v>
      </c>
      <c r="AS11" s="25">
        <v>84.6</v>
      </c>
      <c r="AT11" s="25">
        <v>12.3</v>
      </c>
      <c r="AU11" s="25">
        <v>17.110967741935486</v>
      </c>
      <c r="AW11" s="24">
        <v>8405</v>
      </c>
      <c r="AX11" s="25">
        <v>20.9</v>
      </c>
      <c r="AY11" s="25">
        <v>-10.1</v>
      </c>
      <c r="AZ11" s="25">
        <v>16.600000000000001</v>
      </c>
      <c r="BA11" s="25">
        <v>-9.4</v>
      </c>
      <c r="BB11" s="25">
        <v>18.2</v>
      </c>
      <c r="BC11" s="25">
        <v>-8</v>
      </c>
      <c r="BD11" s="25">
        <v>15.5</v>
      </c>
      <c r="BE11" s="25">
        <v>-8</v>
      </c>
    </row>
    <row r="12" spans="1:57" x14ac:dyDescent="0.25">
      <c r="A12" s="3">
        <v>30597</v>
      </c>
      <c r="B12" s="5">
        <v>281</v>
      </c>
      <c r="C12" s="37">
        <f t="shared" si="0"/>
        <v>7.5</v>
      </c>
      <c r="D12" s="35">
        <f t="shared" si="1"/>
        <v>3.9</v>
      </c>
      <c r="E12" s="6">
        <v>10</v>
      </c>
      <c r="F12" s="6">
        <v>-2.2000000000000002</v>
      </c>
      <c r="G12" s="6">
        <v>0</v>
      </c>
      <c r="H12" s="35">
        <f t="shared" si="2"/>
        <v>5</v>
      </c>
      <c r="I12" s="6">
        <v>8.9</v>
      </c>
      <c r="J12" s="6">
        <v>1.1000000000000001</v>
      </c>
      <c r="K12" s="6">
        <v>0</v>
      </c>
      <c r="L12" s="35">
        <f t="shared" si="3"/>
        <v>2.8</v>
      </c>
      <c r="M12" s="6">
        <v>7.4</v>
      </c>
      <c r="N12" s="6">
        <v>-1.9</v>
      </c>
      <c r="O12" s="6">
        <v>0</v>
      </c>
      <c r="P12" s="7">
        <v>8310</v>
      </c>
      <c r="Q12" s="7"/>
      <c r="R12" s="35">
        <f t="shared" si="4"/>
        <v>4.8</v>
      </c>
      <c r="S12">
        <v>11.5</v>
      </c>
      <c r="T12">
        <v>-2</v>
      </c>
      <c r="U12">
        <v>0</v>
      </c>
      <c r="X12">
        <v>7.5</v>
      </c>
      <c r="Z12" s="24">
        <v>8406</v>
      </c>
      <c r="AA12" s="25">
        <v>6.9800000000000022</v>
      </c>
      <c r="AB12" s="25">
        <v>12.536666666666665</v>
      </c>
      <c r="AC12" s="25">
        <v>1.3766666666666665</v>
      </c>
      <c r="AD12" s="25">
        <v>84</v>
      </c>
      <c r="AE12" s="25">
        <v>12</v>
      </c>
      <c r="AF12" s="25">
        <v>6.4866666666666655</v>
      </c>
      <c r="AG12" s="25">
        <v>10.936666666666666</v>
      </c>
      <c r="AH12" s="25">
        <v>1.9866666666666661</v>
      </c>
      <c r="AI12" s="25">
        <v>82.5</v>
      </c>
      <c r="AJ12" s="25">
        <v>14</v>
      </c>
      <c r="AK12" s="25">
        <v>5.8033333333333328</v>
      </c>
      <c r="AL12" s="25">
        <v>10.113333333333333</v>
      </c>
      <c r="AM12" s="25">
        <v>1.45</v>
      </c>
      <c r="AN12" s="25">
        <v>82.5</v>
      </c>
      <c r="AO12" s="25">
        <v>14</v>
      </c>
      <c r="AP12" s="25">
        <v>9.6166666666666689</v>
      </c>
      <c r="AQ12" s="25">
        <v>15.65</v>
      </c>
      <c r="AR12" s="25">
        <v>3.5333333333333332</v>
      </c>
      <c r="AS12" s="25">
        <v>81.399999999999991</v>
      </c>
      <c r="AT12" s="25">
        <v>22.1</v>
      </c>
      <c r="AU12" s="25">
        <v>19.634999999999998</v>
      </c>
      <c r="AW12" s="24">
        <v>8406</v>
      </c>
      <c r="AX12" s="25">
        <v>22.7</v>
      </c>
      <c r="AY12" s="25">
        <v>-4.0999999999999996</v>
      </c>
      <c r="AZ12" s="25">
        <v>20.7</v>
      </c>
      <c r="BA12" s="25">
        <v>-4.3</v>
      </c>
      <c r="BB12" s="25">
        <v>21</v>
      </c>
      <c r="BC12" s="25">
        <v>-3.8</v>
      </c>
      <c r="BD12" s="25">
        <v>25</v>
      </c>
      <c r="BE12" s="25">
        <v>-3.5</v>
      </c>
    </row>
    <row r="13" spans="1:57" x14ac:dyDescent="0.25">
      <c r="A13" s="3">
        <v>30598</v>
      </c>
      <c r="B13" s="5">
        <v>282</v>
      </c>
      <c r="C13" s="37">
        <f t="shared" si="0"/>
        <v>12.08</v>
      </c>
      <c r="D13" s="35">
        <f t="shared" si="1"/>
        <v>2.2000000000000002</v>
      </c>
      <c r="E13" s="6">
        <v>6.2</v>
      </c>
      <c r="F13" s="6">
        <v>-1.9</v>
      </c>
      <c r="G13" s="6">
        <v>0</v>
      </c>
      <c r="H13" s="35">
        <f t="shared" si="2"/>
        <v>1.4</v>
      </c>
      <c r="I13" s="6">
        <v>4.7</v>
      </c>
      <c r="J13" s="6">
        <v>-1.9</v>
      </c>
      <c r="K13" s="6">
        <v>0</v>
      </c>
      <c r="L13" s="35">
        <f t="shared" si="3"/>
        <v>1.7</v>
      </c>
      <c r="M13" s="6">
        <v>4.0999999999999996</v>
      </c>
      <c r="N13" s="6">
        <v>-0.8</v>
      </c>
      <c r="O13" s="6">
        <v>0</v>
      </c>
      <c r="P13" s="7">
        <v>8310</v>
      </c>
      <c r="Q13" s="7"/>
      <c r="R13" s="35">
        <f t="shared" si="4"/>
        <v>4</v>
      </c>
      <c r="S13">
        <v>9</v>
      </c>
      <c r="T13">
        <v>-1</v>
      </c>
      <c r="U13">
        <v>0</v>
      </c>
      <c r="X13">
        <v>12.08</v>
      </c>
      <c r="Z13" s="24">
        <v>8407</v>
      </c>
      <c r="AA13" s="25">
        <v>12.638709677419355</v>
      </c>
      <c r="AB13" s="25">
        <v>20.525806451612905</v>
      </c>
      <c r="AC13" s="25">
        <v>4.693548387096774</v>
      </c>
      <c r="AD13" s="25">
        <v>14.5</v>
      </c>
      <c r="AE13" s="25">
        <v>11.5</v>
      </c>
      <c r="AF13" s="25">
        <v>12.725806451612904</v>
      </c>
      <c r="AG13" s="25">
        <v>18.990322580645163</v>
      </c>
      <c r="AH13" s="25">
        <v>6.425806451612905</v>
      </c>
      <c r="AI13" s="25">
        <v>34</v>
      </c>
      <c r="AJ13" s="25">
        <v>20.5</v>
      </c>
      <c r="AK13" s="25">
        <v>12.119354838709679</v>
      </c>
      <c r="AL13" s="25">
        <v>17.961290322580638</v>
      </c>
      <c r="AM13" s="25">
        <v>6.2419354838709671</v>
      </c>
      <c r="AN13" s="25">
        <v>34</v>
      </c>
      <c r="AO13" s="25">
        <v>20.5</v>
      </c>
      <c r="AP13" s="25">
        <v>13.754838709677424</v>
      </c>
      <c r="AQ13" s="25">
        <v>23.403225806451612</v>
      </c>
      <c r="AR13" s="25">
        <v>4.0483870967741939</v>
      </c>
      <c r="AS13" s="25">
        <v>16.100000000000001</v>
      </c>
      <c r="AT13" s="25">
        <v>9.1</v>
      </c>
      <c r="AU13" s="25">
        <v>24.200645161290321</v>
      </c>
      <c r="AW13" s="24">
        <v>8407</v>
      </c>
      <c r="AX13" s="25">
        <v>29.7</v>
      </c>
      <c r="AY13" s="25">
        <v>-2</v>
      </c>
      <c r="AZ13" s="25">
        <v>26.4</v>
      </c>
      <c r="BA13" s="25">
        <v>0</v>
      </c>
      <c r="BB13" s="25">
        <v>27</v>
      </c>
      <c r="BC13" s="25">
        <v>-0.3</v>
      </c>
      <c r="BD13" s="25">
        <v>30.5</v>
      </c>
      <c r="BE13" s="25">
        <v>-2</v>
      </c>
    </row>
    <row r="14" spans="1:57" x14ac:dyDescent="0.25">
      <c r="A14" s="3">
        <v>30599</v>
      </c>
      <c r="B14" s="5">
        <v>283</v>
      </c>
      <c r="C14" s="37">
        <f t="shared" si="0"/>
        <v>11.95</v>
      </c>
      <c r="D14" s="35">
        <f t="shared" si="1"/>
        <v>2</v>
      </c>
      <c r="E14" s="6">
        <v>7.7</v>
      </c>
      <c r="F14" s="6">
        <v>-3.8</v>
      </c>
      <c r="G14" s="6">
        <v>0</v>
      </c>
      <c r="H14" s="35">
        <f t="shared" si="2"/>
        <v>0.8</v>
      </c>
      <c r="I14" s="6">
        <v>5.5</v>
      </c>
      <c r="J14" s="6">
        <v>-3.9</v>
      </c>
      <c r="K14" s="6">
        <v>0</v>
      </c>
      <c r="L14" s="35">
        <f t="shared" si="3"/>
        <v>0.9</v>
      </c>
      <c r="M14" s="6">
        <v>5</v>
      </c>
      <c r="N14" s="6">
        <v>-3.2</v>
      </c>
      <c r="O14" s="6">
        <v>0</v>
      </c>
      <c r="P14" s="7">
        <v>8310</v>
      </c>
      <c r="Q14" s="7"/>
      <c r="R14" s="35">
        <f t="shared" si="4"/>
        <v>4.5</v>
      </c>
      <c r="S14">
        <v>9</v>
      </c>
      <c r="T14">
        <v>0</v>
      </c>
      <c r="U14">
        <v>0</v>
      </c>
      <c r="X14">
        <v>11.95</v>
      </c>
      <c r="Z14" s="24">
        <v>8408</v>
      </c>
      <c r="AA14" s="25">
        <v>12.196774193548388</v>
      </c>
      <c r="AB14" s="25">
        <v>19.387096774193552</v>
      </c>
      <c r="AC14" s="25">
        <v>4.9548387096774187</v>
      </c>
      <c r="AD14" s="25">
        <v>48</v>
      </c>
      <c r="AE14" s="25">
        <v>15.5</v>
      </c>
      <c r="AF14" s="25">
        <v>12.022580645161288</v>
      </c>
      <c r="AG14" s="25">
        <v>17.532258064516128</v>
      </c>
      <c r="AH14" s="25">
        <v>6.4516129032258069</v>
      </c>
      <c r="AI14" s="25">
        <v>60.5</v>
      </c>
      <c r="AJ14" s="25">
        <v>18.5</v>
      </c>
      <c r="AK14" s="25">
        <v>11.454838709677418</v>
      </c>
      <c r="AL14" s="25">
        <v>16.745161290322581</v>
      </c>
      <c r="AM14" s="25">
        <v>6.1096774193548375</v>
      </c>
      <c r="AN14" s="25">
        <v>60.5</v>
      </c>
      <c r="AO14" s="25">
        <v>18.5</v>
      </c>
      <c r="AP14" s="25">
        <v>13.793548387096779</v>
      </c>
      <c r="AQ14" s="25">
        <v>22.35483870967742</v>
      </c>
      <c r="AR14" s="25">
        <v>5.17741935483871</v>
      </c>
      <c r="AS14" s="25">
        <v>53.8</v>
      </c>
      <c r="AT14" s="25">
        <v>17</v>
      </c>
      <c r="AU14" s="25">
        <v>18.619354838709675</v>
      </c>
      <c r="AW14" s="24">
        <v>8408</v>
      </c>
      <c r="AX14" s="25">
        <v>27.1</v>
      </c>
      <c r="AY14" s="25">
        <v>-1.8</v>
      </c>
      <c r="AZ14" s="25">
        <v>24.7</v>
      </c>
      <c r="BA14" s="25">
        <v>-0.9</v>
      </c>
      <c r="BB14" s="25">
        <v>24.7</v>
      </c>
      <c r="BC14" s="25">
        <v>-1</v>
      </c>
      <c r="BD14" s="25">
        <v>29.5</v>
      </c>
      <c r="BE14" s="25">
        <v>-2.5</v>
      </c>
    </row>
    <row r="15" spans="1:57" x14ac:dyDescent="0.25">
      <c r="A15" s="3">
        <v>30600</v>
      </c>
      <c r="B15" s="5">
        <v>284</v>
      </c>
      <c r="C15" s="37">
        <f t="shared" si="0"/>
        <v>12.01</v>
      </c>
      <c r="D15" s="35">
        <f t="shared" si="1"/>
        <v>4</v>
      </c>
      <c r="E15" s="6">
        <v>10.5</v>
      </c>
      <c r="F15" s="6">
        <v>-2.5</v>
      </c>
      <c r="G15" s="6">
        <v>0</v>
      </c>
      <c r="H15" s="35">
        <f t="shared" si="2"/>
        <v>4</v>
      </c>
      <c r="I15" s="6">
        <v>9.5</v>
      </c>
      <c r="J15" s="6">
        <v>-1.5</v>
      </c>
      <c r="K15" s="6">
        <v>0</v>
      </c>
      <c r="L15" s="35">
        <f t="shared" si="3"/>
        <v>4.3</v>
      </c>
      <c r="M15" s="6">
        <v>8.5</v>
      </c>
      <c r="N15" s="6">
        <v>0.1</v>
      </c>
      <c r="O15" s="6">
        <v>0</v>
      </c>
      <c r="P15" s="7">
        <v>8310</v>
      </c>
      <c r="Q15" s="7"/>
      <c r="R15" s="35">
        <f t="shared" si="4"/>
        <v>2.2999999999999998</v>
      </c>
      <c r="S15">
        <v>11.5</v>
      </c>
      <c r="T15">
        <v>-7</v>
      </c>
      <c r="U15">
        <v>0</v>
      </c>
      <c r="X15">
        <v>12.01</v>
      </c>
      <c r="Z15" s="24">
        <v>8409</v>
      </c>
      <c r="AA15" s="25">
        <v>5.4566666666666679</v>
      </c>
      <c r="AB15" s="25">
        <v>11.259999999999998</v>
      </c>
      <c r="AC15" s="25">
        <v>-0.37999999999999978</v>
      </c>
      <c r="AD15" s="25">
        <v>36.5</v>
      </c>
      <c r="AE15" s="25">
        <v>15</v>
      </c>
      <c r="AF15" s="25">
        <v>5.8366666666666678</v>
      </c>
      <c r="AG15" s="25">
        <v>10.310000000000002</v>
      </c>
      <c r="AH15" s="25">
        <v>1.3233333333333335</v>
      </c>
      <c r="AI15" s="25">
        <v>35</v>
      </c>
      <c r="AJ15" s="25">
        <v>16.5</v>
      </c>
      <c r="AK15" s="25">
        <v>5.3000000000000007</v>
      </c>
      <c r="AL15" s="25">
        <v>9.4233333333333338</v>
      </c>
      <c r="AM15" s="25">
        <v>1.1333333333333335</v>
      </c>
      <c r="AN15" s="25">
        <v>35</v>
      </c>
      <c r="AO15" s="25">
        <v>16.5</v>
      </c>
      <c r="AP15" s="25">
        <v>7.1399999999999988</v>
      </c>
      <c r="AQ15" s="25">
        <v>14.023333333333333</v>
      </c>
      <c r="AR15" s="25">
        <v>0.193333333333333</v>
      </c>
      <c r="AS15" s="25">
        <v>35</v>
      </c>
      <c r="AT15" s="25">
        <v>16.5</v>
      </c>
      <c r="AU15" s="25">
        <v>13.108000000000002</v>
      </c>
      <c r="AW15" s="24">
        <v>8409</v>
      </c>
      <c r="AX15" s="25">
        <v>19.7</v>
      </c>
      <c r="AY15" s="25">
        <v>-6.3</v>
      </c>
      <c r="AZ15" s="25">
        <v>18.899999999999999</v>
      </c>
      <c r="BA15" s="25">
        <v>-6</v>
      </c>
      <c r="BB15" s="25">
        <v>18.2</v>
      </c>
      <c r="BC15" s="25">
        <v>-5.7</v>
      </c>
      <c r="BD15" s="25">
        <v>23</v>
      </c>
      <c r="BE15" s="25">
        <v>-6.4</v>
      </c>
    </row>
    <row r="16" spans="1:57" x14ac:dyDescent="0.25">
      <c r="A16" s="3">
        <v>30601</v>
      </c>
      <c r="B16" s="5">
        <v>285</v>
      </c>
      <c r="C16" s="37">
        <f t="shared" si="0"/>
        <v>11.27</v>
      </c>
      <c r="D16" s="35">
        <f t="shared" si="1"/>
        <v>4.8</v>
      </c>
      <c r="E16" s="6">
        <v>11.2</v>
      </c>
      <c r="F16" s="6">
        <v>-1.7</v>
      </c>
      <c r="G16" s="6">
        <v>0</v>
      </c>
      <c r="H16" s="35">
        <f t="shared" si="2"/>
        <v>6</v>
      </c>
      <c r="I16" s="6">
        <v>11.9</v>
      </c>
      <c r="J16" s="6">
        <v>0</v>
      </c>
      <c r="K16" s="6">
        <v>0</v>
      </c>
      <c r="L16" s="35">
        <f t="shared" si="3"/>
        <v>5.9</v>
      </c>
      <c r="M16" s="6">
        <v>10.7</v>
      </c>
      <c r="N16" s="6">
        <v>1</v>
      </c>
      <c r="O16" s="6">
        <v>0</v>
      </c>
      <c r="P16" s="7">
        <v>8310</v>
      </c>
      <c r="Q16" s="7"/>
      <c r="R16" s="35">
        <f t="shared" si="4"/>
        <v>5</v>
      </c>
      <c r="S16">
        <v>15</v>
      </c>
      <c r="T16">
        <v>-5</v>
      </c>
      <c r="U16">
        <v>0</v>
      </c>
      <c r="W16">
        <v>11.86</v>
      </c>
      <c r="X16">
        <v>11.97</v>
      </c>
      <c r="Z16" s="24">
        <v>8410</v>
      </c>
      <c r="AA16" s="25">
        <v>-1.1322580645161293</v>
      </c>
      <c r="AB16" s="25">
        <v>3.2225806451612913</v>
      </c>
      <c r="AC16" s="25">
        <v>-5.4806451612903224</v>
      </c>
      <c r="AD16" s="25">
        <v>55</v>
      </c>
      <c r="AE16" s="25">
        <v>14</v>
      </c>
      <c r="AF16" s="25">
        <v>-0.6354838709677425</v>
      </c>
      <c r="AG16" s="25">
        <v>2.9677419354838701</v>
      </c>
      <c r="AH16" s="25">
        <v>-4.2290322580645157</v>
      </c>
      <c r="AI16" s="25">
        <v>55</v>
      </c>
      <c r="AJ16" s="25">
        <v>14</v>
      </c>
      <c r="AK16" s="25">
        <v>-1.4419354838709675</v>
      </c>
      <c r="AL16" s="25">
        <v>1.4903225806451612</v>
      </c>
      <c r="AM16" s="25">
        <v>-4.3677419354838705</v>
      </c>
      <c r="AN16" s="25">
        <v>55</v>
      </c>
      <c r="AO16" s="25">
        <v>14</v>
      </c>
      <c r="AP16" s="25">
        <v>1.5258064516129035</v>
      </c>
      <c r="AQ16" s="25">
        <v>6.870967741935484</v>
      </c>
      <c r="AR16" s="25">
        <v>-3.806451612903226</v>
      </c>
      <c r="AS16" s="25">
        <v>86.000000000000014</v>
      </c>
      <c r="AT16" s="25">
        <v>20.3</v>
      </c>
      <c r="AU16" s="25">
        <v>7.6390322580645149</v>
      </c>
      <c r="AW16" s="24">
        <v>8410</v>
      </c>
      <c r="AX16" s="25">
        <v>18.5</v>
      </c>
      <c r="AY16" s="25">
        <v>-27.8</v>
      </c>
      <c r="AZ16" s="25">
        <v>17.600000000000001</v>
      </c>
      <c r="BA16" s="25">
        <v>-25.6</v>
      </c>
      <c r="BB16" s="25">
        <v>16.3</v>
      </c>
      <c r="BC16" s="25">
        <v>-25.2</v>
      </c>
      <c r="BD16" s="25">
        <v>20.5</v>
      </c>
      <c r="BE16" s="25">
        <v>-22</v>
      </c>
    </row>
    <row r="17" spans="1:57" x14ac:dyDescent="0.25">
      <c r="A17" s="3">
        <v>30602</v>
      </c>
      <c r="B17" s="5">
        <v>286</v>
      </c>
      <c r="C17" s="37">
        <f t="shared" si="0"/>
        <v>3.51</v>
      </c>
      <c r="D17" s="35">
        <f t="shared" si="1"/>
        <v>4.0999999999999996</v>
      </c>
      <c r="E17" s="6">
        <v>8.3000000000000007</v>
      </c>
      <c r="F17" s="6">
        <v>-0.2</v>
      </c>
      <c r="G17" s="6">
        <v>0</v>
      </c>
      <c r="H17" s="35">
        <f t="shared" si="2"/>
        <v>4.5</v>
      </c>
      <c r="I17" s="6">
        <v>6.9</v>
      </c>
      <c r="J17" s="6">
        <v>2.1</v>
      </c>
      <c r="K17" s="6">
        <v>0</v>
      </c>
      <c r="L17" s="35">
        <f t="shared" si="3"/>
        <v>4.3</v>
      </c>
      <c r="M17" s="6">
        <v>6.7</v>
      </c>
      <c r="N17" s="6">
        <v>1.8</v>
      </c>
      <c r="O17" s="6">
        <v>0</v>
      </c>
      <c r="P17" s="7">
        <v>8310</v>
      </c>
      <c r="Q17" s="7"/>
      <c r="R17" s="35">
        <f t="shared" si="4"/>
        <v>4</v>
      </c>
      <c r="S17">
        <v>10</v>
      </c>
      <c r="T17">
        <v>-2</v>
      </c>
      <c r="U17">
        <v>0</v>
      </c>
      <c r="X17">
        <v>3.51</v>
      </c>
      <c r="Z17" s="24">
        <v>8411</v>
      </c>
      <c r="AA17" s="25">
        <v>-4.7099999999999991</v>
      </c>
      <c r="AB17" s="25">
        <v>-1.0799999999999998</v>
      </c>
      <c r="AC17" s="25">
        <v>-8.3000000000000007</v>
      </c>
      <c r="AD17" s="25">
        <v>59</v>
      </c>
      <c r="AE17" s="25">
        <v>8</v>
      </c>
      <c r="AF17" s="25">
        <v>-4.25</v>
      </c>
      <c r="AG17" s="25">
        <v>-1.7966666666666669</v>
      </c>
      <c r="AH17" s="25">
        <v>-6.6499999999999995</v>
      </c>
      <c r="AI17" s="25">
        <v>57</v>
      </c>
      <c r="AJ17" s="25">
        <v>8</v>
      </c>
      <c r="AK17" s="25">
        <v>-6.496666666666667</v>
      </c>
      <c r="AL17" s="25">
        <v>-4.47</v>
      </c>
      <c r="AM17" s="25">
        <v>-8.4733333333333345</v>
      </c>
      <c r="AN17" s="25">
        <v>58</v>
      </c>
      <c r="AO17" s="25">
        <v>8</v>
      </c>
      <c r="AP17" s="25">
        <v>-2.753333333333333</v>
      </c>
      <c r="AQ17" s="25">
        <v>0.66666666666666663</v>
      </c>
      <c r="AR17" s="25">
        <v>-6.15</v>
      </c>
      <c r="AS17" s="25">
        <v>70.400000000000006</v>
      </c>
      <c r="AT17" s="25">
        <v>8</v>
      </c>
      <c r="AU17" s="25">
        <v>3.6240000000000001</v>
      </c>
      <c r="AW17" s="24">
        <v>8411</v>
      </c>
      <c r="AX17" s="25">
        <v>2.4</v>
      </c>
      <c r="AY17" s="25">
        <v>-18.899999999999999</v>
      </c>
      <c r="AZ17" s="25">
        <v>1.9</v>
      </c>
      <c r="BA17" s="25">
        <v>-16.399999999999999</v>
      </c>
      <c r="BB17" s="25">
        <v>-0.4</v>
      </c>
      <c r="BC17" s="25">
        <v>-20</v>
      </c>
      <c r="BD17" s="25">
        <v>4</v>
      </c>
      <c r="BE17" s="25">
        <v>-14.5</v>
      </c>
    </row>
    <row r="18" spans="1:57" x14ac:dyDescent="0.25">
      <c r="A18" s="3">
        <v>30603</v>
      </c>
      <c r="B18" s="5">
        <v>287</v>
      </c>
      <c r="C18" s="37">
        <f t="shared" si="0"/>
        <v>2.83</v>
      </c>
      <c r="D18" s="35">
        <f t="shared" si="1"/>
        <v>0.7</v>
      </c>
      <c r="E18" s="6">
        <v>3.3</v>
      </c>
      <c r="F18" s="6">
        <v>-1.9</v>
      </c>
      <c r="G18" s="6">
        <v>0</v>
      </c>
      <c r="H18" s="35">
        <f t="shared" si="2"/>
        <v>-0.5</v>
      </c>
      <c r="I18" s="6">
        <v>1.4</v>
      </c>
      <c r="J18" s="6">
        <v>-2.4</v>
      </c>
      <c r="K18" s="6">
        <v>0</v>
      </c>
      <c r="L18" s="35">
        <f t="shared" si="3"/>
        <v>0.3</v>
      </c>
      <c r="M18" s="6">
        <v>1.1000000000000001</v>
      </c>
      <c r="N18" s="6">
        <v>-0.6</v>
      </c>
      <c r="O18" s="6">
        <v>0</v>
      </c>
      <c r="P18" s="7">
        <v>8310</v>
      </c>
      <c r="Q18" s="7"/>
      <c r="R18" s="35">
        <f t="shared" si="4"/>
        <v>2.5</v>
      </c>
      <c r="S18">
        <v>5</v>
      </c>
      <c r="T18">
        <v>0</v>
      </c>
      <c r="U18">
        <v>1.2</v>
      </c>
      <c r="W18">
        <v>2.98</v>
      </c>
      <c r="X18">
        <v>3.45</v>
      </c>
      <c r="Z18" s="24">
        <v>8412</v>
      </c>
      <c r="AA18" s="25">
        <v>-12.306451612903222</v>
      </c>
      <c r="AB18" s="25">
        <v>-8.5258064516129028</v>
      </c>
      <c r="AC18" s="25">
        <v>-16.019354838709681</v>
      </c>
      <c r="AD18" s="25">
        <v>31.5</v>
      </c>
      <c r="AE18" s="25">
        <v>4.5</v>
      </c>
      <c r="AF18" s="25">
        <v>-9.9935483870967747</v>
      </c>
      <c r="AG18" s="25">
        <v>-7.3000000000000007</v>
      </c>
      <c r="AH18" s="25">
        <v>-12.645161290322577</v>
      </c>
      <c r="AI18" s="25">
        <v>38</v>
      </c>
      <c r="AJ18" s="25">
        <v>4</v>
      </c>
      <c r="AK18" s="25">
        <v>-10.670967741935485</v>
      </c>
      <c r="AL18" s="25">
        <v>-7.9677419354838719</v>
      </c>
      <c r="AM18" s="25">
        <v>-13.306451612903224</v>
      </c>
      <c r="AN18" s="25">
        <v>36.5</v>
      </c>
      <c r="AO18" s="25">
        <v>4.5</v>
      </c>
      <c r="AP18" s="25">
        <v>-12.187096774193551</v>
      </c>
      <c r="AQ18" s="25">
        <v>-7.5483870967741939</v>
      </c>
      <c r="AR18" s="25">
        <v>-16.774193548387096</v>
      </c>
      <c r="AS18" s="25">
        <v>101.5</v>
      </c>
      <c r="AT18" s="25">
        <v>23</v>
      </c>
      <c r="AU18" s="25">
        <v>2.3219354838709676</v>
      </c>
      <c r="AW18" s="24">
        <v>8412</v>
      </c>
      <c r="AX18" s="25">
        <v>-3.4</v>
      </c>
      <c r="AY18" s="25">
        <v>-26.4</v>
      </c>
      <c r="AZ18" s="25">
        <v>-1</v>
      </c>
      <c r="BA18" s="25">
        <v>-24.9</v>
      </c>
      <c r="BB18" s="25">
        <v>-1.8</v>
      </c>
      <c r="BC18" s="25">
        <v>-25.8</v>
      </c>
      <c r="BD18" s="25">
        <v>-1</v>
      </c>
      <c r="BE18" s="25">
        <v>-33.5</v>
      </c>
    </row>
    <row r="19" spans="1:57" x14ac:dyDescent="0.25">
      <c r="A19" s="3">
        <v>30604</v>
      </c>
      <c r="B19" s="5">
        <v>288</v>
      </c>
      <c r="C19" s="37">
        <f t="shared" si="0"/>
        <v>10.26</v>
      </c>
      <c r="D19" s="35">
        <f t="shared" si="1"/>
        <v>1.7</v>
      </c>
      <c r="E19" s="6">
        <v>6</v>
      </c>
      <c r="F19" s="6">
        <v>-2.6</v>
      </c>
      <c r="G19" s="6">
        <v>0</v>
      </c>
      <c r="H19" s="35">
        <f t="shared" si="2"/>
        <v>0.9</v>
      </c>
      <c r="I19" s="6">
        <v>4.7</v>
      </c>
      <c r="J19" s="6">
        <v>-2.9</v>
      </c>
      <c r="K19" s="6">
        <v>0</v>
      </c>
      <c r="L19" s="35">
        <f t="shared" si="3"/>
        <v>0.4</v>
      </c>
      <c r="M19" s="6">
        <v>4.0999999999999996</v>
      </c>
      <c r="N19" s="6">
        <v>-3.3</v>
      </c>
      <c r="O19" s="6">
        <v>0</v>
      </c>
      <c r="P19" s="7">
        <v>8310</v>
      </c>
      <c r="Q19" s="7"/>
      <c r="R19" s="35">
        <f t="shared" si="4"/>
        <v>1.8</v>
      </c>
      <c r="S19">
        <v>7.5</v>
      </c>
      <c r="T19">
        <v>-4</v>
      </c>
      <c r="U19">
        <v>0</v>
      </c>
      <c r="W19">
        <v>10.8</v>
      </c>
      <c r="X19">
        <v>11.09</v>
      </c>
      <c r="Z19" s="24">
        <v>8501</v>
      </c>
      <c r="AA19" s="25">
        <v>-7.2935483870967728</v>
      </c>
      <c r="AB19" s="25">
        <v>-2.7290322580645161</v>
      </c>
      <c r="AC19" s="25">
        <v>-11.829032258064515</v>
      </c>
      <c r="AD19" s="25">
        <v>16</v>
      </c>
      <c r="AE19" s="25">
        <v>8.5</v>
      </c>
      <c r="AF19" s="25">
        <v>-5.2999999999999989</v>
      </c>
      <c r="AG19" s="25">
        <v>-3.1096774193548384</v>
      </c>
      <c r="AH19" s="25">
        <v>-7.4483870967741925</v>
      </c>
      <c r="AI19" s="25">
        <v>21.5</v>
      </c>
      <c r="AJ19" s="25">
        <v>9</v>
      </c>
      <c r="AK19" s="25">
        <v>-4.9387096774193546</v>
      </c>
      <c r="AL19" s="25">
        <v>-2.693548387096774</v>
      </c>
      <c r="AM19" s="25">
        <v>-7.154838709677418</v>
      </c>
      <c r="AN19" s="25">
        <v>14.399999999999999</v>
      </c>
      <c r="AO19" s="25">
        <v>6.5</v>
      </c>
      <c r="AP19" s="25">
        <v>-7.6838709677419379</v>
      </c>
      <c r="AQ19" s="25">
        <v>-3.8870967741935485</v>
      </c>
      <c r="AR19" s="25">
        <v>-11.435483870967742</v>
      </c>
      <c r="AS19" s="25">
        <v>9.3999999999999986</v>
      </c>
      <c r="AT19" s="25">
        <v>3.2</v>
      </c>
      <c r="AU19" s="25">
        <v>2.8132258064516127</v>
      </c>
      <c r="AW19" s="24">
        <v>8501</v>
      </c>
      <c r="AX19" s="25">
        <v>4.5</v>
      </c>
      <c r="AY19" s="25">
        <v>-22.1</v>
      </c>
      <c r="AZ19" s="25">
        <v>5.2</v>
      </c>
      <c r="BA19" s="25">
        <v>-19.100000000000001</v>
      </c>
      <c r="BB19" s="25">
        <v>6.2</v>
      </c>
      <c r="BC19" s="25">
        <v>-17.600000000000001</v>
      </c>
      <c r="BD19" s="25">
        <v>4.5</v>
      </c>
      <c r="BE19" s="25">
        <v>-25</v>
      </c>
    </row>
    <row r="20" spans="1:57" x14ac:dyDescent="0.25">
      <c r="A20" s="3">
        <v>30605</v>
      </c>
      <c r="B20" s="5">
        <v>289</v>
      </c>
      <c r="C20" s="37">
        <f t="shared" si="0"/>
        <v>10.25</v>
      </c>
      <c r="D20" s="35">
        <f t="shared" si="1"/>
        <v>1.2</v>
      </c>
      <c r="E20" s="6">
        <v>7</v>
      </c>
      <c r="F20" s="6">
        <v>-4.7</v>
      </c>
      <c r="G20" s="6">
        <v>0</v>
      </c>
      <c r="H20" s="35">
        <f t="shared" si="2"/>
        <v>2.2999999999999998</v>
      </c>
      <c r="I20" s="6">
        <v>6.8</v>
      </c>
      <c r="J20" s="6">
        <v>-2.2999999999999998</v>
      </c>
      <c r="K20" s="6">
        <v>0</v>
      </c>
      <c r="L20" s="35">
        <f t="shared" si="3"/>
        <v>0.4</v>
      </c>
      <c r="M20" s="6">
        <v>4.5999999999999996</v>
      </c>
      <c r="N20" s="6">
        <v>-3.8</v>
      </c>
      <c r="O20" s="6">
        <v>0</v>
      </c>
      <c r="P20" s="7">
        <v>8310</v>
      </c>
      <c r="Q20" s="7"/>
      <c r="R20" s="35">
        <f t="shared" si="4"/>
        <v>1</v>
      </c>
      <c r="S20">
        <v>8</v>
      </c>
      <c r="T20">
        <v>-6</v>
      </c>
      <c r="U20">
        <v>0</v>
      </c>
      <c r="W20">
        <v>10.79</v>
      </c>
      <c r="X20">
        <v>9.85</v>
      </c>
      <c r="Z20" s="24">
        <v>8502</v>
      </c>
      <c r="AA20" s="25">
        <v>-8.9214285714285708</v>
      </c>
      <c r="AB20" s="25">
        <v>-3.842857142857143</v>
      </c>
      <c r="AC20" s="25">
        <v>-13.939285714285717</v>
      </c>
      <c r="AD20" s="25">
        <v>30.5</v>
      </c>
      <c r="AE20" s="25">
        <v>5</v>
      </c>
      <c r="AF20" s="25">
        <v>-8.7714285714285722</v>
      </c>
      <c r="AG20" s="25">
        <v>-5.7392857142857121</v>
      </c>
      <c r="AH20" s="25">
        <v>-11.753571428571425</v>
      </c>
      <c r="AI20" s="25">
        <v>33</v>
      </c>
      <c r="AJ20" s="25">
        <v>6.5</v>
      </c>
      <c r="AK20" s="25">
        <v>-8.7749999999999986</v>
      </c>
      <c r="AL20" s="25">
        <v>-6.3071428571428587</v>
      </c>
      <c r="AM20" s="25">
        <v>-11.196428571428566</v>
      </c>
      <c r="AN20" s="25">
        <v>29.8</v>
      </c>
      <c r="AO20" s="25">
        <v>3.5</v>
      </c>
      <c r="AP20" s="25">
        <v>-6.967857142857147</v>
      </c>
      <c r="AQ20" s="25">
        <v>-1.9285714285714286</v>
      </c>
      <c r="AR20" s="25">
        <v>-11.946428571428571</v>
      </c>
      <c r="AS20" s="25">
        <v>116.60000000000001</v>
      </c>
      <c r="AT20" s="25">
        <v>15.1</v>
      </c>
      <c r="AU20" s="25">
        <v>6.3117857142857137</v>
      </c>
      <c r="AW20" s="24">
        <v>8502</v>
      </c>
      <c r="AX20" s="25">
        <v>6</v>
      </c>
      <c r="AY20" s="25">
        <v>-27.1</v>
      </c>
      <c r="AZ20" s="25">
        <v>3.6</v>
      </c>
      <c r="BA20" s="25">
        <v>-23.5</v>
      </c>
      <c r="BB20" s="25">
        <v>3.5</v>
      </c>
      <c r="BC20" s="25">
        <v>-22.5</v>
      </c>
      <c r="BD20" s="25">
        <v>7</v>
      </c>
      <c r="BE20" s="25">
        <v>-28.5</v>
      </c>
    </row>
    <row r="21" spans="1:57" x14ac:dyDescent="0.25">
      <c r="A21" s="3">
        <v>30606</v>
      </c>
      <c r="B21" s="5">
        <v>290</v>
      </c>
      <c r="C21" s="37">
        <f t="shared" si="0"/>
        <v>4.84</v>
      </c>
      <c r="D21" s="35">
        <f t="shared" si="1"/>
        <v>1.7</v>
      </c>
      <c r="E21" s="6">
        <v>3.9</v>
      </c>
      <c r="F21" s="6">
        <v>-0.5</v>
      </c>
      <c r="G21" s="6">
        <v>9</v>
      </c>
      <c r="H21" s="35">
        <f t="shared" si="2"/>
        <v>-0.5</v>
      </c>
      <c r="I21" s="6">
        <v>0.6</v>
      </c>
      <c r="J21" s="6">
        <v>-1.5</v>
      </c>
      <c r="K21" s="6">
        <v>6</v>
      </c>
      <c r="L21" s="35">
        <f t="shared" si="3"/>
        <v>-0.6</v>
      </c>
      <c r="M21" s="6">
        <v>0.4</v>
      </c>
      <c r="N21" s="6">
        <v>-1.6</v>
      </c>
      <c r="O21" s="6">
        <v>2</v>
      </c>
      <c r="P21" s="7">
        <v>8310</v>
      </c>
      <c r="Q21" s="7"/>
      <c r="R21" s="35">
        <f t="shared" si="4"/>
        <v>2</v>
      </c>
      <c r="S21">
        <v>5</v>
      </c>
      <c r="T21">
        <v>-1</v>
      </c>
      <c r="U21">
        <v>4.4000000000000004</v>
      </c>
      <c r="W21">
        <v>5.09</v>
      </c>
      <c r="X21">
        <v>3.56</v>
      </c>
      <c r="Z21" s="24">
        <v>8503</v>
      </c>
      <c r="AA21" s="25">
        <v>-5.8903225806451625</v>
      </c>
      <c r="AB21" s="25">
        <v>0.81290322580645158</v>
      </c>
      <c r="AC21" s="25">
        <v>-12.551612903225806</v>
      </c>
      <c r="AD21" s="25">
        <v>38</v>
      </c>
      <c r="AE21" s="25">
        <v>10</v>
      </c>
      <c r="AF21" s="25">
        <v>-4.8354838709677423</v>
      </c>
      <c r="AG21" s="25">
        <v>-0.99354838709677429</v>
      </c>
      <c r="AH21" s="25">
        <v>-8.6483870967741936</v>
      </c>
      <c r="AI21" s="25">
        <v>28.5</v>
      </c>
      <c r="AJ21" s="25">
        <v>8.5</v>
      </c>
      <c r="AK21" s="25">
        <v>-4.8161290322580648</v>
      </c>
      <c r="AL21" s="25">
        <v>-1.2483870967741935</v>
      </c>
      <c r="AM21" s="25">
        <v>-8.3548387096774199</v>
      </c>
      <c r="AN21" s="25">
        <v>30.5</v>
      </c>
      <c r="AO21" s="25">
        <v>6</v>
      </c>
      <c r="AP21" s="25">
        <v>-4.5709677419354842</v>
      </c>
      <c r="AQ21" s="25">
        <v>3.2419354838709675</v>
      </c>
      <c r="AR21" s="25">
        <v>-12.338709677419354</v>
      </c>
      <c r="AS21" s="25">
        <v>44.9</v>
      </c>
      <c r="AT21" s="25">
        <v>8.4</v>
      </c>
      <c r="AU21" s="25">
        <v>11.685161290322583</v>
      </c>
      <c r="AW21" s="24">
        <v>8503</v>
      </c>
      <c r="AX21" s="25">
        <v>9.6999999999999993</v>
      </c>
      <c r="AY21" s="25">
        <v>-19.600000000000001</v>
      </c>
      <c r="AZ21" s="25">
        <v>8.5</v>
      </c>
      <c r="BA21" s="25">
        <v>-13</v>
      </c>
      <c r="BB21" s="25">
        <v>7.5</v>
      </c>
      <c r="BC21" s="25">
        <v>-12.7</v>
      </c>
      <c r="BD21" s="25">
        <v>11.5</v>
      </c>
      <c r="BE21" s="25">
        <v>-19.5</v>
      </c>
    </row>
    <row r="22" spans="1:57" x14ac:dyDescent="0.25">
      <c r="A22" s="3">
        <v>30607</v>
      </c>
      <c r="B22" s="5">
        <v>291</v>
      </c>
      <c r="C22" s="37">
        <f t="shared" si="0"/>
        <v>10.039999999999999</v>
      </c>
      <c r="D22" s="35">
        <f t="shared" si="1"/>
        <v>1.4</v>
      </c>
      <c r="E22" s="6">
        <v>4.7</v>
      </c>
      <c r="F22" s="6">
        <v>-1.9</v>
      </c>
      <c r="G22" s="6">
        <v>2</v>
      </c>
      <c r="H22" s="35">
        <f t="shared" si="2"/>
        <v>-0.3</v>
      </c>
      <c r="I22" s="6">
        <v>3.1</v>
      </c>
      <c r="J22" s="6">
        <v>-3.7</v>
      </c>
      <c r="K22" s="6">
        <v>4</v>
      </c>
      <c r="L22" s="35">
        <f t="shared" si="3"/>
        <v>-1.3</v>
      </c>
      <c r="M22" s="6">
        <v>1.7</v>
      </c>
      <c r="N22" s="6">
        <v>-4.3</v>
      </c>
      <c r="O22" s="6">
        <v>6.5</v>
      </c>
      <c r="P22" s="7">
        <v>8310</v>
      </c>
      <c r="Q22" s="7"/>
      <c r="R22" s="35">
        <f t="shared" si="4"/>
        <v>3.5</v>
      </c>
      <c r="S22">
        <v>7</v>
      </c>
      <c r="T22">
        <v>0</v>
      </c>
      <c r="U22">
        <v>1.1000000000000001</v>
      </c>
      <c r="W22">
        <v>10.57</v>
      </c>
      <c r="X22">
        <v>8.9700000000000006</v>
      </c>
      <c r="Z22" s="24">
        <v>8504</v>
      </c>
      <c r="AA22" s="25">
        <v>0.7966666666666663</v>
      </c>
      <c r="AB22" s="25">
        <v>6.24</v>
      </c>
      <c r="AC22" s="25">
        <v>-4.6566666666666672</v>
      </c>
      <c r="AD22" s="25">
        <v>36.5</v>
      </c>
      <c r="AE22" s="25">
        <v>5</v>
      </c>
      <c r="AF22" s="25">
        <v>-0.50333333333333341</v>
      </c>
      <c r="AG22" s="25">
        <v>3.1366666666666672</v>
      </c>
      <c r="AH22" s="25">
        <v>-4.1366666666666667</v>
      </c>
      <c r="AI22" s="25">
        <v>40</v>
      </c>
      <c r="AJ22" s="25">
        <v>14.5</v>
      </c>
      <c r="AK22" s="25">
        <v>7.66666666666663E-2</v>
      </c>
      <c r="AL22" s="25">
        <v>3.6833333333333331</v>
      </c>
      <c r="AM22" s="25">
        <v>-3.5366666666666666</v>
      </c>
      <c r="AN22" s="25">
        <v>39.4</v>
      </c>
      <c r="AO22" s="25">
        <v>7</v>
      </c>
      <c r="AP22" s="25">
        <v>2.3566666666666665</v>
      </c>
      <c r="AQ22" s="25">
        <v>8.5333333333333332</v>
      </c>
      <c r="AR22" s="25">
        <v>-3.85</v>
      </c>
      <c r="AS22" s="25">
        <v>38</v>
      </c>
      <c r="AT22" s="25">
        <v>5.9</v>
      </c>
      <c r="AU22" s="25">
        <v>14.716000000000001</v>
      </c>
      <c r="AW22" s="24">
        <v>8504</v>
      </c>
      <c r="AX22" s="25">
        <v>15.4</v>
      </c>
      <c r="AY22" s="25">
        <v>-13</v>
      </c>
      <c r="AZ22" s="25">
        <v>11.7</v>
      </c>
      <c r="BA22" s="25">
        <v>-10.5</v>
      </c>
      <c r="BB22" s="25">
        <v>12.9</v>
      </c>
      <c r="BC22" s="25">
        <v>-9.3000000000000007</v>
      </c>
      <c r="BD22" s="25">
        <v>18</v>
      </c>
      <c r="BE22" s="25">
        <v>-10</v>
      </c>
    </row>
    <row r="23" spans="1:57" x14ac:dyDescent="0.25">
      <c r="A23" s="3">
        <v>30608</v>
      </c>
      <c r="B23" s="5">
        <v>292</v>
      </c>
      <c r="C23" s="37">
        <f t="shared" si="0"/>
        <v>2.84</v>
      </c>
      <c r="D23" s="35">
        <f t="shared" si="1"/>
        <v>1.9</v>
      </c>
      <c r="E23" s="6">
        <v>3.8</v>
      </c>
      <c r="F23" s="6">
        <v>0</v>
      </c>
      <c r="G23" s="6">
        <v>2</v>
      </c>
      <c r="H23" s="35">
        <f t="shared" si="2"/>
        <v>-0.3</v>
      </c>
      <c r="I23" s="6">
        <v>1.4</v>
      </c>
      <c r="J23" s="6">
        <v>-1.9</v>
      </c>
      <c r="K23" s="6">
        <v>2</v>
      </c>
      <c r="L23" s="35">
        <f t="shared" si="3"/>
        <v>-1.4</v>
      </c>
      <c r="M23" s="6">
        <v>-0.2</v>
      </c>
      <c r="N23" s="6">
        <v>-2.5</v>
      </c>
      <c r="O23" s="6">
        <v>2</v>
      </c>
      <c r="P23" s="7">
        <v>8310</v>
      </c>
      <c r="Q23" s="7"/>
      <c r="R23" s="35">
        <f t="shared" si="4"/>
        <v>3.3</v>
      </c>
      <c r="S23">
        <v>5</v>
      </c>
      <c r="T23">
        <v>1.5</v>
      </c>
      <c r="U23">
        <v>1</v>
      </c>
      <c r="W23">
        <v>2.99</v>
      </c>
      <c r="X23">
        <v>3.17</v>
      </c>
      <c r="Z23" s="24">
        <v>8505</v>
      </c>
      <c r="AA23" s="25">
        <v>5.838709677419355</v>
      </c>
      <c r="AB23" s="25">
        <v>12.316129032258063</v>
      </c>
      <c r="AC23" s="25">
        <v>-0.67096774193548436</v>
      </c>
      <c r="AD23" s="25">
        <v>51.5</v>
      </c>
      <c r="AE23" s="25">
        <v>15</v>
      </c>
      <c r="AF23" s="25">
        <v>4.9612903225806457</v>
      </c>
      <c r="AG23" s="25">
        <v>10.187096774193551</v>
      </c>
      <c r="AH23" s="25">
        <v>-0.29999999999999966</v>
      </c>
      <c r="AI23" s="25">
        <v>67</v>
      </c>
      <c r="AJ23" s="25">
        <v>14</v>
      </c>
      <c r="AK23" s="25">
        <v>5.538709677419356</v>
      </c>
      <c r="AL23" s="25">
        <v>10.187096774193549</v>
      </c>
      <c r="AM23" s="25">
        <v>0.84838709677419366</v>
      </c>
      <c r="AN23" s="25">
        <v>63</v>
      </c>
      <c r="AO23" s="25">
        <v>11</v>
      </c>
      <c r="AP23" s="25">
        <v>7.9000000000000012</v>
      </c>
      <c r="AQ23" s="25">
        <v>15.225806451612904</v>
      </c>
      <c r="AR23" s="25">
        <v>0.532258064516129</v>
      </c>
      <c r="AS23" s="25">
        <v>60.500000000000014</v>
      </c>
      <c r="AT23" s="25">
        <v>11.2</v>
      </c>
      <c r="AU23" s="25">
        <v>20.478387096774192</v>
      </c>
      <c r="AW23" s="24">
        <v>8505</v>
      </c>
      <c r="AX23" s="25">
        <v>22.5</v>
      </c>
      <c r="AY23" s="25">
        <v>-10.5</v>
      </c>
      <c r="AZ23" s="25">
        <v>20.5</v>
      </c>
      <c r="BA23" s="25">
        <v>-11</v>
      </c>
      <c r="BB23" s="25">
        <v>19.7</v>
      </c>
      <c r="BC23" s="25">
        <v>-9</v>
      </c>
      <c r="BD23" s="25">
        <v>24</v>
      </c>
      <c r="BE23" s="25">
        <v>-8</v>
      </c>
    </row>
    <row r="24" spans="1:57" x14ac:dyDescent="0.25">
      <c r="A24" s="3">
        <v>30609</v>
      </c>
      <c r="B24" s="5">
        <v>293</v>
      </c>
      <c r="C24" s="37">
        <f t="shared" si="0"/>
        <v>8.58</v>
      </c>
      <c r="D24" s="35">
        <f t="shared" si="1"/>
        <v>2.7</v>
      </c>
      <c r="E24" s="6">
        <v>5.7</v>
      </c>
      <c r="F24" s="6">
        <v>-0.3</v>
      </c>
      <c r="G24" s="6">
        <v>0</v>
      </c>
      <c r="H24" s="35">
        <f t="shared" si="2"/>
        <v>1.4</v>
      </c>
      <c r="I24" s="6">
        <v>4.2</v>
      </c>
      <c r="J24" s="6">
        <v>-1.5</v>
      </c>
      <c r="K24" s="6">
        <v>2</v>
      </c>
      <c r="L24" s="35">
        <f t="shared" si="3"/>
        <v>-0.6</v>
      </c>
      <c r="M24" s="6">
        <v>1.3</v>
      </c>
      <c r="N24" s="6">
        <v>-2.5</v>
      </c>
      <c r="O24" s="6">
        <v>4</v>
      </c>
      <c r="P24" s="7">
        <v>8310</v>
      </c>
      <c r="Q24" s="7"/>
      <c r="R24" s="35">
        <f t="shared" si="4"/>
        <v>4.8</v>
      </c>
      <c r="S24">
        <v>6.5</v>
      </c>
      <c r="T24">
        <v>3</v>
      </c>
      <c r="U24">
        <v>1.2</v>
      </c>
      <c r="W24">
        <v>9.0299999999999994</v>
      </c>
      <c r="X24">
        <v>3.12</v>
      </c>
      <c r="Z24" s="24">
        <v>8506</v>
      </c>
      <c r="AA24" s="25">
        <v>8.6966666666666654</v>
      </c>
      <c r="AB24" s="25">
        <v>15.123333333333337</v>
      </c>
      <c r="AC24" s="25">
        <v>2.21</v>
      </c>
      <c r="AD24" s="25">
        <v>43</v>
      </c>
      <c r="AE24" s="25">
        <v>15</v>
      </c>
      <c r="AF24" s="25">
        <v>8.2566666666666677</v>
      </c>
      <c r="AG24" s="25">
        <v>13.54666666666667</v>
      </c>
      <c r="AH24" s="25">
        <v>2.9233333333333333</v>
      </c>
      <c r="AI24" s="25">
        <v>38</v>
      </c>
      <c r="AJ24" s="25">
        <v>16</v>
      </c>
      <c r="AK24" s="25">
        <v>8.5166666666666657</v>
      </c>
      <c r="AL24" s="25">
        <v>13.413333333333334</v>
      </c>
      <c r="AM24" s="25">
        <v>3.5600000000000005</v>
      </c>
      <c r="AN24" s="25">
        <v>39.5</v>
      </c>
      <c r="AO24" s="25">
        <v>13.5</v>
      </c>
      <c r="AP24" s="25">
        <v>9.8666666666666707</v>
      </c>
      <c r="AQ24" s="25">
        <v>17.383333333333333</v>
      </c>
      <c r="AR24" s="25">
        <v>2.2999999999999998</v>
      </c>
      <c r="AS24" s="25">
        <v>40.9</v>
      </c>
      <c r="AT24" s="25">
        <v>8.9</v>
      </c>
      <c r="AU24" s="25">
        <v>22.827999999999996</v>
      </c>
      <c r="AW24" s="24">
        <v>8506</v>
      </c>
      <c r="AX24" s="25">
        <v>26.5</v>
      </c>
      <c r="AY24" s="25">
        <v>-3</v>
      </c>
      <c r="AZ24" s="25">
        <v>25</v>
      </c>
      <c r="BA24" s="25">
        <v>-2.5</v>
      </c>
      <c r="BB24" s="25">
        <v>24.8</v>
      </c>
      <c r="BC24" s="25">
        <v>-2</v>
      </c>
      <c r="BD24" s="25">
        <v>27.5</v>
      </c>
      <c r="BE24" s="25">
        <v>-2.5</v>
      </c>
    </row>
    <row r="25" spans="1:57" x14ac:dyDescent="0.25">
      <c r="A25" s="3">
        <v>30610</v>
      </c>
      <c r="B25" s="5">
        <v>294</v>
      </c>
      <c r="C25" s="37">
        <f t="shared" si="0"/>
        <v>5.98</v>
      </c>
      <c r="D25" s="35">
        <f t="shared" si="1"/>
        <v>4.9000000000000004</v>
      </c>
      <c r="E25" s="6">
        <v>9.1999999999999993</v>
      </c>
      <c r="F25" s="6">
        <v>0.6</v>
      </c>
      <c r="G25" s="6">
        <v>3</v>
      </c>
      <c r="H25" s="35">
        <f t="shared" si="2"/>
        <v>3.7</v>
      </c>
      <c r="I25" s="6">
        <v>6.3</v>
      </c>
      <c r="J25" s="6">
        <v>1</v>
      </c>
      <c r="K25" s="6">
        <v>2</v>
      </c>
      <c r="L25" s="35">
        <f t="shared" si="3"/>
        <v>1.4</v>
      </c>
      <c r="M25" s="6">
        <v>2.9</v>
      </c>
      <c r="N25" s="6">
        <v>-0.1</v>
      </c>
      <c r="O25" s="6">
        <v>4</v>
      </c>
      <c r="P25" s="7">
        <v>8310</v>
      </c>
      <c r="Q25" s="7"/>
      <c r="R25" s="35">
        <f t="shared" si="4"/>
        <v>6</v>
      </c>
      <c r="S25">
        <v>7.5</v>
      </c>
      <c r="T25">
        <v>4.5</v>
      </c>
      <c r="U25">
        <v>4.2</v>
      </c>
      <c r="W25">
        <v>6.29</v>
      </c>
      <c r="X25">
        <v>3.33</v>
      </c>
      <c r="Z25" s="24">
        <v>8507</v>
      </c>
      <c r="AA25" s="25">
        <v>15.554838709677423</v>
      </c>
      <c r="AB25" s="25">
        <v>24.335483870967742</v>
      </c>
      <c r="AC25" s="25">
        <v>6.7290322580645165</v>
      </c>
      <c r="AD25" s="25">
        <v>8</v>
      </c>
      <c r="AE25" s="25">
        <v>4</v>
      </c>
      <c r="AF25" s="25">
        <v>15.561290322580643</v>
      </c>
      <c r="AG25" s="25">
        <v>22.119354838709668</v>
      </c>
      <c r="AH25" s="25">
        <v>8.9612903225806448</v>
      </c>
      <c r="AI25" s="25">
        <v>4</v>
      </c>
      <c r="AJ25" s="25">
        <v>2</v>
      </c>
      <c r="AK25" s="25">
        <v>15.948387096774196</v>
      </c>
      <c r="AL25" s="25">
        <v>21.741935483870972</v>
      </c>
      <c r="AM25" s="25">
        <v>10.103225806451613</v>
      </c>
      <c r="AN25" s="25">
        <v>5</v>
      </c>
      <c r="AO25" s="25">
        <v>4.5</v>
      </c>
      <c r="AP25" s="25">
        <v>15.309677419354841</v>
      </c>
      <c r="AQ25" s="25">
        <v>25.741935483870968</v>
      </c>
      <c r="AR25" s="25">
        <v>4.838709677419355</v>
      </c>
      <c r="AS25" s="25">
        <v>5.8</v>
      </c>
      <c r="AT25" s="25">
        <v>5</v>
      </c>
      <c r="AU25" s="25">
        <v>25.297419354838713</v>
      </c>
      <c r="AW25" s="24">
        <v>8507</v>
      </c>
      <c r="AX25" s="25">
        <v>30</v>
      </c>
      <c r="AY25" s="25">
        <v>1</v>
      </c>
      <c r="AZ25" s="25">
        <v>27.5</v>
      </c>
      <c r="BA25" s="25">
        <v>3</v>
      </c>
      <c r="BB25" s="25">
        <v>27.5</v>
      </c>
      <c r="BC25" s="25">
        <v>3.2</v>
      </c>
      <c r="BD25" s="25">
        <v>30.5</v>
      </c>
      <c r="BE25" s="25">
        <v>0</v>
      </c>
    </row>
    <row r="26" spans="1:57" x14ac:dyDescent="0.25">
      <c r="A26" s="3">
        <v>30611</v>
      </c>
      <c r="B26" s="5">
        <v>295</v>
      </c>
      <c r="C26" s="37">
        <f t="shared" si="0"/>
        <v>7.14</v>
      </c>
      <c r="D26" s="35">
        <f t="shared" si="1"/>
        <v>2.9</v>
      </c>
      <c r="E26" s="6">
        <v>5.2</v>
      </c>
      <c r="F26" s="6">
        <v>0.5</v>
      </c>
      <c r="G26" s="6">
        <v>0</v>
      </c>
      <c r="H26" s="35">
        <f t="shared" si="2"/>
        <v>1.1000000000000001</v>
      </c>
      <c r="I26" s="6">
        <v>3.4</v>
      </c>
      <c r="J26" s="6">
        <v>-1.2</v>
      </c>
      <c r="K26" s="6">
        <v>0</v>
      </c>
      <c r="L26" s="35">
        <f t="shared" si="3"/>
        <v>1.3</v>
      </c>
      <c r="M26" s="6">
        <v>2.1</v>
      </c>
      <c r="N26" s="6">
        <v>0.5</v>
      </c>
      <c r="O26" s="6">
        <v>0</v>
      </c>
      <c r="P26" s="7">
        <v>8310</v>
      </c>
      <c r="Q26" s="7"/>
      <c r="R26" s="35">
        <f t="shared" si="4"/>
        <v>5.8</v>
      </c>
      <c r="S26">
        <v>8</v>
      </c>
      <c r="T26">
        <v>3.5</v>
      </c>
      <c r="U26">
        <v>0</v>
      </c>
      <c r="W26">
        <v>7.52</v>
      </c>
      <c r="X26">
        <v>3.01</v>
      </c>
      <c r="Z26" s="24">
        <v>8508</v>
      </c>
      <c r="AA26" s="25">
        <v>10.854838709677418</v>
      </c>
      <c r="AB26" s="25">
        <v>17.56451612903226</v>
      </c>
      <c r="AC26" s="25">
        <v>4.0935483870967735</v>
      </c>
      <c r="AD26" s="25">
        <v>52</v>
      </c>
      <c r="AE26" s="25">
        <v>34</v>
      </c>
      <c r="AF26" s="25">
        <v>10.287096774193552</v>
      </c>
      <c r="AG26" s="25">
        <v>15.764516129032259</v>
      </c>
      <c r="AH26" s="25">
        <v>4.758064516129032</v>
      </c>
      <c r="AI26" s="25">
        <v>36.5</v>
      </c>
      <c r="AJ26" s="25">
        <v>17</v>
      </c>
      <c r="AK26" s="25">
        <v>10.477419354838709</v>
      </c>
      <c r="AL26" s="25">
        <v>15.293548387096775</v>
      </c>
      <c r="AM26" s="25">
        <v>5.606451612903224</v>
      </c>
      <c r="AN26" s="25">
        <v>38</v>
      </c>
      <c r="AO26" s="25">
        <v>19</v>
      </c>
      <c r="AP26" s="25">
        <v>11.80645161290323</v>
      </c>
      <c r="AQ26" s="25">
        <v>20.612903225806452</v>
      </c>
      <c r="AR26" s="25">
        <v>2.9516129032258065</v>
      </c>
      <c r="AS26" s="25">
        <v>45.599999999999994</v>
      </c>
      <c r="AT26" s="25">
        <v>17.2</v>
      </c>
      <c r="AU26" s="25">
        <v>18.099677419354844</v>
      </c>
      <c r="AW26" s="24">
        <v>8508</v>
      </c>
      <c r="AX26" s="25">
        <v>23.5</v>
      </c>
      <c r="AY26" s="25">
        <v>-1.3</v>
      </c>
      <c r="AZ26" s="25">
        <v>21.6</v>
      </c>
      <c r="BA26" s="25">
        <v>-0.2</v>
      </c>
      <c r="BB26" s="25">
        <v>21</v>
      </c>
      <c r="BC26" s="25">
        <v>1.5</v>
      </c>
      <c r="BD26" s="25">
        <v>29.5</v>
      </c>
      <c r="BE26" s="25">
        <v>-2</v>
      </c>
    </row>
    <row r="27" spans="1:57" x14ac:dyDescent="0.25">
      <c r="A27" s="3">
        <v>30612</v>
      </c>
      <c r="B27" s="5">
        <v>296</v>
      </c>
      <c r="C27" s="37">
        <f t="shared" si="0"/>
        <v>9.0299999999999994</v>
      </c>
      <c r="D27" s="35">
        <f t="shared" si="1"/>
        <v>0.5</v>
      </c>
      <c r="E27" s="6">
        <v>4.4000000000000004</v>
      </c>
      <c r="F27" s="6">
        <v>-3.4</v>
      </c>
      <c r="G27" s="6">
        <v>0.5</v>
      </c>
      <c r="H27" s="35">
        <f t="shared" si="2"/>
        <v>0.1</v>
      </c>
      <c r="I27" s="6">
        <v>3.1</v>
      </c>
      <c r="J27" s="6">
        <v>-3</v>
      </c>
      <c r="K27" s="6">
        <v>0</v>
      </c>
      <c r="L27" s="35">
        <f t="shared" si="3"/>
        <v>-1.1000000000000001</v>
      </c>
      <c r="M27" s="6">
        <v>1.4</v>
      </c>
      <c r="N27" s="6">
        <v>-3.6</v>
      </c>
      <c r="O27" s="6">
        <v>0</v>
      </c>
      <c r="P27" s="7">
        <v>8310</v>
      </c>
      <c r="Q27" s="7"/>
      <c r="R27" s="35">
        <f t="shared" si="4"/>
        <v>0.8</v>
      </c>
      <c r="S27">
        <v>6.5</v>
      </c>
      <c r="T27">
        <v>-5</v>
      </c>
      <c r="U27">
        <v>0</v>
      </c>
      <c r="W27">
        <v>9.51</v>
      </c>
      <c r="X27">
        <v>8.92</v>
      </c>
      <c r="Z27" s="24">
        <v>8509</v>
      </c>
      <c r="AA27" s="25">
        <v>4.549999999999998</v>
      </c>
      <c r="AB27" s="25">
        <v>9.4466666666666654</v>
      </c>
      <c r="AC27" s="25">
        <v>-0.39666666666666667</v>
      </c>
      <c r="AD27" s="25">
        <v>95.5</v>
      </c>
      <c r="AE27" s="25">
        <v>24</v>
      </c>
      <c r="AF27" s="25">
        <v>4.4833333333333343</v>
      </c>
      <c r="AG27" s="25">
        <v>8.3933333333333344</v>
      </c>
      <c r="AH27" s="25">
        <v>0.51666666666666661</v>
      </c>
      <c r="AI27" s="25">
        <v>93</v>
      </c>
      <c r="AJ27" s="25">
        <v>23</v>
      </c>
      <c r="AK27" s="25">
        <v>4.2733333333333325</v>
      </c>
      <c r="AL27" s="25">
        <v>7.7266666666666648</v>
      </c>
      <c r="AM27" s="25">
        <v>0.76333333333333353</v>
      </c>
      <c r="AN27" s="25">
        <v>99.5</v>
      </c>
      <c r="AO27" s="25">
        <v>28</v>
      </c>
      <c r="AP27" s="25">
        <v>5.8166666666666682</v>
      </c>
      <c r="AQ27" s="25">
        <v>12.133333333333333</v>
      </c>
      <c r="AR27" s="25">
        <v>-0.55000000000000004</v>
      </c>
      <c r="AS27" s="25">
        <v>131.50000000000003</v>
      </c>
      <c r="AT27" s="25">
        <v>33</v>
      </c>
      <c r="AU27" s="25">
        <v>11.341333333333333</v>
      </c>
      <c r="AW27" s="24">
        <v>8509</v>
      </c>
      <c r="AX27" s="25">
        <v>17</v>
      </c>
      <c r="AY27" s="25">
        <v>-6.5</v>
      </c>
      <c r="AZ27" s="25">
        <v>16.5</v>
      </c>
      <c r="BA27" s="25">
        <v>-5</v>
      </c>
      <c r="BB27" s="25">
        <v>15.5</v>
      </c>
      <c r="BC27" s="25">
        <v>-3.5</v>
      </c>
      <c r="BD27" s="25">
        <v>19</v>
      </c>
      <c r="BE27" s="25">
        <v>-8</v>
      </c>
    </row>
    <row r="28" spans="1:57" x14ac:dyDescent="0.25">
      <c r="A28" s="3">
        <v>30613</v>
      </c>
      <c r="B28" s="5">
        <v>297</v>
      </c>
      <c r="C28" s="37">
        <f t="shared" si="0"/>
        <v>4.04</v>
      </c>
      <c r="D28" s="35">
        <f t="shared" si="1"/>
        <v>-0.8</v>
      </c>
      <c r="E28" s="6">
        <v>4</v>
      </c>
      <c r="F28" s="6">
        <v>-5.5</v>
      </c>
      <c r="G28" s="6">
        <v>1</v>
      </c>
      <c r="H28" s="35">
        <f t="shared" si="2"/>
        <v>-0.9</v>
      </c>
      <c r="I28" s="6">
        <v>3.2</v>
      </c>
      <c r="J28" s="6">
        <v>-4.9000000000000004</v>
      </c>
      <c r="K28" s="6">
        <v>1.5</v>
      </c>
      <c r="L28" s="35">
        <f t="shared" si="3"/>
        <v>-3.1</v>
      </c>
      <c r="M28" s="6">
        <v>-0.5</v>
      </c>
      <c r="N28" s="6">
        <v>-5.7</v>
      </c>
      <c r="O28" s="6">
        <v>0</v>
      </c>
      <c r="P28" s="7">
        <v>8310</v>
      </c>
      <c r="Q28" s="7"/>
      <c r="R28" s="35">
        <f t="shared" si="4"/>
        <v>-1</v>
      </c>
      <c r="S28">
        <v>4.5</v>
      </c>
      <c r="T28">
        <v>-6.5</v>
      </c>
      <c r="U28">
        <v>2.8</v>
      </c>
      <c r="W28">
        <v>4.25</v>
      </c>
      <c r="X28">
        <v>3.42</v>
      </c>
      <c r="Z28" s="24">
        <v>8510</v>
      </c>
      <c r="AA28" s="25">
        <v>0.49999999999999983</v>
      </c>
      <c r="AB28" s="25">
        <v>4.0096774193548388</v>
      </c>
      <c r="AC28" s="25">
        <v>-3.0193548387096776</v>
      </c>
      <c r="AD28" s="25">
        <v>93</v>
      </c>
      <c r="AE28" s="25">
        <v>18</v>
      </c>
      <c r="AF28" s="25">
        <v>-0.56774193548387097</v>
      </c>
      <c r="AG28" s="25">
        <v>2.3064516129032251</v>
      </c>
      <c r="AH28" s="25">
        <v>-3.4580645161290327</v>
      </c>
      <c r="AI28" s="25">
        <v>92.5</v>
      </c>
      <c r="AJ28" s="25">
        <v>15.5</v>
      </c>
      <c r="AK28" s="25">
        <v>-1.3870967741935485</v>
      </c>
      <c r="AL28" s="25">
        <v>0.99032258064516199</v>
      </c>
      <c r="AM28" s="25">
        <v>-3.7483870967741946</v>
      </c>
      <c r="AN28" s="25">
        <v>91</v>
      </c>
      <c r="AO28" s="25">
        <v>16</v>
      </c>
      <c r="AP28" s="25">
        <v>2.0064516129032253</v>
      </c>
      <c r="AQ28" s="25">
        <v>6.774193548387097</v>
      </c>
      <c r="AR28" s="25">
        <v>-2.7903225806451615</v>
      </c>
      <c r="AS28" s="25">
        <v>99.399999999999991</v>
      </c>
      <c r="AT28" s="25">
        <v>20</v>
      </c>
      <c r="AU28" s="25">
        <v>7.0829032258064517</v>
      </c>
      <c r="AW28" s="24">
        <v>8510</v>
      </c>
      <c r="AX28" s="25">
        <v>12</v>
      </c>
      <c r="AY28" s="25">
        <v>-12.5</v>
      </c>
      <c r="AZ28" s="25">
        <v>11</v>
      </c>
      <c r="BA28" s="25">
        <v>-12.5</v>
      </c>
      <c r="BB28" s="25">
        <v>9</v>
      </c>
      <c r="BC28" s="25">
        <v>-10.5</v>
      </c>
      <c r="BD28" s="25">
        <v>13.5</v>
      </c>
      <c r="BE28" s="25">
        <v>-10</v>
      </c>
    </row>
    <row r="29" spans="1:57" x14ac:dyDescent="0.25">
      <c r="A29" s="3">
        <v>30614</v>
      </c>
      <c r="B29" s="5">
        <v>298</v>
      </c>
      <c r="C29" s="37">
        <f t="shared" si="0"/>
        <v>6.64</v>
      </c>
      <c r="D29" s="35">
        <f t="shared" si="1"/>
        <v>4.3</v>
      </c>
      <c r="E29" s="6">
        <v>8.6999999999999993</v>
      </c>
      <c r="F29" s="6">
        <v>-0.1</v>
      </c>
      <c r="G29" s="6">
        <v>0</v>
      </c>
      <c r="H29" s="35">
        <f t="shared" si="2"/>
        <v>4.3</v>
      </c>
      <c r="I29" s="6">
        <v>8.3000000000000007</v>
      </c>
      <c r="J29" s="6">
        <v>0.2</v>
      </c>
      <c r="K29" s="6">
        <v>0</v>
      </c>
      <c r="L29" s="35">
        <f t="shared" si="3"/>
        <v>0.2</v>
      </c>
      <c r="M29" s="6">
        <v>4.2</v>
      </c>
      <c r="N29" s="6">
        <v>-3.8</v>
      </c>
      <c r="O29" s="6">
        <v>0.5</v>
      </c>
      <c r="P29" s="7">
        <v>8310</v>
      </c>
      <c r="Q29" s="7"/>
      <c r="R29" s="35">
        <f t="shared" si="4"/>
        <v>6.5</v>
      </c>
      <c r="S29">
        <v>10</v>
      </c>
      <c r="T29">
        <v>3</v>
      </c>
      <c r="U29">
        <v>0</v>
      </c>
      <c r="W29">
        <v>6.99</v>
      </c>
      <c r="X29">
        <v>6.18</v>
      </c>
      <c r="Z29" s="24">
        <v>8511</v>
      </c>
      <c r="AA29" s="25">
        <v>-14.33</v>
      </c>
      <c r="AB29" s="25">
        <v>-10.583333333333334</v>
      </c>
      <c r="AC29" s="25">
        <v>-18.02333333333333</v>
      </c>
      <c r="AD29" s="25">
        <v>51.5</v>
      </c>
      <c r="AE29" s="25">
        <v>9</v>
      </c>
      <c r="AF29" s="25">
        <v>-13.050000000000002</v>
      </c>
      <c r="AG29" s="25">
        <v>-10.173333333333334</v>
      </c>
      <c r="AH29" s="25">
        <v>-15.9</v>
      </c>
      <c r="AI29" s="25">
        <v>53.5</v>
      </c>
      <c r="AJ29" s="25">
        <v>13.5</v>
      </c>
      <c r="AK29" s="25">
        <v>-13.033333333333333</v>
      </c>
      <c r="AL29" s="25">
        <v>-10.900000000000002</v>
      </c>
      <c r="AM29" s="25">
        <v>-15.136666666666667</v>
      </c>
      <c r="AN29" s="25">
        <v>49</v>
      </c>
      <c r="AO29" s="25">
        <v>9</v>
      </c>
      <c r="AP29" s="25">
        <v>-12.646666666666668</v>
      </c>
      <c r="AQ29" s="25">
        <v>-9.0333333333333332</v>
      </c>
      <c r="AR29" s="25">
        <v>-16.216666666666665</v>
      </c>
      <c r="AS29" s="25">
        <v>53.5</v>
      </c>
      <c r="AT29" s="25">
        <v>13.5</v>
      </c>
      <c r="AU29" s="25">
        <v>3.9139999999999997</v>
      </c>
      <c r="AW29" s="24">
        <v>8511</v>
      </c>
      <c r="AX29" s="25">
        <v>3.9</v>
      </c>
      <c r="AY29" s="25">
        <v>-34.5</v>
      </c>
      <c r="AZ29" s="25">
        <v>2</v>
      </c>
      <c r="BA29" s="25">
        <v>-31.5</v>
      </c>
      <c r="BB29" s="25">
        <v>1.2</v>
      </c>
      <c r="BC29" s="25">
        <v>-30</v>
      </c>
      <c r="BD29" s="25">
        <v>4</v>
      </c>
      <c r="BE29" s="25">
        <v>-34</v>
      </c>
    </row>
    <row r="30" spans="1:57" x14ac:dyDescent="0.25">
      <c r="A30" s="3">
        <v>30615</v>
      </c>
      <c r="B30" s="5">
        <v>299</v>
      </c>
      <c r="C30" s="37">
        <f t="shared" si="0"/>
        <v>7.88</v>
      </c>
      <c r="D30" s="35">
        <f t="shared" si="1"/>
        <v>5.9</v>
      </c>
      <c r="E30" s="6">
        <v>12.6</v>
      </c>
      <c r="F30" s="6">
        <v>-0.8</v>
      </c>
      <c r="G30" s="6">
        <v>0</v>
      </c>
      <c r="H30" s="35">
        <f t="shared" si="2"/>
        <v>8</v>
      </c>
      <c r="I30" s="6">
        <v>12.3</v>
      </c>
      <c r="J30" s="6">
        <v>3.7</v>
      </c>
      <c r="K30" s="8">
        <f t="shared" ref="K30:K48" si="5">O30</f>
        <v>0.5</v>
      </c>
      <c r="L30" s="35">
        <f t="shared" si="3"/>
        <v>3.9</v>
      </c>
      <c r="M30" s="6">
        <v>7.4</v>
      </c>
      <c r="N30" s="6">
        <v>0.4</v>
      </c>
      <c r="O30" s="6">
        <v>0.5</v>
      </c>
      <c r="P30" s="7">
        <v>8310</v>
      </c>
      <c r="Q30" s="7"/>
      <c r="R30" s="35">
        <f t="shared" si="4"/>
        <v>8.3000000000000007</v>
      </c>
      <c r="S30">
        <v>13.5</v>
      </c>
      <c r="T30">
        <v>3</v>
      </c>
      <c r="U30">
        <v>0</v>
      </c>
      <c r="W30">
        <v>8.2899999999999991</v>
      </c>
      <c r="X30">
        <v>8.3800000000000008</v>
      </c>
      <c r="Z30" s="24">
        <v>8512</v>
      </c>
      <c r="AA30" s="25">
        <v>-6.5290322580645173</v>
      </c>
      <c r="AB30" s="25">
        <v>-1.1645161290322583</v>
      </c>
      <c r="AC30" s="25">
        <v>-11.841935483870968</v>
      </c>
      <c r="AD30" s="25">
        <v>12</v>
      </c>
      <c r="AE30" s="25">
        <v>4</v>
      </c>
      <c r="AF30" s="25">
        <v>-4.6290322580645169</v>
      </c>
      <c r="AG30" s="25">
        <v>-1.7870967741935488</v>
      </c>
      <c r="AH30" s="25">
        <v>-7.4387096774193564</v>
      </c>
      <c r="AI30" s="25">
        <v>14</v>
      </c>
      <c r="AJ30" s="25">
        <v>4</v>
      </c>
      <c r="AK30" s="25">
        <v>-5.4064516129032265</v>
      </c>
      <c r="AL30" s="25">
        <v>-2.7774193548387096</v>
      </c>
      <c r="AM30" s="25">
        <v>-7.9935483870967738</v>
      </c>
      <c r="AN30" s="25">
        <v>25.5</v>
      </c>
      <c r="AO30" s="25">
        <v>5.5</v>
      </c>
      <c r="AP30" s="25">
        <v>-8.4516129032258078</v>
      </c>
      <c r="AQ30" s="25">
        <v>-3.838709677419355</v>
      </c>
      <c r="AR30" s="25">
        <v>-13.03225806451613</v>
      </c>
      <c r="AS30" s="25">
        <v>14</v>
      </c>
      <c r="AT30" s="25">
        <v>4</v>
      </c>
      <c r="AU30" s="25">
        <v>2.2525806451612898</v>
      </c>
      <c r="AW30" s="24">
        <v>8512</v>
      </c>
      <c r="AX30" s="25">
        <v>6.5</v>
      </c>
      <c r="AY30" s="25">
        <v>-30.6</v>
      </c>
      <c r="AZ30" s="25">
        <v>6.3</v>
      </c>
      <c r="BA30" s="25">
        <v>-26.3</v>
      </c>
      <c r="BB30" s="25">
        <v>4.5</v>
      </c>
      <c r="BC30" s="25">
        <v>-24.7</v>
      </c>
      <c r="BD30" s="25">
        <v>2</v>
      </c>
      <c r="BE30" s="25">
        <v>-33</v>
      </c>
    </row>
    <row r="31" spans="1:57" x14ac:dyDescent="0.25">
      <c r="A31" s="3">
        <v>30616</v>
      </c>
      <c r="B31" s="5">
        <v>300</v>
      </c>
      <c r="C31" s="37">
        <f t="shared" si="0"/>
        <v>8.64</v>
      </c>
      <c r="D31" s="35">
        <f t="shared" si="1"/>
        <v>3.4</v>
      </c>
      <c r="E31" s="6">
        <v>8.1999999999999993</v>
      </c>
      <c r="F31" s="6">
        <v>-1.4</v>
      </c>
      <c r="G31" s="6">
        <v>0</v>
      </c>
      <c r="H31" s="35">
        <f t="shared" si="2"/>
        <v>3.4</v>
      </c>
      <c r="I31" s="6">
        <v>5.9</v>
      </c>
      <c r="J31" s="6">
        <v>0.8</v>
      </c>
      <c r="K31" s="8">
        <f t="shared" si="5"/>
        <v>0</v>
      </c>
      <c r="L31" s="35">
        <f t="shared" si="3"/>
        <v>3.2</v>
      </c>
      <c r="M31" s="6">
        <v>5.8</v>
      </c>
      <c r="N31" s="6">
        <v>0.5</v>
      </c>
      <c r="O31" s="6">
        <v>0</v>
      </c>
      <c r="P31" s="7">
        <v>8310</v>
      </c>
      <c r="Q31" s="7"/>
      <c r="R31" s="35">
        <f t="shared" si="4"/>
        <v>5.3</v>
      </c>
      <c r="S31">
        <v>8.5</v>
      </c>
      <c r="T31">
        <v>2</v>
      </c>
      <c r="U31">
        <v>0</v>
      </c>
      <c r="W31">
        <v>9.09</v>
      </c>
      <c r="X31">
        <v>8.9600000000000009</v>
      </c>
      <c r="Z31" s="24">
        <v>8601</v>
      </c>
      <c r="AA31" s="25">
        <v>-5.2774193548387114</v>
      </c>
      <c r="AB31" s="25">
        <v>-1.1419354838709679</v>
      </c>
      <c r="AC31" s="25">
        <v>-9.3677419354838722</v>
      </c>
      <c r="AD31" s="25">
        <v>40</v>
      </c>
      <c r="AE31" s="25">
        <v>10.5</v>
      </c>
      <c r="AF31" s="25">
        <v>-4.1258064516129034</v>
      </c>
      <c r="AG31" s="25">
        <v>-1.7193548387096778</v>
      </c>
      <c r="AH31" s="25">
        <v>-6.4903225806451612</v>
      </c>
      <c r="AI31" s="25">
        <v>41.5</v>
      </c>
      <c r="AJ31" s="25">
        <v>16.5</v>
      </c>
      <c r="AK31" s="25">
        <v>-6.2870967741935475</v>
      </c>
      <c r="AL31" s="25">
        <v>-4.0354838709677434</v>
      </c>
      <c r="AM31" s="25">
        <v>-8.4967741935483883</v>
      </c>
      <c r="AN31" s="25">
        <v>40</v>
      </c>
      <c r="AO31" s="25">
        <v>16.5</v>
      </c>
      <c r="AP31" s="25">
        <v>-3.5354838709677416</v>
      </c>
      <c r="AQ31" s="25">
        <v>4.1935483870967738E-2</v>
      </c>
      <c r="AR31" s="25">
        <v>-7.080645161290323</v>
      </c>
      <c r="AS31" s="25">
        <v>82.3</v>
      </c>
      <c r="AT31" s="25">
        <v>13.2</v>
      </c>
      <c r="AU31" s="25">
        <v>2.8829032258064511</v>
      </c>
      <c r="AW31" s="24">
        <v>8601</v>
      </c>
      <c r="AX31" s="25">
        <v>6.5</v>
      </c>
      <c r="AY31" s="25">
        <v>-18.5</v>
      </c>
      <c r="AZ31" s="25">
        <v>4.9000000000000004</v>
      </c>
      <c r="BA31" s="25">
        <v>-11.7</v>
      </c>
      <c r="BB31" s="25">
        <v>4.1000000000000005</v>
      </c>
      <c r="BC31" s="25">
        <v>-14.6</v>
      </c>
      <c r="BD31" s="25">
        <v>4</v>
      </c>
      <c r="BE31" s="25">
        <v>-20</v>
      </c>
    </row>
    <row r="32" spans="1:57" x14ac:dyDescent="0.25">
      <c r="A32" s="3">
        <v>30617</v>
      </c>
      <c r="B32" s="5">
        <v>301</v>
      </c>
      <c r="C32" s="37">
        <f t="shared" si="0"/>
        <v>7.63</v>
      </c>
      <c r="D32" s="35">
        <f t="shared" si="1"/>
        <v>3</v>
      </c>
      <c r="E32" s="6">
        <v>9.8000000000000007</v>
      </c>
      <c r="F32" s="6">
        <v>-3.8</v>
      </c>
      <c r="G32" s="6">
        <v>0</v>
      </c>
      <c r="H32" s="35">
        <f t="shared" si="2"/>
        <v>3.8</v>
      </c>
      <c r="I32" s="6">
        <v>8.3000000000000007</v>
      </c>
      <c r="J32" s="6">
        <v>-0.7</v>
      </c>
      <c r="K32" s="8">
        <f t="shared" si="5"/>
        <v>0</v>
      </c>
      <c r="L32" s="35">
        <f t="shared" si="3"/>
        <v>3.2</v>
      </c>
      <c r="M32" s="6">
        <v>6.8</v>
      </c>
      <c r="N32" s="6">
        <v>-0.4</v>
      </c>
      <c r="O32" s="6">
        <v>0</v>
      </c>
      <c r="P32" s="7">
        <v>8310</v>
      </c>
      <c r="Q32" s="7"/>
      <c r="R32" s="35">
        <f t="shared" si="4"/>
        <v>2.8</v>
      </c>
      <c r="S32">
        <v>10.5</v>
      </c>
      <c r="T32">
        <v>-5</v>
      </c>
      <c r="U32">
        <v>0</v>
      </c>
      <c r="W32">
        <v>8.0299999999999994</v>
      </c>
      <c r="X32">
        <v>7.63</v>
      </c>
      <c r="Z32" s="24">
        <v>8602</v>
      </c>
      <c r="AA32" s="25">
        <v>-7.4142857142857128</v>
      </c>
      <c r="AB32" s="25">
        <v>-2.7035714285714292</v>
      </c>
      <c r="AC32" s="25">
        <v>-12.096428571428572</v>
      </c>
      <c r="AD32" s="25">
        <v>38</v>
      </c>
      <c r="AE32" s="25">
        <v>8</v>
      </c>
      <c r="AF32" s="25">
        <v>-7.1035714285714278</v>
      </c>
      <c r="AG32" s="25">
        <v>-4.450000000000002</v>
      </c>
      <c r="AH32" s="25">
        <v>-9.7321428571428594</v>
      </c>
      <c r="AI32" s="25">
        <v>22.5</v>
      </c>
      <c r="AJ32" s="25">
        <v>6</v>
      </c>
      <c r="AK32" s="25">
        <v>-7.0642857142857123</v>
      </c>
      <c r="AL32" s="25">
        <v>-4.3107142857142868</v>
      </c>
      <c r="AM32" s="25">
        <v>-9.7857142857142865</v>
      </c>
      <c r="AN32" s="25">
        <v>28.5</v>
      </c>
      <c r="AO32" s="25">
        <v>9</v>
      </c>
      <c r="AP32" s="25">
        <v>-6.2392857142857139</v>
      </c>
      <c r="AQ32" s="25">
        <v>-1.0714285714285714</v>
      </c>
      <c r="AR32" s="25">
        <v>-11.392857142857142</v>
      </c>
      <c r="AS32" s="25">
        <v>65.599999999999994</v>
      </c>
      <c r="AT32" s="25">
        <v>16.100000000000001</v>
      </c>
      <c r="AU32" s="25">
        <v>6.4342857142857133</v>
      </c>
      <c r="AW32" s="24">
        <v>8602</v>
      </c>
      <c r="AX32" s="25">
        <v>12</v>
      </c>
      <c r="AY32" s="25">
        <v>-24.8</v>
      </c>
      <c r="AZ32" s="25">
        <v>9.5</v>
      </c>
      <c r="BA32" s="25">
        <v>-23.5</v>
      </c>
      <c r="BB32" s="25">
        <v>8.5</v>
      </c>
      <c r="BC32" s="25">
        <v>-22</v>
      </c>
      <c r="BD32" s="25">
        <v>11</v>
      </c>
      <c r="BE32" s="25">
        <v>-33.5</v>
      </c>
    </row>
    <row r="33" spans="1:57" x14ac:dyDescent="0.25">
      <c r="A33" s="3">
        <v>30618</v>
      </c>
      <c r="B33" s="5">
        <v>302</v>
      </c>
      <c r="C33" s="37">
        <f t="shared" si="0"/>
        <v>7.83</v>
      </c>
      <c r="D33" s="35">
        <f t="shared" si="1"/>
        <v>4.9000000000000004</v>
      </c>
      <c r="E33" s="6">
        <v>11.9</v>
      </c>
      <c r="F33" s="6">
        <v>-2.2000000000000002</v>
      </c>
      <c r="G33" s="6">
        <v>0</v>
      </c>
      <c r="H33" s="35">
        <f t="shared" si="2"/>
        <v>6.1</v>
      </c>
      <c r="I33" s="6">
        <v>10.3</v>
      </c>
      <c r="J33" s="6">
        <v>1.9</v>
      </c>
      <c r="K33" s="8">
        <f t="shared" si="5"/>
        <v>0</v>
      </c>
      <c r="L33" s="35">
        <f t="shared" si="3"/>
        <v>4.5</v>
      </c>
      <c r="M33" s="6">
        <v>8.4</v>
      </c>
      <c r="N33" s="6">
        <v>0.6</v>
      </c>
      <c r="O33" s="6">
        <v>0</v>
      </c>
      <c r="P33" s="7">
        <v>8310</v>
      </c>
      <c r="Q33" s="7"/>
      <c r="R33" s="35">
        <f t="shared" si="4"/>
        <v>5.8</v>
      </c>
      <c r="S33">
        <v>13</v>
      </c>
      <c r="T33">
        <v>-1.5</v>
      </c>
      <c r="U33">
        <v>0</v>
      </c>
      <c r="W33">
        <v>8.24</v>
      </c>
      <c r="X33">
        <v>9.11</v>
      </c>
      <c r="Z33" s="24">
        <v>8603</v>
      </c>
      <c r="AA33" s="25">
        <v>-0.35483870967741943</v>
      </c>
      <c r="AB33" s="25">
        <v>4.3032258064516125</v>
      </c>
      <c r="AC33" s="25">
        <v>-4.9935483870967756</v>
      </c>
      <c r="AD33" s="25">
        <v>53</v>
      </c>
      <c r="AE33" s="25">
        <v>8.5</v>
      </c>
      <c r="AF33" s="25">
        <v>-1.1548387096774195</v>
      </c>
      <c r="AG33" s="25">
        <v>2.2903225806451619</v>
      </c>
      <c r="AH33" s="25">
        <v>-4.5870967741935491</v>
      </c>
      <c r="AI33" s="25">
        <v>50</v>
      </c>
      <c r="AJ33" s="25">
        <v>8</v>
      </c>
      <c r="AK33" s="25">
        <v>-1.106451612903226</v>
      </c>
      <c r="AL33" s="25">
        <v>1.8741935483870968</v>
      </c>
      <c r="AM33" s="25">
        <v>-4.064516129032258</v>
      </c>
      <c r="AN33" s="25">
        <v>64</v>
      </c>
      <c r="AO33" s="25">
        <v>13</v>
      </c>
      <c r="AP33" s="25">
        <v>1.0870967741935482</v>
      </c>
      <c r="AQ33" s="25">
        <v>6.274193548387097</v>
      </c>
      <c r="AR33" s="25">
        <v>-4.112903225806452</v>
      </c>
      <c r="AS33" s="25">
        <v>48.499999999999993</v>
      </c>
      <c r="AT33" s="25">
        <v>10</v>
      </c>
      <c r="AU33" s="25">
        <v>9.5693548387096783</v>
      </c>
      <c r="AW33" s="24">
        <v>8603</v>
      </c>
      <c r="AX33" s="25">
        <v>11.7</v>
      </c>
      <c r="AY33" s="25">
        <v>-12</v>
      </c>
      <c r="AZ33" s="25">
        <v>8.6</v>
      </c>
      <c r="BA33" s="25">
        <v>-9.9</v>
      </c>
      <c r="BB33" s="25">
        <v>8.6999999999999993</v>
      </c>
      <c r="BC33" s="25">
        <v>-9</v>
      </c>
      <c r="BD33" s="25">
        <v>14</v>
      </c>
      <c r="BE33" s="25">
        <v>-10.5</v>
      </c>
    </row>
    <row r="34" spans="1:57" x14ac:dyDescent="0.25">
      <c r="A34" s="3">
        <v>30619</v>
      </c>
      <c r="B34" s="5">
        <v>303</v>
      </c>
      <c r="C34" s="37">
        <f t="shared" si="0"/>
        <v>2.48</v>
      </c>
      <c r="D34" s="35">
        <f t="shared" si="1"/>
        <v>5.6</v>
      </c>
      <c r="E34" s="6">
        <v>9.3000000000000007</v>
      </c>
      <c r="F34" s="6">
        <v>1.8</v>
      </c>
      <c r="G34" s="6">
        <v>6.5</v>
      </c>
      <c r="H34" s="35">
        <f t="shared" si="2"/>
        <v>6.2</v>
      </c>
      <c r="I34" s="6">
        <v>7.3</v>
      </c>
      <c r="J34" s="6">
        <v>5.0999999999999996</v>
      </c>
      <c r="K34" s="8">
        <f t="shared" si="5"/>
        <v>9</v>
      </c>
      <c r="L34" s="35">
        <f t="shared" si="3"/>
        <v>4.5</v>
      </c>
      <c r="M34" s="6">
        <v>6.3</v>
      </c>
      <c r="N34" s="6">
        <v>2.7</v>
      </c>
      <c r="O34" s="6">
        <v>9</v>
      </c>
      <c r="P34" s="7">
        <v>8310</v>
      </c>
      <c r="Q34" s="7"/>
      <c r="R34" s="35">
        <f t="shared" si="4"/>
        <v>6.3</v>
      </c>
      <c r="S34">
        <v>9</v>
      </c>
      <c r="T34">
        <v>3.5</v>
      </c>
      <c r="U34">
        <v>6.4</v>
      </c>
      <c r="W34">
        <v>2.61</v>
      </c>
      <c r="X34">
        <v>2.66</v>
      </c>
      <c r="Z34" s="24">
        <v>8604</v>
      </c>
      <c r="AA34" s="25">
        <v>-8.9999999999999941E-2</v>
      </c>
      <c r="AB34" s="25">
        <v>4.416666666666667</v>
      </c>
      <c r="AC34" s="25">
        <v>-4.59</v>
      </c>
      <c r="AD34" s="25">
        <v>100</v>
      </c>
      <c r="AE34" s="25">
        <v>13</v>
      </c>
      <c r="AF34" s="25">
        <v>-1.6766666666666667</v>
      </c>
      <c r="AG34" s="25">
        <v>1.8866666666666669</v>
      </c>
      <c r="AH34" s="25">
        <v>-5.203333333333334</v>
      </c>
      <c r="AI34" s="25">
        <v>96.5</v>
      </c>
      <c r="AJ34" s="25">
        <v>12.5</v>
      </c>
      <c r="AK34" s="25">
        <v>-1.46</v>
      </c>
      <c r="AL34" s="25">
        <v>1.7066666666666661</v>
      </c>
      <c r="AM34" s="25">
        <v>-4.6166666666666663</v>
      </c>
      <c r="AN34" s="25">
        <v>99.5</v>
      </c>
      <c r="AO34" s="25">
        <v>18</v>
      </c>
      <c r="AP34" s="25">
        <v>1.9799999999999995</v>
      </c>
      <c r="AQ34" s="25">
        <v>7.05</v>
      </c>
      <c r="AR34" s="25">
        <v>-3.1333333333333333</v>
      </c>
      <c r="AS34" s="25">
        <v>91.2</v>
      </c>
      <c r="AT34" s="25">
        <v>17</v>
      </c>
      <c r="AU34" s="25">
        <v>12.851666666666665</v>
      </c>
      <c r="AW34" s="24">
        <v>8604</v>
      </c>
      <c r="AX34" s="25">
        <v>15</v>
      </c>
      <c r="AY34" s="25">
        <v>-13</v>
      </c>
      <c r="AZ34" s="25">
        <v>13</v>
      </c>
      <c r="BA34" s="25">
        <v>-12.5</v>
      </c>
      <c r="BB34" s="25">
        <v>13</v>
      </c>
      <c r="BC34" s="25">
        <v>-12.3</v>
      </c>
      <c r="BD34" s="25">
        <v>16</v>
      </c>
      <c r="BE34" s="25">
        <v>-8.5</v>
      </c>
    </row>
    <row r="35" spans="1:57" x14ac:dyDescent="0.25">
      <c r="A35" s="3">
        <v>30620</v>
      </c>
      <c r="B35" s="5">
        <v>304</v>
      </c>
      <c r="C35" s="37">
        <f t="shared" si="0"/>
        <v>5.0999999999999996</v>
      </c>
      <c r="D35" s="35">
        <f t="shared" si="1"/>
        <v>2.7</v>
      </c>
      <c r="E35" s="6">
        <v>5</v>
      </c>
      <c r="F35" s="6">
        <v>0.3</v>
      </c>
      <c r="G35" s="6">
        <v>1</v>
      </c>
      <c r="H35" s="35">
        <f t="shared" si="2"/>
        <v>1.5</v>
      </c>
      <c r="I35" s="6">
        <v>3</v>
      </c>
      <c r="J35" s="6">
        <v>0</v>
      </c>
      <c r="K35" s="8">
        <f t="shared" si="5"/>
        <v>0</v>
      </c>
      <c r="L35" s="35">
        <f t="shared" si="3"/>
        <v>2.1</v>
      </c>
      <c r="M35" s="6">
        <v>3.7</v>
      </c>
      <c r="N35" s="6">
        <v>0.4</v>
      </c>
      <c r="O35" s="6">
        <v>0</v>
      </c>
      <c r="P35" s="7">
        <v>8310</v>
      </c>
      <c r="Q35" s="7"/>
      <c r="R35" s="35">
        <f t="shared" si="4"/>
        <v>6.3</v>
      </c>
      <c r="S35">
        <v>7.5</v>
      </c>
      <c r="T35">
        <v>5</v>
      </c>
      <c r="U35">
        <v>0.4</v>
      </c>
      <c r="W35">
        <v>5.37</v>
      </c>
      <c r="X35">
        <v>4.96</v>
      </c>
      <c r="Z35" s="24">
        <v>8605</v>
      </c>
      <c r="AA35" s="25">
        <v>4.7193548387096778</v>
      </c>
      <c r="AB35" s="25">
        <v>10.380645161290323</v>
      </c>
      <c r="AC35" s="25">
        <v>-0.97096774193548419</v>
      </c>
      <c r="AD35" s="25">
        <v>55</v>
      </c>
      <c r="AE35" s="25">
        <v>10</v>
      </c>
      <c r="AF35" s="25">
        <v>4.2935483870967737</v>
      </c>
      <c r="AG35" s="25">
        <v>8.8322580645161306</v>
      </c>
      <c r="AH35" s="25">
        <v>-0.26451612903225802</v>
      </c>
      <c r="AI35" s="25">
        <v>57</v>
      </c>
      <c r="AJ35" s="25">
        <v>9</v>
      </c>
      <c r="AK35" s="25">
        <v>4.419354838709677</v>
      </c>
      <c r="AL35" s="25">
        <v>8.5741935483870968</v>
      </c>
      <c r="AM35" s="25">
        <v>0.26774193548387043</v>
      </c>
      <c r="AN35" s="25">
        <v>56.5</v>
      </c>
      <c r="AO35" s="25">
        <v>8.5</v>
      </c>
      <c r="AP35" s="25">
        <v>7.6612903225806459</v>
      </c>
      <c r="AQ35" s="25">
        <v>14.516129032258064</v>
      </c>
      <c r="AR35" s="25">
        <v>0.75806451612903225</v>
      </c>
      <c r="AS35" s="25">
        <v>49.800000000000004</v>
      </c>
      <c r="AT35" s="25">
        <v>9.3000000000000007</v>
      </c>
      <c r="AU35" s="25">
        <v>17.804516129032255</v>
      </c>
      <c r="AW35" s="24">
        <v>8605</v>
      </c>
      <c r="AX35" s="25">
        <v>28.5</v>
      </c>
      <c r="AY35" s="25">
        <v>-6.6</v>
      </c>
      <c r="AZ35" s="25">
        <v>26</v>
      </c>
      <c r="BA35" s="25">
        <v>-7</v>
      </c>
      <c r="BB35" s="25">
        <v>24.5</v>
      </c>
      <c r="BC35" s="25">
        <v>-6</v>
      </c>
      <c r="BD35" s="25">
        <v>29.5</v>
      </c>
      <c r="BE35" s="25">
        <v>-6</v>
      </c>
    </row>
    <row r="36" spans="1:57" x14ac:dyDescent="0.25">
      <c r="A36" s="3">
        <v>30621</v>
      </c>
      <c r="B36" s="5">
        <v>305</v>
      </c>
      <c r="C36" s="37">
        <f t="shared" si="0"/>
        <v>3.35</v>
      </c>
      <c r="D36" s="35">
        <f t="shared" si="1"/>
        <v>2.1</v>
      </c>
      <c r="E36" s="6">
        <v>6.7</v>
      </c>
      <c r="F36" s="6">
        <v>-2.6</v>
      </c>
      <c r="G36" s="6">
        <v>8.5</v>
      </c>
      <c r="H36" s="35">
        <f t="shared" si="2"/>
        <v>0.9</v>
      </c>
      <c r="I36" s="6">
        <v>3.3</v>
      </c>
      <c r="J36" s="6">
        <v>-1.6</v>
      </c>
      <c r="K36" s="8">
        <f t="shared" si="5"/>
        <v>8</v>
      </c>
      <c r="L36" s="35">
        <f t="shared" si="3"/>
        <v>1.1000000000000001</v>
      </c>
      <c r="M36" s="6">
        <v>3.2</v>
      </c>
      <c r="N36" s="6">
        <v>-1</v>
      </c>
      <c r="O36" s="6">
        <v>8</v>
      </c>
      <c r="P36" s="7">
        <v>8311</v>
      </c>
      <c r="Q36" s="7"/>
      <c r="R36" s="35">
        <f t="shared" si="4"/>
        <v>3</v>
      </c>
      <c r="S36">
        <v>9</v>
      </c>
      <c r="T36">
        <v>-3</v>
      </c>
      <c r="U36">
        <v>5.2</v>
      </c>
      <c r="W36">
        <v>3.53</v>
      </c>
      <c r="X36">
        <v>5.62</v>
      </c>
      <c r="Z36" s="24">
        <v>8606</v>
      </c>
      <c r="AA36" s="25">
        <v>10.79</v>
      </c>
      <c r="AB36" s="25">
        <v>17.519999999999996</v>
      </c>
      <c r="AC36" s="25">
        <v>4.0233333333333343</v>
      </c>
      <c r="AD36" s="25">
        <v>70.5</v>
      </c>
      <c r="AE36" s="25">
        <v>17.5</v>
      </c>
      <c r="AF36" s="25">
        <v>10.270000000000001</v>
      </c>
      <c r="AG36" s="25">
        <v>16.12</v>
      </c>
      <c r="AH36" s="25">
        <v>4.3866666666666676</v>
      </c>
      <c r="AI36" s="25">
        <v>57.5</v>
      </c>
      <c r="AJ36" s="25">
        <v>15.5</v>
      </c>
      <c r="AK36" s="25">
        <v>10.073333333333332</v>
      </c>
      <c r="AL36" s="25">
        <v>15.35</v>
      </c>
      <c r="AM36" s="25">
        <v>4.7533333333333339</v>
      </c>
      <c r="AN36" s="25">
        <v>63.5</v>
      </c>
      <c r="AO36" s="25">
        <v>18.5</v>
      </c>
      <c r="AP36" s="25">
        <v>12.180000000000005</v>
      </c>
      <c r="AQ36" s="25">
        <v>20.383333333333333</v>
      </c>
      <c r="AR36" s="25">
        <v>3.9166666666666665</v>
      </c>
      <c r="AS36" s="25">
        <v>92.3</v>
      </c>
      <c r="AT36" s="25">
        <v>27.8</v>
      </c>
      <c r="AU36" s="25">
        <v>20.959000000000003</v>
      </c>
      <c r="AW36" s="24">
        <v>8606</v>
      </c>
      <c r="AX36" s="25">
        <v>25.1</v>
      </c>
      <c r="AY36" s="25">
        <v>-1.5</v>
      </c>
      <c r="AZ36" s="25">
        <v>23</v>
      </c>
      <c r="BA36" s="25">
        <v>-1.5</v>
      </c>
      <c r="BB36" s="25">
        <v>21.6</v>
      </c>
      <c r="BC36" s="25">
        <v>-1</v>
      </c>
      <c r="BD36" s="25">
        <v>27</v>
      </c>
      <c r="BE36" s="25">
        <v>-1</v>
      </c>
    </row>
    <row r="37" spans="1:57" x14ac:dyDescent="0.25">
      <c r="A37" s="3">
        <v>30622</v>
      </c>
      <c r="B37" s="5">
        <v>306</v>
      </c>
      <c r="C37" s="37">
        <f t="shared" si="0"/>
        <v>4.3099999999999996</v>
      </c>
      <c r="D37" s="35">
        <f t="shared" si="1"/>
        <v>1.5</v>
      </c>
      <c r="E37" s="6">
        <v>4</v>
      </c>
      <c r="F37" s="6">
        <v>-1</v>
      </c>
      <c r="G37" s="6">
        <v>0.5</v>
      </c>
      <c r="H37" s="35">
        <f t="shared" si="2"/>
        <v>-0.2</v>
      </c>
      <c r="I37" s="6">
        <v>1.4</v>
      </c>
      <c r="J37" s="6">
        <v>-1.8</v>
      </c>
      <c r="K37" s="8">
        <f t="shared" si="5"/>
        <v>8</v>
      </c>
      <c r="L37" s="35">
        <f t="shared" si="3"/>
        <v>0.6</v>
      </c>
      <c r="M37" s="6">
        <v>2.1</v>
      </c>
      <c r="N37" s="6">
        <v>-0.9</v>
      </c>
      <c r="O37" s="6">
        <v>8</v>
      </c>
      <c r="P37" s="7">
        <v>8311</v>
      </c>
      <c r="Q37" s="7"/>
      <c r="R37" s="35">
        <f t="shared" si="4"/>
        <v>4.3</v>
      </c>
      <c r="S37">
        <v>6.5</v>
      </c>
      <c r="T37">
        <v>2</v>
      </c>
      <c r="U37">
        <v>7</v>
      </c>
      <c r="W37">
        <v>4.54</v>
      </c>
      <c r="X37">
        <v>3.17</v>
      </c>
      <c r="Z37" s="24">
        <v>8607</v>
      </c>
      <c r="AA37" s="25">
        <v>9.4677419354838683</v>
      </c>
      <c r="AB37" s="25">
        <v>15.329032258064519</v>
      </c>
      <c r="AC37" s="25">
        <v>3.5419354838709673</v>
      </c>
      <c r="AD37" s="25">
        <v>65</v>
      </c>
      <c r="AE37" s="25">
        <v>13.5</v>
      </c>
      <c r="AF37" s="25">
        <v>8.8516129032258082</v>
      </c>
      <c r="AG37" s="25">
        <v>13.91935483870968</v>
      </c>
      <c r="AH37" s="25">
        <v>3.7483870967741928</v>
      </c>
      <c r="AI37" s="25">
        <v>42</v>
      </c>
      <c r="AJ37" s="25">
        <v>8.5</v>
      </c>
      <c r="AK37" s="25">
        <v>9.0354838709677434</v>
      </c>
      <c r="AL37" s="25">
        <v>13.335483870967741</v>
      </c>
      <c r="AM37" s="25">
        <v>4.6870967741935479</v>
      </c>
      <c r="AN37" s="25">
        <v>49</v>
      </c>
      <c r="AO37" s="25">
        <v>7</v>
      </c>
      <c r="AP37" s="25">
        <v>11.464516129032258</v>
      </c>
      <c r="AQ37" s="25">
        <v>18.967741935483872</v>
      </c>
      <c r="AR37" s="25">
        <v>3.935483870967742</v>
      </c>
      <c r="AS37" s="25">
        <v>52.4</v>
      </c>
      <c r="AT37" s="25">
        <v>10.1</v>
      </c>
      <c r="AU37" s="25">
        <v>18.985161290322583</v>
      </c>
      <c r="AW37" s="24">
        <v>8607</v>
      </c>
      <c r="AX37" s="25">
        <v>24</v>
      </c>
      <c r="AY37" s="25">
        <v>-0.5</v>
      </c>
      <c r="AZ37" s="25">
        <v>21</v>
      </c>
      <c r="BA37" s="25">
        <v>-0.3</v>
      </c>
      <c r="BB37" s="25">
        <v>20.2</v>
      </c>
      <c r="BC37" s="25">
        <v>-0.8</v>
      </c>
      <c r="BD37" s="25">
        <v>25</v>
      </c>
      <c r="BE37" s="25">
        <v>0</v>
      </c>
    </row>
    <row r="38" spans="1:57" x14ac:dyDescent="0.25">
      <c r="A38" s="3">
        <v>30623</v>
      </c>
      <c r="B38" s="5">
        <v>307</v>
      </c>
      <c r="C38" s="37">
        <f t="shared" si="0"/>
        <v>1.61</v>
      </c>
      <c r="D38" s="35">
        <f t="shared" si="1"/>
        <v>3</v>
      </c>
      <c r="E38" s="6">
        <v>4.5999999999999996</v>
      </c>
      <c r="F38" s="6">
        <v>1.4</v>
      </c>
      <c r="G38" s="6">
        <v>1.5</v>
      </c>
      <c r="H38" s="35">
        <f t="shared" si="2"/>
        <v>1.2</v>
      </c>
      <c r="I38" s="6">
        <v>2.9</v>
      </c>
      <c r="J38" s="6">
        <v>-0.5</v>
      </c>
      <c r="K38" s="8">
        <f t="shared" si="5"/>
        <v>2.5</v>
      </c>
      <c r="L38" s="35">
        <f t="shared" si="3"/>
        <v>1.9</v>
      </c>
      <c r="M38" s="6">
        <v>3.5</v>
      </c>
      <c r="N38" s="6">
        <v>0.3</v>
      </c>
      <c r="O38" s="6">
        <v>2.5</v>
      </c>
      <c r="P38" s="7">
        <v>8311</v>
      </c>
      <c r="Q38" s="7"/>
      <c r="R38" s="35">
        <f t="shared" si="4"/>
        <v>5.3</v>
      </c>
      <c r="S38">
        <v>7.5</v>
      </c>
      <c r="T38">
        <v>3</v>
      </c>
      <c r="U38">
        <v>2</v>
      </c>
      <c r="W38">
        <v>1.69</v>
      </c>
      <c r="X38">
        <v>4.3899999999999997</v>
      </c>
      <c r="Z38" s="24">
        <v>8608</v>
      </c>
      <c r="AA38" s="25">
        <v>13.912903225806453</v>
      </c>
      <c r="AB38" s="25">
        <v>22.154838709677428</v>
      </c>
      <c r="AC38" s="25">
        <v>5.6193548387096772</v>
      </c>
      <c r="AD38" s="25">
        <v>12</v>
      </c>
      <c r="AE38" s="25">
        <v>9.5</v>
      </c>
      <c r="AF38" s="25">
        <v>14.503225806451612</v>
      </c>
      <c r="AG38" s="25">
        <v>20.729032258064521</v>
      </c>
      <c r="AH38" s="25">
        <v>8.2387096774193527</v>
      </c>
      <c r="AI38" s="25">
        <v>9.5</v>
      </c>
      <c r="AJ38" s="25">
        <v>8</v>
      </c>
      <c r="AK38" s="25">
        <v>14.554838709677421</v>
      </c>
      <c r="AL38" s="25">
        <v>20.07741935483871</v>
      </c>
      <c r="AM38" s="25">
        <v>8.9645161290322566</v>
      </c>
      <c r="AN38" s="25">
        <v>20</v>
      </c>
      <c r="AO38" s="25">
        <v>20</v>
      </c>
      <c r="AP38" s="25">
        <v>14.654838709677424</v>
      </c>
      <c r="AQ38" s="25">
        <v>25.129032258064516</v>
      </c>
      <c r="AR38" s="25">
        <v>4.129032258064516</v>
      </c>
      <c r="AS38" s="25">
        <v>6.2</v>
      </c>
      <c r="AT38" s="25">
        <v>6.2</v>
      </c>
      <c r="AU38" s="25">
        <v>20.42354838709678</v>
      </c>
      <c r="AW38" s="24">
        <v>8608</v>
      </c>
      <c r="AX38" s="25">
        <v>29</v>
      </c>
      <c r="AY38" s="25">
        <v>0</v>
      </c>
      <c r="AZ38" s="25">
        <v>27</v>
      </c>
      <c r="BA38" s="25">
        <v>4.8</v>
      </c>
      <c r="BB38" s="25">
        <v>26.5</v>
      </c>
      <c r="BC38" s="25">
        <v>5</v>
      </c>
      <c r="BD38" s="25">
        <v>32</v>
      </c>
      <c r="BE38" s="25">
        <v>-2.5</v>
      </c>
    </row>
    <row r="39" spans="1:57" x14ac:dyDescent="0.25">
      <c r="A39" s="3">
        <v>30624</v>
      </c>
      <c r="B39" s="5">
        <v>308</v>
      </c>
      <c r="C39" s="37">
        <f t="shared" si="0"/>
        <v>5.42</v>
      </c>
      <c r="D39" s="35">
        <f t="shared" si="1"/>
        <v>1.2</v>
      </c>
      <c r="E39" s="6">
        <v>2.7</v>
      </c>
      <c r="F39" s="6">
        <v>-0.4</v>
      </c>
      <c r="G39" s="6">
        <v>2</v>
      </c>
      <c r="H39" s="35">
        <f t="shared" si="2"/>
        <v>-1.5</v>
      </c>
      <c r="I39" s="6">
        <v>-0.1</v>
      </c>
      <c r="J39" s="6">
        <v>-2.9</v>
      </c>
      <c r="K39" s="8">
        <f t="shared" si="5"/>
        <v>2.5</v>
      </c>
      <c r="L39" s="35">
        <f t="shared" si="3"/>
        <v>-0.7</v>
      </c>
      <c r="M39" s="6">
        <v>0</v>
      </c>
      <c r="N39" s="6">
        <v>-1.3</v>
      </c>
      <c r="O39" s="6">
        <v>2.5</v>
      </c>
      <c r="P39" s="7">
        <v>8311</v>
      </c>
      <c r="Q39" s="7"/>
      <c r="R39" s="35">
        <f t="shared" si="4"/>
        <v>2.8</v>
      </c>
      <c r="S39">
        <v>5.5</v>
      </c>
      <c r="T39">
        <v>0</v>
      </c>
      <c r="U39">
        <v>0</v>
      </c>
      <c r="W39">
        <v>5.7</v>
      </c>
      <c r="X39">
        <v>4.5599999999999996</v>
      </c>
      <c r="Z39" s="24">
        <v>8609</v>
      </c>
      <c r="AA39" s="25">
        <v>4.6266666666666678</v>
      </c>
      <c r="AB39" s="25">
        <v>9.043333333333333</v>
      </c>
      <c r="AC39" s="25">
        <v>0.14666666666666667</v>
      </c>
      <c r="AD39" s="25">
        <v>107.5</v>
      </c>
      <c r="AE39" s="25">
        <v>22</v>
      </c>
      <c r="AF39" s="25">
        <v>4.4700000000000006</v>
      </c>
      <c r="AG39" s="25">
        <v>8.2233333333333327</v>
      </c>
      <c r="AH39" s="25">
        <v>0.68000000000000049</v>
      </c>
      <c r="AI39" s="25">
        <v>93</v>
      </c>
      <c r="AJ39" s="25">
        <v>18</v>
      </c>
      <c r="AK39" s="25">
        <v>4.416666666666667</v>
      </c>
      <c r="AL39" s="25">
        <v>7.4366666666666665</v>
      </c>
      <c r="AM39" s="25">
        <v>1.3533333333333339</v>
      </c>
      <c r="AN39" s="25">
        <v>89.5</v>
      </c>
      <c r="AO39" s="25">
        <v>18</v>
      </c>
      <c r="AP39" s="25">
        <v>6.8933333333333344</v>
      </c>
      <c r="AQ39" s="25">
        <v>12.866666666666667</v>
      </c>
      <c r="AR39" s="25">
        <v>0.8666666666666667</v>
      </c>
      <c r="AS39" s="25">
        <v>98.799999999999983</v>
      </c>
      <c r="AT39" s="25">
        <v>14.4</v>
      </c>
      <c r="AU39" s="25">
        <v>11.532666666666668</v>
      </c>
      <c r="AW39" s="24">
        <v>8609</v>
      </c>
      <c r="AX39" s="25">
        <v>17.899999999999999</v>
      </c>
      <c r="AY39" s="25">
        <v>-6.3</v>
      </c>
      <c r="AZ39" s="25">
        <v>17.2</v>
      </c>
      <c r="BA39" s="25">
        <v>-3</v>
      </c>
      <c r="BB39" s="25">
        <v>15.4</v>
      </c>
      <c r="BC39" s="25">
        <v>-2.5</v>
      </c>
      <c r="BD39" s="25">
        <v>21</v>
      </c>
      <c r="BE39" s="25">
        <v>-6</v>
      </c>
    </row>
    <row r="40" spans="1:57" x14ac:dyDescent="0.25">
      <c r="A40" s="3">
        <v>30625</v>
      </c>
      <c r="B40" s="5">
        <v>309</v>
      </c>
      <c r="C40" s="37">
        <f t="shared" si="0"/>
        <v>4.34</v>
      </c>
      <c r="D40" s="35">
        <f t="shared" si="1"/>
        <v>-2.6</v>
      </c>
      <c r="E40" s="6">
        <v>1.5</v>
      </c>
      <c r="F40" s="6">
        <v>-6.6</v>
      </c>
      <c r="G40" s="6">
        <v>0.5</v>
      </c>
      <c r="H40" s="35">
        <f t="shared" si="2"/>
        <v>-4.5999999999999996</v>
      </c>
      <c r="I40" s="6">
        <v>-1.9</v>
      </c>
      <c r="J40" s="6">
        <v>-7.2</v>
      </c>
      <c r="K40" s="8">
        <f t="shared" si="5"/>
        <v>1</v>
      </c>
      <c r="L40" s="35">
        <f t="shared" si="3"/>
        <v>-3.4</v>
      </c>
      <c r="M40" s="6">
        <v>-0.7</v>
      </c>
      <c r="N40" s="6">
        <v>-6</v>
      </c>
      <c r="O40" s="6">
        <v>1</v>
      </c>
      <c r="P40" s="7">
        <v>8311</v>
      </c>
      <c r="Q40" s="7"/>
      <c r="R40" s="35">
        <f t="shared" si="4"/>
        <v>0</v>
      </c>
      <c r="S40">
        <v>3.5</v>
      </c>
      <c r="T40">
        <v>-3.5</v>
      </c>
      <c r="U40">
        <v>0</v>
      </c>
      <c r="W40">
        <v>4.57</v>
      </c>
      <c r="X40">
        <v>2.96</v>
      </c>
      <c r="Z40" s="24">
        <v>8610</v>
      </c>
      <c r="AA40" s="25">
        <v>4.9064516129032265</v>
      </c>
      <c r="AB40" s="25">
        <v>11.335483870967739</v>
      </c>
      <c r="AC40" s="25">
        <v>-1.5645161290322582</v>
      </c>
      <c r="AD40" s="25">
        <v>39</v>
      </c>
      <c r="AE40" s="25">
        <v>10.5</v>
      </c>
      <c r="AF40" s="25">
        <v>6.0999999999999988</v>
      </c>
      <c r="AG40" s="25">
        <v>10.938709677419357</v>
      </c>
      <c r="AH40" s="25">
        <v>1.2354838709677423</v>
      </c>
      <c r="AI40" s="25">
        <v>40</v>
      </c>
      <c r="AJ40" s="25">
        <v>13</v>
      </c>
      <c r="AK40" s="25">
        <v>6.1806451612903226</v>
      </c>
      <c r="AL40" s="25">
        <v>10.216129032258063</v>
      </c>
      <c r="AM40" s="25">
        <v>2.1032258064516132</v>
      </c>
      <c r="AN40" s="25">
        <v>40</v>
      </c>
      <c r="AO40" s="25">
        <v>13</v>
      </c>
      <c r="AP40" s="25">
        <v>5.5516129032258066</v>
      </c>
      <c r="AQ40" s="25">
        <v>13.741935483870968</v>
      </c>
      <c r="AR40" s="25">
        <v>-2.693548387096774</v>
      </c>
      <c r="AS40" s="25">
        <v>19.100000000000001</v>
      </c>
      <c r="AT40" s="25">
        <v>6.4</v>
      </c>
      <c r="AU40" s="25">
        <v>8.9096774193548391</v>
      </c>
      <c r="AW40" s="24">
        <v>8610</v>
      </c>
      <c r="AX40" s="25">
        <v>19</v>
      </c>
      <c r="AY40" s="25">
        <v>-5.5</v>
      </c>
      <c r="AZ40" s="25">
        <v>17.5</v>
      </c>
      <c r="BA40" s="25">
        <v>-6.1</v>
      </c>
      <c r="BB40" s="25">
        <v>17</v>
      </c>
      <c r="BC40" s="25">
        <v>-4.9000000000000004</v>
      </c>
      <c r="BD40" s="25">
        <v>21</v>
      </c>
      <c r="BE40" s="25">
        <v>-7.5</v>
      </c>
    </row>
    <row r="41" spans="1:57" x14ac:dyDescent="0.25">
      <c r="A41" s="3">
        <v>30626</v>
      </c>
      <c r="B41" s="5">
        <v>310</v>
      </c>
      <c r="C41" s="37">
        <f t="shared" si="0"/>
        <v>4.16</v>
      </c>
      <c r="D41" s="35">
        <f t="shared" si="1"/>
        <v>-1.4</v>
      </c>
      <c r="E41" s="6">
        <v>1.5</v>
      </c>
      <c r="F41" s="6">
        <v>-4.3</v>
      </c>
      <c r="G41" s="6">
        <v>5.5</v>
      </c>
      <c r="H41" s="35">
        <f t="shared" si="2"/>
        <v>-3.1</v>
      </c>
      <c r="I41" s="6">
        <v>-2.1</v>
      </c>
      <c r="J41" s="6">
        <v>-4.0999999999999996</v>
      </c>
      <c r="K41" s="8">
        <f t="shared" si="5"/>
        <v>4</v>
      </c>
      <c r="L41" s="35">
        <f t="shared" si="3"/>
        <v>-3.3</v>
      </c>
      <c r="M41" s="6">
        <v>-1</v>
      </c>
      <c r="N41" s="6">
        <v>-5.6</v>
      </c>
      <c r="O41" s="6">
        <v>4</v>
      </c>
      <c r="P41" s="7">
        <v>8311</v>
      </c>
      <c r="Q41" s="7"/>
      <c r="R41" s="35">
        <f t="shared" si="4"/>
        <v>0.3</v>
      </c>
      <c r="S41">
        <v>3.5</v>
      </c>
      <c r="T41">
        <v>-3</v>
      </c>
      <c r="U41">
        <v>7</v>
      </c>
      <c r="W41">
        <v>4.38</v>
      </c>
      <c r="X41">
        <v>4.84</v>
      </c>
      <c r="Z41" s="24">
        <v>8611</v>
      </c>
      <c r="AA41" s="25">
        <v>-5.58</v>
      </c>
      <c r="AB41" s="25">
        <v>-1.6699999999999997</v>
      </c>
      <c r="AC41" s="25">
        <v>-9.4633333333333312</v>
      </c>
      <c r="AD41" s="25">
        <v>61</v>
      </c>
      <c r="AE41" s="25">
        <v>22.5</v>
      </c>
      <c r="AF41" s="25">
        <v>-5.4166666666666679</v>
      </c>
      <c r="AG41" s="25">
        <v>-2.0333333333333328</v>
      </c>
      <c r="AH41" s="25">
        <v>-8.7633333333333319</v>
      </c>
      <c r="AI41" s="25">
        <v>61.5</v>
      </c>
      <c r="AJ41" s="25">
        <v>22.5</v>
      </c>
      <c r="AK41" s="25">
        <v>-5.7833333333333341</v>
      </c>
      <c r="AL41" s="25">
        <v>-3.08</v>
      </c>
      <c r="AM41" s="25">
        <v>-8.4499999999999993</v>
      </c>
      <c r="AN41" s="25">
        <v>61.5</v>
      </c>
      <c r="AO41" s="25">
        <v>22.5</v>
      </c>
      <c r="AP41" s="25">
        <v>-4.4266666666666659</v>
      </c>
      <c r="AQ41" s="25">
        <v>0.26666666666666666</v>
      </c>
      <c r="AR41" s="25">
        <v>-9.1</v>
      </c>
      <c r="AS41" s="25">
        <v>67.2</v>
      </c>
      <c r="AT41" s="25">
        <v>20</v>
      </c>
      <c r="AU41" s="25">
        <v>4.0686666666666671</v>
      </c>
      <c r="AW41" s="24">
        <v>8611</v>
      </c>
      <c r="AX41" s="25">
        <v>10</v>
      </c>
      <c r="AY41" s="25">
        <v>-24</v>
      </c>
      <c r="AZ41" s="25">
        <v>9.5</v>
      </c>
      <c r="BA41" s="25">
        <v>-22</v>
      </c>
      <c r="BB41" s="25">
        <v>8</v>
      </c>
      <c r="BC41" s="25">
        <v>-21.5</v>
      </c>
      <c r="BD41" s="25">
        <v>10</v>
      </c>
      <c r="BE41" s="25">
        <v>-22.5</v>
      </c>
    </row>
    <row r="42" spans="1:57" x14ac:dyDescent="0.25">
      <c r="A42" s="3">
        <v>30627</v>
      </c>
      <c r="B42" s="5">
        <v>311</v>
      </c>
      <c r="C42" s="37">
        <f t="shared" si="0"/>
        <v>3.7</v>
      </c>
      <c r="D42" s="35">
        <f t="shared" si="1"/>
        <v>-3.2</v>
      </c>
      <c r="E42" s="6">
        <v>-1.6</v>
      </c>
      <c r="F42" s="6">
        <v>-4.8</v>
      </c>
      <c r="G42" s="6">
        <v>2.5</v>
      </c>
      <c r="H42" s="35">
        <f t="shared" si="2"/>
        <v>-4.5</v>
      </c>
      <c r="I42" s="6">
        <v>-3.5</v>
      </c>
      <c r="J42" s="6">
        <v>-5.4</v>
      </c>
      <c r="K42" s="8">
        <f t="shared" si="5"/>
        <v>2</v>
      </c>
      <c r="L42" s="35">
        <f t="shared" si="3"/>
        <v>-4.2</v>
      </c>
      <c r="M42" s="6">
        <v>-3.4</v>
      </c>
      <c r="N42" s="6">
        <v>-5</v>
      </c>
      <c r="O42" s="6">
        <v>2</v>
      </c>
      <c r="P42" s="7">
        <v>8311</v>
      </c>
      <c r="Q42" s="7"/>
      <c r="R42" s="35">
        <f t="shared" si="4"/>
        <v>-1</v>
      </c>
      <c r="S42">
        <v>1</v>
      </c>
      <c r="T42">
        <v>-3</v>
      </c>
      <c r="U42">
        <v>0</v>
      </c>
      <c r="W42">
        <v>3.89</v>
      </c>
      <c r="X42">
        <v>2.34</v>
      </c>
      <c r="Z42" s="24">
        <v>8612</v>
      </c>
      <c r="AA42" s="25">
        <v>-7.9935483870967738</v>
      </c>
      <c r="AB42" s="25">
        <v>-3.2032258064516128</v>
      </c>
      <c r="AC42" s="25">
        <v>-12.741935483870966</v>
      </c>
      <c r="AD42" s="25">
        <v>23.5</v>
      </c>
      <c r="AE42" s="25">
        <v>3.5</v>
      </c>
      <c r="AF42" s="25">
        <v>-6.6258064516129034</v>
      </c>
      <c r="AG42" s="25">
        <v>-3.5258064516129033</v>
      </c>
      <c r="AH42" s="25">
        <v>-9.6741935483870982</v>
      </c>
      <c r="AI42" s="25">
        <v>20.5</v>
      </c>
      <c r="AJ42" s="25">
        <v>4</v>
      </c>
      <c r="AK42" s="25">
        <v>-7.2451612903225806</v>
      </c>
      <c r="AL42" s="25">
        <v>-5.0032258064516126</v>
      </c>
      <c r="AM42" s="25">
        <v>-9.4419354838709655</v>
      </c>
      <c r="AN42" s="25">
        <v>20.5</v>
      </c>
      <c r="AO42" s="25">
        <v>4</v>
      </c>
      <c r="AP42" s="25">
        <v>-6.6806451612903262</v>
      </c>
      <c r="AQ42" s="25">
        <v>-2.7419354838709675</v>
      </c>
      <c r="AR42" s="25">
        <v>-10.564516129032258</v>
      </c>
      <c r="AS42" s="25">
        <v>55.399999999999991</v>
      </c>
      <c r="AT42" s="25">
        <v>14</v>
      </c>
      <c r="AU42" s="25">
        <v>2.2258064516129026</v>
      </c>
      <c r="AW42" s="24">
        <v>8612</v>
      </c>
      <c r="AX42" s="25">
        <v>3.1</v>
      </c>
      <c r="AY42" s="25">
        <v>-21.2</v>
      </c>
      <c r="AZ42" s="25">
        <v>1.9</v>
      </c>
      <c r="BA42" s="25">
        <v>-19.399999999999999</v>
      </c>
      <c r="BB42" s="25">
        <v>2</v>
      </c>
      <c r="BC42" s="25">
        <v>-19.2</v>
      </c>
      <c r="BD42" s="25">
        <v>2.5</v>
      </c>
      <c r="BE42" s="25">
        <v>-22</v>
      </c>
    </row>
    <row r="43" spans="1:57" x14ac:dyDescent="0.25">
      <c r="A43" s="3">
        <v>30628</v>
      </c>
      <c r="B43" s="5">
        <v>312</v>
      </c>
      <c r="C43" s="37">
        <f t="shared" si="0"/>
        <v>6.58</v>
      </c>
      <c r="D43" s="35">
        <f t="shared" si="1"/>
        <v>-4.5</v>
      </c>
      <c r="E43" s="6">
        <v>0</v>
      </c>
      <c r="F43" s="6">
        <v>-8.9</v>
      </c>
      <c r="G43" s="6">
        <v>1.3</v>
      </c>
      <c r="H43" s="35">
        <f t="shared" si="2"/>
        <v>-5.2</v>
      </c>
      <c r="I43" s="6">
        <v>-2.4</v>
      </c>
      <c r="J43" s="6">
        <v>-7.9</v>
      </c>
      <c r="K43" s="8">
        <f t="shared" si="5"/>
        <v>3</v>
      </c>
      <c r="L43" s="35">
        <f t="shared" si="3"/>
        <v>-4.9000000000000004</v>
      </c>
      <c r="M43" s="6">
        <v>-3.6</v>
      </c>
      <c r="N43" s="6">
        <v>-6.1</v>
      </c>
      <c r="O43" s="6">
        <v>3</v>
      </c>
      <c r="P43" s="7">
        <v>8311</v>
      </c>
      <c r="Q43" s="7"/>
      <c r="R43" s="35">
        <f t="shared" si="4"/>
        <v>-1.5</v>
      </c>
      <c r="S43">
        <v>3</v>
      </c>
      <c r="T43">
        <v>-6</v>
      </c>
      <c r="U43">
        <v>3</v>
      </c>
      <c r="W43">
        <v>6.93</v>
      </c>
      <c r="X43">
        <v>5.93</v>
      </c>
      <c r="Z43" s="24">
        <v>8701</v>
      </c>
      <c r="AA43" s="25">
        <v>-7.8096774193548377</v>
      </c>
      <c r="AB43" s="25">
        <v>-3.1967741935483875</v>
      </c>
      <c r="AC43" s="25">
        <v>-12.374193548387098</v>
      </c>
      <c r="AD43" s="25">
        <v>29.5</v>
      </c>
      <c r="AE43" s="25">
        <v>8.5</v>
      </c>
      <c r="AF43" s="25">
        <v>-7.2612903225806438</v>
      </c>
      <c r="AG43" s="25">
        <v>-4.2193548387096778</v>
      </c>
      <c r="AH43" s="25">
        <v>-10.270967741935484</v>
      </c>
      <c r="AI43" s="25">
        <v>20</v>
      </c>
      <c r="AJ43" s="25">
        <v>4</v>
      </c>
      <c r="AK43" s="25">
        <v>-7.5290322580645173</v>
      </c>
      <c r="AL43" s="25">
        <v>-5.0548387096774192</v>
      </c>
      <c r="AM43" s="25">
        <v>-9.9645161290322566</v>
      </c>
      <c r="AN43" s="25">
        <v>20</v>
      </c>
      <c r="AO43" s="25">
        <v>4</v>
      </c>
      <c r="AP43" s="25">
        <v>-7.1677419354838738</v>
      </c>
      <c r="AQ43" s="25">
        <v>-3.1451612903225805</v>
      </c>
      <c r="AR43" s="25">
        <v>-11.14516129032258</v>
      </c>
      <c r="AS43" s="25">
        <v>89</v>
      </c>
      <c r="AT43" s="25">
        <v>15</v>
      </c>
      <c r="AU43" s="25">
        <v>2.9158064516129039</v>
      </c>
      <c r="AW43" s="24">
        <v>8701</v>
      </c>
      <c r="AX43" s="25">
        <v>4</v>
      </c>
      <c r="AY43" s="25">
        <v>-24</v>
      </c>
      <c r="AZ43" s="25">
        <v>1.9</v>
      </c>
      <c r="BA43" s="25">
        <v>-18</v>
      </c>
      <c r="BB43" s="25">
        <v>1.0999999999999999</v>
      </c>
      <c r="BC43" s="25">
        <v>-17.8</v>
      </c>
      <c r="BD43" s="25">
        <v>0.5</v>
      </c>
      <c r="BE43" s="25">
        <v>-26</v>
      </c>
    </row>
    <row r="44" spans="1:57" x14ac:dyDescent="0.25">
      <c r="A44" s="3">
        <v>30629</v>
      </c>
      <c r="B44" s="5">
        <v>313</v>
      </c>
      <c r="C44" s="37">
        <f t="shared" si="0"/>
        <v>2.82</v>
      </c>
      <c r="D44" s="35">
        <f t="shared" si="1"/>
        <v>-3.3</v>
      </c>
      <c r="E44" s="6">
        <v>-0.3</v>
      </c>
      <c r="F44" s="6">
        <v>-6.2</v>
      </c>
      <c r="G44" s="6">
        <v>0.2</v>
      </c>
      <c r="H44" s="35">
        <f t="shared" si="2"/>
        <v>-3.9</v>
      </c>
      <c r="I44" s="6">
        <v>-2.2000000000000002</v>
      </c>
      <c r="J44" s="6">
        <v>-5.6</v>
      </c>
      <c r="K44" s="8">
        <f t="shared" si="5"/>
        <v>5</v>
      </c>
      <c r="L44" s="35">
        <f t="shared" si="3"/>
        <v>-5.0999999999999996</v>
      </c>
      <c r="M44" s="6">
        <v>-4.0999999999999996</v>
      </c>
      <c r="N44" s="6">
        <v>-6</v>
      </c>
      <c r="O44" s="6">
        <v>5</v>
      </c>
      <c r="P44" s="7">
        <v>8311</v>
      </c>
      <c r="Q44" s="7"/>
      <c r="R44" s="35">
        <f t="shared" si="4"/>
        <v>-2</v>
      </c>
      <c r="S44">
        <v>2</v>
      </c>
      <c r="T44">
        <v>-6</v>
      </c>
      <c r="U44">
        <v>4</v>
      </c>
      <c r="W44">
        <v>2.97</v>
      </c>
      <c r="X44">
        <v>2.27</v>
      </c>
      <c r="Z44" s="24">
        <v>8702</v>
      </c>
      <c r="AA44" s="25">
        <v>-4.3928571428571432</v>
      </c>
      <c r="AB44" s="25">
        <v>0.93928571428571483</v>
      </c>
      <c r="AC44" s="25">
        <v>-9.6964285714285712</v>
      </c>
      <c r="AD44" s="25">
        <v>19</v>
      </c>
      <c r="AE44" s="25">
        <v>6.5</v>
      </c>
      <c r="AF44" s="25">
        <v>-4.7071428571428573</v>
      </c>
      <c r="AG44" s="25">
        <v>-0.14642857142857157</v>
      </c>
      <c r="AH44" s="25">
        <v>-9.25</v>
      </c>
      <c r="AI44" s="25">
        <v>18</v>
      </c>
      <c r="AJ44" s="25">
        <v>8.5</v>
      </c>
      <c r="AK44" s="25">
        <v>-4.1857142857142859</v>
      </c>
      <c r="AL44" s="25">
        <v>-0.84642857142857175</v>
      </c>
      <c r="AM44" s="25">
        <v>-7.4892857142857148</v>
      </c>
      <c r="AN44" s="25">
        <v>18</v>
      </c>
      <c r="AO44" s="25">
        <v>8.5</v>
      </c>
      <c r="AP44" s="25">
        <v>-3.7571428571428567</v>
      </c>
      <c r="AQ44" s="25">
        <v>1.8928571428571428</v>
      </c>
      <c r="AR44" s="25">
        <v>-9.375</v>
      </c>
      <c r="AS44" s="25">
        <v>20.900000000000002</v>
      </c>
      <c r="AT44" s="25">
        <v>4.8</v>
      </c>
      <c r="AU44" s="25">
        <v>6.2903571428571423</v>
      </c>
      <c r="AW44" s="24">
        <v>8702</v>
      </c>
      <c r="AX44" s="25">
        <v>9</v>
      </c>
      <c r="AY44" s="25">
        <v>-20.5</v>
      </c>
      <c r="AZ44" s="25">
        <v>7.6</v>
      </c>
      <c r="BA44" s="25">
        <v>-18.8</v>
      </c>
      <c r="BB44" s="25">
        <v>6.9</v>
      </c>
      <c r="BC44" s="25">
        <v>-17.100000000000001</v>
      </c>
      <c r="BD44" s="25">
        <v>8</v>
      </c>
      <c r="BE44" s="25">
        <v>-23.5</v>
      </c>
    </row>
    <row r="45" spans="1:57" x14ac:dyDescent="0.25">
      <c r="A45" s="3">
        <v>30630</v>
      </c>
      <c r="B45" s="5">
        <v>314</v>
      </c>
      <c r="C45" s="37">
        <f t="shared" si="0"/>
        <v>0.72</v>
      </c>
      <c r="D45" s="35">
        <f t="shared" si="1"/>
        <v>-1.6</v>
      </c>
      <c r="E45" s="6">
        <v>0.8</v>
      </c>
      <c r="F45" s="6">
        <v>-3.9</v>
      </c>
      <c r="G45" s="6">
        <v>4</v>
      </c>
      <c r="H45" s="35">
        <f t="shared" si="2"/>
        <v>-2.9</v>
      </c>
      <c r="I45" s="6">
        <v>-0.3</v>
      </c>
      <c r="J45" s="6">
        <v>-5.5</v>
      </c>
      <c r="K45" s="8">
        <f t="shared" si="5"/>
        <v>8</v>
      </c>
      <c r="L45" s="35">
        <f t="shared" si="3"/>
        <v>-3.5</v>
      </c>
      <c r="M45" s="6">
        <v>-1.1000000000000001</v>
      </c>
      <c r="N45" s="6">
        <v>-5.8</v>
      </c>
      <c r="O45" s="6">
        <v>8</v>
      </c>
      <c r="P45" s="7">
        <v>8311</v>
      </c>
      <c r="Q45" s="7"/>
      <c r="R45" s="35">
        <f t="shared" si="4"/>
        <v>1.3</v>
      </c>
      <c r="S45">
        <v>3</v>
      </c>
      <c r="T45">
        <v>-0.5</v>
      </c>
      <c r="U45">
        <v>6</v>
      </c>
      <c r="W45">
        <v>0.76</v>
      </c>
      <c r="X45">
        <v>2.2400000000000002</v>
      </c>
      <c r="Z45" s="24">
        <v>8703</v>
      </c>
      <c r="AA45" s="25">
        <v>-2.3032258064516125</v>
      </c>
      <c r="AB45" s="25">
        <v>2.4967741935483878</v>
      </c>
      <c r="AC45" s="25">
        <v>-7.0838709677419356</v>
      </c>
      <c r="AD45" s="25">
        <v>35.699999999999996</v>
      </c>
      <c r="AE45" s="25">
        <v>6</v>
      </c>
      <c r="AF45" s="25">
        <v>-2.7580645161290329</v>
      </c>
      <c r="AG45" s="25">
        <v>1.3258064516129031</v>
      </c>
      <c r="AH45" s="25">
        <v>-6.8064516129032278</v>
      </c>
      <c r="AI45" s="25">
        <v>36.699999999999996</v>
      </c>
      <c r="AJ45" s="25">
        <v>6</v>
      </c>
      <c r="AK45" s="25">
        <v>-2.2548387096774194</v>
      </c>
      <c r="AL45" s="25">
        <v>0.59354838709677427</v>
      </c>
      <c r="AM45" s="25">
        <v>-5.0677419354838698</v>
      </c>
      <c r="AN45" s="25">
        <v>36.699999999999996</v>
      </c>
      <c r="AO45" s="25">
        <v>6</v>
      </c>
      <c r="AP45" s="25">
        <v>0.12258064516129032</v>
      </c>
      <c r="AQ45" s="25">
        <v>5.17741935483871</v>
      </c>
      <c r="AR45" s="25">
        <v>-4.919354838709677</v>
      </c>
      <c r="AS45" s="25">
        <v>39.6</v>
      </c>
      <c r="AT45" s="25">
        <v>5.4</v>
      </c>
      <c r="AU45" s="25">
        <v>10.349032258064518</v>
      </c>
      <c r="AW45" s="24">
        <v>8703</v>
      </c>
      <c r="AX45" s="25">
        <v>12.1</v>
      </c>
      <c r="AY45" s="25">
        <v>-19.5</v>
      </c>
      <c r="AZ45" s="25">
        <v>8.8000000000000007</v>
      </c>
      <c r="BA45" s="25">
        <v>-17.899999999999999</v>
      </c>
      <c r="BB45" s="25">
        <v>8</v>
      </c>
      <c r="BC45" s="25">
        <v>-16.2</v>
      </c>
      <c r="BD45" s="25">
        <v>14.5</v>
      </c>
      <c r="BE45" s="25">
        <v>-15</v>
      </c>
    </row>
    <row r="46" spans="1:57" x14ac:dyDescent="0.25">
      <c r="A46" s="3">
        <v>30631</v>
      </c>
      <c r="B46" s="5">
        <v>315</v>
      </c>
      <c r="C46" s="37">
        <f t="shared" si="0"/>
        <v>4.55</v>
      </c>
      <c r="D46" s="35">
        <f t="shared" si="1"/>
        <v>0.3</v>
      </c>
      <c r="E46" s="6">
        <v>2.9</v>
      </c>
      <c r="F46" s="6">
        <v>-2.2999999999999998</v>
      </c>
      <c r="G46" s="6">
        <v>0</v>
      </c>
      <c r="H46" s="35">
        <f t="shared" si="2"/>
        <v>-1.2</v>
      </c>
      <c r="I46" s="6">
        <v>0.7</v>
      </c>
      <c r="J46" s="6">
        <v>-3.1</v>
      </c>
      <c r="K46" s="8">
        <f t="shared" si="5"/>
        <v>0</v>
      </c>
      <c r="L46" s="35">
        <f t="shared" si="3"/>
        <v>-0.7</v>
      </c>
      <c r="M46" s="6">
        <v>0.6</v>
      </c>
      <c r="N46" s="6">
        <v>-1.9</v>
      </c>
      <c r="O46" s="6">
        <v>0</v>
      </c>
      <c r="P46" s="7">
        <v>8311</v>
      </c>
      <c r="Q46" s="7"/>
      <c r="R46" s="35">
        <f t="shared" si="4"/>
        <v>1.5</v>
      </c>
      <c r="S46">
        <v>5</v>
      </c>
      <c r="T46">
        <v>-2</v>
      </c>
      <c r="U46">
        <v>2</v>
      </c>
      <c r="W46">
        <v>4.79</v>
      </c>
      <c r="X46">
        <v>2.2000000000000002</v>
      </c>
      <c r="Z46" s="24">
        <v>8704</v>
      </c>
      <c r="AA46" s="25">
        <v>3.2933333333333334</v>
      </c>
      <c r="AB46" s="25">
        <v>8.7799999999999994</v>
      </c>
      <c r="AC46" s="25">
        <v>-2.226666666666667</v>
      </c>
      <c r="AD46" s="25">
        <v>60</v>
      </c>
      <c r="AE46" s="25">
        <v>35.5</v>
      </c>
      <c r="AF46" s="25">
        <v>2.1733333333333333</v>
      </c>
      <c r="AG46" s="25">
        <v>6.55</v>
      </c>
      <c r="AH46" s="25">
        <v>-2.2333333333333329</v>
      </c>
      <c r="AI46" s="25">
        <v>64</v>
      </c>
      <c r="AJ46" s="25">
        <v>33</v>
      </c>
      <c r="AK46" s="25">
        <v>1.8733333333333335</v>
      </c>
      <c r="AL46" s="25">
        <v>5.75</v>
      </c>
      <c r="AM46" s="25">
        <v>-2.0333333333333337</v>
      </c>
      <c r="AN46" s="25">
        <v>74</v>
      </c>
      <c r="AO46" s="25">
        <v>42</v>
      </c>
      <c r="AP46" s="25">
        <v>5.3366666666666669</v>
      </c>
      <c r="AQ46" s="25">
        <v>12.216666666666667</v>
      </c>
      <c r="AR46" s="25">
        <v>-1.5833333333333333</v>
      </c>
      <c r="AS46" s="25">
        <v>50.8</v>
      </c>
      <c r="AT46" s="25">
        <v>22.7</v>
      </c>
      <c r="AU46" s="25">
        <v>15.097666666666667</v>
      </c>
      <c r="AW46" s="24">
        <v>8704</v>
      </c>
      <c r="AX46" s="25">
        <v>23.5</v>
      </c>
      <c r="AY46" s="25">
        <v>-9</v>
      </c>
      <c r="AZ46" s="25">
        <v>20.5</v>
      </c>
      <c r="BA46" s="25">
        <v>-9</v>
      </c>
      <c r="BB46" s="25">
        <v>19.7</v>
      </c>
      <c r="BC46" s="25">
        <v>-8.8000000000000007</v>
      </c>
      <c r="BD46" s="25">
        <v>26.5</v>
      </c>
      <c r="BE46" s="25">
        <v>-7</v>
      </c>
    </row>
    <row r="47" spans="1:57" x14ac:dyDescent="0.25">
      <c r="A47" s="3">
        <v>30632</v>
      </c>
      <c r="B47" s="5">
        <v>316</v>
      </c>
      <c r="C47" s="37">
        <f t="shared" si="0"/>
        <v>2.75</v>
      </c>
      <c r="D47" s="35">
        <f t="shared" si="1"/>
        <v>-1.8</v>
      </c>
      <c r="E47" s="6">
        <v>1.1000000000000001</v>
      </c>
      <c r="F47" s="6">
        <v>-4.5999999999999996</v>
      </c>
      <c r="G47" s="6">
        <v>0</v>
      </c>
      <c r="H47" s="35">
        <f t="shared" si="2"/>
        <v>-3.9</v>
      </c>
      <c r="I47" s="6">
        <v>-2.8</v>
      </c>
      <c r="J47" s="6">
        <v>-4.9000000000000004</v>
      </c>
      <c r="K47" s="8">
        <f t="shared" si="5"/>
        <v>1.5</v>
      </c>
      <c r="L47" s="35">
        <f t="shared" si="3"/>
        <v>-4</v>
      </c>
      <c r="M47" s="6">
        <v>-2.9</v>
      </c>
      <c r="N47" s="6">
        <v>-5</v>
      </c>
      <c r="O47" s="6">
        <v>1.5</v>
      </c>
      <c r="P47" s="7">
        <v>8311</v>
      </c>
      <c r="Q47" s="7"/>
      <c r="R47" s="35">
        <f t="shared" si="4"/>
        <v>1</v>
      </c>
      <c r="S47">
        <v>3</v>
      </c>
      <c r="T47">
        <v>-1</v>
      </c>
      <c r="U47">
        <v>0</v>
      </c>
      <c r="W47">
        <v>2.89</v>
      </c>
      <c r="X47">
        <v>3.04</v>
      </c>
      <c r="Z47" s="24">
        <v>8705</v>
      </c>
      <c r="AA47" s="25">
        <v>6.8193548387096783</v>
      </c>
      <c r="AB47" s="25">
        <v>13.003225806451615</v>
      </c>
      <c r="AC47" s="25">
        <v>0.59677419354838712</v>
      </c>
      <c r="AD47" s="25">
        <v>52</v>
      </c>
      <c r="AE47" s="25">
        <v>11.5</v>
      </c>
      <c r="AF47" s="25">
        <v>6.0741935483870968</v>
      </c>
      <c r="AG47" s="25">
        <v>11.309677419354838</v>
      </c>
      <c r="AH47" s="25">
        <v>0.79032258064516159</v>
      </c>
      <c r="AI47" s="25">
        <v>57.5</v>
      </c>
      <c r="AJ47" s="25">
        <v>11.5</v>
      </c>
      <c r="AK47" s="25">
        <v>5.6645161290322577</v>
      </c>
      <c r="AL47" s="25">
        <v>10.199999999999999</v>
      </c>
      <c r="AM47" s="25">
        <v>1.0870967741935482</v>
      </c>
      <c r="AN47" s="25">
        <v>64.5</v>
      </c>
      <c r="AO47" s="25">
        <v>10.5</v>
      </c>
      <c r="AP47" s="25">
        <v>8.1967741935483893</v>
      </c>
      <c r="AQ47" s="25">
        <v>15.870967741935484</v>
      </c>
      <c r="AR47" s="25">
        <v>0.4838709677419355</v>
      </c>
      <c r="AS47" s="25">
        <v>55.100000000000009</v>
      </c>
      <c r="AT47" s="25">
        <v>13.6</v>
      </c>
      <c r="AU47" s="25">
        <v>20.742580645161286</v>
      </c>
      <c r="AW47" s="24">
        <v>8705</v>
      </c>
      <c r="AX47" s="25">
        <v>24.5</v>
      </c>
      <c r="AY47" s="25">
        <v>-4.5</v>
      </c>
      <c r="AZ47" s="25">
        <v>22.5</v>
      </c>
      <c r="BA47" s="25">
        <v>-5.5</v>
      </c>
      <c r="BB47" s="25">
        <v>21.7</v>
      </c>
      <c r="BC47" s="25">
        <v>-4</v>
      </c>
      <c r="BD47" s="25">
        <v>26</v>
      </c>
      <c r="BE47" s="25">
        <v>-5</v>
      </c>
    </row>
    <row r="48" spans="1:57" x14ac:dyDescent="0.25">
      <c r="A48" s="3">
        <v>30633</v>
      </c>
      <c r="B48" s="5">
        <v>317</v>
      </c>
      <c r="C48" s="37">
        <f t="shared" si="0"/>
        <v>2.34</v>
      </c>
      <c r="D48" s="35">
        <f t="shared" si="1"/>
        <v>-3.9</v>
      </c>
      <c r="E48" s="6">
        <v>-1.2</v>
      </c>
      <c r="F48" s="6">
        <v>-6.6</v>
      </c>
      <c r="G48" s="6">
        <v>2</v>
      </c>
      <c r="H48" s="35">
        <f t="shared" si="2"/>
        <v>-4.5</v>
      </c>
      <c r="I48" s="6">
        <v>-3.3</v>
      </c>
      <c r="J48" s="6">
        <v>-5.6</v>
      </c>
      <c r="K48" s="8">
        <f t="shared" si="5"/>
        <v>4.5</v>
      </c>
      <c r="L48" s="35">
        <f t="shared" si="3"/>
        <v>-4.8</v>
      </c>
      <c r="M48" s="6">
        <v>-3.7</v>
      </c>
      <c r="N48" s="6">
        <v>-5.9</v>
      </c>
      <c r="O48" s="6">
        <v>4.5</v>
      </c>
      <c r="P48" s="7">
        <v>8311</v>
      </c>
      <c r="Q48" s="7"/>
      <c r="R48" s="35">
        <f t="shared" si="4"/>
        <v>0.8</v>
      </c>
      <c r="S48">
        <v>2</v>
      </c>
      <c r="T48">
        <v>-0.5</v>
      </c>
      <c r="U48">
        <v>1</v>
      </c>
      <c r="W48">
        <v>2.46</v>
      </c>
      <c r="X48">
        <v>3.15</v>
      </c>
      <c r="Z48" s="24">
        <v>8706</v>
      </c>
      <c r="AA48" s="25">
        <v>11.326666666666666</v>
      </c>
      <c r="AB48" s="25">
        <v>18.543333333333333</v>
      </c>
      <c r="AC48" s="25">
        <v>4.0733333333333341</v>
      </c>
      <c r="AD48" s="25">
        <v>33</v>
      </c>
      <c r="AE48" s="25">
        <v>16</v>
      </c>
      <c r="AF48" s="25">
        <v>11.043333333333331</v>
      </c>
      <c r="AG48" s="25">
        <v>17.053333333333335</v>
      </c>
      <c r="AH48" s="25">
        <v>4.9933333333333341</v>
      </c>
      <c r="AI48" s="25">
        <v>39</v>
      </c>
      <c r="AJ48" s="25">
        <v>17.5</v>
      </c>
      <c r="AK48" s="25">
        <v>10.773333333333333</v>
      </c>
      <c r="AL48" s="25">
        <v>16.23</v>
      </c>
      <c r="AM48" s="25">
        <v>5.2833333333333323</v>
      </c>
      <c r="AN48" s="25">
        <v>41</v>
      </c>
      <c r="AO48" s="25">
        <v>19</v>
      </c>
      <c r="AP48" s="25">
        <v>12.573333333333336</v>
      </c>
      <c r="AQ48" s="25">
        <v>21.233333333333334</v>
      </c>
      <c r="AR48" s="25">
        <v>3.8666666666666667</v>
      </c>
      <c r="AS48" s="25">
        <v>25.4</v>
      </c>
      <c r="AT48" s="25">
        <v>10.7</v>
      </c>
      <c r="AU48" s="25">
        <v>22.366333333333333</v>
      </c>
      <c r="AW48" s="24">
        <v>8706</v>
      </c>
      <c r="AX48" s="25">
        <v>28.4</v>
      </c>
      <c r="AY48" s="25">
        <v>-2.5</v>
      </c>
      <c r="AZ48" s="25">
        <v>26.5</v>
      </c>
      <c r="BA48" s="25">
        <v>-2.5</v>
      </c>
      <c r="BB48" s="25">
        <v>25.3</v>
      </c>
      <c r="BC48" s="25">
        <v>-2.2999999999999998</v>
      </c>
      <c r="BD48" s="25">
        <v>30.5</v>
      </c>
      <c r="BE48" s="25">
        <v>-2.5</v>
      </c>
    </row>
    <row r="49" spans="1:57" x14ac:dyDescent="0.25">
      <c r="A49" s="3">
        <v>30634</v>
      </c>
      <c r="B49" s="5">
        <v>318</v>
      </c>
      <c r="C49" s="37">
        <f t="shared" si="0"/>
        <v>2.5499999999999998</v>
      </c>
      <c r="D49" s="35">
        <f t="shared" si="1"/>
        <v>-1.3</v>
      </c>
      <c r="E49" s="6">
        <v>0.4</v>
      </c>
      <c r="F49" s="6">
        <v>-3</v>
      </c>
      <c r="G49" s="6">
        <v>5</v>
      </c>
      <c r="H49" s="35">
        <f t="shared" si="2"/>
        <v>-3.3</v>
      </c>
      <c r="I49" s="6">
        <v>-2.2999999999999998</v>
      </c>
      <c r="J49" s="6">
        <v>-4.3</v>
      </c>
      <c r="K49" s="12">
        <f t="shared" ref="K49:K61" si="6">G49</f>
        <v>5</v>
      </c>
      <c r="L49" s="35">
        <f t="shared" si="3"/>
        <v>-3.5</v>
      </c>
      <c r="M49" s="6">
        <v>-2.5</v>
      </c>
      <c r="N49" s="6">
        <v>-4.4000000000000004</v>
      </c>
      <c r="O49" s="12">
        <f t="shared" ref="O49:O61" si="7">G49</f>
        <v>5</v>
      </c>
      <c r="P49" s="7">
        <v>8311</v>
      </c>
      <c r="Q49" s="7"/>
      <c r="R49" s="35">
        <f t="shared" si="4"/>
        <v>1</v>
      </c>
      <c r="S49">
        <v>2</v>
      </c>
      <c r="T49">
        <v>0</v>
      </c>
      <c r="U49">
        <v>14</v>
      </c>
      <c r="W49">
        <v>2.68</v>
      </c>
      <c r="X49">
        <v>3.32</v>
      </c>
      <c r="Z49" s="24">
        <v>8707</v>
      </c>
      <c r="AA49" s="25">
        <v>11.551612903225807</v>
      </c>
      <c r="AB49" s="25">
        <v>17.819354838709678</v>
      </c>
      <c r="AC49" s="25">
        <v>5.2354838709677427</v>
      </c>
      <c r="AD49" s="25">
        <v>40</v>
      </c>
      <c r="AE49" s="25">
        <v>5.5</v>
      </c>
      <c r="AF49" s="25">
        <v>11.387096774193546</v>
      </c>
      <c r="AG49" s="25">
        <v>16.503225806451614</v>
      </c>
      <c r="AH49" s="25">
        <v>6.2161290322580642</v>
      </c>
      <c r="AI49" s="25">
        <v>48</v>
      </c>
      <c r="AJ49" s="25">
        <v>6</v>
      </c>
      <c r="AK49" s="25">
        <v>11.141935483870968</v>
      </c>
      <c r="AL49" s="25">
        <v>15.654838709677424</v>
      </c>
      <c r="AM49" s="25">
        <v>6.5806451612903212</v>
      </c>
      <c r="AN49" s="25">
        <v>57</v>
      </c>
      <c r="AO49" s="25">
        <v>7.5</v>
      </c>
      <c r="AP49" s="25">
        <v>13.64193548387097</v>
      </c>
      <c r="AQ49" s="25">
        <v>21.629032258064516</v>
      </c>
      <c r="AR49" s="25">
        <v>5.629032258064516</v>
      </c>
      <c r="AS49" s="25">
        <v>59.000000000000007</v>
      </c>
      <c r="AT49" s="25">
        <v>9.9</v>
      </c>
      <c r="AU49" s="25">
        <v>20.004193548387093</v>
      </c>
      <c r="AW49" s="24">
        <v>8707</v>
      </c>
      <c r="AX49" s="25">
        <v>28.5</v>
      </c>
      <c r="AY49" s="25">
        <v>-0.5</v>
      </c>
      <c r="AZ49" s="25">
        <v>26</v>
      </c>
      <c r="BA49" s="25">
        <v>0.5</v>
      </c>
      <c r="BB49" s="25">
        <v>25.5</v>
      </c>
      <c r="BC49" s="25">
        <v>1.8</v>
      </c>
      <c r="BD49" s="25">
        <v>30.5</v>
      </c>
      <c r="BE49" s="25">
        <v>1</v>
      </c>
    </row>
    <row r="50" spans="1:57" x14ac:dyDescent="0.25">
      <c r="A50" s="3">
        <v>30635</v>
      </c>
      <c r="B50" s="5">
        <v>319</v>
      </c>
      <c r="C50" s="37">
        <f t="shared" si="0"/>
        <v>1.58</v>
      </c>
      <c r="D50" s="35">
        <f t="shared" si="1"/>
        <v>-0.8</v>
      </c>
      <c r="E50" s="6">
        <v>1.2</v>
      </c>
      <c r="F50" s="6">
        <v>-2.7</v>
      </c>
      <c r="G50" s="6">
        <v>1</v>
      </c>
      <c r="H50" s="35">
        <f t="shared" si="2"/>
        <v>-2.2999999999999998</v>
      </c>
      <c r="I50" s="6">
        <v>-0.1</v>
      </c>
      <c r="J50" s="6">
        <v>-4.5</v>
      </c>
      <c r="K50" s="12">
        <f t="shared" si="6"/>
        <v>1</v>
      </c>
      <c r="L50" s="35">
        <f t="shared" si="3"/>
        <v>-2.4</v>
      </c>
      <c r="M50" s="6">
        <v>-0.1</v>
      </c>
      <c r="N50" s="6">
        <v>-4.7</v>
      </c>
      <c r="O50" s="12">
        <f t="shared" si="7"/>
        <v>1</v>
      </c>
      <c r="P50" s="7">
        <v>8311</v>
      </c>
      <c r="Q50" s="7"/>
      <c r="R50" s="35">
        <f t="shared" si="4"/>
        <v>2</v>
      </c>
      <c r="S50">
        <v>3.5</v>
      </c>
      <c r="T50">
        <v>0.5</v>
      </c>
      <c r="U50">
        <v>12</v>
      </c>
      <c r="W50">
        <v>1.66</v>
      </c>
      <c r="X50">
        <v>2.0699999999999998</v>
      </c>
      <c r="Z50" s="24">
        <v>8708</v>
      </c>
      <c r="AA50" s="25">
        <v>11.329032258064515</v>
      </c>
      <c r="AB50" s="25">
        <v>18.709677419354843</v>
      </c>
      <c r="AC50" s="25">
        <v>3.8935483870967746</v>
      </c>
      <c r="AD50" s="25">
        <v>21.5</v>
      </c>
      <c r="AE50" s="25">
        <v>11</v>
      </c>
      <c r="AF50" s="25">
        <v>10.838709677419352</v>
      </c>
      <c r="AG50" s="25">
        <v>16.841935483870969</v>
      </c>
      <c r="AH50" s="25">
        <v>4.7677419354838708</v>
      </c>
      <c r="AI50" s="25">
        <v>17.5</v>
      </c>
      <c r="AJ50" s="25">
        <v>7.5</v>
      </c>
      <c r="AK50" s="25">
        <v>10.75806451612903</v>
      </c>
      <c r="AL50" s="25">
        <v>15.825806451612904</v>
      </c>
      <c r="AM50" s="25">
        <v>5.6419354838709683</v>
      </c>
      <c r="AN50" s="25">
        <v>13.5</v>
      </c>
      <c r="AO50" s="25">
        <v>5.5</v>
      </c>
      <c r="AP50" s="25">
        <v>12.003225806451617</v>
      </c>
      <c r="AQ50" s="25">
        <v>21.516129032258064</v>
      </c>
      <c r="AR50" s="25">
        <v>2.4516129032258065</v>
      </c>
      <c r="AS50" s="25">
        <v>48.1</v>
      </c>
      <c r="AT50" s="25">
        <v>29.6</v>
      </c>
      <c r="AU50" s="25">
        <v>19.213225806451607</v>
      </c>
      <c r="AW50" s="24">
        <v>8708</v>
      </c>
      <c r="AX50" s="25">
        <v>28.5</v>
      </c>
      <c r="AY50" s="25">
        <v>-1</v>
      </c>
      <c r="AZ50" s="25">
        <v>25.5</v>
      </c>
      <c r="BA50" s="25">
        <v>-1.1000000000000001</v>
      </c>
      <c r="BB50" s="25">
        <v>25</v>
      </c>
      <c r="BC50" s="25">
        <v>0.9</v>
      </c>
      <c r="BD50" s="25">
        <v>30</v>
      </c>
      <c r="BE50" s="25">
        <v>-2</v>
      </c>
    </row>
    <row r="51" spans="1:57" x14ac:dyDescent="0.25">
      <c r="A51" s="3">
        <v>30636</v>
      </c>
      <c r="B51" s="5">
        <v>320</v>
      </c>
      <c r="C51" s="37">
        <f t="shared" si="0"/>
        <v>3.29</v>
      </c>
      <c r="D51" s="35">
        <f t="shared" si="1"/>
        <v>0.1</v>
      </c>
      <c r="E51" s="6">
        <v>1.5</v>
      </c>
      <c r="F51" s="6">
        <v>-1.4</v>
      </c>
      <c r="G51" s="6">
        <v>1</v>
      </c>
      <c r="H51" s="35">
        <f t="shared" si="2"/>
        <v>-1.3</v>
      </c>
      <c r="I51" s="6">
        <v>-0.3</v>
      </c>
      <c r="J51" s="6">
        <v>-2.2000000000000002</v>
      </c>
      <c r="K51" s="12">
        <f t="shared" si="6"/>
        <v>1</v>
      </c>
      <c r="L51" s="35">
        <f t="shared" si="3"/>
        <v>-1</v>
      </c>
      <c r="M51" s="6">
        <v>-0.8</v>
      </c>
      <c r="N51" s="6">
        <v>-1.1000000000000001</v>
      </c>
      <c r="O51" s="12">
        <f t="shared" si="7"/>
        <v>1</v>
      </c>
      <c r="P51" s="7">
        <v>8311</v>
      </c>
      <c r="Q51" s="7"/>
      <c r="R51" s="35">
        <f t="shared" si="4"/>
        <v>2.8</v>
      </c>
      <c r="S51">
        <v>3.5</v>
      </c>
      <c r="T51">
        <v>2</v>
      </c>
      <c r="U51">
        <v>4</v>
      </c>
      <c r="W51">
        <v>3.46</v>
      </c>
      <c r="X51">
        <v>2.04</v>
      </c>
      <c r="Z51" s="24">
        <v>8709</v>
      </c>
      <c r="AA51" s="25">
        <v>10.683333333333334</v>
      </c>
      <c r="AB51" s="25">
        <v>19.159999999999993</v>
      </c>
      <c r="AC51" s="25">
        <v>2.1566666666666663</v>
      </c>
      <c r="AD51" s="25">
        <v>11.5</v>
      </c>
      <c r="AE51" s="25">
        <v>7</v>
      </c>
      <c r="AF51" s="25">
        <v>11.156666666666666</v>
      </c>
      <c r="AG51" s="25">
        <v>17.696666666666665</v>
      </c>
      <c r="AH51" s="25">
        <v>4.5766666666666662</v>
      </c>
      <c r="AI51" s="25">
        <v>9</v>
      </c>
      <c r="AJ51" s="25">
        <v>4</v>
      </c>
      <c r="AK51" s="25">
        <v>11.293333333333335</v>
      </c>
      <c r="AL51" s="25">
        <v>16.999999999999996</v>
      </c>
      <c r="AM51" s="25">
        <v>5.5466666666666677</v>
      </c>
      <c r="AN51" s="25">
        <v>7</v>
      </c>
      <c r="AO51" s="25">
        <v>3</v>
      </c>
      <c r="AP51" s="25">
        <v>10.816666666666668</v>
      </c>
      <c r="AQ51" s="25">
        <v>21.566666666666666</v>
      </c>
      <c r="AR51" s="25">
        <v>3.3333333333333333E-2</v>
      </c>
      <c r="AS51" s="25">
        <v>10.8</v>
      </c>
      <c r="AT51" s="25">
        <v>4.5999999999999996</v>
      </c>
      <c r="AU51" s="25">
        <v>15.555666666666669</v>
      </c>
      <c r="AW51" s="24">
        <v>8709</v>
      </c>
      <c r="AX51" s="25">
        <v>29</v>
      </c>
      <c r="AY51" s="25">
        <v>-5.3</v>
      </c>
      <c r="AZ51" s="25">
        <v>26.4</v>
      </c>
      <c r="BA51" s="25">
        <v>-4.7</v>
      </c>
      <c r="BB51" s="25">
        <v>26</v>
      </c>
      <c r="BC51" s="25">
        <v>-2.1</v>
      </c>
      <c r="BD51" s="25">
        <v>30.5</v>
      </c>
      <c r="BE51" s="25">
        <v>-7</v>
      </c>
    </row>
    <row r="52" spans="1:57" x14ac:dyDescent="0.25">
      <c r="A52" s="3">
        <v>30637</v>
      </c>
      <c r="B52" s="5">
        <v>321</v>
      </c>
      <c r="C52" s="37">
        <f t="shared" si="0"/>
        <v>5.0599999999999996</v>
      </c>
      <c r="D52" s="35">
        <f t="shared" si="1"/>
        <v>0</v>
      </c>
      <c r="E52" s="6">
        <v>2.1</v>
      </c>
      <c r="F52" s="6">
        <v>-2.1</v>
      </c>
      <c r="G52" s="6">
        <v>3</v>
      </c>
      <c r="H52" s="35">
        <f t="shared" si="2"/>
        <v>-2.1</v>
      </c>
      <c r="I52" s="6">
        <v>-1.1000000000000001</v>
      </c>
      <c r="J52" s="6">
        <v>-3.1</v>
      </c>
      <c r="K52" s="12">
        <f t="shared" si="6"/>
        <v>3</v>
      </c>
      <c r="L52" s="35">
        <f t="shared" si="3"/>
        <v>-2.5</v>
      </c>
      <c r="M52" s="6">
        <v>-1</v>
      </c>
      <c r="N52" s="6">
        <v>-4</v>
      </c>
      <c r="O52" s="12">
        <f t="shared" si="7"/>
        <v>3</v>
      </c>
      <c r="P52" s="7">
        <v>8311</v>
      </c>
      <c r="Q52" s="7"/>
      <c r="R52" s="35">
        <f t="shared" si="4"/>
        <v>2.5</v>
      </c>
      <c r="S52">
        <v>4</v>
      </c>
      <c r="T52">
        <v>1</v>
      </c>
      <c r="U52">
        <v>2</v>
      </c>
      <c r="W52">
        <v>5.33</v>
      </c>
      <c r="X52">
        <v>3.76</v>
      </c>
      <c r="Z52" s="24">
        <v>8710</v>
      </c>
      <c r="AA52" s="25">
        <v>4.4516129032258052</v>
      </c>
      <c r="AB52" s="25">
        <v>11.41935483870968</v>
      </c>
      <c r="AC52" s="25">
        <v>-2.5516129032258057</v>
      </c>
      <c r="AD52" s="25">
        <v>15.5</v>
      </c>
      <c r="AE52" s="25">
        <v>6</v>
      </c>
      <c r="AF52" s="25">
        <v>5.4967741935483874</v>
      </c>
      <c r="AG52" s="25">
        <v>10.883870967741938</v>
      </c>
      <c r="AH52" s="25">
        <v>7.4193548387096964E-2</v>
      </c>
      <c r="AI52" s="25">
        <v>12</v>
      </c>
      <c r="AJ52" s="25">
        <v>3</v>
      </c>
      <c r="AK52" s="25">
        <v>5.0838709677419347</v>
      </c>
      <c r="AL52" s="25">
        <v>9.2903225806451619</v>
      </c>
      <c r="AM52" s="25">
        <v>0.8290322580645163</v>
      </c>
      <c r="AN52" s="25">
        <v>11.5</v>
      </c>
      <c r="AO52" s="25">
        <v>5.5</v>
      </c>
      <c r="AP52" s="25">
        <v>4.5548387096774192</v>
      </c>
      <c r="AQ52" s="25">
        <v>13.661290322580646</v>
      </c>
      <c r="AR52" s="25">
        <v>-4.596774193548387</v>
      </c>
      <c r="AS52" s="25">
        <v>14.899999999999999</v>
      </c>
      <c r="AT52" s="25">
        <v>6</v>
      </c>
      <c r="AU52" s="25">
        <v>9.3819354838709685</v>
      </c>
      <c r="AW52" s="24">
        <v>8710</v>
      </c>
      <c r="AX52" s="25">
        <v>23.3</v>
      </c>
      <c r="AY52" s="25">
        <v>-9.5</v>
      </c>
      <c r="AZ52" s="25">
        <v>21.8</v>
      </c>
      <c r="BA52" s="25">
        <v>-6.7</v>
      </c>
      <c r="BB52" s="25">
        <v>20.8</v>
      </c>
      <c r="BC52" s="25">
        <v>-5.5</v>
      </c>
      <c r="BD52" s="25">
        <v>25</v>
      </c>
      <c r="BE52" s="25">
        <v>-11</v>
      </c>
    </row>
    <row r="53" spans="1:57" x14ac:dyDescent="0.25">
      <c r="A53" s="3">
        <v>30638</v>
      </c>
      <c r="B53" s="5">
        <v>322</v>
      </c>
      <c r="C53" s="37">
        <f t="shared" si="0"/>
        <v>3.28</v>
      </c>
      <c r="D53" s="35">
        <f t="shared" si="1"/>
        <v>-2</v>
      </c>
      <c r="E53" s="6">
        <v>0</v>
      </c>
      <c r="F53" s="6">
        <v>-4</v>
      </c>
      <c r="G53" s="6">
        <v>0</v>
      </c>
      <c r="H53" s="35">
        <f t="shared" si="2"/>
        <v>-3.5</v>
      </c>
      <c r="I53" s="6">
        <v>-2.5</v>
      </c>
      <c r="J53" s="6">
        <v>-4.4000000000000004</v>
      </c>
      <c r="K53" s="12">
        <f t="shared" si="6"/>
        <v>0</v>
      </c>
      <c r="L53" s="35">
        <f t="shared" si="3"/>
        <v>-4</v>
      </c>
      <c r="M53" s="6">
        <v>-2.7</v>
      </c>
      <c r="N53" s="6">
        <v>-5.3</v>
      </c>
      <c r="O53" s="12">
        <f t="shared" si="7"/>
        <v>0</v>
      </c>
      <c r="P53" s="7">
        <v>8311</v>
      </c>
      <c r="Q53" s="7"/>
      <c r="R53" s="35">
        <f t="shared" si="4"/>
        <v>1.8</v>
      </c>
      <c r="S53">
        <v>3.5</v>
      </c>
      <c r="T53">
        <v>0</v>
      </c>
      <c r="U53">
        <v>1</v>
      </c>
      <c r="W53">
        <v>3.45</v>
      </c>
      <c r="X53">
        <v>3.44</v>
      </c>
      <c r="Z53" s="24">
        <v>8711</v>
      </c>
      <c r="AA53" s="25">
        <v>-1.5533333333333332</v>
      </c>
      <c r="AB53" s="25">
        <v>2.003333333333333</v>
      </c>
      <c r="AC53" s="25">
        <v>-5.1033333333333335</v>
      </c>
      <c r="AD53" s="25">
        <v>32</v>
      </c>
      <c r="AE53" s="25">
        <v>8</v>
      </c>
      <c r="AF53" s="25">
        <v>-1.3766666666666665</v>
      </c>
      <c r="AG53" s="25">
        <v>1.3000000000000003</v>
      </c>
      <c r="AH53" s="25">
        <v>-4.0633333333333326</v>
      </c>
      <c r="AI53" s="25">
        <v>37</v>
      </c>
      <c r="AJ53" s="25">
        <v>9.5</v>
      </c>
      <c r="AK53" s="25">
        <v>-2.5499999999999998</v>
      </c>
      <c r="AL53" s="25">
        <v>-0.41333333333333316</v>
      </c>
      <c r="AM53" s="25">
        <v>-4.6800000000000015</v>
      </c>
      <c r="AN53" s="25">
        <v>34</v>
      </c>
      <c r="AO53" s="25">
        <v>9.5</v>
      </c>
      <c r="AP53" s="25">
        <v>-0.68</v>
      </c>
      <c r="AQ53" s="25">
        <v>3.4833333333333334</v>
      </c>
      <c r="AR53" s="25">
        <v>-4.8499999999999996</v>
      </c>
      <c r="AS53" s="25">
        <v>42</v>
      </c>
      <c r="AT53" s="25">
        <v>11</v>
      </c>
      <c r="AU53" s="25">
        <v>3.3569999999999993</v>
      </c>
      <c r="AW53" s="24">
        <v>8711</v>
      </c>
      <c r="AX53" s="25">
        <v>11.6</v>
      </c>
      <c r="AY53" s="25">
        <v>-16</v>
      </c>
      <c r="AZ53" s="25">
        <v>11</v>
      </c>
      <c r="BA53" s="25">
        <v>-12.5</v>
      </c>
      <c r="BB53" s="25">
        <v>6.9</v>
      </c>
      <c r="BC53" s="25">
        <v>-12</v>
      </c>
      <c r="BD53" s="25">
        <v>12.5</v>
      </c>
      <c r="BE53" s="25">
        <v>-16</v>
      </c>
    </row>
    <row r="54" spans="1:57" x14ac:dyDescent="0.25">
      <c r="A54" s="3">
        <v>30639</v>
      </c>
      <c r="B54" s="5">
        <v>323</v>
      </c>
      <c r="C54" s="37">
        <f t="shared" si="0"/>
        <v>1.53</v>
      </c>
      <c r="D54" s="35">
        <f t="shared" si="1"/>
        <v>-5.6</v>
      </c>
      <c r="E54" s="6">
        <v>-2.9</v>
      </c>
      <c r="F54" s="6">
        <v>-8.3000000000000007</v>
      </c>
      <c r="G54" s="6">
        <v>2</v>
      </c>
      <c r="H54" s="35">
        <f t="shared" si="2"/>
        <v>-6.2</v>
      </c>
      <c r="I54" s="6">
        <v>-4.8</v>
      </c>
      <c r="J54" s="6">
        <v>-7.6</v>
      </c>
      <c r="K54" s="12">
        <f t="shared" si="6"/>
        <v>2</v>
      </c>
      <c r="L54" s="35">
        <f t="shared" si="3"/>
        <v>-5.8</v>
      </c>
      <c r="M54" s="6">
        <v>-5.3</v>
      </c>
      <c r="N54" s="6">
        <v>-6.2</v>
      </c>
      <c r="O54" s="12">
        <f t="shared" si="7"/>
        <v>2</v>
      </c>
      <c r="P54" s="7">
        <v>8311</v>
      </c>
      <c r="Q54" s="7"/>
      <c r="R54" s="35">
        <f t="shared" si="4"/>
        <v>1.3</v>
      </c>
      <c r="S54">
        <v>3</v>
      </c>
      <c r="T54">
        <v>-0.5</v>
      </c>
      <c r="U54">
        <v>6</v>
      </c>
      <c r="W54">
        <v>1.61</v>
      </c>
      <c r="X54">
        <v>1.95</v>
      </c>
      <c r="Z54" s="24">
        <v>8712</v>
      </c>
      <c r="AA54" s="25">
        <v>-7.3387096774193559</v>
      </c>
      <c r="AB54" s="25">
        <v>-3.3677419354838714</v>
      </c>
      <c r="AC54" s="25">
        <v>-11.267741935483869</v>
      </c>
      <c r="AD54" s="25">
        <v>45</v>
      </c>
      <c r="AE54" s="25">
        <v>14</v>
      </c>
      <c r="AF54" s="25">
        <v>-7.5096774193548388</v>
      </c>
      <c r="AG54" s="25">
        <v>-4.7193548387096769</v>
      </c>
      <c r="AH54" s="25">
        <v>-10.241935483870968</v>
      </c>
      <c r="AI54" s="25">
        <v>45</v>
      </c>
      <c r="AJ54" s="25">
        <v>14</v>
      </c>
      <c r="AK54" s="25">
        <v>-8.0870967741935473</v>
      </c>
      <c r="AL54" s="25">
        <v>-5.6258064516129043</v>
      </c>
      <c r="AM54" s="25">
        <v>-10.5</v>
      </c>
      <c r="AN54" s="25">
        <v>45</v>
      </c>
      <c r="AO54" s="25">
        <v>14</v>
      </c>
      <c r="AP54" s="25">
        <v>-7.3741935483870984</v>
      </c>
      <c r="AQ54" s="25">
        <v>-2.806451612903226</v>
      </c>
      <c r="AR54" s="25">
        <v>-11.903225806451612</v>
      </c>
      <c r="AS54" s="25">
        <v>97.000000000000014</v>
      </c>
      <c r="AT54" s="25">
        <v>15.8</v>
      </c>
      <c r="AU54" s="25">
        <v>2.5109677419354846</v>
      </c>
      <c r="AW54" s="24">
        <v>8712</v>
      </c>
      <c r="AX54" s="25">
        <v>2.4</v>
      </c>
      <c r="AY54" s="25">
        <v>-22</v>
      </c>
      <c r="AZ54" s="25">
        <v>0.8</v>
      </c>
      <c r="BA54" s="25">
        <v>-19.5</v>
      </c>
      <c r="BB54" s="25">
        <v>0.6</v>
      </c>
      <c r="BC54" s="25">
        <v>-18.5</v>
      </c>
      <c r="BD54" s="25">
        <v>3.5</v>
      </c>
      <c r="BE54" s="25">
        <v>-22</v>
      </c>
    </row>
    <row r="55" spans="1:57" x14ac:dyDescent="0.25">
      <c r="A55" s="3">
        <v>30640</v>
      </c>
      <c r="B55" s="5">
        <v>324</v>
      </c>
      <c r="C55" s="37">
        <f t="shared" si="0"/>
        <v>3.1</v>
      </c>
      <c r="D55" s="35">
        <f t="shared" si="1"/>
        <v>-3</v>
      </c>
      <c r="E55" s="6">
        <v>-1.8</v>
      </c>
      <c r="F55" s="6">
        <v>-4.2</v>
      </c>
      <c r="G55" s="6">
        <v>1.5</v>
      </c>
      <c r="H55" s="35">
        <f t="shared" si="2"/>
        <v>-4.8</v>
      </c>
      <c r="I55" s="6">
        <v>-3.5</v>
      </c>
      <c r="J55" s="6">
        <v>-6.1</v>
      </c>
      <c r="K55" s="12">
        <f t="shared" si="6"/>
        <v>1.5</v>
      </c>
      <c r="L55" s="35">
        <f t="shared" si="3"/>
        <v>-4.7</v>
      </c>
      <c r="M55" s="6">
        <v>-3.6</v>
      </c>
      <c r="N55" s="6">
        <v>-5.8</v>
      </c>
      <c r="O55" s="12">
        <f t="shared" si="7"/>
        <v>1.5</v>
      </c>
      <c r="P55" s="7">
        <v>8311</v>
      </c>
      <c r="Q55" s="7"/>
      <c r="R55" s="35">
        <f t="shared" si="4"/>
        <v>-0.3</v>
      </c>
      <c r="S55">
        <v>2</v>
      </c>
      <c r="T55">
        <v>-2.5</v>
      </c>
      <c r="U55">
        <v>5</v>
      </c>
      <c r="W55">
        <v>3.26</v>
      </c>
      <c r="X55">
        <v>1.93</v>
      </c>
      <c r="Z55" s="24">
        <v>8801</v>
      </c>
      <c r="AA55" s="25">
        <v>-8.1451612903225801</v>
      </c>
      <c r="AB55" s="25">
        <v>-3.2548387096774194</v>
      </c>
      <c r="AC55" s="25">
        <v>-12.996774193548388</v>
      </c>
      <c r="AD55" s="25">
        <v>25</v>
      </c>
      <c r="AE55" s="25">
        <v>5</v>
      </c>
      <c r="AF55" s="25">
        <v>-8.4677419354838737</v>
      </c>
      <c r="AG55" s="25">
        <v>-5.5580645161290319</v>
      </c>
      <c r="AH55" s="25">
        <v>-11.306451612903224</v>
      </c>
      <c r="AI55" s="25">
        <v>18</v>
      </c>
      <c r="AJ55" s="25">
        <v>4.5</v>
      </c>
      <c r="AK55" s="25">
        <v>-9.0935483870967762</v>
      </c>
      <c r="AL55" s="25">
        <v>-6.4999999999999991</v>
      </c>
      <c r="AM55" s="25">
        <v>-11.625806451612902</v>
      </c>
      <c r="AN55" s="25">
        <v>19</v>
      </c>
      <c r="AO55" s="25">
        <v>4.5</v>
      </c>
      <c r="AP55" s="25">
        <v>-8.4193548387096797</v>
      </c>
      <c r="AQ55" s="25">
        <v>-3.661290322580645</v>
      </c>
      <c r="AR55" s="25">
        <v>-13.14516129032258</v>
      </c>
      <c r="AS55" s="25">
        <v>68.899999999999991</v>
      </c>
      <c r="AT55" s="25">
        <v>10.6</v>
      </c>
      <c r="AU55" s="25">
        <v>3.4135483870967751</v>
      </c>
      <c r="AW55" s="24">
        <v>8801</v>
      </c>
      <c r="AX55" s="25">
        <v>4.5</v>
      </c>
      <c r="AY55" s="25">
        <v>-29.3</v>
      </c>
      <c r="AZ55" s="25">
        <v>2.5</v>
      </c>
      <c r="BA55" s="25">
        <v>-24</v>
      </c>
      <c r="BB55" s="25">
        <v>0</v>
      </c>
      <c r="BC55" s="25">
        <v>-22</v>
      </c>
      <c r="BD55" s="25">
        <v>5</v>
      </c>
      <c r="BE55" s="25">
        <v>-32</v>
      </c>
    </row>
    <row r="56" spans="1:57" x14ac:dyDescent="0.25">
      <c r="A56" s="3">
        <v>30641</v>
      </c>
      <c r="B56" s="5">
        <v>325</v>
      </c>
      <c r="C56" s="37">
        <f t="shared" si="0"/>
        <v>2.2999999999999998</v>
      </c>
      <c r="D56" s="35">
        <f t="shared" si="1"/>
        <v>-4.2</v>
      </c>
      <c r="E56" s="6">
        <v>-3.3</v>
      </c>
      <c r="F56" s="6">
        <v>-5.0999999999999996</v>
      </c>
      <c r="G56" s="6">
        <v>3</v>
      </c>
      <c r="H56" s="35">
        <f t="shared" si="2"/>
        <v>-5.9</v>
      </c>
      <c r="I56" s="6">
        <v>-5</v>
      </c>
      <c r="J56" s="6">
        <v>-6.7</v>
      </c>
      <c r="K56" s="12">
        <f t="shared" si="6"/>
        <v>3</v>
      </c>
      <c r="L56" s="35">
        <f t="shared" si="3"/>
        <v>-5.7</v>
      </c>
      <c r="M56" s="6">
        <v>-5.2</v>
      </c>
      <c r="N56" s="6">
        <v>-6.1</v>
      </c>
      <c r="O56" s="12">
        <f t="shared" si="7"/>
        <v>3</v>
      </c>
      <c r="P56" s="7">
        <v>8311</v>
      </c>
      <c r="Q56" s="7"/>
      <c r="R56" s="35">
        <f t="shared" si="4"/>
        <v>-0.3</v>
      </c>
      <c r="S56">
        <v>1.5</v>
      </c>
      <c r="T56">
        <v>-2</v>
      </c>
      <c r="U56">
        <v>4</v>
      </c>
      <c r="W56">
        <v>2.42</v>
      </c>
      <c r="X56">
        <v>1.9</v>
      </c>
      <c r="Z56" s="24">
        <v>8802</v>
      </c>
      <c r="AA56" s="25">
        <v>-4.8413793103448297</v>
      </c>
      <c r="AB56" s="25">
        <v>0.41724137931034477</v>
      </c>
      <c r="AC56" s="25">
        <v>-10.079310344827585</v>
      </c>
      <c r="AD56" s="25">
        <v>29.5</v>
      </c>
      <c r="AE56" s="25">
        <v>5</v>
      </c>
      <c r="AF56" s="25">
        <v>-4.0517241379310347</v>
      </c>
      <c r="AG56" s="25">
        <v>-0.33103448275862024</v>
      </c>
      <c r="AH56" s="25">
        <v>-7.7517241379310349</v>
      </c>
      <c r="AI56" s="25">
        <v>30</v>
      </c>
      <c r="AJ56" s="25">
        <v>4.5</v>
      </c>
      <c r="AK56" s="25">
        <v>-4.2379310344827594</v>
      </c>
      <c r="AL56" s="25">
        <v>-1.0689655172413797</v>
      </c>
      <c r="AM56" s="25">
        <v>-7.3758620689655165</v>
      </c>
      <c r="AN56" s="25">
        <v>30</v>
      </c>
      <c r="AO56" s="25">
        <v>4.5</v>
      </c>
      <c r="AP56" s="25">
        <v>-4.251724137931034</v>
      </c>
      <c r="AQ56" s="25">
        <v>1.1206896551724137</v>
      </c>
      <c r="AR56" s="25">
        <v>-9.6034482758620694</v>
      </c>
      <c r="AS56" s="25">
        <v>62</v>
      </c>
      <c r="AT56" s="25">
        <v>13</v>
      </c>
      <c r="AU56" s="25">
        <v>6.8486206896551725</v>
      </c>
      <c r="AW56" s="24">
        <v>8802</v>
      </c>
      <c r="AX56" s="25">
        <v>12.5</v>
      </c>
      <c r="AY56" s="25">
        <v>-31</v>
      </c>
      <c r="AZ56" s="25">
        <v>12</v>
      </c>
      <c r="BA56" s="25">
        <v>-23.7</v>
      </c>
      <c r="BB56" s="25">
        <v>9</v>
      </c>
      <c r="BC56" s="25">
        <v>-21.7</v>
      </c>
      <c r="BD56" s="25">
        <v>10.5</v>
      </c>
      <c r="BE56" s="25">
        <v>-23.5</v>
      </c>
    </row>
    <row r="57" spans="1:57" x14ac:dyDescent="0.25">
      <c r="A57" s="3">
        <v>30642</v>
      </c>
      <c r="B57" s="5">
        <v>326</v>
      </c>
      <c r="C57" s="37">
        <f t="shared" si="0"/>
        <v>1.34</v>
      </c>
      <c r="D57" s="35">
        <f t="shared" si="1"/>
        <v>-6.4</v>
      </c>
      <c r="E57" s="6">
        <v>-4.0999999999999996</v>
      </c>
      <c r="F57" s="6">
        <v>-8.6999999999999993</v>
      </c>
      <c r="G57" s="6">
        <v>2.5</v>
      </c>
      <c r="H57" s="35">
        <f t="shared" si="2"/>
        <v>-7.3</v>
      </c>
      <c r="I57" s="6">
        <v>-5.2</v>
      </c>
      <c r="J57" s="6">
        <v>-9.3000000000000007</v>
      </c>
      <c r="K57" s="12">
        <f t="shared" si="6"/>
        <v>2.5</v>
      </c>
      <c r="L57" s="35">
        <f t="shared" si="3"/>
        <v>-7.1</v>
      </c>
      <c r="M57" s="6">
        <v>-5.0999999999999996</v>
      </c>
      <c r="N57" s="6">
        <v>-9</v>
      </c>
      <c r="O57" s="12">
        <f t="shared" si="7"/>
        <v>2.5</v>
      </c>
      <c r="P57" s="7">
        <v>8311</v>
      </c>
      <c r="Q57" s="7"/>
      <c r="R57" s="35">
        <f t="shared" si="4"/>
        <v>-1</v>
      </c>
      <c r="S57">
        <v>0</v>
      </c>
      <c r="T57">
        <v>-2</v>
      </c>
      <c r="U57">
        <v>0</v>
      </c>
      <c r="W57">
        <v>1.41</v>
      </c>
      <c r="X57">
        <v>1.87</v>
      </c>
      <c r="Z57" s="24">
        <v>8803</v>
      </c>
      <c r="AA57" s="25">
        <v>-3.532258064516129</v>
      </c>
      <c r="AB57" s="25">
        <v>1.9193548387096775</v>
      </c>
      <c r="AC57" s="25">
        <v>-8.9516129032258061</v>
      </c>
      <c r="AD57" s="25">
        <v>62</v>
      </c>
      <c r="AE57" s="25">
        <v>9.5</v>
      </c>
      <c r="AF57" s="25">
        <v>-3.7387096774193549</v>
      </c>
      <c r="AG57" s="25">
        <v>-0.56129032258064526</v>
      </c>
      <c r="AH57" s="25">
        <v>-6.8774193548387084</v>
      </c>
      <c r="AI57" s="25">
        <v>61.5</v>
      </c>
      <c r="AJ57" s="25">
        <v>9.5</v>
      </c>
      <c r="AK57" s="25">
        <v>-3.338709677419355</v>
      </c>
      <c r="AL57" s="25">
        <v>-0.25483870967741934</v>
      </c>
      <c r="AM57" s="25">
        <v>-6.3870967741935472</v>
      </c>
      <c r="AN57" s="25">
        <v>60.5</v>
      </c>
      <c r="AO57" s="25">
        <v>9.5</v>
      </c>
      <c r="AP57" s="25">
        <v>-1.6483870967741934</v>
      </c>
      <c r="AQ57" s="25">
        <v>3.9838709677419355</v>
      </c>
      <c r="AR57" s="25">
        <v>-7.258064516129032</v>
      </c>
      <c r="AS57" s="25">
        <v>48.800000000000004</v>
      </c>
      <c r="AT57" s="25">
        <v>8</v>
      </c>
      <c r="AU57" s="25">
        <v>10.123870967741935</v>
      </c>
      <c r="AW57" s="24">
        <v>8803</v>
      </c>
      <c r="AX57" s="25">
        <v>10.1</v>
      </c>
      <c r="AY57" s="25">
        <v>-17.5</v>
      </c>
      <c r="AZ57" s="25">
        <v>5.6</v>
      </c>
      <c r="BA57" s="25">
        <v>-12.8</v>
      </c>
      <c r="BB57" s="25">
        <v>6.6</v>
      </c>
      <c r="BC57" s="25">
        <v>-11</v>
      </c>
      <c r="BD57" s="25">
        <v>11</v>
      </c>
      <c r="BE57" s="25">
        <v>-16.5</v>
      </c>
    </row>
    <row r="58" spans="1:57" x14ac:dyDescent="0.25">
      <c r="A58" s="3">
        <v>30643</v>
      </c>
      <c r="B58" s="5">
        <v>327</v>
      </c>
      <c r="C58" s="37">
        <f t="shared" si="0"/>
        <v>2.61</v>
      </c>
      <c r="D58" s="35">
        <f t="shared" si="1"/>
        <v>-5.8</v>
      </c>
      <c r="E58" s="6">
        <v>-4.0999999999999996</v>
      </c>
      <c r="F58" s="6">
        <v>-7.4</v>
      </c>
      <c r="G58" s="6">
        <v>5</v>
      </c>
      <c r="H58" s="35">
        <f t="shared" si="2"/>
        <v>-6.6</v>
      </c>
      <c r="I58" s="6">
        <v>-5.2</v>
      </c>
      <c r="J58" s="6">
        <v>-8</v>
      </c>
      <c r="K58" s="12">
        <f t="shared" si="6"/>
        <v>5</v>
      </c>
      <c r="L58" s="35">
        <f t="shared" si="3"/>
        <v>-6.2</v>
      </c>
      <c r="M58" s="6">
        <v>-5.3</v>
      </c>
      <c r="N58" s="6">
        <v>-7</v>
      </c>
      <c r="O58" s="12">
        <f t="shared" si="7"/>
        <v>5</v>
      </c>
      <c r="P58" s="7">
        <v>8311</v>
      </c>
      <c r="Q58" s="7"/>
      <c r="R58" s="35">
        <f t="shared" si="4"/>
        <v>-3</v>
      </c>
      <c r="S58">
        <v>-2</v>
      </c>
      <c r="T58">
        <v>-4</v>
      </c>
      <c r="U58">
        <v>6</v>
      </c>
      <c r="W58">
        <v>2.75</v>
      </c>
      <c r="X58">
        <v>2.44</v>
      </c>
      <c r="Z58" s="24">
        <v>8804</v>
      </c>
      <c r="AA58" s="25">
        <v>2.3533333333333331</v>
      </c>
      <c r="AB58" s="25">
        <v>7.8433333333333337</v>
      </c>
      <c r="AC58" s="25">
        <v>-3.1566666666666663</v>
      </c>
      <c r="AD58" s="25">
        <v>102.5</v>
      </c>
      <c r="AE58" s="25">
        <v>31</v>
      </c>
      <c r="AF58" s="25">
        <v>1.696666666666667</v>
      </c>
      <c r="AG58" s="25">
        <v>5.9133333333333349</v>
      </c>
      <c r="AH58" s="25">
        <v>-2.5266666666666668</v>
      </c>
      <c r="AI58" s="25">
        <v>99</v>
      </c>
      <c r="AJ58" s="25">
        <v>31.5</v>
      </c>
      <c r="AK58" s="25">
        <v>1.8866666666666663</v>
      </c>
      <c r="AL58" s="25">
        <v>5.8033333333333328</v>
      </c>
      <c r="AM58" s="25">
        <v>-2.0333333333333332</v>
      </c>
      <c r="AN58" s="25">
        <v>97</v>
      </c>
      <c r="AO58" s="25">
        <v>31.5</v>
      </c>
      <c r="AP58" s="25">
        <v>4.2366666666666664</v>
      </c>
      <c r="AQ58" s="25">
        <v>10.483333333333333</v>
      </c>
      <c r="AR58" s="25">
        <v>-2.0333333333333332</v>
      </c>
      <c r="AS58" s="25">
        <v>92.9</v>
      </c>
      <c r="AT58" s="25">
        <v>26.2</v>
      </c>
      <c r="AU58" s="25">
        <v>15.951666666666664</v>
      </c>
      <c r="AW58" s="24">
        <v>8804</v>
      </c>
      <c r="AX58" s="25">
        <v>20</v>
      </c>
      <c r="AY58" s="25">
        <v>-13.5</v>
      </c>
      <c r="AZ58" s="25">
        <v>18.5</v>
      </c>
      <c r="BA58" s="25">
        <v>-11.9</v>
      </c>
      <c r="BB58" s="25">
        <v>17.5</v>
      </c>
      <c r="BC58" s="25">
        <v>-10.5</v>
      </c>
      <c r="BD58" s="25">
        <v>22</v>
      </c>
      <c r="BE58" s="25">
        <v>-10.5</v>
      </c>
    </row>
    <row r="59" spans="1:57" x14ac:dyDescent="0.25">
      <c r="A59" s="3">
        <v>30644</v>
      </c>
      <c r="B59" s="5">
        <v>328</v>
      </c>
      <c r="C59" s="37">
        <f t="shared" si="0"/>
        <v>0.86</v>
      </c>
      <c r="D59" s="35">
        <f t="shared" si="1"/>
        <v>-4</v>
      </c>
      <c r="E59" s="6">
        <v>-2.2000000000000002</v>
      </c>
      <c r="F59" s="6">
        <v>-5.8</v>
      </c>
      <c r="G59" s="6">
        <v>0</v>
      </c>
      <c r="H59" s="35">
        <f t="shared" si="2"/>
        <v>-5.9</v>
      </c>
      <c r="I59" s="6">
        <v>-3.5</v>
      </c>
      <c r="J59" s="6">
        <v>-8.1999999999999993</v>
      </c>
      <c r="K59" s="12">
        <f t="shared" si="6"/>
        <v>0</v>
      </c>
      <c r="L59" s="35">
        <f t="shared" si="3"/>
        <v>-5.8</v>
      </c>
      <c r="M59" s="6">
        <v>-4</v>
      </c>
      <c r="N59" s="6">
        <v>-7.5</v>
      </c>
      <c r="O59" s="12">
        <f t="shared" si="7"/>
        <v>0</v>
      </c>
      <c r="P59" s="7">
        <v>8311</v>
      </c>
      <c r="Q59" s="7"/>
      <c r="R59" s="35">
        <f t="shared" si="4"/>
        <v>-2.5</v>
      </c>
      <c r="S59">
        <v>0</v>
      </c>
      <c r="T59">
        <v>-5</v>
      </c>
      <c r="U59">
        <v>12</v>
      </c>
      <c r="W59">
        <v>0.91</v>
      </c>
      <c r="X59">
        <v>1.82</v>
      </c>
      <c r="Z59" s="24">
        <v>8805</v>
      </c>
      <c r="AA59" s="25">
        <v>5.32258064516129</v>
      </c>
      <c r="AB59" s="25">
        <v>11.170967741935481</v>
      </c>
      <c r="AC59" s="25">
        <v>-0.57741935483870965</v>
      </c>
      <c r="AD59" s="25">
        <v>69.5</v>
      </c>
      <c r="AE59" s="25">
        <v>19</v>
      </c>
      <c r="AF59" s="25">
        <v>4.2387096774193553</v>
      </c>
      <c r="AG59" s="25">
        <v>9.4548387096774196</v>
      </c>
      <c r="AH59" s="25">
        <v>-1.0129032258064516</v>
      </c>
      <c r="AI59" s="25">
        <v>62</v>
      </c>
      <c r="AJ59" s="25">
        <v>19.5</v>
      </c>
      <c r="AK59" s="25">
        <v>4.1806451612903235</v>
      </c>
      <c r="AL59" s="25">
        <v>8.9419354838709673</v>
      </c>
      <c r="AM59" s="25">
        <v>-0.61290322580645129</v>
      </c>
      <c r="AN59" s="25">
        <v>77</v>
      </c>
      <c r="AO59" s="25">
        <v>19.5</v>
      </c>
      <c r="AP59" s="25">
        <v>7.2645161290322608</v>
      </c>
      <c r="AQ59" s="25">
        <v>14.887096774193548</v>
      </c>
      <c r="AR59" s="25">
        <v>-0.40322580645161288</v>
      </c>
      <c r="AS59" s="25">
        <v>51.7</v>
      </c>
      <c r="AT59" s="25">
        <v>18.399999999999999</v>
      </c>
      <c r="AU59" s="25">
        <v>20.000645161290318</v>
      </c>
      <c r="AW59" s="24">
        <v>8805</v>
      </c>
      <c r="AX59" s="25">
        <v>23.4</v>
      </c>
      <c r="AY59" s="25">
        <v>-5</v>
      </c>
      <c r="AZ59" s="25">
        <v>20.5</v>
      </c>
      <c r="BA59" s="25">
        <v>-6.6</v>
      </c>
      <c r="BB59" s="25">
        <v>20</v>
      </c>
      <c r="BC59" s="25">
        <v>-6.5</v>
      </c>
      <c r="BD59" s="25">
        <v>25</v>
      </c>
      <c r="BE59" s="25">
        <v>-4</v>
      </c>
    </row>
    <row r="60" spans="1:57" x14ac:dyDescent="0.25">
      <c r="A60" s="3">
        <v>30645</v>
      </c>
      <c r="B60" s="5">
        <v>329</v>
      </c>
      <c r="C60" s="37">
        <f t="shared" si="0"/>
        <v>3.31</v>
      </c>
      <c r="D60" s="35">
        <f t="shared" si="1"/>
        <v>-3.8</v>
      </c>
      <c r="E60" s="6">
        <v>-2.8</v>
      </c>
      <c r="F60" s="6">
        <v>-4.8</v>
      </c>
      <c r="G60" s="6">
        <v>6</v>
      </c>
      <c r="H60" s="35">
        <f t="shared" si="2"/>
        <v>-6.1</v>
      </c>
      <c r="I60" s="6">
        <v>-5.6</v>
      </c>
      <c r="J60" s="6">
        <v>-6.6</v>
      </c>
      <c r="K60" s="12">
        <f t="shared" si="6"/>
        <v>6</v>
      </c>
      <c r="L60" s="35">
        <f t="shared" si="3"/>
        <v>-5.3</v>
      </c>
      <c r="M60" s="6">
        <v>-5</v>
      </c>
      <c r="N60" s="6">
        <v>-5.6</v>
      </c>
      <c r="O60" s="12">
        <f t="shared" si="7"/>
        <v>6</v>
      </c>
      <c r="P60" s="7">
        <v>8311</v>
      </c>
      <c r="Q60" s="7"/>
      <c r="R60" s="35">
        <f t="shared" si="4"/>
        <v>-1.8</v>
      </c>
      <c r="S60">
        <v>-0.5</v>
      </c>
      <c r="T60">
        <v>-3</v>
      </c>
      <c r="U60">
        <v>0</v>
      </c>
      <c r="W60">
        <v>3.48</v>
      </c>
      <c r="X60">
        <v>2.2599999999999998</v>
      </c>
      <c r="Z60" s="24">
        <v>8806</v>
      </c>
      <c r="AA60" s="25">
        <v>9.120000000000001</v>
      </c>
      <c r="AB60" s="25">
        <v>14.916666666666663</v>
      </c>
      <c r="AC60" s="25">
        <v>3.246666666666667</v>
      </c>
      <c r="AD60" s="25">
        <v>64</v>
      </c>
      <c r="AE60" s="25">
        <v>19</v>
      </c>
      <c r="AF60" s="25">
        <v>8.0933333333333355</v>
      </c>
      <c r="AG60" s="25">
        <v>12.743333333333332</v>
      </c>
      <c r="AH60" s="25">
        <v>3.3899999999999997</v>
      </c>
      <c r="AI60" s="25">
        <v>67</v>
      </c>
      <c r="AJ60" s="25">
        <v>19</v>
      </c>
      <c r="AK60" s="25">
        <v>8.2366666666666664</v>
      </c>
      <c r="AL60" s="25">
        <v>12.946666666666665</v>
      </c>
      <c r="AM60" s="25">
        <v>3.4633333333333334</v>
      </c>
      <c r="AN60" s="25">
        <v>106.5</v>
      </c>
      <c r="AO60" s="25">
        <v>25.5</v>
      </c>
      <c r="AP60" s="25">
        <v>10.620000000000001</v>
      </c>
      <c r="AQ60" s="25">
        <v>17.7</v>
      </c>
      <c r="AR60" s="25">
        <v>3.5</v>
      </c>
      <c r="AS60" s="25">
        <v>79.599999999999994</v>
      </c>
      <c r="AT60" s="25">
        <v>18</v>
      </c>
      <c r="AU60" s="25">
        <v>20.584000000000003</v>
      </c>
      <c r="AW60" s="24">
        <v>8806</v>
      </c>
      <c r="AX60" s="25">
        <v>25</v>
      </c>
      <c r="AY60" s="25">
        <v>-4.5</v>
      </c>
      <c r="AZ60" s="25">
        <v>21.9</v>
      </c>
      <c r="BA60" s="25">
        <v>-4.5</v>
      </c>
      <c r="BB60" s="25">
        <v>23</v>
      </c>
      <c r="BC60" s="25">
        <v>-4</v>
      </c>
      <c r="BD60" s="25">
        <v>26</v>
      </c>
      <c r="BE60" s="25">
        <v>-4</v>
      </c>
    </row>
    <row r="61" spans="1:57" x14ac:dyDescent="0.25">
      <c r="A61" s="3">
        <v>30646</v>
      </c>
      <c r="B61" s="5">
        <v>330</v>
      </c>
      <c r="C61" s="37">
        <f t="shared" si="0"/>
        <v>1.24</v>
      </c>
      <c r="D61" s="35">
        <f t="shared" si="1"/>
        <v>-3.9</v>
      </c>
      <c r="E61" s="6">
        <v>-3</v>
      </c>
      <c r="F61" s="6">
        <v>-4.7</v>
      </c>
      <c r="G61" s="6">
        <v>0</v>
      </c>
      <c r="H61" s="35">
        <f t="shared" si="2"/>
        <v>-6</v>
      </c>
      <c r="I61" s="6">
        <v>-4.7</v>
      </c>
      <c r="J61" s="6">
        <v>-7.3</v>
      </c>
      <c r="K61" s="12">
        <f t="shared" si="6"/>
        <v>0</v>
      </c>
      <c r="L61" s="35">
        <f t="shared" si="3"/>
        <v>-5.4</v>
      </c>
      <c r="M61" s="6">
        <v>-3.9</v>
      </c>
      <c r="N61" s="6">
        <v>-6.9</v>
      </c>
      <c r="O61" s="12">
        <f t="shared" si="7"/>
        <v>0</v>
      </c>
      <c r="P61" s="7">
        <v>8311</v>
      </c>
      <c r="Q61" s="7"/>
      <c r="R61" s="35">
        <f t="shared" si="4"/>
        <v>-1.8</v>
      </c>
      <c r="S61">
        <v>-0.5</v>
      </c>
      <c r="T61">
        <v>-3</v>
      </c>
      <c r="U61">
        <v>24</v>
      </c>
      <c r="W61">
        <v>1.31</v>
      </c>
      <c r="X61">
        <v>1.78</v>
      </c>
      <c r="Z61" s="24">
        <v>8807</v>
      </c>
      <c r="AA61" s="25">
        <v>11.816129032258063</v>
      </c>
      <c r="AB61" s="25">
        <v>19.064516129032263</v>
      </c>
      <c r="AC61" s="25">
        <v>4.5129032258064505</v>
      </c>
      <c r="AD61" s="25">
        <v>53.5</v>
      </c>
      <c r="AE61" s="25">
        <v>16</v>
      </c>
      <c r="AF61" s="25">
        <v>11.977419354838709</v>
      </c>
      <c r="AG61" s="25">
        <v>17.835483870967742</v>
      </c>
      <c r="AH61" s="25">
        <v>6.0451612903225813</v>
      </c>
      <c r="AI61" s="25">
        <v>51</v>
      </c>
      <c r="AJ61" s="25">
        <v>15.5</v>
      </c>
      <c r="AK61" s="25">
        <v>11.693548387096778</v>
      </c>
      <c r="AL61" s="25">
        <v>16.996774193548386</v>
      </c>
      <c r="AM61" s="25">
        <v>6.3483870967741929</v>
      </c>
      <c r="AN61" s="25">
        <v>41</v>
      </c>
      <c r="AO61" s="25">
        <v>15</v>
      </c>
      <c r="AP61" s="25">
        <v>12.558064516129036</v>
      </c>
      <c r="AQ61" s="25">
        <v>21.596774193548388</v>
      </c>
      <c r="AR61" s="25">
        <v>3.467741935483871</v>
      </c>
      <c r="AS61" s="25">
        <v>66.599999999999994</v>
      </c>
      <c r="AT61" s="25">
        <v>18</v>
      </c>
      <c r="AU61" s="25">
        <v>23.261612903225807</v>
      </c>
      <c r="AW61" s="24">
        <v>8807</v>
      </c>
      <c r="AX61" s="25">
        <v>28</v>
      </c>
      <c r="AY61" s="25">
        <v>-1.2</v>
      </c>
      <c r="AZ61" s="25">
        <v>26</v>
      </c>
      <c r="BA61" s="25">
        <v>-0.5</v>
      </c>
      <c r="BB61" s="25">
        <v>25</v>
      </c>
      <c r="BC61" s="25">
        <v>-0.2</v>
      </c>
      <c r="BD61" s="25">
        <v>29</v>
      </c>
      <c r="BE61" s="25">
        <v>-1.5</v>
      </c>
    </row>
    <row r="62" spans="1:57" x14ac:dyDescent="0.25">
      <c r="A62" s="3">
        <v>30647</v>
      </c>
      <c r="B62" s="5">
        <v>331</v>
      </c>
      <c r="C62" s="37">
        <f t="shared" si="0"/>
        <v>4.45</v>
      </c>
      <c r="D62" s="35">
        <f t="shared" si="1"/>
        <v>-1.9</v>
      </c>
      <c r="E62" s="6">
        <v>0.8</v>
      </c>
      <c r="F62" s="6">
        <v>-4.5999999999999996</v>
      </c>
      <c r="G62" s="14">
        <f t="shared" ref="G62:G93" si="8">U62</f>
        <v>0</v>
      </c>
      <c r="H62" s="35">
        <f t="shared" si="2"/>
        <v>-5</v>
      </c>
      <c r="I62" s="8">
        <f>ROUND(M62*0.98-0.9,1)</f>
        <v>-4.2</v>
      </c>
      <c r="J62" s="6">
        <v>-5.8</v>
      </c>
      <c r="K62" s="14">
        <f t="shared" ref="K62:K93" si="9">U62</f>
        <v>0</v>
      </c>
      <c r="L62" s="35">
        <f t="shared" si="3"/>
        <v>-4.8</v>
      </c>
      <c r="M62" s="6">
        <v>-3.4</v>
      </c>
      <c r="N62" s="6">
        <v>-6.1</v>
      </c>
      <c r="O62" s="14">
        <f t="shared" ref="O62:O93" si="10">U62</f>
        <v>0</v>
      </c>
      <c r="P62" s="7">
        <v>8311</v>
      </c>
      <c r="Q62" s="7"/>
      <c r="R62" s="35">
        <f t="shared" si="4"/>
        <v>-0.5</v>
      </c>
      <c r="S62">
        <v>2</v>
      </c>
      <c r="T62">
        <v>-3</v>
      </c>
      <c r="U62">
        <v>0</v>
      </c>
      <c r="W62">
        <v>4.68</v>
      </c>
      <c r="X62">
        <v>4.7300000000000004</v>
      </c>
      <c r="Z62" s="24">
        <v>8808</v>
      </c>
      <c r="AA62" s="25">
        <v>11.158064516129032</v>
      </c>
      <c r="AB62" s="25">
        <v>18.296774193548387</v>
      </c>
      <c r="AC62" s="25">
        <v>3.9612903225806444</v>
      </c>
      <c r="AD62" s="25">
        <v>11.5</v>
      </c>
      <c r="AE62" s="25">
        <v>7</v>
      </c>
      <c r="AF62" s="25">
        <v>10.977419354838709</v>
      </c>
      <c r="AG62" s="25">
        <v>17.135483870967743</v>
      </c>
      <c r="AH62" s="25">
        <v>4.7645161290322582</v>
      </c>
      <c r="AI62" s="25">
        <v>11.5</v>
      </c>
      <c r="AJ62" s="25">
        <v>7</v>
      </c>
      <c r="AK62" s="25">
        <v>11.187096774193551</v>
      </c>
      <c r="AL62" s="25">
        <v>16.487096774193549</v>
      </c>
      <c r="AM62" s="25">
        <v>5.8290322580645162</v>
      </c>
      <c r="AN62" s="25">
        <v>22</v>
      </c>
      <c r="AO62" s="25">
        <v>9</v>
      </c>
      <c r="AP62" s="25">
        <v>12.196774193548389</v>
      </c>
      <c r="AQ62" s="25">
        <v>21.532258064516128</v>
      </c>
      <c r="AR62" s="25">
        <v>2.8225806451612905</v>
      </c>
      <c r="AS62" s="25">
        <v>47.000000000000007</v>
      </c>
      <c r="AT62" s="25">
        <v>18.8</v>
      </c>
      <c r="AU62" s="25">
        <v>19.012903225806454</v>
      </c>
      <c r="AW62" s="24">
        <v>8808</v>
      </c>
      <c r="AX62" s="25">
        <v>28.1</v>
      </c>
      <c r="AY62" s="25">
        <v>0.1</v>
      </c>
      <c r="AZ62" s="25">
        <v>26.2</v>
      </c>
      <c r="BA62" s="25">
        <v>0.4</v>
      </c>
      <c r="BB62" s="25">
        <v>25.7</v>
      </c>
      <c r="BC62" s="25">
        <v>1.8</v>
      </c>
      <c r="BD62" s="25">
        <v>28.5</v>
      </c>
      <c r="BE62" s="25">
        <v>-1.5</v>
      </c>
    </row>
    <row r="63" spans="1:57" x14ac:dyDescent="0.25">
      <c r="A63" s="3">
        <v>30648</v>
      </c>
      <c r="B63" s="5">
        <v>332</v>
      </c>
      <c r="C63" s="37">
        <f t="shared" si="0"/>
        <v>1.86</v>
      </c>
      <c r="D63" s="35">
        <f t="shared" si="1"/>
        <v>-5.9</v>
      </c>
      <c r="E63" s="6">
        <v>-5.0999999999999996</v>
      </c>
      <c r="F63" s="6">
        <v>-6.7</v>
      </c>
      <c r="G63" s="14">
        <f t="shared" si="8"/>
        <v>0</v>
      </c>
      <c r="H63" s="35">
        <f t="shared" si="2"/>
        <v>-11.4</v>
      </c>
      <c r="I63" s="8">
        <v>-11</v>
      </c>
      <c r="J63" s="8">
        <f>ROUND(N63*0.96-0.4,1)</f>
        <v>-11.7</v>
      </c>
      <c r="K63" s="14">
        <f t="shared" si="9"/>
        <v>0</v>
      </c>
      <c r="L63" s="35">
        <f t="shared" si="3"/>
        <v>-11.4</v>
      </c>
      <c r="M63" s="6">
        <v>-10.9</v>
      </c>
      <c r="N63" s="6">
        <v>-11.8</v>
      </c>
      <c r="O63" s="14">
        <f t="shared" si="10"/>
        <v>0</v>
      </c>
      <c r="P63" s="7">
        <v>8311</v>
      </c>
      <c r="Q63" s="7"/>
      <c r="R63" s="35">
        <f t="shared" si="4"/>
        <v>-2.8</v>
      </c>
      <c r="S63">
        <v>-2.5</v>
      </c>
      <c r="T63">
        <v>-3</v>
      </c>
      <c r="U63">
        <v>0</v>
      </c>
      <c r="W63">
        <v>1.96</v>
      </c>
      <c r="X63">
        <v>1.73</v>
      </c>
      <c r="Z63" s="24">
        <v>8809</v>
      </c>
      <c r="AA63" s="25">
        <v>7.5699999999999976</v>
      </c>
      <c r="AB63" s="25">
        <v>13.903333333333332</v>
      </c>
      <c r="AC63" s="25">
        <v>1.1666666666666674</v>
      </c>
      <c r="AD63" s="25">
        <v>53</v>
      </c>
      <c r="AE63" s="25">
        <v>15.5</v>
      </c>
      <c r="AF63" s="25">
        <v>7.6133333333333333</v>
      </c>
      <c r="AG63" s="25">
        <v>12.423333333333334</v>
      </c>
      <c r="AH63" s="25">
        <v>2.7600000000000002</v>
      </c>
      <c r="AI63" s="25">
        <v>62</v>
      </c>
      <c r="AJ63" s="25">
        <v>22</v>
      </c>
      <c r="AK63" s="25">
        <v>7.4433333333333342</v>
      </c>
      <c r="AL63" s="25">
        <v>11.790000000000001</v>
      </c>
      <c r="AM63" s="25">
        <v>3.0433333333333334</v>
      </c>
      <c r="AN63" s="25">
        <v>76</v>
      </c>
      <c r="AO63" s="25">
        <v>23</v>
      </c>
      <c r="AP63" s="25">
        <v>8.6366666666666685</v>
      </c>
      <c r="AQ63" s="25">
        <v>16.55</v>
      </c>
      <c r="AR63" s="25">
        <v>0.68333333333333335</v>
      </c>
      <c r="AS63" s="25">
        <v>47.099999999999994</v>
      </c>
      <c r="AT63" s="25">
        <v>8.1999999999999993</v>
      </c>
      <c r="AU63" s="25">
        <v>13.369333333333334</v>
      </c>
      <c r="AW63" s="24">
        <v>8809</v>
      </c>
      <c r="AX63" s="25">
        <v>32</v>
      </c>
      <c r="AY63" s="25">
        <v>-5</v>
      </c>
      <c r="AZ63" s="25">
        <v>30</v>
      </c>
      <c r="BA63" s="25">
        <v>-4.5</v>
      </c>
      <c r="BB63" s="25">
        <v>29</v>
      </c>
      <c r="BC63" s="25">
        <v>-3.5</v>
      </c>
      <c r="BD63" s="25">
        <v>32.5</v>
      </c>
      <c r="BE63" s="25">
        <v>-4</v>
      </c>
    </row>
    <row r="64" spans="1:57" x14ac:dyDescent="0.25">
      <c r="A64" s="3">
        <v>30649</v>
      </c>
      <c r="B64" s="5">
        <v>333</v>
      </c>
      <c r="C64" s="37">
        <f t="shared" si="0"/>
        <v>1.31</v>
      </c>
      <c r="D64" s="35">
        <f t="shared" si="1"/>
        <v>-8.9</v>
      </c>
      <c r="E64" s="6">
        <v>-8.6</v>
      </c>
      <c r="F64" s="6">
        <v>-9.1</v>
      </c>
      <c r="G64" s="14">
        <f t="shared" si="8"/>
        <v>0</v>
      </c>
      <c r="H64" s="35">
        <f t="shared" si="2"/>
        <v>-11.2</v>
      </c>
      <c r="I64" s="6">
        <v>-11</v>
      </c>
      <c r="J64" s="6">
        <v>-11.4</v>
      </c>
      <c r="K64" s="14">
        <f t="shared" si="9"/>
        <v>0</v>
      </c>
      <c r="L64" s="35">
        <f t="shared" si="3"/>
        <v>-13.4</v>
      </c>
      <c r="M64" s="6">
        <v>-12</v>
      </c>
      <c r="N64" s="6">
        <v>-14.7</v>
      </c>
      <c r="O64" s="14">
        <f t="shared" si="10"/>
        <v>0</v>
      </c>
      <c r="P64" s="7">
        <v>8311</v>
      </c>
      <c r="Q64" s="7"/>
      <c r="R64" s="35">
        <f t="shared" si="4"/>
        <v>-5.3</v>
      </c>
      <c r="S64">
        <v>-4.5</v>
      </c>
      <c r="T64">
        <v>-6</v>
      </c>
      <c r="U64">
        <v>0</v>
      </c>
      <c r="W64">
        <v>1.38</v>
      </c>
      <c r="X64">
        <v>1.71</v>
      </c>
      <c r="Z64" s="24">
        <v>8810</v>
      </c>
      <c r="AA64" s="25">
        <v>5.2258064516129039</v>
      </c>
      <c r="AB64" s="25">
        <v>11.138709677419353</v>
      </c>
      <c r="AC64" s="25">
        <v>-0.72258064516129006</v>
      </c>
      <c r="AD64" s="25">
        <v>37.5</v>
      </c>
      <c r="AE64" s="25">
        <v>11.5</v>
      </c>
      <c r="AF64" s="25">
        <v>6.0419354838709696</v>
      </c>
      <c r="AG64" s="25">
        <v>10.425806451612903</v>
      </c>
      <c r="AH64" s="25">
        <v>1.6419354838709672</v>
      </c>
      <c r="AI64" s="25">
        <v>35</v>
      </c>
      <c r="AJ64" s="25">
        <v>11.5</v>
      </c>
      <c r="AK64" s="25">
        <v>5.2354838709677418</v>
      </c>
      <c r="AL64" s="25">
        <v>9.051612903225811</v>
      </c>
      <c r="AM64" s="25">
        <v>1.383870967741935</v>
      </c>
      <c r="AN64" s="25">
        <v>44</v>
      </c>
      <c r="AO64" s="25">
        <v>14</v>
      </c>
      <c r="AP64" s="25">
        <v>6.0806451612903238</v>
      </c>
      <c r="AQ64" s="25">
        <v>13.14516129032258</v>
      </c>
      <c r="AR64" s="25">
        <v>-1.0161290322580645</v>
      </c>
      <c r="AS64" s="25">
        <v>35.300000000000004</v>
      </c>
      <c r="AT64" s="25">
        <v>12.6</v>
      </c>
      <c r="AU64" s="25">
        <v>7.7074193548387093</v>
      </c>
      <c r="AW64" s="24">
        <v>8810</v>
      </c>
      <c r="AX64" s="25">
        <v>22.5</v>
      </c>
      <c r="AY64" s="25">
        <v>-10.5</v>
      </c>
      <c r="AZ64" s="25">
        <v>21.5</v>
      </c>
      <c r="BA64" s="25">
        <v>-9.5</v>
      </c>
      <c r="BB64" s="25">
        <v>20.5</v>
      </c>
      <c r="BC64" s="25">
        <v>-9</v>
      </c>
      <c r="BD64" s="25">
        <v>24</v>
      </c>
      <c r="BE64" s="25">
        <v>-10</v>
      </c>
    </row>
    <row r="65" spans="1:57" x14ac:dyDescent="0.25">
      <c r="A65" s="3">
        <v>30650</v>
      </c>
      <c r="B65" s="5">
        <v>334</v>
      </c>
      <c r="C65" s="37">
        <f t="shared" si="0"/>
        <v>4.5199999999999996</v>
      </c>
      <c r="D65" s="35">
        <f t="shared" si="1"/>
        <v>-11.3</v>
      </c>
      <c r="E65" s="6">
        <v>-5.6</v>
      </c>
      <c r="F65" s="6">
        <v>-16.899999999999999</v>
      </c>
      <c r="G65" s="14">
        <f t="shared" si="8"/>
        <v>0</v>
      </c>
      <c r="H65" s="35">
        <f t="shared" si="2"/>
        <v>-10.6</v>
      </c>
      <c r="I65" s="6">
        <v>-6</v>
      </c>
      <c r="J65" s="6">
        <v>-15.2</v>
      </c>
      <c r="K65" s="14">
        <f t="shared" si="9"/>
        <v>0</v>
      </c>
      <c r="L65" s="35">
        <f t="shared" si="3"/>
        <v>-10.9</v>
      </c>
      <c r="M65" s="19">
        <f>I65-0.8</f>
        <v>-6.8</v>
      </c>
      <c r="N65" s="19">
        <f>J65+0.2</f>
        <v>-15</v>
      </c>
      <c r="O65" s="14">
        <f t="shared" si="10"/>
        <v>0</v>
      </c>
      <c r="P65" s="7">
        <v>8311</v>
      </c>
      <c r="Q65" s="7"/>
      <c r="R65" s="35">
        <f t="shared" si="4"/>
        <v>-12</v>
      </c>
      <c r="S65">
        <v>-6</v>
      </c>
      <c r="T65">
        <v>-18</v>
      </c>
      <c r="U65">
        <v>0</v>
      </c>
      <c r="W65">
        <v>4.76</v>
      </c>
      <c r="X65">
        <v>5.04</v>
      </c>
      <c r="Z65" s="24">
        <v>8811</v>
      </c>
      <c r="AA65" s="25">
        <v>-5.2766666666666664</v>
      </c>
      <c r="AB65" s="25">
        <v>-1.9166666666666665</v>
      </c>
      <c r="AC65" s="25">
        <v>-8.5933333333333337</v>
      </c>
      <c r="AD65" s="25">
        <v>48</v>
      </c>
      <c r="AE65" s="25">
        <v>6.5</v>
      </c>
      <c r="AF65" s="25">
        <v>-5.09</v>
      </c>
      <c r="AG65" s="25">
        <v>-2.7666666666666666</v>
      </c>
      <c r="AH65" s="25">
        <v>-7.37</v>
      </c>
      <c r="AI65" s="25">
        <v>44</v>
      </c>
      <c r="AJ65" s="25">
        <v>6.5</v>
      </c>
      <c r="AK65" s="25">
        <v>-5.2866666666666662</v>
      </c>
      <c r="AL65" s="25">
        <v>-3.1633333333333336</v>
      </c>
      <c r="AM65" s="25">
        <v>-7.3633333333333342</v>
      </c>
      <c r="AN65" s="25">
        <v>51.5</v>
      </c>
      <c r="AO65" s="25">
        <v>14.5</v>
      </c>
      <c r="AP65" s="25">
        <v>-2.003333333333333</v>
      </c>
      <c r="AQ65" s="25">
        <v>1.3166666666666667</v>
      </c>
      <c r="AR65" s="25">
        <v>-5.2833333333333332</v>
      </c>
      <c r="AS65" s="25">
        <v>82.399999999999991</v>
      </c>
      <c r="AT65" s="25">
        <v>9.1</v>
      </c>
      <c r="AU65" s="25">
        <v>3.6383333333333328</v>
      </c>
      <c r="AW65" s="24">
        <v>8811</v>
      </c>
      <c r="AX65" s="25">
        <v>6.3</v>
      </c>
      <c r="AY65" s="25">
        <v>-17</v>
      </c>
      <c r="AZ65" s="25">
        <v>6.2</v>
      </c>
      <c r="BA65" s="25">
        <v>-13.5</v>
      </c>
      <c r="BB65" s="25">
        <v>5</v>
      </c>
      <c r="BC65" s="25">
        <v>-13</v>
      </c>
      <c r="BD65" s="25">
        <v>11</v>
      </c>
      <c r="BE65" s="25">
        <v>-17.5</v>
      </c>
    </row>
    <row r="66" spans="1:57" x14ac:dyDescent="0.25">
      <c r="A66" s="3">
        <v>30651</v>
      </c>
      <c r="B66" s="5">
        <v>335</v>
      </c>
      <c r="C66" s="37">
        <f t="shared" si="0"/>
        <v>3.53</v>
      </c>
      <c r="D66" s="35">
        <f t="shared" si="1"/>
        <v>-13.8</v>
      </c>
      <c r="E66" s="6">
        <v>-5.8</v>
      </c>
      <c r="F66" s="6">
        <v>-21.8</v>
      </c>
      <c r="G66" s="14">
        <f t="shared" si="8"/>
        <v>0</v>
      </c>
      <c r="H66" s="35">
        <f t="shared" si="2"/>
        <v>-11.3</v>
      </c>
      <c r="I66" s="6">
        <v>-5.0999999999999996</v>
      </c>
      <c r="J66" s="6">
        <v>-17.399999999999999</v>
      </c>
      <c r="K66" s="14">
        <f t="shared" si="9"/>
        <v>0</v>
      </c>
      <c r="L66" s="35">
        <f t="shared" si="3"/>
        <v>-10.8</v>
      </c>
      <c r="M66" s="19">
        <f>I66-0.8</f>
        <v>-5.8999999999999995</v>
      </c>
      <c r="N66" s="6">
        <v>-15.7</v>
      </c>
      <c r="O66" s="14">
        <f t="shared" si="10"/>
        <v>0</v>
      </c>
      <c r="P66" s="7">
        <v>8312</v>
      </c>
      <c r="Q66" s="7"/>
      <c r="R66" s="35">
        <f t="shared" si="4"/>
        <v>-11</v>
      </c>
      <c r="S66">
        <v>-7</v>
      </c>
      <c r="T66">
        <v>-15</v>
      </c>
      <c r="U66">
        <v>0</v>
      </c>
      <c r="W66">
        <v>3.72</v>
      </c>
      <c r="X66">
        <v>3.88</v>
      </c>
      <c r="Z66" s="24">
        <v>8812</v>
      </c>
      <c r="AA66" s="25">
        <v>-6.9645161290322584</v>
      </c>
      <c r="AB66" s="25">
        <v>-2.0387096774193547</v>
      </c>
      <c r="AC66" s="25">
        <v>-11.835483870967741</v>
      </c>
      <c r="AD66" s="25">
        <v>42</v>
      </c>
      <c r="AE66" s="25">
        <v>9.5</v>
      </c>
      <c r="AF66" s="25">
        <v>-5.7290322580645165</v>
      </c>
      <c r="AG66" s="25">
        <v>-2.3129032258064517</v>
      </c>
      <c r="AH66" s="25">
        <v>-9.1161290322580655</v>
      </c>
      <c r="AI66" s="25">
        <v>43.5</v>
      </c>
      <c r="AJ66" s="25">
        <v>7</v>
      </c>
      <c r="AK66" s="25">
        <v>-6.7580645161290311</v>
      </c>
      <c r="AL66" s="25">
        <v>-3.532258064516129</v>
      </c>
      <c r="AM66" s="25">
        <v>-9.945161290322579</v>
      </c>
      <c r="AN66" s="25">
        <v>43.5</v>
      </c>
      <c r="AO66" s="25">
        <v>7</v>
      </c>
      <c r="AP66" s="25">
        <v>-7.0580645161290327</v>
      </c>
      <c r="AQ66" s="25">
        <v>-2.8225806451612905</v>
      </c>
      <c r="AR66" s="25">
        <v>-11.258064516129032</v>
      </c>
      <c r="AS66" s="25">
        <v>100.7</v>
      </c>
      <c r="AT66" s="25">
        <v>11.9</v>
      </c>
      <c r="AU66" s="25">
        <v>2.7177419354838701</v>
      </c>
      <c r="AW66" s="24">
        <v>8812</v>
      </c>
      <c r="AX66" s="25">
        <v>5</v>
      </c>
      <c r="AY66" s="25">
        <v>-24.5</v>
      </c>
      <c r="AZ66" s="25">
        <v>7.6</v>
      </c>
      <c r="BA66" s="25">
        <v>-19.5</v>
      </c>
      <c r="BB66" s="25">
        <v>5.2</v>
      </c>
      <c r="BC66" s="25">
        <v>-18.5</v>
      </c>
      <c r="BD66" s="25">
        <v>3.5</v>
      </c>
      <c r="BE66" s="25">
        <v>-25</v>
      </c>
    </row>
    <row r="67" spans="1:57" x14ac:dyDescent="0.25">
      <c r="A67" s="3">
        <v>30652</v>
      </c>
      <c r="B67" s="5">
        <v>336</v>
      </c>
      <c r="C67" s="37">
        <f t="shared" si="0"/>
        <v>2.1800000000000002</v>
      </c>
      <c r="D67" s="35">
        <f t="shared" si="1"/>
        <v>-13.4</v>
      </c>
      <c r="E67" s="6">
        <v>-9</v>
      </c>
      <c r="F67" s="6">
        <v>-17.7</v>
      </c>
      <c r="G67" s="14">
        <f t="shared" si="8"/>
        <v>6</v>
      </c>
      <c r="H67" s="35">
        <f t="shared" si="2"/>
        <v>-11.6</v>
      </c>
      <c r="I67" s="6">
        <v>-9.5</v>
      </c>
      <c r="J67" s="6">
        <v>-13.7</v>
      </c>
      <c r="K67" s="14">
        <f t="shared" si="9"/>
        <v>6</v>
      </c>
      <c r="L67" s="35">
        <f t="shared" si="3"/>
        <v>-12.6</v>
      </c>
      <c r="M67" s="6">
        <v>-8.9</v>
      </c>
      <c r="N67" s="6">
        <v>-16.2</v>
      </c>
      <c r="O67" s="14">
        <f t="shared" si="10"/>
        <v>6</v>
      </c>
      <c r="P67" s="7">
        <v>8312</v>
      </c>
      <c r="Q67" s="7"/>
      <c r="R67" s="35">
        <f t="shared" si="4"/>
        <v>-10.8</v>
      </c>
      <c r="S67">
        <v>-7</v>
      </c>
      <c r="T67">
        <v>-14.5</v>
      </c>
      <c r="U67">
        <v>6</v>
      </c>
      <c r="W67">
        <v>2.29</v>
      </c>
      <c r="X67">
        <v>1.97</v>
      </c>
      <c r="Z67" s="24">
        <v>8901</v>
      </c>
      <c r="AA67" s="25">
        <v>-9.1903225806451605</v>
      </c>
      <c r="AB67" s="25">
        <v>-4.17741935483871</v>
      </c>
      <c r="AC67" s="25">
        <v>-14.148387096774194</v>
      </c>
      <c r="AD67" s="25">
        <v>64.300000000000011</v>
      </c>
      <c r="AE67" s="25">
        <v>17</v>
      </c>
      <c r="AF67" s="25">
        <v>-7.9516129032258096</v>
      </c>
      <c r="AG67" s="25">
        <v>-4.5064516129032253</v>
      </c>
      <c r="AH67" s="25">
        <v>-11.36451612903226</v>
      </c>
      <c r="AI67" s="25">
        <v>64.300000000000011</v>
      </c>
      <c r="AJ67" s="25">
        <v>17</v>
      </c>
      <c r="AK67" s="25">
        <v>-8.2354838709677392</v>
      </c>
      <c r="AL67" s="25">
        <v>-5.129032258064516</v>
      </c>
      <c r="AM67" s="25">
        <v>-11.296774193548389</v>
      </c>
      <c r="AN67" s="25">
        <v>64.300000000000011</v>
      </c>
      <c r="AO67" s="25">
        <v>17</v>
      </c>
      <c r="AP67" s="25">
        <v>-7.4677419354838737</v>
      </c>
      <c r="AQ67" s="25">
        <v>-2.370967741935484</v>
      </c>
      <c r="AR67" s="25">
        <v>-12.516129032258064</v>
      </c>
      <c r="AS67" s="25">
        <v>65.5</v>
      </c>
      <c r="AT67" s="25">
        <v>17</v>
      </c>
      <c r="AU67" s="25">
        <v>3.5119354838709675</v>
      </c>
      <c r="AW67" s="24">
        <v>8901</v>
      </c>
      <c r="AX67" s="25">
        <v>8</v>
      </c>
      <c r="AY67" s="25">
        <v>-30.4</v>
      </c>
      <c r="AZ67" s="25">
        <v>5</v>
      </c>
      <c r="BA67" s="25">
        <v>-25.5</v>
      </c>
      <c r="BB67" s="25">
        <v>5</v>
      </c>
      <c r="BC67" s="25">
        <v>-24</v>
      </c>
      <c r="BD67" s="25">
        <v>4.5</v>
      </c>
      <c r="BE67" s="25">
        <v>-28</v>
      </c>
    </row>
    <row r="68" spans="1:57" x14ac:dyDescent="0.25">
      <c r="A68" s="3">
        <v>30653</v>
      </c>
      <c r="B68" s="5">
        <v>337</v>
      </c>
      <c r="C68" s="37">
        <f t="shared" si="0"/>
        <v>3.03</v>
      </c>
      <c r="D68" s="35">
        <f t="shared" si="1"/>
        <v>-7.7</v>
      </c>
      <c r="E68" s="6">
        <v>-5</v>
      </c>
      <c r="F68" s="6">
        <v>-10.3</v>
      </c>
      <c r="G68" s="14">
        <f t="shared" si="8"/>
        <v>4</v>
      </c>
      <c r="H68" s="35">
        <f t="shared" si="2"/>
        <v>-9.6999999999999993</v>
      </c>
      <c r="I68" s="6">
        <v>-7.7</v>
      </c>
      <c r="J68" s="6">
        <v>-11.7</v>
      </c>
      <c r="K68" s="14">
        <f t="shared" si="9"/>
        <v>4</v>
      </c>
      <c r="L68" s="35">
        <f t="shared" si="3"/>
        <v>-10.9</v>
      </c>
      <c r="M68" s="6">
        <v>-9.9</v>
      </c>
      <c r="N68" s="6">
        <v>-11.9</v>
      </c>
      <c r="O68" s="14">
        <f t="shared" si="10"/>
        <v>4</v>
      </c>
      <c r="P68" s="7">
        <v>8312</v>
      </c>
      <c r="Q68" s="7"/>
      <c r="R68" s="35">
        <f t="shared" si="4"/>
        <v>-7.8</v>
      </c>
      <c r="S68">
        <v>-5</v>
      </c>
      <c r="T68">
        <v>-10.5</v>
      </c>
      <c r="U68">
        <v>4</v>
      </c>
      <c r="W68">
        <v>3.19</v>
      </c>
      <c r="X68">
        <v>2.39</v>
      </c>
      <c r="Z68" s="24">
        <v>8902</v>
      </c>
      <c r="AA68" s="25">
        <v>-11.507142857142856</v>
      </c>
      <c r="AB68" s="25">
        <v>-5.3928571428571441</v>
      </c>
      <c r="AC68" s="25">
        <v>-17.585714285714289</v>
      </c>
      <c r="AD68" s="25">
        <v>29.5</v>
      </c>
      <c r="AE68" s="25">
        <v>5</v>
      </c>
      <c r="AF68" s="25">
        <v>-11.046428571428565</v>
      </c>
      <c r="AG68" s="25">
        <v>-7.1107142857142858</v>
      </c>
      <c r="AH68" s="25">
        <v>-14.953571428571427</v>
      </c>
      <c r="AI68" s="25">
        <v>35</v>
      </c>
      <c r="AJ68" s="25">
        <v>5.5</v>
      </c>
      <c r="AK68" s="25">
        <v>-11.957142857142856</v>
      </c>
      <c r="AL68" s="25">
        <v>-8.796428571428569</v>
      </c>
      <c r="AM68" s="25">
        <v>-15.078571428571431</v>
      </c>
      <c r="AN68" s="25">
        <v>35</v>
      </c>
      <c r="AO68" s="25">
        <v>5.5</v>
      </c>
      <c r="AP68" s="25">
        <v>-11.567857142857148</v>
      </c>
      <c r="AQ68" s="25">
        <v>-4.5</v>
      </c>
      <c r="AR68" s="25">
        <v>-18.589285714285715</v>
      </c>
      <c r="AS68" s="25">
        <v>73</v>
      </c>
      <c r="AT68" s="25">
        <v>14</v>
      </c>
      <c r="AU68" s="25">
        <v>6.8678571428571447</v>
      </c>
      <c r="AW68" s="24">
        <v>8902</v>
      </c>
      <c r="AX68" s="25">
        <v>3</v>
      </c>
      <c r="AY68" s="25">
        <v>-33.1</v>
      </c>
      <c r="AZ68" s="25">
        <v>-0.3</v>
      </c>
      <c r="BA68" s="25">
        <v>-32</v>
      </c>
      <c r="BB68" s="25">
        <v>-2.6</v>
      </c>
      <c r="BC68" s="25">
        <v>-31</v>
      </c>
      <c r="BD68" s="25">
        <v>3.5</v>
      </c>
      <c r="BE68" s="25">
        <v>-38</v>
      </c>
    </row>
    <row r="69" spans="1:57" x14ac:dyDescent="0.25">
      <c r="A69" s="3">
        <v>30654</v>
      </c>
      <c r="B69" s="5">
        <v>338</v>
      </c>
      <c r="C69" s="37">
        <f t="shared" ref="C69:C132" si="11">IF(W69="",X69,ROUND(0.95*W69,2))</f>
        <v>4.09</v>
      </c>
      <c r="D69" s="35">
        <f t="shared" ref="D69:D132" si="12">ROUND(AVERAGE(E69:F69),1)</f>
        <v>-14.5</v>
      </c>
      <c r="E69" s="6">
        <v>-8.1999999999999993</v>
      </c>
      <c r="F69" s="6">
        <v>-20.8</v>
      </c>
      <c r="G69" s="14">
        <f t="shared" si="8"/>
        <v>1</v>
      </c>
      <c r="H69" s="35">
        <f t="shared" ref="H69:H132" si="13">ROUND(AVERAGE(I69:J69),1)</f>
        <v>-14</v>
      </c>
      <c r="I69" s="6">
        <v>-10.8</v>
      </c>
      <c r="J69" s="6">
        <v>-17.2</v>
      </c>
      <c r="K69" s="14">
        <f t="shared" si="9"/>
        <v>1</v>
      </c>
      <c r="L69" s="35">
        <f t="shared" ref="L69:L132" si="14">ROUND(AVERAGE(M69:N69),1)</f>
        <v>-13.2</v>
      </c>
      <c r="M69" s="6">
        <v>-11</v>
      </c>
      <c r="N69" s="6">
        <v>-15.4</v>
      </c>
      <c r="O69" s="14">
        <f t="shared" si="10"/>
        <v>1</v>
      </c>
      <c r="P69" s="7">
        <v>8312</v>
      </c>
      <c r="Q69" s="7"/>
      <c r="R69" s="35">
        <f t="shared" ref="R69:R132" si="15">ROUND(AVERAGE(S69:T69),1)</f>
        <v>-10.3</v>
      </c>
      <c r="S69">
        <v>-5.5</v>
      </c>
      <c r="T69">
        <v>-15</v>
      </c>
      <c r="U69">
        <v>1</v>
      </c>
      <c r="W69">
        <v>4.3099999999999996</v>
      </c>
      <c r="X69">
        <v>1.62</v>
      </c>
      <c r="Z69" s="24">
        <v>8903</v>
      </c>
      <c r="AA69" s="25">
        <v>-4.7580645161290329</v>
      </c>
      <c r="AB69" s="25">
        <v>0.16129032258064532</v>
      </c>
      <c r="AC69" s="25">
        <v>-9.6258064516129025</v>
      </c>
      <c r="AD69" s="25">
        <v>43</v>
      </c>
      <c r="AE69" s="25">
        <v>6</v>
      </c>
      <c r="AF69" s="25">
        <v>-5.2483870967741924</v>
      </c>
      <c r="AG69" s="25">
        <v>-2.1225806451612907</v>
      </c>
      <c r="AH69" s="25">
        <v>-8.3354838709677423</v>
      </c>
      <c r="AI69" s="25">
        <v>45</v>
      </c>
      <c r="AJ69" s="25">
        <v>6</v>
      </c>
      <c r="AK69" s="25">
        <v>-5.032258064516129</v>
      </c>
      <c r="AL69" s="25">
        <v>-1.7129032258064516</v>
      </c>
      <c r="AM69" s="25">
        <v>-8.316129032258063</v>
      </c>
      <c r="AN69" s="25">
        <v>45</v>
      </c>
      <c r="AO69" s="25">
        <v>6</v>
      </c>
      <c r="AP69" s="25">
        <v>-2.9709677419354836</v>
      </c>
      <c r="AQ69" s="25">
        <v>1.8548387096774193</v>
      </c>
      <c r="AR69" s="25">
        <v>-7.790322580645161</v>
      </c>
      <c r="AS69" s="25">
        <v>66.100000000000009</v>
      </c>
      <c r="AT69" s="25">
        <v>10</v>
      </c>
      <c r="AU69" s="25">
        <v>10.327419354838709</v>
      </c>
      <c r="AW69" s="24">
        <v>8903</v>
      </c>
      <c r="AX69" s="25">
        <v>6.5</v>
      </c>
      <c r="AY69" s="25">
        <v>-28</v>
      </c>
      <c r="AZ69" s="25">
        <v>3.2</v>
      </c>
      <c r="BA69" s="25">
        <v>-22</v>
      </c>
      <c r="BB69" s="25">
        <v>5</v>
      </c>
      <c r="BC69" s="25">
        <v>-21.8</v>
      </c>
      <c r="BD69" s="25">
        <v>7.5</v>
      </c>
      <c r="BE69" s="25">
        <v>-32</v>
      </c>
    </row>
    <row r="70" spans="1:57" x14ac:dyDescent="0.25">
      <c r="A70" s="3">
        <v>30655</v>
      </c>
      <c r="B70" s="5">
        <v>339</v>
      </c>
      <c r="C70" s="37">
        <f t="shared" si="11"/>
        <v>2.86</v>
      </c>
      <c r="D70" s="35">
        <f t="shared" si="12"/>
        <v>-13.1</v>
      </c>
      <c r="E70" s="6">
        <v>-9.6999999999999993</v>
      </c>
      <c r="F70" s="6">
        <v>-16.5</v>
      </c>
      <c r="G70" s="14">
        <f t="shared" si="8"/>
        <v>2</v>
      </c>
      <c r="H70" s="35">
        <f t="shared" si="13"/>
        <v>-12.4</v>
      </c>
      <c r="I70" s="6">
        <v>-10.5</v>
      </c>
      <c r="J70" s="6">
        <v>-14.3</v>
      </c>
      <c r="K70" s="14">
        <f t="shared" si="9"/>
        <v>2</v>
      </c>
      <c r="L70" s="35">
        <f t="shared" si="14"/>
        <v>-14.4</v>
      </c>
      <c r="M70" s="6">
        <v>-12.6</v>
      </c>
      <c r="N70" s="6">
        <v>-16.100000000000001</v>
      </c>
      <c r="O70" s="14">
        <f t="shared" si="10"/>
        <v>2</v>
      </c>
      <c r="P70" s="7">
        <v>8312</v>
      </c>
      <c r="Q70" s="7"/>
      <c r="R70" s="35">
        <f t="shared" si="15"/>
        <v>-11.3</v>
      </c>
      <c r="S70">
        <v>-7.5</v>
      </c>
      <c r="T70">
        <v>-15</v>
      </c>
      <c r="U70">
        <v>2</v>
      </c>
      <c r="W70">
        <v>3.01</v>
      </c>
      <c r="X70">
        <v>2.16</v>
      </c>
      <c r="Z70" s="24">
        <v>8904</v>
      </c>
      <c r="AA70" s="25">
        <v>2.2966666666666669</v>
      </c>
      <c r="AB70" s="25">
        <v>8.5399999999999991</v>
      </c>
      <c r="AC70" s="25">
        <v>-3.9800000000000009</v>
      </c>
      <c r="AD70" s="25">
        <v>25.5</v>
      </c>
      <c r="AE70" s="25">
        <v>8.5</v>
      </c>
      <c r="AF70" s="25">
        <v>1.9533333333333334</v>
      </c>
      <c r="AG70" s="25">
        <v>6.4866666666666664</v>
      </c>
      <c r="AH70" s="25">
        <v>-2.6033333333333331</v>
      </c>
      <c r="AI70" s="25">
        <v>26.5</v>
      </c>
      <c r="AJ70" s="25">
        <v>7</v>
      </c>
      <c r="AK70" s="25">
        <v>2.3133333333333335</v>
      </c>
      <c r="AL70" s="25">
        <v>6.583333333333333</v>
      </c>
      <c r="AM70" s="25">
        <v>-1.9766666666666672</v>
      </c>
      <c r="AN70" s="25">
        <v>26.5</v>
      </c>
      <c r="AO70" s="25">
        <v>7</v>
      </c>
      <c r="AP70" s="25">
        <v>3.8799999999999994</v>
      </c>
      <c r="AQ70" s="25">
        <v>11.283333333333333</v>
      </c>
      <c r="AR70" s="25">
        <v>-3.55</v>
      </c>
      <c r="AS70" s="25">
        <v>22.7</v>
      </c>
      <c r="AT70" s="25">
        <v>4.4000000000000004</v>
      </c>
      <c r="AU70" s="25">
        <v>16.783333333333331</v>
      </c>
      <c r="AW70" s="24">
        <v>8904</v>
      </c>
      <c r="AX70" s="25">
        <v>16.899999999999999</v>
      </c>
      <c r="AY70" s="25">
        <v>-13.5</v>
      </c>
      <c r="AZ70" s="25">
        <v>14.9</v>
      </c>
      <c r="BA70" s="25">
        <v>-9.5</v>
      </c>
      <c r="BB70" s="25">
        <v>14.6</v>
      </c>
      <c r="BC70" s="25">
        <v>-9</v>
      </c>
      <c r="BD70" s="25">
        <v>21.5</v>
      </c>
      <c r="BE70" s="25">
        <v>-12</v>
      </c>
    </row>
    <row r="71" spans="1:57" x14ac:dyDescent="0.25">
      <c r="A71" s="3">
        <v>30656</v>
      </c>
      <c r="B71" s="5">
        <v>340</v>
      </c>
      <c r="C71" s="37">
        <f t="shared" si="11"/>
        <v>3.16</v>
      </c>
      <c r="D71" s="35">
        <f t="shared" si="12"/>
        <v>-13.5</v>
      </c>
      <c r="E71" s="6">
        <v>-8.1</v>
      </c>
      <c r="F71" s="6">
        <v>-18.899999999999999</v>
      </c>
      <c r="G71" s="14">
        <f t="shared" si="8"/>
        <v>1</v>
      </c>
      <c r="H71" s="35">
        <f t="shared" si="13"/>
        <v>-13.6</v>
      </c>
      <c r="I71" s="6">
        <v>-10.1</v>
      </c>
      <c r="J71" s="6">
        <v>-17.100000000000001</v>
      </c>
      <c r="K71" s="14">
        <f t="shared" si="9"/>
        <v>1</v>
      </c>
      <c r="L71" s="35">
        <f t="shared" si="14"/>
        <v>-14.4</v>
      </c>
      <c r="M71" s="6">
        <v>-11.8</v>
      </c>
      <c r="N71" s="6">
        <v>-16.899999999999999</v>
      </c>
      <c r="O71" s="14">
        <f t="shared" si="10"/>
        <v>1</v>
      </c>
      <c r="P71" s="7">
        <v>8312</v>
      </c>
      <c r="Q71" s="7"/>
      <c r="R71" s="35">
        <f t="shared" si="15"/>
        <v>-12.3</v>
      </c>
      <c r="S71">
        <v>-7</v>
      </c>
      <c r="T71">
        <v>-17.5</v>
      </c>
      <c r="U71">
        <v>1</v>
      </c>
      <c r="W71">
        <v>3.33</v>
      </c>
      <c r="X71">
        <v>1.59</v>
      </c>
      <c r="Z71" s="24">
        <v>8905</v>
      </c>
      <c r="AA71" s="25">
        <v>4.8935483870967742</v>
      </c>
      <c r="AB71" s="25">
        <v>10.938709677419356</v>
      </c>
      <c r="AC71" s="25">
        <v>-1.2064516129032257</v>
      </c>
      <c r="AD71" s="25">
        <v>70</v>
      </c>
      <c r="AE71" s="25">
        <v>21.5</v>
      </c>
      <c r="AF71" s="25">
        <v>4.0903225806451617</v>
      </c>
      <c r="AG71" s="25">
        <v>9.0451612903225822</v>
      </c>
      <c r="AH71" s="25">
        <v>-0.90645161290322551</v>
      </c>
      <c r="AI71" s="25">
        <v>69.5</v>
      </c>
      <c r="AJ71" s="25">
        <v>21.5</v>
      </c>
      <c r="AK71" s="25">
        <v>4.0161290322580649</v>
      </c>
      <c r="AL71" s="25">
        <v>8.3612903225806452</v>
      </c>
      <c r="AM71" s="25">
        <v>-0.36451612903225811</v>
      </c>
      <c r="AN71" s="25">
        <v>69.5</v>
      </c>
      <c r="AO71" s="25">
        <v>21.5</v>
      </c>
      <c r="AP71" s="25">
        <v>6.6161290322580664</v>
      </c>
      <c r="AQ71" s="25">
        <v>13.693548387096774</v>
      </c>
      <c r="AR71" s="25">
        <v>-0.5</v>
      </c>
      <c r="AS71" s="25">
        <v>62.600000000000009</v>
      </c>
      <c r="AT71" s="25">
        <v>13.7</v>
      </c>
      <c r="AU71" s="25">
        <v>18.291935483870965</v>
      </c>
      <c r="AW71" s="24">
        <v>8905</v>
      </c>
      <c r="AX71" s="25">
        <v>19</v>
      </c>
      <c r="AY71" s="25">
        <v>-6</v>
      </c>
      <c r="AZ71" s="25">
        <v>17.5</v>
      </c>
      <c r="BA71" s="25">
        <v>-7.5</v>
      </c>
      <c r="BB71" s="25">
        <v>16.3</v>
      </c>
      <c r="BC71" s="25">
        <v>-5.5</v>
      </c>
      <c r="BD71" s="25">
        <v>21</v>
      </c>
      <c r="BE71" s="25">
        <v>-5.5</v>
      </c>
    </row>
    <row r="72" spans="1:57" x14ac:dyDescent="0.25">
      <c r="A72" s="3">
        <v>30657</v>
      </c>
      <c r="B72" s="5">
        <v>341</v>
      </c>
      <c r="C72" s="37">
        <f t="shared" si="11"/>
        <v>1.59</v>
      </c>
      <c r="D72" s="35">
        <f t="shared" si="12"/>
        <v>-17.3</v>
      </c>
      <c r="E72" s="6">
        <v>-11.8</v>
      </c>
      <c r="F72" s="6">
        <v>-22.7</v>
      </c>
      <c r="G72" s="14">
        <f t="shared" si="8"/>
        <v>5</v>
      </c>
      <c r="H72" s="35">
        <f t="shared" si="13"/>
        <v>-13.4</v>
      </c>
      <c r="I72" s="6">
        <v>-9.1999999999999993</v>
      </c>
      <c r="J72" s="6">
        <v>-17.600000000000001</v>
      </c>
      <c r="K72" s="14">
        <f t="shared" si="9"/>
        <v>5</v>
      </c>
      <c r="L72" s="35">
        <f t="shared" si="14"/>
        <v>-16</v>
      </c>
      <c r="M72" s="6">
        <v>-13.5</v>
      </c>
      <c r="N72" s="6">
        <v>-18.5</v>
      </c>
      <c r="O72" s="14">
        <f t="shared" si="10"/>
        <v>5</v>
      </c>
      <c r="P72" s="7">
        <v>8312</v>
      </c>
      <c r="Q72" s="7"/>
      <c r="R72" s="35">
        <f t="shared" si="15"/>
        <v>-12.5</v>
      </c>
      <c r="S72">
        <v>-8</v>
      </c>
      <c r="T72">
        <v>-17</v>
      </c>
      <c r="U72">
        <v>5</v>
      </c>
      <c r="W72">
        <v>1.67</v>
      </c>
      <c r="X72">
        <v>1.58</v>
      </c>
      <c r="Z72" s="24">
        <v>8906</v>
      </c>
      <c r="AA72" s="25">
        <v>9.9766666666666683</v>
      </c>
      <c r="AB72" s="25">
        <v>16.856666666666666</v>
      </c>
      <c r="AC72" s="25">
        <v>3.066666666666666</v>
      </c>
      <c r="AD72" s="25">
        <v>59.5</v>
      </c>
      <c r="AE72" s="25">
        <v>31.5</v>
      </c>
      <c r="AF72" s="25">
        <v>9.5033333333333303</v>
      </c>
      <c r="AG72" s="25">
        <v>14.996666666666666</v>
      </c>
      <c r="AH72" s="25">
        <v>3.9599999999999991</v>
      </c>
      <c r="AI72" s="25">
        <v>59.5</v>
      </c>
      <c r="AJ72" s="25">
        <v>31.5</v>
      </c>
      <c r="AK72" s="25">
        <v>9.4499999999999993</v>
      </c>
      <c r="AL72" s="25">
        <v>14.516666666666669</v>
      </c>
      <c r="AM72" s="25">
        <v>4.33</v>
      </c>
      <c r="AN72" s="25">
        <v>59.5</v>
      </c>
      <c r="AO72" s="25">
        <v>31.5</v>
      </c>
      <c r="AP72" s="25">
        <v>11.456666666666671</v>
      </c>
      <c r="AQ72" s="25">
        <v>19.633333333333333</v>
      </c>
      <c r="AR72" s="25">
        <v>3.2333333333333334</v>
      </c>
      <c r="AS72" s="25">
        <v>62.000000000000007</v>
      </c>
      <c r="AT72" s="25">
        <v>27.8</v>
      </c>
      <c r="AU72" s="25">
        <v>20.640333333333327</v>
      </c>
      <c r="AW72" s="24">
        <v>8906</v>
      </c>
      <c r="AX72" s="25">
        <v>24.5</v>
      </c>
      <c r="AY72" s="25">
        <v>-2</v>
      </c>
      <c r="AZ72" s="25">
        <v>22</v>
      </c>
      <c r="BA72" s="25">
        <v>-2</v>
      </c>
      <c r="BB72" s="25">
        <v>21.2</v>
      </c>
      <c r="BC72" s="25">
        <v>-1.5</v>
      </c>
      <c r="BD72" s="25">
        <v>26</v>
      </c>
      <c r="BE72" s="25">
        <v>-1.5</v>
      </c>
    </row>
    <row r="73" spans="1:57" x14ac:dyDescent="0.25">
      <c r="A73" s="3">
        <v>30658</v>
      </c>
      <c r="B73" s="5">
        <v>342</v>
      </c>
      <c r="C73" s="37">
        <f t="shared" si="11"/>
        <v>1.57</v>
      </c>
      <c r="D73" s="35">
        <f t="shared" si="12"/>
        <v>-10.3</v>
      </c>
      <c r="E73" s="6">
        <v>-5.9</v>
      </c>
      <c r="F73" s="6">
        <v>-14.6</v>
      </c>
      <c r="G73" s="14">
        <f t="shared" si="8"/>
        <v>0</v>
      </c>
      <c r="H73" s="35">
        <f t="shared" si="13"/>
        <v>-9.1999999999999993</v>
      </c>
      <c r="I73" s="6">
        <v>-4.4000000000000004</v>
      </c>
      <c r="J73" s="6">
        <v>-13.9</v>
      </c>
      <c r="K73" s="14">
        <f t="shared" si="9"/>
        <v>0</v>
      </c>
      <c r="L73" s="35">
        <f t="shared" si="14"/>
        <v>-10.199999999999999</v>
      </c>
      <c r="M73" s="6">
        <v>-5.7</v>
      </c>
      <c r="N73" s="6">
        <v>-14.7</v>
      </c>
      <c r="O73" s="14">
        <f t="shared" si="10"/>
        <v>0</v>
      </c>
      <c r="P73" s="7">
        <v>8312</v>
      </c>
      <c r="Q73" s="7"/>
      <c r="R73" s="35">
        <f t="shared" si="15"/>
        <v>-9.5</v>
      </c>
      <c r="S73">
        <v>-5</v>
      </c>
      <c r="T73">
        <v>-14</v>
      </c>
      <c r="U73">
        <v>0</v>
      </c>
      <c r="X73">
        <v>1.57</v>
      </c>
      <c r="Z73" s="24">
        <v>8907</v>
      </c>
      <c r="AA73" s="25">
        <v>12.522580645161291</v>
      </c>
      <c r="AB73" s="25">
        <v>20.667741935483871</v>
      </c>
      <c r="AC73" s="25">
        <v>4.3225806451612909</v>
      </c>
      <c r="AD73" s="25">
        <v>58.5</v>
      </c>
      <c r="AE73" s="25">
        <v>22.5</v>
      </c>
      <c r="AF73" s="25">
        <v>11.996774193548388</v>
      </c>
      <c r="AG73" s="25">
        <v>18.380645161290321</v>
      </c>
      <c r="AH73" s="25">
        <v>5.5774193548387094</v>
      </c>
      <c r="AI73" s="25">
        <v>65</v>
      </c>
      <c r="AJ73" s="25">
        <v>22.5</v>
      </c>
      <c r="AK73" s="25">
        <v>12.438709677419354</v>
      </c>
      <c r="AL73" s="25">
        <v>18.42258064516129</v>
      </c>
      <c r="AM73" s="25">
        <v>6.3903225806451625</v>
      </c>
      <c r="AN73" s="25">
        <v>65</v>
      </c>
      <c r="AO73" s="25">
        <v>22.5</v>
      </c>
      <c r="AP73" s="25">
        <v>13.370967741935486</v>
      </c>
      <c r="AQ73" s="25">
        <v>22.822580645161292</v>
      </c>
      <c r="AR73" s="25">
        <v>3.870967741935484</v>
      </c>
      <c r="AS73" s="25">
        <v>77.900000000000006</v>
      </c>
      <c r="AT73" s="25">
        <v>26.6</v>
      </c>
      <c r="AU73" s="25">
        <v>22.900645161290317</v>
      </c>
      <c r="AW73" s="24">
        <v>8907</v>
      </c>
      <c r="AX73" s="25">
        <v>28</v>
      </c>
      <c r="AY73" s="25">
        <v>-2</v>
      </c>
      <c r="AZ73" s="25">
        <v>25.4</v>
      </c>
      <c r="BA73" s="25">
        <v>-2</v>
      </c>
      <c r="BB73" s="25">
        <v>26</v>
      </c>
      <c r="BC73" s="25">
        <v>-0.5</v>
      </c>
      <c r="BD73" s="25">
        <v>29</v>
      </c>
      <c r="BE73" s="25">
        <v>-2</v>
      </c>
    </row>
    <row r="74" spans="1:57" x14ac:dyDescent="0.25">
      <c r="A74" s="3">
        <v>30659</v>
      </c>
      <c r="B74" s="5">
        <v>343</v>
      </c>
      <c r="C74" s="37">
        <f t="shared" si="11"/>
        <v>1.56</v>
      </c>
      <c r="D74" s="35">
        <f t="shared" si="12"/>
        <v>-5.8</v>
      </c>
      <c r="E74" s="6">
        <v>-2.9</v>
      </c>
      <c r="F74" s="6">
        <v>-8.6</v>
      </c>
      <c r="G74" s="14">
        <f t="shared" si="8"/>
        <v>21</v>
      </c>
      <c r="H74" s="35">
        <f t="shared" si="13"/>
        <v>-5.2</v>
      </c>
      <c r="I74" s="6">
        <v>-4.3</v>
      </c>
      <c r="J74" s="6">
        <v>-6</v>
      </c>
      <c r="K74" s="14">
        <f t="shared" si="9"/>
        <v>21</v>
      </c>
      <c r="L74" s="35">
        <f t="shared" si="14"/>
        <v>-7.5</v>
      </c>
      <c r="M74" s="6">
        <v>-5.7</v>
      </c>
      <c r="N74" s="6">
        <v>-9.1999999999999993</v>
      </c>
      <c r="O74" s="14">
        <f t="shared" si="10"/>
        <v>21</v>
      </c>
      <c r="P74" s="7">
        <v>8312</v>
      </c>
      <c r="Q74" s="7"/>
      <c r="R74" s="35">
        <f t="shared" si="15"/>
        <v>-6</v>
      </c>
      <c r="S74">
        <v>-3</v>
      </c>
      <c r="T74">
        <v>-9</v>
      </c>
      <c r="U74">
        <v>21</v>
      </c>
      <c r="X74">
        <v>1.56</v>
      </c>
      <c r="Z74" s="24">
        <v>8908</v>
      </c>
      <c r="AA74" s="25">
        <v>10.635483870967738</v>
      </c>
      <c r="AB74" s="25">
        <v>17.012903225806451</v>
      </c>
      <c r="AC74" s="25">
        <v>4.203225806451611</v>
      </c>
      <c r="AD74" s="25">
        <v>87</v>
      </c>
      <c r="AE74" s="25">
        <v>12.5</v>
      </c>
      <c r="AF74" s="25">
        <v>9.8774193548387075</v>
      </c>
      <c r="AG74" s="25">
        <v>15.251612903225805</v>
      </c>
      <c r="AH74" s="25">
        <v>4.445161290322579</v>
      </c>
      <c r="AI74" s="25">
        <v>95</v>
      </c>
      <c r="AJ74" s="25">
        <v>19.5</v>
      </c>
      <c r="AK74" s="25">
        <v>10.283870967741937</v>
      </c>
      <c r="AL74" s="25">
        <v>14.741935483870964</v>
      </c>
      <c r="AM74" s="25">
        <v>5.7741935483870996</v>
      </c>
      <c r="AN74" s="25">
        <v>95</v>
      </c>
      <c r="AO74" s="25">
        <v>19.5</v>
      </c>
      <c r="AP74" s="25">
        <v>12.025806451612906</v>
      </c>
      <c r="AQ74" s="25">
        <v>19.725806451612904</v>
      </c>
      <c r="AR74" s="25">
        <v>4.290322580645161</v>
      </c>
      <c r="AS74" s="25">
        <v>91.4</v>
      </c>
      <c r="AT74" s="25">
        <v>30.5</v>
      </c>
      <c r="AU74" s="25">
        <v>16.547419354838709</v>
      </c>
      <c r="AW74" s="24">
        <v>8908</v>
      </c>
      <c r="AX74" s="25">
        <v>27.2</v>
      </c>
      <c r="AY74" s="25">
        <v>0.1</v>
      </c>
      <c r="AZ74" s="25">
        <v>25.5</v>
      </c>
      <c r="BA74" s="25">
        <v>0.5</v>
      </c>
      <c r="BB74" s="25">
        <v>24.1</v>
      </c>
      <c r="BC74" s="25">
        <v>1.5</v>
      </c>
      <c r="BD74" s="25">
        <v>29</v>
      </c>
      <c r="BE74" s="25">
        <v>-0.5</v>
      </c>
    </row>
    <row r="75" spans="1:57" x14ac:dyDescent="0.25">
      <c r="A75" s="3">
        <v>30660</v>
      </c>
      <c r="B75" s="5">
        <v>344</v>
      </c>
      <c r="C75" s="37">
        <f t="shared" si="11"/>
        <v>1.79</v>
      </c>
      <c r="D75" s="35">
        <f t="shared" si="12"/>
        <v>-7.2</v>
      </c>
      <c r="E75" s="6">
        <v>-3.7</v>
      </c>
      <c r="F75" s="6">
        <v>-10.7</v>
      </c>
      <c r="G75" s="14">
        <f t="shared" si="8"/>
        <v>4</v>
      </c>
      <c r="H75" s="35">
        <f t="shared" si="13"/>
        <v>-7.2</v>
      </c>
      <c r="I75" s="6">
        <v>-5.4</v>
      </c>
      <c r="J75" s="6">
        <v>-9</v>
      </c>
      <c r="K75" s="14">
        <f t="shared" si="9"/>
        <v>4</v>
      </c>
      <c r="L75" s="35">
        <f t="shared" si="14"/>
        <v>-8.1999999999999993</v>
      </c>
      <c r="M75" s="6">
        <v>-6.7</v>
      </c>
      <c r="N75" s="6">
        <v>-9.6999999999999993</v>
      </c>
      <c r="O75" s="14">
        <f t="shared" si="10"/>
        <v>4</v>
      </c>
      <c r="P75" s="7">
        <v>8312</v>
      </c>
      <c r="Q75" s="7"/>
      <c r="R75" s="35">
        <f t="shared" si="15"/>
        <v>-3.5</v>
      </c>
      <c r="S75">
        <v>1</v>
      </c>
      <c r="T75">
        <v>-8</v>
      </c>
      <c r="U75">
        <v>4</v>
      </c>
      <c r="X75">
        <v>1.79</v>
      </c>
      <c r="Z75" s="24">
        <v>8909</v>
      </c>
      <c r="AA75" s="25">
        <v>8.2566666666666659</v>
      </c>
      <c r="AB75" s="25">
        <v>15.446666666666662</v>
      </c>
      <c r="AC75" s="25">
        <v>1.0066666666666668</v>
      </c>
      <c r="AD75" s="25">
        <v>26.5</v>
      </c>
      <c r="AE75" s="25">
        <v>22.5</v>
      </c>
      <c r="AF75" s="25">
        <v>8.3766666666666652</v>
      </c>
      <c r="AG75" s="25">
        <v>13.699999999999998</v>
      </c>
      <c r="AH75" s="25">
        <v>3.0066666666666668</v>
      </c>
      <c r="AI75" s="25">
        <v>22</v>
      </c>
      <c r="AJ75" s="25">
        <v>16</v>
      </c>
      <c r="AK75" s="25">
        <v>8.7666666666666693</v>
      </c>
      <c r="AL75" s="25">
        <v>13.660000000000002</v>
      </c>
      <c r="AM75" s="25">
        <v>3.82</v>
      </c>
      <c r="AN75" s="25">
        <v>22</v>
      </c>
      <c r="AO75" s="25">
        <v>16</v>
      </c>
      <c r="AP75" s="25">
        <v>9.653333333333336</v>
      </c>
      <c r="AQ75" s="25">
        <v>19.166666666666668</v>
      </c>
      <c r="AR75" s="25">
        <v>0.1</v>
      </c>
      <c r="AS75" s="25">
        <v>20.599999999999998</v>
      </c>
      <c r="AT75" s="25">
        <v>13.9</v>
      </c>
      <c r="AU75" s="25">
        <v>15.177</v>
      </c>
      <c r="AW75" s="24">
        <v>8909</v>
      </c>
      <c r="AX75" s="25">
        <v>22.5</v>
      </c>
      <c r="AY75" s="25">
        <v>-3.2</v>
      </c>
      <c r="AZ75" s="25">
        <v>20.5</v>
      </c>
      <c r="BA75" s="25">
        <v>-2.4</v>
      </c>
      <c r="BB75" s="25">
        <v>20.5</v>
      </c>
      <c r="BC75" s="25">
        <v>-1.3</v>
      </c>
      <c r="BD75" s="25">
        <v>24</v>
      </c>
      <c r="BE75" s="25">
        <v>-4</v>
      </c>
    </row>
    <row r="76" spans="1:57" x14ac:dyDescent="0.25">
      <c r="A76" s="3">
        <v>30661</v>
      </c>
      <c r="B76" s="5">
        <v>345</v>
      </c>
      <c r="C76" s="37">
        <f t="shared" si="11"/>
        <v>1.54</v>
      </c>
      <c r="D76" s="35">
        <f t="shared" si="12"/>
        <v>-8.5</v>
      </c>
      <c r="E76" s="6">
        <v>-2.8</v>
      </c>
      <c r="F76" s="6">
        <v>-14.2</v>
      </c>
      <c r="G76" s="14">
        <f t="shared" si="8"/>
        <v>0</v>
      </c>
      <c r="H76" s="35">
        <f t="shared" si="13"/>
        <v>-6.3</v>
      </c>
      <c r="I76" s="6">
        <v>-4.5</v>
      </c>
      <c r="J76" s="6">
        <v>-8.1</v>
      </c>
      <c r="K76" s="14">
        <f t="shared" si="9"/>
        <v>0</v>
      </c>
      <c r="L76" s="35">
        <f t="shared" si="14"/>
        <v>-7.4</v>
      </c>
      <c r="M76" s="6">
        <v>-5.9</v>
      </c>
      <c r="N76" s="6">
        <v>-8.9</v>
      </c>
      <c r="O76" s="14">
        <f t="shared" si="10"/>
        <v>0</v>
      </c>
      <c r="P76" s="7">
        <v>8312</v>
      </c>
      <c r="Q76" s="7"/>
      <c r="R76" s="35">
        <f t="shared" si="15"/>
        <v>-2.5</v>
      </c>
      <c r="S76">
        <v>0</v>
      </c>
      <c r="T76">
        <v>-5</v>
      </c>
      <c r="U76">
        <v>0</v>
      </c>
      <c r="X76">
        <v>1.54</v>
      </c>
      <c r="Z76" s="24">
        <v>8910</v>
      </c>
      <c r="AA76" s="25">
        <v>1.7935483870967746</v>
      </c>
      <c r="AB76" s="25">
        <v>6.7096774193548372</v>
      </c>
      <c r="AC76" s="25">
        <v>-3.1451612903225805</v>
      </c>
      <c r="AD76" s="25">
        <v>35</v>
      </c>
      <c r="AE76" s="25">
        <v>8.5</v>
      </c>
      <c r="AF76" s="25">
        <v>1.2225806451612899</v>
      </c>
      <c r="AG76" s="25">
        <v>4.7161290322580642</v>
      </c>
      <c r="AH76" s="25">
        <v>-2.2645161290322582</v>
      </c>
      <c r="AI76" s="25">
        <v>35</v>
      </c>
      <c r="AJ76" s="25">
        <v>8.5</v>
      </c>
      <c r="AK76" s="25">
        <v>1.2967741935483872</v>
      </c>
      <c r="AL76" s="25">
        <v>4.5193548387096785</v>
      </c>
      <c r="AM76" s="25">
        <v>-1.935483870967742</v>
      </c>
      <c r="AN76" s="25">
        <v>32.5</v>
      </c>
      <c r="AO76" s="25">
        <v>8.5</v>
      </c>
      <c r="AP76" s="25">
        <v>3.4161290322580644</v>
      </c>
      <c r="AQ76" s="25">
        <v>9.1612903225806459</v>
      </c>
      <c r="AR76" s="25">
        <v>-2.3548387096774195</v>
      </c>
      <c r="AS76" s="25">
        <v>30.300000000000004</v>
      </c>
      <c r="AT76" s="25">
        <v>6</v>
      </c>
      <c r="AU76" s="25">
        <v>7.6516129032258062</v>
      </c>
      <c r="AW76" s="24">
        <v>8910</v>
      </c>
      <c r="AX76" s="25">
        <v>15.8</v>
      </c>
      <c r="AY76" s="25">
        <v>-11</v>
      </c>
      <c r="AZ76" s="25">
        <v>13.2</v>
      </c>
      <c r="BA76" s="25">
        <v>-9.5</v>
      </c>
      <c r="BB76" s="25">
        <v>14.4</v>
      </c>
      <c r="BC76" s="25">
        <v>-8</v>
      </c>
      <c r="BD76" s="25">
        <v>19</v>
      </c>
      <c r="BE76" s="25">
        <v>-10</v>
      </c>
    </row>
    <row r="77" spans="1:57" x14ac:dyDescent="0.25">
      <c r="A77" s="3">
        <v>30662</v>
      </c>
      <c r="B77" s="5">
        <v>346</v>
      </c>
      <c r="C77" s="37">
        <f t="shared" si="11"/>
        <v>1.64</v>
      </c>
      <c r="D77" s="35">
        <f t="shared" si="12"/>
        <v>-9.8000000000000007</v>
      </c>
      <c r="E77" s="6">
        <v>-4.4000000000000004</v>
      </c>
      <c r="F77" s="6">
        <v>-15.2</v>
      </c>
      <c r="G77" s="14">
        <f t="shared" si="8"/>
        <v>5</v>
      </c>
      <c r="H77" s="35">
        <f t="shared" si="13"/>
        <v>-7.7</v>
      </c>
      <c r="I77" s="6">
        <v>-4.7</v>
      </c>
      <c r="J77" s="6">
        <v>-10.6</v>
      </c>
      <c r="K77" s="14">
        <f t="shared" si="9"/>
        <v>5</v>
      </c>
      <c r="L77" s="35">
        <f t="shared" si="14"/>
        <v>-9.5</v>
      </c>
      <c r="M77" s="6">
        <v>-7.7</v>
      </c>
      <c r="N77" s="6">
        <v>-11.2</v>
      </c>
      <c r="O77" s="14">
        <f t="shared" si="10"/>
        <v>5</v>
      </c>
      <c r="P77" s="7">
        <v>8312</v>
      </c>
      <c r="Q77" s="7"/>
      <c r="R77" s="35">
        <f t="shared" si="15"/>
        <v>-7</v>
      </c>
      <c r="S77">
        <v>-3</v>
      </c>
      <c r="T77">
        <v>-11</v>
      </c>
      <c r="U77">
        <v>5</v>
      </c>
      <c r="W77">
        <v>1.73</v>
      </c>
      <c r="X77">
        <v>1.95</v>
      </c>
      <c r="Z77" s="24">
        <v>8911</v>
      </c>
      <c r="AA77" s="25">
        <v>-2.7100000000000004</v>
      </c>
      <c r="AB77" s="25">
        <v>1.0099999999999996</v>
      </c>
      <c r="AC77" s="25">
        <v>-6.3966666666666665</v>
      </c>
      <c r="AD77" s="25">
        <v>61.5</v>
      </c>
      <c r="AE77" s="25">
        <v>17.5</v>
      </c>
      <c r="AF77" s="25">
        <v>-2.8833333333333333</v>
      </c>
      <c r="AG77" s="25">
        <v>0.24666666666666667</v>
      </c>
      <c r="AH77" s="25">
        <v>-6.0066666666666686</v>
      </c>
      <c r="AI77" s="25">
        <v>61.5</v>
      </c>
      <c r="AJ77" s="25">
        <v>17.5</v>
      </c>
      <c r="AK77" s="25">
        <v>-3.55</v>
      </c>
      <c r="AL77" s="25">
        <v>-0.98333333333333306</v>
      </c>
      <c r="AM77" s="25">
        <v>-6.0866666666666669</v>
      </c>
      <c r="AN77" s="25">
        <v>61.5</v>
      </c>
      <c r="AO77" s="25">
        <v>17.5</v>
      </c>
      <c r="AP77" s="25">
        <v>-1.8466666666666667</v>
      </c>
      <c r="AQ77" s="25">
        <v>1.7</v>
      </c>
      <c r="AR77" s="25">
        <v>-5.3833333333333337</v>
      </c>
      <c r="AS77" s="25">
        <v>48.20000000000001</v>
      </c>
      <c r="AT77" s="25">
        <v>9.9</v>
      </c>
      <c r="AU77" s="25">
        <v>3.4503333333333335</v>
      </c>
      <c r="AW77" s="24">
        <v>8911</v>
      </c>
      <c r="AX77" s="25">
        <v>9.5</v>
      </c>
      <c r="AY77" s="25">
        <v>-14</v>
      </c>
      <c r="AZ77" s="25">
        <v>7.5</v>
      </c>
      <c r="BA77" s="25">
        <v>-14</v>
      </c>
      <c r="BB77" s="25">
        <v>7</v>
      </c>
      <c r="BC77" s="25">
        <v>-12.5</v>
      </c>
      <c r="BD77" s="25">
        <v>12</v>
      </c>
      <c r="BE77" s="25">
        <v>-15</v>
      </c>
    </row>
    <row r="78" spans="1:57" x14ac:dyDescent="0.25">
      <c r="A78" s="3">
        <v>30663</v>
      </c>
      <c r="B78" s="5">
        <v>347</v>
      </c>
      <c r="C78" s="37">
        <f t="shared" si="11"/>
        <v>3.85</v>
      </c>
      <c r="D78" s="35">
        <f t="shared" si="12"/>
        <v>-5.6</v>
      </c>
      <c r="E78" s="6">
        <v>-2.2000000000000002</v>
      </c>
      <c r="F78" s="6">
        <v>-9</v>
      </c>
      <c r="G78" s="14">
        <f t="shared" si="8"/>
        <v>5</v>
      </c>
      <c r="H78" s="35">
        <f t="shared" si="13"/>
        <v>-5.7</v>
      </c>
      <c r="I78" s="6">
        <v>-3</v>
      </c>
      <c r="J78" s="6">
        <v>-8.4</v>
      </c>
      <c r="K78" s="14">
        <f t="shared" si="9"/>
        <v>5</v>
      </c>
      <c r="L78" s="35">
        <f t="shared" si="14"/>
        <v>-6</v>
      </c>
      <c r="M78" s="19">
        <f t="shared" ref="M78:M87" si="16">I78-0.8</f>
        <v>-3.8</v>
      </c>
      <c r="N78" s="19">
        <f t="shared" ref="N78:N87" si="17">J78+0.2</f>
        <v>-8.2000000000000011</v>
      </c>
      <c r="O78" s="14">
        <f t="shared" si="10"/>
        <v>5</v>
      </c>
      <c r="P78" s="7">
        <v>8312</v>
      </c>
      <c r="Q78" s="7"/>
      <c r="R78" s="35">
        <f t="shared" si="15"/>
        <v>-2.5</v>
      </c>
      <c r="S78">
        <v>1</v>
      </c>
      <c r="T78">
        <v>-6</v>
      </c>
      <c r="U78">
        <v>5</v>
      </c>
      <c r="W78">
        <v>4.05</v>
      </c>
      <c r="X78">
        <v>1.52</v>
      </c>
      <c r="Z78" s="24">
        <v>8912</v>
      </c>
      <c r="AA78" s="25">
        <v>-4.0516129032258066</v>
      </c>
      <c r="AB78" s="25">
        <v>-0.2354838709677419</v>
      </c>
      <c r="AC78" s="25">
        <v>-7.8387096774193568</v>
      </c>
      <c r="AD78" s="25">
        <v>55.5</v>
      </c>
      <c r="AE78" s="25">
        <v>13.5</v>
      </c>
      <c r="AF78" s="25">
        <v>-3.6258064516129034</v>
      </c>
      <c r="AG78" s="25">
        <v>-0.64516129032258052</v>
      </c>
      <c r="AH78" s="25">
        <v>-6.5741935483870977</v>
      </c>
      <c r="AI78" s="25">
        <v>55.5</v>
      </c>
      <c r="AJ78" s="25">
        <v>13.5</v>
      </c>
      <c r="AK78" s="25">
        <v>-4.2967741935483863</v>
      </c>
      <c r="AL78" s="25">
        <v>-1.6258064516129032</v>
      </c>
      <c r="AM78" s="25">
        <v>-6.9193548387096788</v>
      </c>
      <c r="AN78" s="25">
        <v>55.5</v>
      </c>
      <c r="AO78" s="25">
        <v>13.5</v>
      </c>
      <c r="AP78" s="25">
        <v>-4.2838709677419358</v>
      </c>
      <c r="AQ78" s="25">
        <v>-0.83870967741935487</v>
      </c>
      <c r="AR78" s="25">
        <v>-7.67741935483871</v>
      </c>
      <c r="AS78" s="25">
        <v>60.1</v>
      </c>
      <c r="AT78" s="25">
        <v>13.1</v>
      </c>
      <c r="AU78" s="25">
        <v>2.1467741935483873</v>
      </c>
      <c r="AW78" s="24">
        <v>8912</v>
      </c>
      <c r="AX78" s="25">
        <v>6</v>
      </c>
      <c r="AY78" s="25">
        <v>-19.5</v>
      </c>
      <c r="AZ78" s="25">
        <v>6</v>
      </c>
      <c r="BA78" s="25">
        <v>-16</v>
      </c>
      <c r="BB78" s="25">
        <v>5</v>
      </c>
      <c r="BC78" s="25">
        <v>-15</v>
      </c>
      <c r="BD78" s="25">
        <v>4.5</v>
      </c>
      <c r="BE78" s="25">
        <v>-19</v>
      </c>
    </row>
    <row r="79" spans="1:57" x14ac:dyDescent="0.25">
      <c r="A79" s="3">
        <v>30664</v>
      </c>
      <c r="B79" s="5">
        <v>348</v>
      </c>
      <c r="C79" s="37">
        <f t="shared" si="11"/>
        <v>1.51</v>
      </c>
      <c r="D79" s="35">
        <f t="shared" si="12"/>
        <v>-5.6</v>
      </c>
      <c r="E79" s="6">
        <v>-2.4</v>
      </c>
      <c r="F79" s="6">
        <v>-8.6999999999999993</v>
      </c>
      <c r="G79" s="14">
        <f t="shared" si="8"/>
        <v>3</v>
      </c>
      <c r="H79" s="35">
        <f t="shared" si="13"/>
        <v>-5.6</v>
      </c>
      <c r="I79" s="6">
        <v>-4.4000000000000004</v>
      </c>
      <c r="J79" s="6">
        <v>-6.7</v>
      </c>
      <c r="K79" s="14">
        <f t="shared" si="9"/>
        <v>3</v>
      </c>
      <c r="L79" s="35">
        <f t="shared" si="14"/>
        <v>-5.9</v>
      </c>
      <c r="M79" s="19">
        <f t="shared" si="16"/>
        <v>-5.2</v>
      </c>
      <c r="N79" s="19">
        <f t="shared" si="17"/>
        <v>-6.5</v>
      </c>
      <c r="O79" s="14">
        <f t="shared" si="10"/>
        <v>3</v>
      </c>
      <c r="P79" s="7">
        <v>8312</v>
      </c>
      <c r="Q79" s="7"/>
      <c r="R79" s="35">
        <f t="shared" si="15"/>
        <v>-4.5</v>
      </c>
      <c r="S79">
        <v>-3</v>
      </c>
      <c r="T79">
        <v>-6</v>
      </c>
      <c r="U79">
        <v>3</v>
      </c>
      <c r="X79">
        <v>1.51</v>
      </c>
      <c r="Z79" s="24">
        <v>9001</v>
      </c>
      <c r="AA79" s="25">
        <v>-6.3096774193548386</v>
      </c>
      <c r="AB79" s="25">
        <v>-2.225806451612903</v>
      </c>
      <c r="AC79" s="25">
        <v>-10.354838709677422</v>
      </c>
      <c r="AD79" s="25">
        <v>68.5</v>
      </c>
      <c r="AE79" s="25">
        <v>10</v>
      </c>
      <c r="AF79" s="25">
        <v>-7.0580645161290336</v>
      </c>
      <c r="AG79" s="25">
        <v>-4.2064516129032263</v>
      </c>
      <c r="AH79" s="25">
        <v>-9.8741935483870975</v>
      </c>
      <c r="AI79" s="25">
        <v>68.5</v>
      </c>
      <c r="AJ79" s="25">
        <v>10</v>
      </c>
      <c r="AK79" s="25">
        <v>-6.73548387096774</v>
      </c>
      <c r="AL79" s="25">
        <v>-4.32258064516129</v>
      </c>
      <c r="AM79" s="25">
        <v>-9.0903225806451626</v>
      </c>
      <c r="AN79" s="25">
        <v>68.5</v>
      </c>
      <c r="AO79" s="25">
        <v>10</v>
      </c>
      <c r="AP79" s="25">
        <v>-5.4225806451612915</v>
      </c>
      <c r="AQ79" s="25">
        <v>-1.2258064516129032</v>
      </c>
      <c r="AR79" s="25">
        <v>-9.5806451612903221</v>
      </c>
      <c r="AS79" s="25">
        <v>85.999999999999986</v>
      </c>
      <c r="AT79" s="25">
        <v>24</v>
      </c>
      <c r="AU79" s="25">
        <v>2.8483870967741942</v>
      </c>
      <c r="AW79" s="24">
        <v>9001</v>
      </c>
      <c r="AX79" s="25">
        <v>2.5</v>
      </c>
      <c r="AY79" s="25">
        <v>-19.8</v>
      </c>
      <c r="AZ79" s="25">
        <v>2.1</v>
      </c>
      <c r="BA79" s="25">
        <v>-21.7</v>
      </c>
      <c r="BB79" s="25">
        <v>0.5</v>
      </c>
      <c r="BC79" s="25">
        <v>-14.8</v>
      </c>
      <c r="BD79" s="25">
        <v>4.5</v>
      </c>
      <c r="BE79" s="25">
        <v>-22</v>
      </c>
    </row>
    <row r="80" spans="1:57" x14ac:dyDescent="0.25">
      <c r="A80" s="3">
        <v>30665</v>
      </c>
      <c r="B80" s="5">
        <v>349</v>
      </c>
      <c r="C80" s="37">
        <f t="shared" si="11"/>
        <v>4.1900000000000004</v>
      </c>
      <c r="D80" s="35">
        <f t="shared" si="12"/>
        <v>-9.5</v>
      </c>
      <c r="E80" s="6">
        <v>-4.9000000000000004</v>
      </c>
      <c r="F80" s="6">
        <v>-14.1</v>
      </c>
      <c r="G80" s="14">
        <f t="shared" si="8"/>
        <v>2</v>
      </c>
      <c r="H80" s="35">
        <f t="shared" si="13"/>
        <v>-10.1</v>
      </c>
      <c r="I80" s="6">
        <v>-8.5</v>
      </c>
      <c r="J80" s="6">
        <v>-11.6</v>
      </c>
      <c r="K80" s="14">
        <f t="shared" si="9"/>
        <v>2</v>
      </c>
      <c r="L80" s="35">
        <f t="shared" si="14"/>
        <v>-10.4</v>
      </c>
      <c r="M80" s="19">
        <f t="shared" si="16"/>
        <v>-9.3000000000000007</v>
      </c>
      <c r="N80" s="19">
        <f t="shared" si="17"/>
        <v>-11.4</v>
      </c>
      <c r="O80" s="14">
        <f t="shared" si="10"/>
        <v>2</v>
      </c>
      <c r="P80" s="7">
        <v>8312</v>
      </c>
      <c r="Q80" s="7"/>
      <c r="R80" s="35">
        <f t="shared" si="15"/>
        <v>-6.5</v>
      </c>
      <c r="S80">
        <v>-3</v>
      </c>
      <c r="T80">
        <v>-10</v>
      </c>
      <c r="U80">
        <v>2</v>
      </c>
      <c r="W80">
        <v>4.41</v>
      </c>
      <c r="X80">
        <v>2.46</v>
      </c>
      <c r="Z80" s="24">
        <v>9002</v>
      </c>
      <c r="AA80" s="25">
        <v>-8.1892857142857132</v>
      </c>
      <c r="AB80" s="25">
        <v>-2.5000000000000004</v>
      </c>
      <c r="AC80" s="25">
        <v>-13.832142857142857</v>
      </c>
      <c r="AD80" s="25">
        <v>36.5</v>
      </c>
      <c r="AE80" s="25">
        <v>7.5</v>
      </c>
      <c r="AF80" s="25">
        <v>-7.8607142857142858</v>
      </c>
      <c r="AG80" s="25">
        <v>-3.7214285714285711</v>
      </c>
      <c r="AH80" s="25">
        <v>-11.957142857142856</v>
      </c>
      <c r="AI80" s="25">
        <v>30.6</v>
      </c>
      <c r="AJ80" s="25">
        <v>5.2</v>
      </c>
      <c r="AK80" s="25">
        <v>-8.0607142857142851</v>
      </c>
      <c r="AL80" s="25">
        <v>-4.4464285714285703</v>
      </c>
      <c r="AM80" s="25">
        <v>-11.639285714285714</v>
      </c>
      <c r="AN80" s="25">
        <v>30.6</v>
      </c>
      <c r="AO80" s="25">
        <v>5.2</v>
      </c>
      <c r="AP80" s="25">
        <v>-6.9642857142857153</v>
      </c>
      <c r="AQ80" s="25">
        <v>-1.1071428571428572</v>
      </c>
      <c r="AR80" s="25">
        <v>-12.785714285714286</v>
      </c>
      <c r="AS80" s="25">
        <v>47.4</v>
      </c>
      <c r="AT80" s="25">
        <v>11</v>
      </c>
      <c r="AU80" s="25">
        <v>6.5042857142857136</v>
      </c>
      <c r="AW80" s="24">
        <v>9002</v>
      </c>
      <c r="AX80" s="25">
        <v>9.5</v>
      </c>
      <c r="AY80" s="25">
        <v>-28.5</v>
      </c>
      <c r="AZ80" s="25">
        <v>11</v>
      </c>
      <c r="BA80" s="25">
        <v>-26.5</v>
      </c>
      <c r="BB80" s="25">
        <v>7</v>
      </c>
      <c r="BC80" s="25">
        <v>-24</v>
      </c>
      <c r="BD80" s="25">
        <v>10.5</v>
      </c>
      <c r="BE80" s="25">
        <v>-25</v>
      </c>
    </row>
    <row r="81" spans="1:57" x14ac:dyDescent="0.25">
      <c r="A81" s="3">
        <v>30666</v>
      </c>
      <c r="B81" s="5">
        <v>350</v>
      </c>
      <c r="C81" s="37">
        <f t="shared" si="11"/>
        <v>4.34</v>
      </c>
      <c r="D81" s="35">
        <f t="shared" si="12"/>
        <v>-13.9</v>
      </c>
      <c r="E81" s="6">
        <v>-10.8</v>
      </c>
      <c r="F81" s="6">
        <v>-16.899999999999999</v>
      </c>
      <c r="G81" s="14">
        <f t="shared" si="8"/>
        <v>0</v>
      </c>
      <c r="H81" s="35">
        <f t="shared" si="13"/>
        <v>-14.3</v>
      </c>
      <c r="I81" s="6">
        <v>-12.6</v>
      </c>
      <c r="J81" s="6">
        <v>-16</v>
      </c>
      <c r="K81" s="14">
        <f t="shared" si="9"/>
        <v>0</v>
      </c>
      <c r="L81" s="35">
        <f t="shared" si="14"/>
        <v>-14.6</v>
      </c>
      <c r="M81" s="19">
        <f t="shared" si="16"/>
        <v>-13.4</v>
      </c>
      <c r="N81" s="19">
        <f t="shared" si="17"/>
        <v>-15.8</v>
      </c>
      <c r="O81" s="14">
        <f t="shared" si="10"/>
        <v>0</v>
      </c>
      <c r="P81" s="7">
        <v>8312</v>
      </c>
      <c r="Q81" s="7"/>
      <c r="R81" s="35">
        <f t="shared" si="15"/>
        <v>-10.5</v>
      </c>
      <c r="S81">
        <v>-9</v>
      </c>
      <c r="T81">
        <v>-12</v>
      </c>
      <c r="U81">
        <v>0</v>
      </c>
      <c r="W81">
        <v>4.57</v>
      </c>
      <c r="X81">
        <v>3.63</v>
      </c>
      <c r="Z81" s="24">
        <v>9003</v>
      </c>
      <c r="AA81" s="25">
        <v>-2.7483870967741941</v>
      </c>
      <c r="AB81" s="25">
        <v>3.9193548387096775</v>
      </c>
      <c r="AC81" s="25">
        <v>-9.3935483870967733</v>
      </c>
      <c r="AD81" s="25">
        <v>37</v>
      </c>
      <c r="AE81" s="25">
        <v>17</v>
      </c>
      <c r="AF81" s="25">
        <v>-1.9419354838709684</v>
      </c>
      <c r="AG81" s="25">
        <v>2.8935483870967742</v>
      </c>
      <c r="AH81" s="25">
        <v>-6.7612903225806438</v>
      </c>
      <c r="AI81" s="25">
        <v>33</v>
      </c>
      <c r="AJ81" s="25">
        <v>13</v>
      </c>
      <c r="AK81" s="25">
        <v>-2.2580645161290316</v>
      </c>
      <c r="AL81" s="25">
        <v>1.4645161290322581</v>
      </c>
      <c r="AM81" s="25">
        <v>-5.9645161290322575</v>
      </c>
      <c r="AN81" s="25">
        <v>33</v>
      </c>
      <c r="AO81" s="25">
        <v>13</v>
      </c>
      <c r="AP81" s="25">
        <v>-1.9580645161290324</v>
      </c>
      <c r="AQ81" s="25">
        <v>5.693548387096774</v>
      </c>
      <c r="AR81" s="25">
        <v>-9.5967741935483879</v>
      </c>
      <c r="AS81" s="25">
        <v>37.100000000000009</v>
      </c>
      <c r="AT81" s="25">
        <v>11.8</v>
      </c>
      <c r="AU81" s="25">
        <v>11.290000000000003</v>
      </c>
      <c r="AW81" s="24">
        <v>9003</v>
      </c>
      <c r="AX81" s="25">
        <v>12.7</v>
      </c>
      <c r="AY81" s="25">
        <v>-18.5</v>
      </c>
      <c r="AZ81" s="25">
        <v>10.3</v>
      </c>
      <c r="BA81" s="25">
        <v>-14</v>
      </c>
      <c r="BB81" s="25">
        <v>9.4</v>
      </c>
      <c r="BC81" s="25">
        <v>-13</v>
      </c>
      <c r="BD81" s="25">
        <v>12.5</v>
      </c>
      <c r="BE81" s="25">
        <v>-19</v>
      </c>
    </row>
    <row r="82" spans="1:57" x14ac:dyDescent="0.25">
      <c r="A82" s="3">
        <v>30667</v>
      </c>
      <c r="B82" s="5">
        <v>351</v>
      </c>
      <c r="C82" s="37">
        <f t="shared" si="11"/>
        <v>2.23</v>
      </c>
      <c r="D82" s="35">
        <f t="shared" si="12"/>
        <v>-19</v>
      </c>
      <c r="E82" s="6">
        <v>-11.8</v>
      </c>
      <c r="F82" s="6">
        <v>-26.1</v>
      </c>
      <c r="G82" s="14">
        <f t="shared" si="8"/>
        <v>0</v>
      </c>
      <c r="H82" s="35">
        <f t="shared" si="13"/>
        <v>-17.3</v>
      </c>
      <c r="I82" s="6">
        <v>-12.3</v>
      </c>
      <c r="J82" s="6">
        <v>-22.3</v>
      </c>
      <c r="K82" s="14">
        <f t="shared" si="9"/>
        <v>0</v>
      </c>
      <c r="L82" s="35">
        <f t="shared" si="14"/>
        <v>-17.600000000000001</v>
      </c>
      <c r="M82" s="19">
        <f t="shared" si="16"/>
        <v>-13.100000000000001</v>
      </c>
      <c r="N82" s="19">
        <f t="shared" si="17"/>
        <v>-22.1</v>
      </c>
      <c r="O82" s="14">
        <f t="shared" si="10"/>
        <v>0</v>
      </c>
      <c r="P82" s="7">
        <v>8312</v>
      </c>
      <c r="Q82" s="7"/>
      <c r="R82" s="35">
        <f t="shared" si="15"/>
        <v>-15</v>
      </c>
      <c r="S82">
        <v>-10</v>
      </c>
      <c r="T82">
        <v>-20</v>
      </c>
      <c r="U82">
        <v>0</v>
      </c>
      <c r="W82">
        <v>2.35</v>
      </c>
      <c r="X82">
        <v>1.68</v>
      </c>
      <c r="Z82" s="24">
        <v>9004</v>
      </c>
      <c r="AA82" s="25">
        <v>2.3733333333333335</v>
      </c>
      <c r="AB82" s="25">
        <v>8.0200000000000031</v>
      </c>
      <c r="AC82" s="25">
        <v>-3.3066666666666666</v>
      </c>
      <c r="AD82" s="25">
        <v>67</v>
      </c>
      <c r="AE82" s="25">
        <v>32.5</v>
      </c>
      <c r="AF82" s="25">
        <v>2.2366666666666664</v>
      </c>
      <c r="AG82" s="25">
        <v>6.4933333333333341</v>
      </c>
      <c r="AH82" s="25">
        <v>-2.06</v>
      </c>
      <c r="AI82" s="25">
        <v>68</v>
      </c>
      <c r="AJ82" s="25">
        <v>32.5</v>
      </c>
      <c r="AK82" s="25">
        <v>1.6099999999999999</v>
      </c>
      <c r="AL82" s="25">
        <v>5.42</v>
      </c>
      <c r="AM82" s="25">
        <v>-2.226666666666667</v>
      </c>
      <c r="AN82" s="25">
        <v>68</v>
      </c>
      <c r="AO82" s="25">
        <v>32.5</v>
      </c>
      <c r="AP82" s="25">
        <v>4.4066666666666663</v>
      </c>
      <c r="AQ82" s="25">
        <v>10.766666666666667</v>
      </c>
      <c r="AR82" s="25">
        <v>-2</v>
      </c>
      <c r="AS82" s="25">
        <v>50.699999999999996</v>
      </c>
      <c r="AT82" s="25">
        <v>11.9</v>
      </c>
      <c r="AU82" s="25">
        <v>14.987333333333332</v>
      </c>
      <c r="AW82" s="24">
        <v>9004</v>
      </c>
      <c r="AX82" s="25">
        <v>15.5</v>
      </c>
      <c r="AY82" s="25">
        <v>-9.5</v>
      </c>
      <c r="AZ82" s="25">
        <v>13</v>
      </c>
      <c r="BA82" s="25">
        <v>-8</v>
      </c>
      <c r="BB82" s="25">
        <v>12.5</v>
      </c>
      <c r="BC82" s="25">
        <v>-8</v>
      </c>
      <c r="BD82" s="25">
        <v>17.5</v>
      </c>
      <c r="BE82" s="25">
        <v>-6.5</v>
      </c>
    </row>
    <row r="83" spans="1:57" x14ac:dyDescent="0.25">
      <c r="A83" s="3">
        <v>30668</v>
      </c>
      <c r="B83" s="5">
        <v>352</v>
      </c>
      <c r="C83" s="37">
        <f t="shared" si="11"/>
        <v>2.62</v>
      </c>
      <c r="D83" s="35">
        <f t="shared" si="12"/>
        <v>-17.7</v>
      </c>
      <c r="E83" s="6">
        <v>-13.9</v>
      </c>
      <c r="F83" s="6">
        <v>-21.5</v>
      </c>
      <c r="G83" s="14">
        <f t="shared" si="8"/>
        <v>2</v>
      </c>
      <c r="H83" s="35">
        <f t="shared" si="13"/>
        <v>-18.8</v>
      </c>
      <c r="I83" s="6">
        <v>-17</v>
      </c>
      <c r="J83" s="6">
        <v>-20.6</v>
      </c>
      <c r="K83" s="14">
        <f t="shared" si="9"/>
        <v>2</v>
      </c>
      <c r="L83" s="35">
        <f t="shared" si="14"/>
        <v>-19.100000000000001</v>
      </c>
      <c r="M83" s="19">
        <f t="shared" si="16"/>
        <v>-17.8</v>
      </c>
      <c r="N83" s="19">
        <f t="shared" si="17"/>
        <v>-20.400000000000002</v>
      </c>
      <c r="O83" s="14">
        <f t="shared" si="10"/>
        <v>2</v>
      </c>
      <c r="P83" s="7">
        <v>8312</v>
      </c>
      <c r="Q83" s="7"/>
      <c r="R83" s="35">
        <f t="shared" si="15"/>
        <v>-12.5</v>
      </c>
      <c r="S83">
        <v>-12</v>
      </c>
      <c r="T83">
        <v>-13</v>
      </c>
      <c r="U83">
        <v>2</v>
      </c>
      <c r="X83">
        <v>2.62</v>
      </c>
      <c r="Z83" s="24">
        <v>9005</v>
      </c>
      <c r="AA83" s="25">
        <v>4.5258064516129037</v>
      </c>
      <c r="AB83" s="25">
        <v>9.4419354838709673</v>
      </c>
      <c r="AC83" s="25">
        <v>-0.44193548387096776</v>
      </c>
      <c r="AD83" s="25">
        <v>147.5</v>
      </c>
      <c r="AE83" s="25">
        <v>17.5</v>
      </c>
      <c r="AF83" s="25">
        <v>3.3903225806451611</v>
      </c>
      <c r="AG83" s="25">
        <v>7.2580645161290311</v>
      </c>
      <c r="AH83" s="25">
        <v>-0.52903225806451615</v>
      </c>
      <c r="AI83" s="25">
        <v>147.5</v>
      </c>
      <c r="AJ83" s="25">
        <v>17.5</v>
      </c>
      <c r="AK83" s="25">
        <v>2.9290322580645158</v>
      </c>
      <c r="AL83" s="25">
        <v>6.3580645161290326</v>
      </c>
      <c r="AM83" s="25">
        <v>-0.53548387096774186</v>
      </c>
      <c r="AN83" s="25">
        <v>147.5</v>
      </c>
      <c r="AO83" s="25">
        <v>17.5</v>
      </c>
      <c r="AP83" s="25">
        <v>6.8161290322580657</v>
      </c>
      <c r="AQ83" s="25">
        <v>12.403225806451612</v>
      </c>
      <c r="AR83" s="25">
        <v>1.1774193548387097</v>
      </c>
      <c r="AS83" s="25">
        <v>134.1</v>
      </c>
      <c r="AT83" s="25">
        <v>21</v>
      </c>
      <c r="AU83" s="25">
        <v>16.007741935483875</v>
      </c>
      <c r="AW83" s="24">
        <v>9005</v>
      </c>
      <c r="AX83" s="25">
        <v>21</v>
      </c>
      <c r="AY83" s="25">
        <v>-3.5</v>
      </c>
      <c r="AZ83" s="25">
        <v>18.5</v>
      </c>
      <c r="BA83" s="25">
        <v>-4.9000000000000004</v>
      </c>
      <c r="BB83" s="25">
        <v>18</v>
      </c>
      <c r="BC83" s="25">
        <v>-5.3</v>
      </c>
      <c r="BD83" s="25">
        <v>23</v>
      </c>
      <c r="BE83" s="25">
        <v>-3</v>
      </c>
    </row>
    <row r="84" spans="1:57" x14ac:dyDescent="0.25">
      <c r="A84" s="3">
        <v>30669</v>
      </c>
      <c r="B84" s="5">
        <v>353</v>
      </c>
      <c r="C84" s="37">
        <f t="shared" si="11"/>
        <v>1.5</v>
      </c>
      <c r="D84" s="35">
        <f t="shared" si="12"/>
        <v>-20.8</v>
      </c>
      <c r="E84" s="6">
        <v>-17.7</v>
      </c>
      <c r="F84" s="6">
        <v>-23.8</v>
      </c>
      <c r="G84" s="14">
        <f t="shared" si="8"/>
        <v>3</v>
      </c>
      <c r="H84" s="35">
        <f t="shared" si="13"/>
        <v>-21.6</v>
      </c>
      <c r="I84" s="6">
        <v>-19.5</v>
      </c>
      <c r="J84" s="6">
        <v>-23.6</v>
      </c>
      <c r="K84" s="14">
        <f t="shared" si="9"/>
        <v>3</v>
      </c>
      <c r="L84" s="35">
        <f t="shared" si="14"/>
        <v>-21.9</v>
      </c>
      <c r="M84" s="19">
        <f t="shared" si="16"/>
        <v>-20.3</v>
      </c>
      <c r="N84" s="19">
        <f t="shared" si="17"/>
        <v>-23.400000000000002</v>
      </c>
      <c r="O84" s="14">
        <f t="shared" si="10"/>
        <v>3</v>
      </c>
      <c r="P84" s="7">
        <v>8312</v>
      </c>
      <c r="Q84" s="7"/>
      <c r="R84" s="35">
        <f t="shared" si="15"/>
        <v>-14.5</v>
      </c>
      <c r="S84">
        <v>-13</v>
      </c>
      <c r="T84">
        <v>-16</v>
      </c>
      <c r="U84">
        <v>3</v>
      </c>
      <c r="X84">
        <v>1.5</v>
      </c>
      <c r="Z84" s="24">
        <v>9006</v>
      </c>
      <c r="AA84" s="25">
        <v>8.2666666666666657</v>
      </c>
      <c r="AB84" s="25">
        <v>13.996666666666668</v>
      </c>
      <c r="AC84" s="25">
        <v>2.4733333333333336</v>
      </c>
      <c r="AD84" s="25">
        <v>158</v>
      </c>
      <c r="AE84" s="25">
        <v>26.5</v>
      </c>
      <c r="AF84" s="25">
        <v>6.4399999999999986</v>
      </c>
      <c r="AG84" s="25">
        <v>11.776666666666666</v>
      </c>
      <c r="AH84" s="25">
        <v>1.0700000000000003</v>
      </c>
      <c r="AI84" s="25">
        <v>158</v>
      </c>
      <c r="AJ84" s="25">
        <v>26.5</v>
      </c>
      <c r="AK84" s="25">
        <v>7.1366666666666676</v>
      </c>
      <c r="AL84" s="25">
        <v>11.766666666666667</v>
      </c>
      <c r="AM84" s="25">
        <v>2.4566666666666661</v>
      </c>
      <c r="AN84" s="25">
        <v>158</v>
      </c>
      <c r="AO84" s="25">
        <v>26.5</v>
      </c>
      <c r="AP84" s="25">
        <v>10.040000000000003</v>
      </c>
      <c r="AQ84" s="25">
        <v>16.350000000000001</v>
      </c>
      <c r="AR84" s="25">
        <v>3.6833333333333331</v>
      </c>
      <c r="AS84" s="25">
        <v>144.60000000000002</v>
      </c>
      <c r="AT84" s="25">
        <v>23</v>
      </c>
      <c r="AU84" s="25">
        <v>18.363333333333333</v>
      </c>
      <c r="AW84" s="24">
        <v>9006</v>
      </c>
      <c r="AX84" s="25">
        <v>22.2</v>
      </c>
      <c r="AY84" s="25">
        <v>-4</v>
      </c>
      <c r="AZ84" s="25">
        <v>21.1</v>
      </c>
      <c r="BA84" s="25">
        <v>-3.7</v>
      </c>
      <c r="BB84" s="25">
        <v>21</v>
      </c>
      <c r="BC84" s="25">
        <v>-2.2999999999999998</v>
      </c>
      <c r="BD84" s="25">
        <v>24</v>
      </c>
      <c r="BE84" s="25">
        <v>-3</v>
      </c>
    </row>
    <row r="85" spans="1:57" x14ac:dyDescent="0.25">
      <c r="A85" s="3">
        <v>30670</v>
      </c>
      <c r="B85" s="5">
        <v>354</v>
      </c>
      <c r="C85" s="37">
        <f t="shared" si="11"/>
        <v>1.73</v>
      </c>
      <c r="D85" s="35">
        <f t="shared" si="12"/>
        <v>-23.6</v>
      </c>
      <c r="E85" s="6">
        <v>-21.2</v>
      </c>
      <c r="F85" s="6">
        <v>-26</v>
      </c>
      <c r="G85" s="14">
        <f t="shared" si="8"/>
        <v>1</v>
      </c>
      <c r="H85" s="35">
        <f t="shared" si="13"/>
        <v>-24.3</v>
      </c>
      <c r="I85" s="6">
        <v>-21.6</v>
      </c>
      <c r="J85" s="6">
        <v>-26.9</v>
      </c>
      <c r="K85" s="14">
        <f t="shared" si="9"/>
        <v>1</v>
      </c>
      <c r="L85" s="35">
        <f t="shared" si="14"/>
        <v>-24.6</v>
      </c>
      <c r="M85" s="19">
        <f t="shared" si="16"/>
        <v>-22.400000000000002</v>
      </c>
      <c r="N85" s="19">
        <f t="shared" si="17"/>
        <v>-26.7</v>
      </c>
      <c r="O85" s="14">
        <f t="shared" si="10"/>
        <v>1</v>
      </c>
      <c r="P85" s="7">
        <v>8312</v>
      </c>
      <c r="Q85" s="7"/>
      <c r="R85" s="35">
        <f t="shared" si="15"/>
        <v>-17.8</v>
      </c>
      <c r="S85">
        <v>-15</v>
      </c>
      <c r="T85">
        <v>-20.5</v>
      </c>
      <c r="U85">
        <v>1</v>
      </c>
      <c r="W85">
        <v>1.82</v>
      </c>
      <c r="X85">
        <v>1.85</v>
      </c>
      <c r="Z85" s="24">
        <v>9007</v>
      </c>
      <c r="AA85" s="25">
        <v>13.193548387096774</v>
      </c>
      <c r="AB85" s="25">
        <v>20.519354838709678</v>
      </c>
      <c r="AC85" s="25">
        <v>5.8096774193548395</v>
      </c>
      <c r="AD85" s="25">
        <v>69</v>
      </c>
      <c r="AE85" s="25">
        <v>33.5</v>
      </c>
      <c r="AF85" s="25">
        <v>13.338709677419354</v>
      </c>
      <c r="AG85" s="25">
        <v>19.880645161290325</v>
      </c>
      <c r="AH85" s="25">
        <v>6.7516129032258059</v>
      </c>
      <c r="AI85" s="25">
        <v>65</v>
      </c>
      <c r="AJ85" s="25">
        <v>33.5</v>
      </c>
      <c r="AK85" s="25">
        <v>13.100000000000001</v>
      </c>
      <c r="AL85" s="25">
        <v>18.319354838709675</v>
      </c>
      <c r="AM85" s="25">
        <v>7.8290322580645171</v>
      </c>
      <c r="AN85" s="25">
        <v>65</v>
      </c>
      <c r="AO85" s="25">
        <v>33.5</v>
      </c>
      <c r="AP85" s="25">
        <v>14.36451612903226</v>
      </c>
      <c r="AQ85" s="25">
        <v>22.870967741935484</v>
      </c>
      <c r="AR85" s="25">
        <v>5.82258064516129</v>
      </c>
      <c r="AS85" s="25">
        <v>57.1</v>
      </c>
      <c r="AT85" s="25">
        <v>23.6</v>
      </c>
      <c r="AU85" s="25">
        <v>22.044516129032257</v>
      </c>
      <c r="AW85" s="24">
        <v>9007</v>
      </c>
      <c r="AX85" s="25">
        <v>29.5</v>
      </c>
      <c r="AY85" s="25">
        <v>-0.5</v>
      </c>
      <c r="AZ85" s="25">
        <v>30.9</v>
      </c>
      <c r="BA85" s="25">
        <v>-2.1</v>
      </c>
      <c r="BB85" s="25">
        <v>27.5</v>
      </c>
      <c r="BC85" s="25">
        <v>0.5</v>
      </c>
      <c r="BD85" s="25">
        <v>30.5</v>
      </c>
      <c r="BE85" s="25">
        <v>1</v>
      </c>
    </row>
    <row r="86" spans="1:57" x14ac:dyDescent="0.25">
      <c r="A86" s="3">
        <v>30671</v>
      </c>
      <c r="B86" s="5">
        <v>355</v>
      </c>
      <c r="C86" s="37">
        <f t="shared" si="11"/>
        <v>2.4</v>
      </c>
      <c r="D86" s="35">
        <f t="shared" si="12"/>
        <v>-26.7</v>
      </c>
      <c r="E86" s="19">
        <f>ROUND(I86*1.02+1.2,1)</f>
        <v>-19.600000000000001</v>
      </c>
      <c r="F86" s="6">
        <v>-33.799999999999997</v>
      </c>
      <c r="G86" s="14">
        <f t="shared" si="8"/>
        <v>0</v>
      </c>
      <c r="H86" s="35">
        <f t="shared" si="13"/>
        <v>-24.2</v>
      </c>
      <c r="I86" s="6">
        <v>-20.399999999999999</v>
      </c>
      <c r="J86" s="6">
        <v>-28</v>
      </c>
      <c r="K86" s="14">
        <f t="shared" si="9"/>
        <v>0</v>
      </c>
      <c r="L86" s="35">
        <f t="shared" si="14"/>
        <v>-24.5</v>
      </c>
      <c r="M86" s="19">
        <f t="shared" si="16"/>
        <v>-21.2</v>
      </c>
      <c r="N86" s="19">
        <f t="shared" si="17"/>
        <v>-27.8</v>
      </c>
      <c r="O86" s="14">
        <f t="shared" si="10"/>
        <v>0</v>
      </c>
      <c r="P86" s="7">
        <v>8312</v>
      </c>
      <c r="Q86" s="7"/>
      <c r="R86" s="35">
        <f t="shared" si="15"/>
        <v>-21</v>
      </c>
      <c r="S86">
        <v>-19</v>
      </c>
      <c r="T86">
        <v>-23</v>
      </c>
      <c r="U86">
        <v>0</v>
      </c>
      <c r="W86">
        <v>2.5299999999999998</v>
      </c>
      <c r="X86">
        <v>1.49</v>
      </c>
      <c r="Z86" s="24">
        <v>9008</v>
      </c>
      <c r="AA86" s="25">
        <v>14.551612903225809</v>
      </c>
      <c r="AB86" s="25">
        <v>21.812903225806455</v>
      </c>
      <c r="AC86" s="25">
        <v>7.2258064516129039</v>
      </c>
      <c r="AD86" s="25">
        <v>74.5</v>
      </c>
      <c r="AE86" s="25">
        <v>15</v>
      </c>
      <c r="AF86" s="25">
        <v>11.180645161290318</v>
      </c>
      <c r="AG86" s="25">
        <v>17.793548387096777</v>
      </c>
      <c r="AH86" s="25">
        <v>4.5354838709677407</v>
      </c>
      <c r="AI86" s="25">
        <v>75</v>
      </c>
      <c r="AJ86" s="25">
        <v>15</v>
      </c>
      <c r="AK86" s="25">
        <v>13.167741935483869</v>
      </c>
      <c r="AL86" s="25">
        <v>18.409677419354839</v>
      </c>
      <c r="AM86" s="25">
        <v>7.8870967741935489</v>
      </c>
      <c r="AN86" s="25">
        <v>75</v>
      </c>
      <c r="AO86" s="25">
        <v>15</v>
      </c>
      <c r="AP86" s="25">
        <v>14.138709677419357</v>
      </c>
      <c r="AQ86" s="25">
        <v>22.967741935483872</v>
      </c>
      <c r="AR86" s="25">
        <v>5.274193548387097</v>
      </c>
      <c r="AS86" s="25">
        <v>71.899999999999991</v>
      </c>
      <c r="AT86" s="25">
        <v>21.8</v>
      </c>
      <c r="AU86" s="25">
        <v>19.103870967741937</v>
      </c>
      <c r="AW86" s="24">
        <v>9008</v>
      </c>
      <c r="AX86" s="25">
        <v>31.7</v>
      </c>
      <c r="AY86" s="25">
        <v>1.2</v>
      </c>
      <c r="AZ86" s="25">
        <v>26.7</v>
      </c>
      <c r="BA86" s="25">
        <v>-5.6</v>
      </c>
      <c r="BB86" s="25">
        <v>27.5</v>
      </c>
      <c r="BC86" s="25">
        <v>-0.5</v>
      </c>
      <c r="BD86" s="25">
        <v>30</v>
      </c>
      <c r="BE86" s="25">
        <v>-1.5</v>
      </c>
    </row>
    <row r="87" spans="1:57" x14ac:dyDescent="0.25">
      <c r="A87" s="3">
        <v>30672</v>
      </c>
      <c r="B87" s="5">
        <v>356</v>
      </c>
      <c r="C87" s="37">
        <f t="shared" si="11"/>
        <v>4.18</v>
      </c>
      <c r="D87" s="35">
        <f t="shared" si="12"/>
        <v>-28.2</v>
      </c>
      <c r="E87" s="6">
        <v>-24.5</v>
      </c>
      <c r="F87" s="19">
        <f>ROUND(J87*1.01-1.1,1)</f>
        <v>-31.8</v>
      </c>
      <c r="G87" s="14">
        <f t="shared" si="8"/>
        <v>0</v>
      </c>
      <c r="H87" s="35">
        <f t="shared" si="13"/>
        <v>-27.4</v>
      </c>
      <c r="I87" s="6">
        <v>-24.4</v>
      </c>
      <c r="J87" s="6">
        <v>-30.4</v>
      </c>
      <c r="K87" s="14">
        <f t="shared" si="9"/>
        <v>0</v>
      </c>
      <c r="L87" s="35">
        <f t="shared" si="14"/>
        <v>-27.7</v>
      </c>
      <c r="M87" s="19">
        <f t="shared" si="16"/>
        <v>-25.2</v>
      </c>
      <c r="N87" s="19">
        <f t="shared" si="17"/>
        <v>-30.2</v>
      </c>
      <c r="O87" s="14">
        <f t="shared" si="10"/>
        <v>0</v>
      </c>
      <c r="P87" s="7">
        <v>8312</v>
      </c>
      <c r="Q87" s="7"/>
      <c r="R87" s="35">
        <f t="shared" si="15"/>
        <v>-25.8</v>
      </c>
      <c r="S87">
        <v>-22</v>
      </c>
      <c r="T87">
        <v>-29.5</v>
      </c>
      <c r="U87">
        <v>0</v>
      </c>
      <c r="W87">
        <v>4.4000000000000004</v>
      </c>
      <c r="X87">
        <v>3.79</v>
      </c>
      <c r="Z87" s="24">
        <v>9009</v>
      </c>
      <c r="AA87" s="25">
        <v>10.93</v>
      </c>
      <c r="AB87" s="25">
        <v>19.026666666666674</v>
      </c>
      <c r="AC87" s="25">
        <v>2.7733333333333325</v>
      </c>
      <c r="AD87" s="25">
        <v>21.5</v>
      </c>
      <c r="AE87" s="25">
        <v>12.5</v>
      </c>
      <c r="AF87" s="25">
        <v>9.4133333333333322</v>
      </c>
      <c r="AG87" s="25">
        <v>16.96</v>
      </c>
      <c r="AH87" s="25">
        <v>1.813333333333333</v>
      </c>
      <c r="AI87" s="25">
        <v>21.5</v>
      </c>
      <c r="AJ87" s="25">
        <v>12.5</v>
      </c>
      <c r="AK87" s="25">
        <v>11.10333333333333</v>
      </c>
      <c r="AL87" s="25">
        <v>16.669999999999998</v>
      </c>
      <c r="AM87" s="25">
        <v>5.4833333333333334</v>
      </c>
      <c r="AN87" s="25">
        <v>21.5</v>
      </c>
      <c r="AO87" s="25">
        <v>12.5</v>
      </c>
      <c r="AP87" s="25">
        <v>10.713333333333338</v>
      </c>
      <c r="AQ87" s="25">
        <v>20.816666666666666</v>
      </c>
      <c r="AR87" s="25">
        <v>0.55000000000000004</v>
      </c>
      <c r="AS87" s="25">
        <v>16.099999999999998</v>
      </c>
      <c r="AT87" s="25">
        <v>10.199999999999999</v>
      </c>
      <c r="AU87" s="25">
        <v>16.019666666666669</v>
      </c>
      <c r="AW87" s="24">
        <v>9009</v>
      </c>
      <c r="AX87" s="25">
        <v>26.7</v>
      </c>
      <c r="AY87" s="25">
        <v>-2.9</v>
      </c>
      <c r="AZ87" s="25">
        <v>22.5</v>
      </c>
      <c r="BA87" s="25">
        <v>-3.7</v>
      </c>
      <c r="BB87" s="25">
        <v>22.4</v>
      </c>
      <c r="BC87" s="25">
        <v>-0.5</v>
      </c>
      <c r="BD87" s="25">
        <v>25.5</v>
      </c>
      <c r="BE87" s="25">
        <v>-3.5</v>
      </c>
    </row>
    <row r="88" spans="1:57" x14ac:dyDescent="0.25">
      <c r="A88" s="3">
        <v>30673</v>
      </c>
      <c r="B88" s="5">
        <v>357</v>
      </c>
      <c r="C88" s="37">
        <f t="shared" si="11"/>
        <v>3.92</v>
      </c>
      <c r="D88" s="35">
        <f t="shared" si="12"/>
        <v>-27.4</v>
      </c>
      <c r="E88" s="6">
        <v>-23.3</v>
      </c>
      <c r="F88" s="6">
        <v>-31.5</v>
      </c>
      <c r="G88" s="14">
        <f t="shared" si="8"/>
        <v>0</v>
      </c>
      <c r="H88" s="35">
        <f t="shared" si="13"/>
        <v>-26.2</v>
      </c>
      <c r="I88" s="6">
        <v>-23.3</v>
      </c>
      <c r="J88" s="6">
        <v>-29.1</v>
      </c>
      <c r="K88" s="14">
        <f t="shared" si="9"/>
        <v>0</v>
      </c>
      <c r="L88" s="35">
        <f t="shared" si="14"/>
        <v>-26.9</v>
      </c>
      <c r="M88" s="6">
        <v>-25.3</v>
      </c>
      <c r="N88" s="6">
        <v>-28.5</v>
      </c>
      <c r="O88" s="14">
        <f t="shared" si="10"/>
        <v>0</v>
      </c>
      <c r="P88" s="7">
        <v>8312</v>
      </c>
      <c r="Q88" s="7"/>
      <c r="R88" s="35">
        <f t="shared" si="15"/>
        <v>-25</v>
      </c>
      <c r="S88">
        <v>-22</v>
      </c>
      <c r="T88">
        <v>-28</v>
      </c>
      <c r="U88">
        <v>0</v>
      </c>
      <c r="W88">
        <v>4.13</v>
      </c>
      <c r="X88">
        <v>4.62</v>
      </c>
      <c r="Z88" s="24">
        <v>9010</v>
      </c>
      <c r="AA88" s="25">
        <v>3.5483870967741866E-2</v>
      </c>
      <c r="AB88" s="25">
        <v>4.2387096774193562</v>
      </c>
      <c r="AC88" s="25">
        <v>-4.1741935483870973</v>
      </c>
      <c r="AD88" s="25">
        <v>68</v>
      </c>
      <c r="AE88" s="25">
        <v>10</v>
      </c>
      <c r="AF88" s="25">
        <v>-1.8967741935483868</v>
      </c>
      <c r="AG88" s="25">
        <v>2.1999999999999997</v>
      </c>
      <c r="AH88" s="25">
        <v>-5.9645161290322575</v>
      </c>
      <c r="AI88" s="25">
        <v>68</v>
      </c>
      <c r="AJ88" s="25">
        <v>10</v>
      </c>
      <c r="AK88" s="25">
        <v>-1.1548387096774195</v>
      </c>
      <c r="AL88" s="25">
        <v>1.861290322580645</v>
      </c>
      <c r="AM88" s="25">
        <v>-4.1741935483870964</v>
      </c>
      <c r="AN88" s="25">
        <v>68</v>
      </c>
      <c r="AO88" s="25">
        <v>10</v>
      </c>
      <c r="AP88" s="25">
        <v>2.2354838709677414</v>
      </c>
      <c r="AQ88" s="25">
        <v>6.645161290322581</v>
      </c>
      <c r="AR88" s="25">
        <v>-2.2032258064516128</v>
      </c>
      <c r="AS88" s="25">
        <v>52.600000000000016</v>
      </c>
      <c r="AT88" s="25">
        <v>8</v>
      </c>
      <c r="AU88" s="25">
        <v>6.9038709677419368</v>
      </c>
      <c r="AW88" s="24">
        <v>9010</v>
      </c>
      <c r="AX88" s="25">
        <v>11.1</v>
      </c>
      <c r="AY88" s="25">
        <v>-9.8000000000000007</v>
      </c>
      <c r="AZ88" s="25">
        <v>10.6</v>
      </c>
      <c r="BA88" s="25">
        <v>-12.4</v>
      </c>
      <c r="BB88" s="25">
        <v>9.1</v>
      </c>
      <c r="BC88" s="25">
        <v>-8.4</v>
      </c>
      <c r="BD88" s="25">
        <v>13.5</v>
      </c>
      <c r="BE88" s="25">
        <v>-8.5</v>
      </c>
    </row>
    <row r="89" spans="1:57" x14ac:dyDescent="0.25">
      <c r="A89" s="3">
        <v>30674</v>
      </c>
      <c r="B89" s="5">
        <v>358</v>
      </c>
      <c r="C89" s="37">
        <f t="shared" si="11"/>
        <v>2.4300000000000002</v>
      </c>
      <c r="D89" s="35">
        <f t="shared" si="12"/>
        <v>-21.9</v>
      </c>
      <c r="E89" s="6">
        <v>-10.7</v>
      </c>
      <c r="F89" s="6">
        <v>-33.1</v>
      </c>
      <c r="G89" s="14">
        <f t="shared" si="8"/>
        <v>0</v>
      </c>
      <c r="H89" s="35">
        <f t="shared" si="13"/>
        <v>-20.3</v>
      </c>
      <c r="I89" s="6">
        <v>-12.7</v>
      </c>
      <c r="J89" s="6">
        <v>-27.8</v>
      </c>
      <c r="K89" s="14">
        <f t="shared" si="9"/>
        <v>0</v>
      </c>
      <c r="L89" s="35">
        <f t="shared" si="14"/>
        <v>-20.100000000000001</v>
      </c>
      <c r="M89" s="6">
        <v>-11.8</v>
      </c>
      <c r="N89" s="6">
        <v>-28.4</v>
      </c>
      <c r="O89" s="14">
        <f t="shared" si="10"/>
        <v>0</v>
      </c>
      <c r="P89" s="7">
        <v>8312</v>
      </c>
      <c r="Q89" s="7"/>
      <c r="R89" s="35">
        <f t="shared" si="15"/>
        <v>-24.5</v>
      </c>
      <c r="S89">
        <v>-11</v>
      </c>
      <c r="T89">
        <v>-38</v>
      </c>
      <c r="U89">
        <v>0</v>
      </c>
      <c r="W89">
        <v>2.56</v>
      </c>
      <c r="X89">
        <v>1.5</v>
      </c>
      <c r="Z89" s="24">
        <v>9011</v>
      </c>
      <c r="AA89" s="25">
        <v>-3.8200000000000007</v>
      </c>
      <c r="AB89" s="25">
        <v>0.22999999999999995</v>
      </c>
      <c r="AC89" s="25">
        <v>-7.8433333333333355</v>
      </c>
      <c r="AD89" s="25">
        <v>87</v>
      </c>
      <c r="AE89" s="25">
        <v>19</v>
      </c>
      <c r="AF89" s="25">
        <v>-5.2366666666666664</v>
      </c>
      <c r="AG89" s="25">
        <v>-1.8766666666666665</v>
      </c>
      <c r="AH89" s="25">
        <v>-8.5699999999999985</v>
      </c>
      <c r="AI89" s="25">
        <v>87</v>
      </c>
      <c r="AJ89" s="25">
        <v>19</v>
      </c>
      <c r="AK89" s="25">
        <v>-5.0366666666666671</v>
      </c>
      <c r="AL89" s="25">
        <v>-2.27</v>
      </c>
      <c r="AM89" s="25">
        <v>-7.7700000000000014</v>
      </c>
      <c r="AN89" s="25">
        <v>87</v>
      </c>
      <c r="AO89" s="25">
        <v>19</v>
      </c>
      <c r="AP89" s="25">
        <v>-1.8433333333333333</v>
      </c>
      <c r="AQ89" s="25">
        <v>2.2333333333333334</v>
      </c>
      <c r="AR89" s="25">
        <v>-5.9</v>
      </c>
      <c r="AS89" s="25">
        <v>67.599999999999994</v>
      </c>
      <c r="AT89" s="25">
        <v>12</v>
      </c>
      <c r="AU89" s="25">
        <v>3.5853333333333337</v>
      </c>
      <c r="AW89" s="24">
        <v>9011</v>
      </c>
      <c r="AX89" s="25">
        <v>10</v>
      </c>
      <c r="AY89" s="25">
        <v>-20.5</v>
      </c>
      <c r="AZ89" s="25">
        <v>8.5</v>
      </c>
      <c r="BA89" s="25">
        <v>-20.399999999999999</v>
      </c>
      <c r="BB89" s="25">
        <v>4.7</v>
      </c>
      <c r="BC89" s="25">
        <v>-16</v>
      </c>
      <c r="BD89" s="25">
        <v>11</v>
      </c>
      <c r="BE89" s="25">
        <v>-24</v>
      </c>
    </row>
    <row r="90" spans="1:57" x14ac:dyDescent="0.25">
      <c r="A90" s="3">
        <v>30675</v>
      </c>
      <c r="B90" s="5">
        <v>359</v>
      </c>
      <c r="C90" s="37">
        <f t="shared" si="11"/>
        <v>2.36</v>
      </c>
      <c r="D90" s="35">
        <f t="shared" si="12"/>
        <v>-14.5</v>
      </c>
      <c r="E90" s="6">
        <v>-5.9</v>
      </c>
      <c r="F90" s="6">
        <v>-23</v>
      </c>
      <c r="G90" s="14">
        <f t="shared" si="8"/>
        <v>19</v>
      </c>
      <c r="H90" s="35">
        <f t="shared" si="13"/>
        <v>-12.6</v>
      </c>
      <c r="I90" s="6">
        <v>-6.9</v>
      </c>
      <c r="J90" s="6">
        <v>-18.3</v>
      </c>
      <c r="K90" s="14">
        <f t="shared" si="9"/>
        <v>19</v>
      </c>
      <c r="L90" s="35">
        <f t="shared" si="14"/>
        <v>-12.1</v>
      </c>
      <c r="M90" s="6">
        <v>-6.3</v>
      </c>
      <c r="N90" s="6">
        <v>-17.8</v>
      </c>
      <c r="O90" s="14">
        <f t="shared" si="10"/>
        <v>19</v>
      </c>
      <c r="P90" s="7">
        <v>8312</v>
      </c>
      <c r="Q90" s="7"/>
      <c r="R90" s="35">
        <f t="shared" si="15"/>
        <v>-18.5</v>
      </c>
      <c r="S90">
        <v>-7</v>
      </c>
      <c r="T90">
        <v>-30</v>
      </c>
      <c r="U90">
        <v>19</v>
      </c>
      <c r="W90">
        <v>2.48</v>
      </c>
      <c r="X90">
        <v>3.63</v>
      </c>
      <c r="Z90" s="24">
        <v>9012</v>
      </c>
      <c r="AA90" s="25">
        <v>-12.525806451612903</v>
      </c>
      <c r="AB90" s="25">
        <v>-8.0193548387096776</v>
      </c>
      <c r="AC90" s="25">
        <v>-17.00322580645161</v>
      </c>
      <c r="AD90" s="25">
        <v>126.89999999999999</v>
      </c>
      <c r="AE90" s="25">
        <v>19.100000000000001</v>
      </c>
      <c r="AF90" s="25">
        <v>-12.19354838709677</v>
      </c>
      <c r="AG90" s="25">
        <v>-8.6483870967741918</v>
      </c>
      <c r="AH90" s="25">
        <v>-15.667741935483871</v>
      </c>
      <c r="AI90" s="25">
        <v>126.89999999999999</v>
      </c>
      <c r="AJ90" s="25">
        <v>19.100000000000001</v>
      </c>
      <c r="AK90" s="25">
        <v>-12.422580645161291</v>
      </c>
      <c r="AL90" s="25">
        <v>-9.4516129032258043</v>
      </c>
      <c r="AM90" s="25">
        <v>-15.332258064516132</v>
      </c>
      <c r="AN90" s="25">
        <v>126.89999999999999</v>
      </c>
      <c r="AO90" s="25">
        <v>19.100000000000001</v>
      </c>
      <c r="AP90" s="25">
        <v>-11.88709677419355</v>
      </c>
      <c r="AQ90" s="25">
        <v>-8.258064516129032</v>
      </c>
      <c r="AR90" s="25">
        <v>-15.483870967741936</v>
      </c>
      <c r="AS90" s="25">
        <v>131.10000000000002</v>
      </c>
      <c r="AT90" s="25">
        <v>19.100000000000001</v>
      </c>
      <c r="AU90" s="25">
        <v>2.5251612903225804</v>
      </c>
      <c r="AW90" s="24">
        <v>9012</v>
      </c>
      <c r="AX90" s="25">
        <v>0.8</v>
      </c>
      <c r="AY90" s="25">
        <v>-34.700000000000003</v>
      </c>
      <c r="AZ90" s="25">
        <v>0.8</v>
      </c>
      <c r="BA90" s="25">
        <v>-33.299999999999997</v>
      </c>
      <c r="BB90" s="25">
        <v>0</v>
      </c>
      <c r="BC90" s="25">
        <v>-33.099999999999994</v>
      </c>
      <c r="BD90" s="25">
        <v>1.5</v>
      </c>
      <c r="BE90" s="25">
        <v>-42</v>
      </c>
    </row>
    <row r="91" spans="1:57" x14ac:dyDescent="0.25">
      <c r="A91" s="3">
        <v>30676</v>
      </c>
      <c r="B91" s="5">
        <v>360</v>
      </c>
      <c r="C91" s="37">
        <f t="shared" si="11"/>
        <v>3.52</v>
      </c>
      <c r="D91" s="35">
        <f t="shared" si="12"/>
        <v>-10.1</v>
      </c>
      <c r="E91" s="6">
        <v>-6.9</v>
      </c>
      <c r="F91" s="6">
        <v>-13.2</v>
      </c>
      <c r="G91" s="14">
        <f t="shared" si="8"/>
        <v>4</v>
      </c>
      <c r="H91" s="35">
        <f t="shared" si="13"/>
        <v>-9.6999999999999993</v>
      </c>
      <c r="I91" s="6">
        <v>-6.9</v>
      </c>
      <c r="J91" s="6">
        <v>-12.4</v>
      </c>
      <c r="K91" s="14">
        <f t="shared" si="9"/>
        <v>4</v>
      </c>
      <c r="L91" s="35">
        <f t="shared" si="14"/>
        <v>-9.8000000000000007</v>
      </c>
      <c r="M91" s="6">
        <v>-7.4</v>
      </c>
      <c r="N91" s="6">
        <v>-12.2</v>
      </c>
      <c r="O91" s="14">
        <f t="shared" si="10"/>
        <v>4</v>
      </c>
      <c r="P91" s="7">
        <v>8312</v>
      </c>
      <c r="Q91" s="7"/>
      <c r="R91" s="35">
        <f t="shared" si="15"/>
        <v>-8.5</v>
      </c>
      <c r="S91">
        <v>-6</v>
      </c>
      <c r="T91">
        <v>-11</v>
      </c>
      <c r="U91">
        <v>4</v>
      </c>
      <c r="X91">
        <v>3.52</v>
      </c>
      <c r="Z91" s="24">
        <v>9101</v>
      </c>
      <c r="AA91" s="25">
        <v>-8.7032258064516146</v>
      </c>
      <c r="AB91" s="25">
        <v>-3.4870967741935481</v>
      </c>
      <c r="AC91" s="25">
        <v>-13.874193548387094</v>
      </c>
      <c r="AD91" s="25">
        <v>57.699999999999996</v>
      </c>
      <c r="AE91" s="25">
        <v>16.2</v>
      </c>
      <c r="AF91" s="25">
        <v>-8.2741935483870943</v>
      </c>
      <c r="AG91" s="25">
        <v>-4.8612903225806461</v>
      </c>
      <c r="AH91" s="25">
        <v>-11.619354838709675</v>
      </c>
      <c r="AI91" s="25">
        <v>57.699999999999996</v>
      </c>
      <c r="AJ91" s="25">
        <v>16.2</v>
      </c>
      <c r="AK91" s="25">
        <v>-9.2806451612903214</v>
      </c>
      <c r="AL91" s="25">
        <v>-6.2322580645161292</v>
      </c>
      <c r="AM91" s="25">
        <v>-12.274193548387094</v>
      </c>
      <c r="AN91" s="25">
        <v>57.699999999999996</v>
      </c>
      <c r="AO91" s="25">
        <v>16.2</v>
      </c>
      <c r="AP91" s="25">
        <v>-10.132258064516133</v>
      </c>
      <c r="AQ91" s="25">
        <v>-4.870967741935484</v>
      </c>
      <c r="AR91" s="25">
        <v>-15.338709677419354</v>
      </c>
      <c r="AS91" s="25">
        <v>54.699999999999996</v>
      </c>
      <c r="AT91" s="25">
        <v>16.2</v>
      </c>
      <c r="AU91" s="25">
        <v>3.1264516129032263</v>
      </c>
      <c r="AW91" s="24">
        <v>9101</v>
      </c>
      <c r="AX91" s="25">
        <v>4</v>
      </c>
      <c r="AY91" s="25">
        <v>-31.1</v>
      </c>
      <c r="AZ91" s="25">
        <v>3.6</v>
      </c>
      <c r="BA91" s="25">
        <v>-23</v>
      </c>
      <c r="BB91" s="25">
        <v>0.7</v>
      </c>
      <c r="BC91" s="25">
        <v>-22</v>
      </c>
      <c r="BD91" s="25">
        <v>3.5</v>
      </c>
      <c r="BE91" s="25">
        <v>-27</v>
      </c>
    </row>
    <row r="92" spans="1:57" x14ac:dyDescent="0.25">
      <c r="A92" s="3">
        <v>30677</v>
      </c>
      <c r="B92" s="5">
        <v>361</v>
      </c>
      <c r="C92" s="37">
        <f t="shared" si="11"/>
        <v>2.87</v>
      </c>
      <c r="D92" s="35">
        <f t="shared" si="12"/>
        <v>-16.5</v>
      </c>
      <c r="E92" s="6">
        <v>-12.6</v>
      </c>
      <c r="F92" s="6">
        <v>-20.3</v>
      </c>
      <c r="G92" s="14">
        <f t="shared" si="8"/>
        <v>6</v>
      </c>
      <c r="H92" s="35">
        <f t="shared" si="13"/>
        <v>-15.1</v>
      </c>
      <c r="I92" s="6">
        <v>-13.6</v>
      </c>
      <c r="J92" s="6">
        <v>-16.600000000000001</v>
      </c>
      <c r="K92" s="14">
        <f t="shared" si="9"/>
        <v>6</v>
      </c>
      <c r="L92" s="35">
        <f t="shared" si="14"/>
        <v>-17.5</v>
      </c>
      <c r="M92" s="6">
        <v>-15.3</v>
      </c>
      <c r="N92" s="6">
        <v>-19.7</v>
      </c>
      <c r="O92" s="14">
        <f t="shared" si="10"/>
        <v>6</v>
      </c>
      <c r="P92" s="7">
        <v>8312</v>
      </c>
      <c r="Q92" s="7"/>
      <c r="R92" s="35">
        <f t="shared" si="15"/>
        <v>-16.5</v>
      </c>
      <c r="S92">
        <v>-7</v>
      </c>
      <c r="T92">
        <v>-26</v>
      </c>
      <c r="U92">
        <v>6</v>
      </c>
      <c r="X92">
        <v>2.87</v>
      </c>
      <c r="Z92" s="24">
        <v>9102</v>
      </c>
      <c r="AA92" s="25">
        <v>-1.4035714285714285</v>
      </c>
      <c r="AB92" s="25">
        <v>3.5357142857142856</v>
      </c>
      <c r="AC92" s="25">
        <v>-6.3214285714285721</v>
      </c>
      <c r="AD92" s="25">
        <v>28</v>
      </c>
      <c r="AE92" s="25">
        <v>9.5</v>
      </c>
      <c r="AF92" s="25">
        <v>-3.2285714285714282</v>
      </c>
      <c r="AG92" s="25">
        <v>-0.48928571428571427</v>
      </c>
      <c r="AH92" s="25">
        <v>-5.9142857142857155</v>
      </c>
      <c r="AI92" s="25">
        <v>28</v>
      </c>
      <c r="AJ92" s="25">
        <v>9.5</v>
      </c>
      <c r="AK92" s="25">
        <v>-2.6785714285714284</v>
      </c>
      <c r="AL92" s="25">
        <v>0.30357142857142866</v>
      </c>
      <c r="AM92" s="25">
        <v>-5.6107142857142867</v>
      </c>
      <c r="AN92" s="25">
        <v>28</v>
      </c>
      <c r="AO92" s="25">
        <v>9.5</v>
      </c>
      <c r="AP92" s="25">
        <v>-0.75</v>
      </c>
      <c r="AQ92" s="25">
        <v>3.5535714285714284</v>
      </c>
      <c r="AR92" s="25">
        <v>-5.0535714285714288</v>
      </c>
      <c r="AS92" s="25">
        <v>51.600000000000009</v>
      </c>
      <c r="AT92" s="25">
        <v>19.3</v>
      </c>
      <c r="AU92" s="25">
        <v>5.5446428571428568</v>
      </c>
      <c r="AW92" s="24">
        <v>9102</v>
      </c>
      <c r="AX92" s="25">
        <v>8.5</v>
      </c>
      <c r="AY92" s="25">
        <v>-13</v>
      </c>
      <c r="AZ92" s="25">
        <v>6.9</v>
      </c>
      <c r="BA92" s="25">
        <v>-9.6999999999999993</v>
      </c>
      <c r="BB92" s="25">
        <v>6.2</v>
      </c>
      <c r="BC92" s="25">
        <v>-9.6999999999999993</v>
      </c>
      <c r="BD92" s="25">
        <v>7</v>
      </c>
      <c r="BE92" s="25">
        <v>-13.5</v>
      </c>
    </row>
    <row r="93" spans="1:57" x14ac:dyDescent="0.25">
      <c r="A93" s="3">
        <v>30678</v>
      </c>
      <c r="B93" s="5">
        <v>362</v>
      </c>
      <c r="C93" s="37">
        <f t="shared" si="11"/>
        <v>3.18</v>
      </c>
      <c r="D93" s="35">
        <f t="shared" si="12"/>
        <v>-19.7</v>
      </c>
      <c r="E93" s="6">
        <v>-11.7</v>
      </c>
      <c r="F93" s="6">
        <v>-27.6</v>
      </c>
      <c r="G93" s="14">
        <f t="shared" si="8"/>
        <v>4</v>
      </c>
      <c r="H93" s="35">
        <f t="shared" si="13"/>
        <v>-16.3</v>
      </c>
      <c r="I93" s="6">
        <v>-12.2</v>
      </c>
      <c r="J93" s="6">
        <v>-20.3</v>
      </c>
      <c r="K93" s="14">
        <f t="shared" si="9"/>
        <v>4</v>
      </c>
      <c r="L93" s="35">
        <f t="shared" si="14"/>
        <v>-18.2</v>
      </c>
      <c r="M93" s="6">
        <v>-15.3</v>
      </c>
      <c r="N93" s="6">
        <v>-21</v>
      </c>
      <c r="O93" s="14">
        <f t="shared" si="10"/>
        <v>4</v>
      </c>
      <c r="P93" s="7">
        <v>8312</v>
      </c>
      <c r="Q93" s="7"/>
      <c r="R93" s="35">
        <f t="shared" si="15"/>
        <v>-14</v>
      </c>
      <c r="S93">
        <v>-6</v>
      </c>
      <c r="T93">
        <v>-22</v>
      </c>
      <c r="U93">
        <v>4</v>
      </c>
      <c r="X93">
        <v>3.18</v>
      </c>
      <c r="Z93" s="24">
        <v>9103</v>
      </c>
      <c r="AA93" s="25">
        <v>-4.6677419354838694</v>
      </c>
      <c r="AB93" s="25">
        <v>1.5258064516129031</v>
      </c>
      <c r="AC93" s="25">
        <v>-10.806451612903226</v>
      </c>
      <c r="AD93" s="25">
        <v>63.7</v>
      </c>
      <c r="AE93" s="25">
        <v>7.8</v>
      </c>
      <c r="AF93" s="25">
        <v>-4.6709677419354838</v>
      </c>
      <c r="AG93" s="25">
        <v>0.31935483870967746</v>
      </c>
      <c r="AH93" s="25">
        <v>-9.6096774193548367</v>
      </c>
      <c r="AI93" s="25">
        <v>63.7</v>
      </c>
      <c r="AJ93" s="25">
        <v>7.8</v>
      </c>
      <c r="AK93" s="25">
        <v>-4.4064516129032256</v>
      </c>
      <c r="AL93" s="25">
        <v>-0.58387096774193614</v>
      </c>
      <c r="AM93" s="25">
        <v>-8.193548387096774</v>
      </c>
      <c r="AN93" s="25">
        <v>63.7</v>
      </c>
      <c r="AO93" s="25">
        <v>7.8</v>
      </c>
      <c r="AP93" s="25">
        <v>-3.6967741935483867</v>
      </c>
      <c r="AQ93" s="25">
        <v>3.1322580645161286</v>
      </c>
      <c r="AR93" s="25">
        <v>-10.487096774193549</v>
      </c>
      <c r="AS93" s="25">
        <v>63.7</v>
      </c>
      <c r="AT93" s="25">
        <v>7.8</v>
      </c>
      <c r="AU93" s="25">
        <v>9.9658064516129024</v>
      </c>
      <c r="AW93" s="24">
        <v>9103</v>
      </c>
      <c r="AX93" s="25">
        <v>11.5</v>
      </c>
      <c r="AY93" s="25">
        <v>-23.4</v>
      </c>
      <c r="AZ93" s="25">
        <v>10.1</v>
      </c>
      <c r="BA93" s="25">
        <v>-22.1</v>
      </c>
      <c r="BB93" s="25">
        <v>9.1999999999999993</v>
      </c>
      <c r="BC93" s="25">
        <v>-20.5</v>
      </c>
      <c r="BD93" s="25">
        <v>14</v>
      </c>
      <c r="BE93" s="25">
        <v>-25.5</v>
      </c>
    </row>
    <row r="94" spans="1:57" x14ac:dyDescent="0.25">
      <c r="A94" s="3">
        <v>30679</v>
      </c>
      <c r="B94" s="5">
        <v>363</v>
      </c>
      <c r="C94" s="37">
        <f t="shared" si="11"/>
        <v>1.52</v>
      </c>
      <c r="D94" s="35">
        <f t="shared" si="12"/>
        <v>-15.2</v>
      </c>
      <c r="E94" s="6">
        <v>-10.5</v>
      </c>
      <c r="F94" s="6">
        <v>-19.8</v>
      </c>
      <c r="G94" s="14">
        <f t="shared" ref="G94:G115" si="18">U94</f>
        <v>15</v>
      </c>
      <c r="H94" s="35">
        <f t="shared" si="13"/>
        <v>-12</v>
      </c>
      <c r="I94" s="6">
        <v>-8</v>
      </c>
      <c r="J94" s="6">
        <v>-16</v>
      </c>
      <c r="K94" s="14">
        <f t="shared" ref="K94:K115" si="19">U94</f>
        <v>15</v>
      </c>
      <c r="L94" s="35">
        <f t="shared" si="14"/>
        <v>-15.2</v>
      </c>
      <c r="M94" s="6">
        <v>-12.3</v>
      </c>
      <c r="N94" s="6">
        <v>-18.100000000000001</v>
      </c>
      <c r="O94" s="14">
        <f t="shared" ref="O94:O115" si="20">U94</f>
        <v>15</v>
      </c>
      <c r="P94" s="7">
        <v>8312</v>
      </c>
      <c r="Q94" s="7"/>
      <c r="R94" s="35">
        <f t="shared" si="15"/>
        <v>-8.5</v>
      </c>
      <c r="S94">
        <v>-6</v>
      </c>
      <c r="T94">
        <v>-11</v>
      </c>
      <c r="U94">
        <v>15</v>
      </c>
      <c r="X94">
        <v>1.52</v>
      </c>
      <c r="Z94" s="24">
        <v>9104</v>
      </c>
      <c r="AA94" s="25">
        <v>0.7</v>
      </c>
      <c r="AB94" s="25">
        <v>7.0600000000000005</v>
      </c>
      <c r="AC94" s="25">
        <v>-5.6800000000000015</v>
      </c>
      <c r="AD94" s="25">
        <v>41.3</v>
      </c>
      <c r="AE94" s="25">
        <v>10</v>
      </c>
      <c r="AF94" s="25">
        <v>0.62333333333333318</v>
      </c>
      <c r="AG94" s="25">
        <v>5.7433333333333341</v>
      </c>
      <c r="AH94" s="25">
        <v>-4.5333333333333332</v>
      </c>
      <c r="AI94" s="25">
        <v>41.3</v>
      </c>
      <c r="AJ94" s="25">
        <v>10</v>
      </c>
      <c r="AK94" s="25">
        <v>0.83999999999999986</v>
      </c>
      <c r="AL94" s="25">
        <v>4.8400000000000007</v>
      </c>
      <c r="AM94" s="25">
        <v>-3.1766666666666667</v>
      </c>
      <c r="AN94" s="25">
        <v>41.3</v>
      </c>
      <c r="AO94" s="25">
        <v>10</v>
      </c>
      <c r="AP94" s="25">
        <v>2.3899999999999997</v>
      </c>
      <c r="AQ94" s="25">
        <v>9.1333333333333329</v>
      </c>
      <c r="AR94" s="25">
        <v>-4.3666666666666663</v>
      </c>
      <c r="AS94" s="25">
        <v>41.3</v>
      </c>
      <c r="AT94" s="25">
        <v>10</v>
      </c>
      <c r="AU94" s="25">
        <v>16.106000000000002</v>
      </c>
      <c r="AW94" s="24">
        <v>9104</v>
      </c>
      <c r="AX94" s="25">
        <v>15.2</v>
      </c>
      <c r="AY94" s="25">
        <v>-12.1</v>
      </c>
      <c r="AZ94" s="25">
        <v>13.7</v>
      </c>
      <c r="BA94" s="25">
        <v>-10.9</v>
      </c>
      <c r="BB94" s="25">
        <v>12.8</v>
      </c>
      <c r="BC94" s="25">
        <v>-9.4</v>
      </c>
      <c r="BD94" s="25">
        <v>18</v>
      </c>
      <c r="BE94" s="25">
        <v>-12</v>
      </c>
    </row>
    <row r="95" spans="1:57" x14ac:dyDescent="0.25">
      <c r="A95" s="3">
        <v>30680</v>
      </c>
      <c r="B95" s="5">
        <v>364</v>
      </c>
      <c r="C95" s="37">
        <f t="shared" si="11"/>
        <v>1.77</v>
      </c>
      <c r="D95" s="35">
        <f t="shared" si="12"/>
        <v>-9.1999999999999993</v>
      </c>
      <c r="E95" s="6">
        <v>-6.7</v>
      </c>
      <c r="F95" s="6">
        <v>-11.6</v>
      </c>
      <c r="G95" s="14">
        <f t="shared" si="18"/>
        <v>6</v>
      </c>
      <c r="H95" s="35">
        <f t="shared" si="13"/>
        <v>-7.6</v>
      </c>
      <c r="I95" s="6">
        <v>-4.2</v>
      </c>
      <c r="J95" s="6">
        <v>-11</v>
      </c>
      <c r="K95" s="14">
        <f t="shared" si="19"/>
        <v>6</v>
      </c>
      <c r="L95" s="35">
        <f t="shared" si="14"/>
        <v>-9.1</v>
      </c>
      <c r="M95" s="6">
        <v>-4.5999999999999996</v>
      </c>
      <c r="N95" s="6">
        <v>-13.5</v>
      </c>
      <c r="O95" s="14">
        <f t="shared" si="20"/>
        <v>6</v>
      </c>
      <c r="P95" s="7">
        <v>8312</v>
      </c>
      <c r="Q95" s="7"/>
      <c r="R95" s="35">
        <f t="shared" si="15"/>
        <v>-7</v>
      </c>
      <c r="S95">
        <v>-3</v>
      </c>
      <c r="T95">
        <v>-11</v>
      </c>
      <c r="U95">
        <v>6</v>
      </c>
      <c r="X95">
        <v>1.77</v>
      </c>
      <c r="Z95" s="24">
        <v>9105</v>
      </c>
      <c r="AA95" s="25">
        <v>4.1322580645161295</v>
      </c>
      <c r="AB95" s="25">
        <v>10.154838709677422</v>
      </c>
      <c r="AC95" s="25">
        <v>-1.9451612903225808</v>
      </c>
      <c r="AD95" s="25">
        <v>113.99999999999997</v>
      </c>
      <c r="AE95" s="25">
        <v>23.9</v>
      </c>
      <c r="AF95" s="25">
        <v>3.9870967741935486</v>
      </c>
      <c r="AG95" s="25">
        <v>8.7709677419354843</v>
      </c>
      <c r="AH95" s="25">
        <v>-0.83870967741935454</v>
      </c>
      <c r="AI95" s="25">
        <v>113.99999999999997</v>
      </c>
      <c r="AJ95" s="25">
        <v>23.9</v>
      </c>
      <c r="AK95" s="25">
        <v>4.183870967741937</v>
      </c>
      <c r="AL95" s="25">
        <v>7.8709677419354849</v>
      </c>
      <c r="AM95" s="25">
        <v>0.45483870967741946</v>
      </c>
      <c r="AN95" s="25">
        <v>113.99999999999997</v>
      </c>
      <c r="AO95" s="25">
        <v>23.9</v>
      </c>
      <c r="AP95" s="25">
        <v>6.3096774193548413</v>
      </c>
      <c r="AQ95" s="25">
        <v>12.5</v>
      </c>
      <c r="AR95" s="25">
        <v>6.4516129032258063E-2</v>
      </c>
      <c r="AS95" s="25">
        <v>113.99999999999997</v>
      </c>
      <c r="AT95" s="25">
        <v>23.9</v>
      </c>
      <c r="AU95" s="25">
        <v>17.151290322580646</v>
      </c>
      <c r="AW95" s="24">
        <v>9105</v>
      </c>
      <c r="AX95" s="25">
        <v>17.899999999999999</v>
      </c>
      <c r="AY95" s="25">
        <v>-7.1</v>
      </c>
      <c r="AZ95" s="25">
        <v>16.399999999999999</v>
      </c>
      <c r="BA95" s="25">
        <v>-5.9</v>
      </c>
      <c r="BB95" s="25">
        <v>15.5</v>
      </c>
      <c r="BC95" s="25">
        <v>-4.5</v>
      </c>
      <c r="BD95" s="25">
        <v>21</v>
      </c>
      <c r="BE95" s="25">
        <v>-6</v>
      </c>
    </row>
    <row r="96" spans="1:57" x14ac:dyDescent="0.25">
      <c r="A96" s="3">
        <v>30681</v>
      </c>
      <c r="B96" s="5">
        <v>365</v>
      </c>
      <c r="C96" s="37">
        <f t="shared" si="11"/>
        <v>2.5</v>
      </c>
      <c r="D96" s="35">
        <f t="shared" si="12"/>
        <v>-6.1</v>
      </c>
      <c r="E96" s="6">
        <v>1</v>
      </c>
      <c r="F96" s="6">
        <v>-13.2</v>
      </c>
      <c r="G96" s="14">
        <f t="shared" si="18"/>
        <v>0</v>
      </c>
      <c r="H96" s="35">
        <f t="shared" si="13"/>
        <v>-5.5</v>
      </c>
      <c r="I96" s="6">
        <v>-3.9</v>
      </c>
      <c r="J96" s="6">
        <v>-7</v>
      </c>
      <c r="K96" s="14">
        <f t="shared" si="19"/>
        <v>0</v>
      </c>
      <c r="L96" s="35">
        <f t="shared" si="14"/>
        <v>-6.3</v>
      </c>
      <c r="M96" s="6">
        <v>-3.9</v>
      </c>
      <c r="N96" s="6">
        <v>-8.6</v>
      </c>
      <c r="O96" s="14">
        <f t="shared" si="20"/>
        <v>0</v>
      </c>
      <c r="P96" s="7">
        <v>8312</v>
      </c>
      <c r="Q96" s="7"/>
      <c r="R96" s="35">
        <f t="shared" si="15"/>
        <v>-5.5</v>
      </c>
      <c r="S96">
        <v>-3</v>
      </c>
      <c r="T96">
        <v>-8</v>
      </c>
      <c r="U96">
        <v>0</v>
      </c>
      <c r="X96">
        <v>2.5</v>
      </c>
      <c r="Z96" s="24">
        <v>9106</v>
      </c>
      <c r="AA96" s="25">
        <v>6.3966666666666656</v>
      </c>
      <c r="AB96" s="25">
        <v>12.806666666666667</v>
      </c>
      <c r="AC96" s="25">
        <v>-5.3333333333333351E-2</v>
      </c>
      <c r="AD96" s="25">
        <v>79.7</v>
      </c>
      <c r="AE96" s="25">
        <v>12.6</v>
      </c>
      <c r="AF96" s="25">
        <v>6.2366666666666681</v>
      </c>
      <c r="AG96" s="25">
        <v>11.383333333333331</v>
      </c>
      <c r="AH96" s="25">
        <v>1.0433333333333334</v>
      </c>
      <c r="AI96" s="25">
        <v>79.7</v>
      </c>
      <c r="AJ96" s="25">
        <v>12.6</v>
      </c>
      <c r="AK96" s="25">
        <v>6.4266666666666667</v>
      </c>
      <c r="AL96" s="25">
        <v>10.483333333333333</v>
      </c>
      <c r="AM96" s="25">
        <v>2.313333333333333</v>
      </c>
      <c r="AN96" s="25">
        <v>79.7</v>
      </c>
      <c r="AO96" s="25">
        <v>12.6</v>
      </c>
      <c r="AP96" s="25">
        <v>8.8933333333333362</v>
      </c>
      <c r="AQ96" s="25">
        <v>15.4</v>
      </c>
      <c r="AR96" s="25">
        <v>2.3333333333333335</v>
      </c>
      <c r="AS96" s="25">
        <v>79.7</v>
      </c>
      <c r="AT96" s="25">
        <v>12.6</v>
      </c>
      <c r="AU96" s="25">
        <v>17.973333333333333</v>
      </c>
      <c r="AW96" s="24">
        <v>9106</v>
      </c>
      <c r="AX96" s="25">
        <v>18.399999999999999</v>
      </c>
      <c r="AY96" s="25">
        <v>-6.7</v>
      </c>
      <c r="AZ96" s="25">
        <v>16.899999999999999</v>
      </c>
      <c r="BA96" s="25">
        <v>-5.5</v>
      </c>
      <c r="BB96" s="25">
        <v>16</v>
      </c>
      <c r="BC96" s="25">
        <v>-4.0999999999999996</v>
      </c>
      <c r="BD96" s="25">
        <v>21.5</v>
      </c>
      <c r="BE96" s="25">
        <v>-5.5</v>
      </c>
    </row>
    <row r="97" spans="1:57" x14ac:dyDescent="0.25">
      <c r="A97" s="3">
        <v>30682</v>
      </c>
      <c r="B97" s="5">
        <v>1</v>
      </c>
      <c r="C97" s="37">
        <f t="shared" si="11"/>
        <v>0.33</v>
      </c>
      <c r="D97" s="35">
        <f t="shared" si="12"/>
        <v>-8.8000000000000007</v>
      </c>
      <c r="E97" s="6">
        <v>-4.4000000000000004</v>
      </c>
      <c r="F97" s="6">
        <v>-13.2</v>
      </c>
      <c r="G97" s="14">
        <f t="shared" si="18"/>
        <v>4</v>
      </c>
      <c r="H97" s="35">
        <f t="shared" si="13"/>
        <v>-4.0999999999999996</v>
      </c>
      <c r="I97" s="6">
        <v>-1.2</v>
      </c>
      <c r="J97" s="6">
        <v>-6.9</v>
      </c>
      <c r="K97" s="14">
        <f t="shared" si="19"/>
        <v>4</v>
      </c>
      <c r="L97" s="35">
        <f t="shared" si="14"/>
        <v>-7</v>
      </c>
      <c r="M97" s="6">
        <v>-5.7</v>
      </c>
      <c r="N97" s="6">
        <v>-8.1999999999999993</v>
      </c>
      <c r="O97" s="14">
        <f t="shared" si="20"/>
        <v>4</v>
      </c>
      <c r="P97" s="7">
        <v>8401</v>
      </c>
      <c r="Q97" s="7"/>
      <c r="R97" s="35">
        <f t="shared" si="15"/>
        <v>-6</v>
      </c>
      <c r="S97">
        <v>-2</v>
      </c>
      <c r="T97">
        <v>-10</v>
      </c>
      <c r="U97">
        <v>4</v>
      </c>
      <c r="W97">
        <v>0.35</v>
      </c>
      <c r="X97">
        <v>1.61</v>
      </c>
      <c r="Z97" s="24">
        <v>9107</v>
      </c>
      <c r="AA97" s="25">
        <v>10.419354838709678</v>
      </c>
      <c r="AB97" s="25">
        <v>18.387096774193548</v>
      </c>
      <c r="AC97" s="25">
        <v>2.419354838709677</v>
      </c>
      <c r="AD97" s="25">
        <v>31.4</v>
      </c>
      <c r="AE97" s="25">
        <v>10.4</v>
      </c>
      <c r="AF97" s="25">
        <v>10.193548387096772</v>
      </c>
      <c r="AG97" s="25">
        <v>16.838709677419356</v>
      </c>
      <c r="AH97" s="25">
        <v>3.4903225806451608</v>
      </c>
      <c r="AI97" s="25">
        <v>31.4</v>
      </c>
      <c r="AJ97" s="25">
        <v>10.4</v>
      </c>
      <c r="AK97" s="25">
        <v>10.36774193548387</v>
      </c>
      <c r="AL97" s="25">
        <v>15.938709677419356</v>
      </c>
      <c r="AM97" s="25">
        <v>4.741935483870968</v>
      </c>
      <c r="AN97" s="25">
        <v>31.4</v>
      </c>
      <c r="AO97" s="25">
        <v>10.4</v>
      </c>
      <c r="AP97" s="25">
        <v>13.4</v>
      </c>
      <c r="AQ97" s="25">
        <v>21.467741935483872</v>
      </c>
      <c r="AR97" s="25">
        <v>5.290322580645161</v>
      </c>
      <c r="AS97" s="25">
        <v>31.4</v>
      </c>
      <c r="AT97" s="25">
        <v>10.4</v>
      </c>
      <c r="AU97" s="25">
        <v>22.377096774193546</v>
      </c>
      <c r="AW97" s="24">
        <v>9107</v>
      </c>
      <c r="AX97" s="25">
        <v>24.9</v>
      </c>
      <c r="AY97" s="25">
        <v>-2.4</v>
      </c>
      <c r="AZ97" s="25">
        <v>23.2</v>
      </c>
      <c r="BA97" s="25">
        <v>-1.3</v>
      </c>
      <c r="BB97" s="25">
        <v>22.3</v>
      </c>
      <c r="BC97" s="25">
        <v>0</v>
      </c>
      <c r="BD97" s="25">
        <v>28.5</v>
      </c>
      <c r="BE97" s="25">
        <v>-0.5</v>
      </c>
    </row>
    <row r="98" spans="1:57" x14ac:dyDescent="0.25">
      <c r="A98" s="3">
        <v>30683</v>
      </c>
      <c r="B98" s="5">
        <v>2</v>
      </c>
      <c r="C98" s="37">
        <f t="shared" si="11"/>
        <v>1.48</v>
      </c>
      <c r="D98" s="35">
        <f t="shared" si="12"/>
        <v>-4.8</v>
      </c>
      <c r="E98" s="6">
        <v>-3.5</v>
      </c>
      <c r="F98" s="6">
        <v>-6.1</v>
      </c>
      <c r="G98" s="14">
        <f t="shared" si="18"/>
        <v>6.4</v>
      </c>
      <c r="H98" s="35">
        <f t="shared" si="13"/>
        <v>-2.5</v>
      </c>
      <c r="I98" s="6">
        <v>-0.1</v>
      </c>
      <c r="J98" s="6">
        <v>-4.9000000000000004</v>
      </c>
      <c r="K98" s="14">
        <f t="shared" si="19"/>
        <v>6.4</v>
      </c>
      <c r="L98" s="35">
        <f t="shared" si="14"/>
        <v>-4.5999999999999996</v>
      </c>
      <c r="M98" s="6">
        <v>-1.8</v>
      </c>
      <c r="N98" s="6">
        <v>-7.3</v>
      </c>
      <c r="O98" s="14">
        <f t="shared" si="20"/>
        <v>6.4</v>
      </c>
      <c r="P98" s="7">
        <v>8401</v>
      </c>
      <c r="Q98" s="7"/>
      <c r="R98" s="35">
        <f t="shared" si="15"/>
        <v>-1.3</v>
      </c>
      <c r="S98">
        <v>3</v>
      </c>
      <c r="T98">
        <v>-5.5</v>
      </c>
      <c r="U98">
        <v>6.4</v>
      </c>
      <c r="W98">
        <v>1.56</v>
      </c>
      <c r="X98">
        <v>1.56</v>
      </c>
      <c r="Z98" s="24">
        <v>9108</v>
      </c>
      <c r="AA98" s="25">
        <v>11.2</v>
      </c>
      <c r="AB98" s="25">
        <v>19.216129032258063</v>
      </c>
      <c r="AC98" s="25">
        <v>3.1290322580645165</v>
      </c>
      <c r="AD98" s="25">
        <v>73.099999999999994</v>
      </c>
      <c r="AE98" s="25">
        <v>17.399999999999999</v>
      </c>
      <c r="AF98" s="25">
        <v>10.964516129032258</v>
      </c>
      <c r="AG98" s="25">
        <v>17.661290322580648</v>
      </c>
      <c r="AH98" s="25">
        <v>4.2096774193548399</v>
      </c>
      <c r="AI98" s="25">
        <v>73.099999999999994</v>
      </c>
      <c r="AJ98" s="25">
        <v>17.399999999999999</v>
      </c>
      <c r="AK98" s="25">
        <v>11.116129032258064</v>
      </c>
      <c r="AL98" s="25">
        <v>16.761290322580638</v>
      </c>
      <c r="AM98" s="25">
        <v>5.4290322580645149</v>
      </c>
      <c r="AN98" s="25">
        <v>73.099999999999994</v>
      </c>
      <c r="AO98" s="25">
        <v>17.399999999999999</v>
      </c>
      <c r="AP98" s="25">
        <v>14.277419354838711</v>
      </c>
      <c r="AQ98" s="25">
        <v>22.370967741935484</v>
      </c>
      <c r="AR98" s="25">
        <v>6.145161290322581</v>
      </c>
      <c r="AS98" s="25">
        <v>73.099999999999994</v>
      </c>
      <c r="AT98" s="25">
        <v>17.399999999999999</v>
      </c>
      <c r="AU98" s="25">
        <v>17.60483870967742</v>
      </c>
      <c r="AW98" s="24">
        <v>9108</v>
      </c>
      <c r="AX98" s="25">
        <v>25.3</v>
      </c>
      <c r="AY98" s="25">
        <v>-2.8</v>
      </c>
      <c r="AZ98" s="25">
        <v>23.6</v>
      </c>
      <c r="BA98" s="25">
        <v>-1.7</v>
      </c>
      <c r="BB98" s="25">
        <v>22.7</v>
      </c>
      <c r="BC98" s="25">
        <v>-0.4</v>
      </c>
      <c r="BD98" s="25">
        <v>29</v>
      </c>
      <c r="BE98" s="25">
        <v>-1</v>
      </c>
    </row>
    <row r="99" spans="1:57" x14ac:dyDescent="0.25">
      <c r="A99" s="3">
        <v>30684</v>
      </c>
      <c r="B99" s="5">
        <v>3</v>
      </c>
      <c r="C99" s="37">
        <f t="shared" si="11"/>
        <v>0.89</v>
      </c>
      <c r="D99" s="35">
        <f t="shared" si="12"/>
        <v>-1</v>
      </c>
      <c r="E99" s="6">
        <v>3.4</v>
      </c>
      <c r="F99" s="6">
        <v>-5.4</v>
      </c>
      <c r="G99" s="14">
        <f t="shared" si="18"/>
        <v>0</v>
      </c>
      <c r="H99" s="35">
        <f t="shared" si="13"/>
        <v>0.3</v>
      </c>
      <c r="I99" s="6">
        <v>4.5999999999999996</v>
      </c>
      <c r="J99" s="6">
        <v>-4.0999999999999996</v>
      </c>
      <c r="K99" s="14">
        <f t="shared" si="19"/>
        <v>0</v>
      </c>
      <c r="L99" s="35">
        <f t="shared" si="14"/>
        <v>-1.3</v>
      </c>
      <c r="M99" s="6">
        <v>3.2</v>
      </c>
      <c r="N99" s="6">
        <v>-5.8</v>
      </c>
      <c r="O99" s="14">
        <f t="shared" si="20"/>
        <v>0</v>
      </c>
      <c r="P99" s="7">
        <v>8401</v>
      </c>
      <c r="Q99" s="7"/>
      <c r="R99" s="35">
        <f t="shared" si="15"/>
        <v>0.5</v>
      </c>
      <c r="S99">
        <v>3</v>
      </c>
      <c r="T99">
        <v>-2</v>
      </c>
      <c r="U99">
        <v>0</v>
      </c>
      <c r="W99">
        <v>0.94</v>
      </c>
      <c r="X99">
        <v>1.57</v>
      </c>
      <c r="Z99" s="24" t="s">
        <v>44</v>
      </c>
      <c r="AA99" s="25">
        <v>1.4340940525587811</v>
      </c>
      <c r="AB99" s="25">
        <v>7.0140733056707996</v>
      </c>
      <c r="AC99" s="25">
        <v>-4.1540802213001413</v>
      </c>
      <c r="AD99" s="25">
        <v>5080.5999999999958</v>
      </c>
      <c r="AE99" s="25">
        <v>35.5</v>
      </c>
      <c r="AF99" s="25">
        <v>1.3126556016597497</v>
      </c>
      <c r="AG99" s="25">
        <v>5.5792876901797994</v>
      </c>
      <c r="AH99" s="25">
        <v>-2.9580567081604441</v>
      </c>
      <c r="AI99" s="25">
        <v>5057.6999999999962</v>
      </c>
      <c r="AJ99" s="25">
        <v>33.5</v>
      </c>
      <c r="AK99" s="25">
        <v>1.1857192254495155</v>
      </c>
      <c r="AL99" s="25">
        <v>4.909266943291839</v>
      </c>
      <c r="AM99" s="25">
        <v>-2.5422544951590598</v>
      </c>
      <c r="AN99" s="25">
        <v>5202.2999999999965</v>
      </c>
      <c r="AO99" s="25">
        <v>42</v>
      </c>
      <c r="AP99" s="25">
        <v>2.7588865836791281</v>
      </c>
      <c r="AQ99" s="25">
        <v>9.0819847856154912</v>
      </c>
      <c r="AR99" s="25">
        <v>-3.5759336099585064</v>
      </c>
      <c r="AS99" s="25">
        <v>5829.5999999999922</v>
      </c>
      <c r="AT99" s="25">
        <v>33</v>
      </c>
      <c r="AU99" s="25">
        <v>11.877289073305665</v>
      </c>
      <c r="AW99" s="24" t="s">
        <v>44</v>
      </c>
      <c r="AX99" s="25">
        <v>32</v>
      </c>
      <c r="AY99" s="25">
        <v>-34.700000000000003</v>
      </c>
      <c r="AZ99" s="25">
        <v>30.9</v>
      </c>
      <c r="BA99" s="25">
        <v>-33.299999999999997</v>
      </c>
      <c r="BB99" s="25">
        <v>29</v>
      </c>
      <c r="BC99" s="25">
        <v>-33.099999999999994</v>
      </c>
      <c r="BD99" s="25">
        <v>32.5</v>
      </c>
      <c r="BE99" s="25">
        <v>-42</v>
      </c>
    </row>
    <row r="100" spans="1:57" x14ac:dyDescent="0.25">
      <c r="A100" s="3">
        <v>30685</v>
      </c>
      <c r="B100" s="5">
        <v>4</v>
      </c>
      <c r="C100" s="37">
        <f t="shared" si="11"/>
        <v>1.91</v>
      </c>
      <c r="D100" s="35">
        <f t="shared" si="12"/>
        <v>1.3</v>
      </c>
      <c r="E100" s="6">
        <v>3.1</v>
      </c>
      <c r="F100" s="6">
        <v>-0.6</v>
      </c>
      <c r="G100" s="14">
        <f t="shared" si="18"/>
        <v>2.5</v>
      </c>
      <c r="H100" s="35">
        <f t="shared" si="13"/>
        <v>1.9</v>
      </c>
      <c r="I100" s="6">
        <v>2.7</v>
      </c>
      <c r="J100" s="6">
        <v>1.1000000000000001</v>
      </c>
      <c r="K100" s="14">
        <f t="shared" si="19"/>
        <v>2.5</v>
      </c>
      <c r="L100" s="35">
        <f t="shared" si="14"/>
        <v>1.8</v>
      </c>
      <c r="M100" s="6">
        <v>4.2</v>
      </c>
      <c r="N100" s="6">
        <v>-0.6</v>
      </c>
      <c r="O100" s="14">
        <f t="shared" si="20"/>
        <v>2.5</v>
      </c>
      <c r="P100" s="7">
        <v>8401</v>
      </c>
      <c r="Q100" s="7"/>
      <c r="R100" s="35">
        <f t="shared" si="15"/>
        <v>-0.8</v>
      </c>
      <c r="S100">
        <v>2.5</v>
      </c>
      <c r="T100">
        <v>-4</v>
      </c>
      <c r="U100">
        <v>2.5</v>
      </c>
      <c r="W100">
        <v>2.0099999999999998</v>
      </c>
      <c r="X100">
        <v>1.59</v>
      </c>
    </row>
    <row r="101" spans="1:57" x14ac:dyDescent="0.25">
      <c r="A101" s="3">
        <v>30686</v>
      </c>
      <c r="B101" s="5">
        <v>5</v>
      </c>
      <c r="C101" s="37">
        <f t="shared" si="11"/>
        <v>3.05</v>
      </c>
      <c r="D101" s="35">
        <f t="shared" si="12"/>
        <v>-2.1</v>
      </c>
      <c r="E101" s="6">
        <v>1.5</v>
      </c>
      <c r="F101" s="6">
        <v>-5.6</v>
      </c>
      <c r="G101" s="14">
        <f t="shared" si="18"/>
        <v>2.2000000000000002</v>
      </c>
      <c r="H101" s="35">
        <f t="shared" si="13"/>
        <v>-1.2</v>
      </c>
      <c r="I101" s="6">
        <v>1.7</v>
      </c>
      <c r="J101" s="6">
        <v>-4</v>
      </c>
      <c r="K101" s="14">
        <f t="shared" si="19"/>
        <v>2.2000000000000002</v>
      </c>
      <c r="L101" s="35">
        <f t="shared" si="14"/>
        <v>-1.2</v>
      </c>
      <c r="M101" s="6">
        <v>1.5</v>
      </c>
      <c r="N101" s="6">
        <v>-3.9</v>
      </c>
      <c r="O101" s="14">
        <f t="shared" si="20"/>
        <v>2.2000000000000002</v>
      </c>
      <c r="P101" s="7">
        <v>8401</v>
      </c>
      <c r="Q101" s="7"/>
      <c r="R101" s="35">
        <f t="shared" si="15"/>
        <v>-1.5</v>
      </c>
      <c r="S101">
        <v>2</v>
      </c>
      <c r="T101">
        <v>-5</v>
      </c>
      <c r="U101">
        <v>2.2000000000000002</v>
      </c>
      <c r="W101">
        <v>3.21</v>
      </c>
      <c r="X101">
        <v>3.81</v>
      </c>
    </row>
    <row r="102" spans="1:57" x14ac:dyDescent="0.25">
      <c r="A102" s="3">
        <v>30687</v>
      </c>
      <c r="B102" s="5">
        <v>6</v>
      </c>
      <c r="C102" s="37">
        <f t="shared" si="11"/>
        <v>1.3</v>
      </c>
      <c r="D102" s="35">
        <f t="shared" si="12"/>
        <v>-0.7</v>
      </c>
      <c r="E102" s="6">
        <v>1.8</v>
      </c>
      <c r="F102" s="6">
        <v>-3.1</v>
      </c>
      <c r="G102" s="14">
        <f t="shared" si="18"/>
        <v>1</v>
      </c>
      <c r="H102" s="35">
        <f t="shared" si="13"/>
        <v>0.9</v>
      </c>
      <c r="I102" s="6">
        <v>2.6</v>
      </c>
      <c r="J102" s="6">
        <v>-0.9</v>
      </c>
      <c r="K102" s="14">
        <f t="shared" si="19"/>
        <v>1</v>
      </c>
      <c r="L102" s="35">
        <f t="shared" si="14"/>
        <v>0.9</v>
      </c>
      <c r="M102" s="6">
        <v>3.1</v>
      </c>
      <c r="N102" s="6">
        <v>-1.3</v>
      </c>
      <c r="O102" s="14">
        <f t="shared" si="20"/>
        <v>1</v>
      </c>
      <c r="P102" s="7">
        <v>8401</v>
      </c>
      <c r="Q102" s="7"/>
      <c r="R102" s="35">
        <f t="shared" si="15"/>
        <v>0.5</v>
      </c>
      <c r="S102">
        <v>2</v>
      </c>
      <c r="T102">
        <v>-1</v>
      </c>
      <c r="U102">
        <v>1</v>
      </c>
      <c r="W102">
        <v>1.37</v>
      </c>
      <c r="X102">
        <v>1.62</v>
      </c>
    </row>
    <row r="103" spans="1:57" x14ac:dyDescent="0.25">
      <c r="A103" s="3">
        <v>30688</v>
      </c>
      <c r="B103" s="5">
        <v>7</v>
      </c>
      <c r="C103" s="37">
        <f t="shared" si="11"/>
        <v>1.5</v>
      </c>
      <c r="D103" s="35">
        <f t="shared" si="12"/>
        <v>0.6</v>
      </c>
      <c r="E103" s="6">
        <v>3.3</v>
      </c>
      <c r="F103" s="6">
        <v>-2.1</v>
      </c>
      <c r="G103" s="14">
        <f t="shared" si="18"/>
        <v>0</v>
      </c>
      <c r="H103" s="35">
        <f t="shared" si="13"/>
        <v>-0.4</v>
      </c>
      <c r="I103" s="6">
        <v>2.6</v>
      </c>
      <c r="J103" s="6">
        <v>-3.3</v>
      </c>
      <c r="K103" s="14">
        <f t="shared" si="19"/>
        <v>0</v>
      </c>
      <c r="L103" s="35">
        <f t="shared" si="14"/>
        <v>-1.4</v>
      </c>
      <c r="M103" s="6">
        <v>-0.6</v>
      </c>
      <c r="N103" s="6">
        <v>-2.1</v>
      </c>
      <c r="O103" s="14">
        <f t="shared" si="20"/>
        <v>0</v>
      </c>
      <c r="P103" s="7">
        <v>8401</v>
      </c>
      <c r="Q103" s="7"/>
      <c r="R103" s="35">
        <f t="shared" si="15"/>
        <v>0</v>
      </c>
      <c r="S103">
        <v>3</v>
      </c>
      <c r="T103">
        <v>-3</v>
      </c>
      <c r="U103">
        <v>0</v>
      </c>
      <c r="W103">
        <v>1.58</v>
      </c>
      <c r="X103">
        <v>1.63</v>
      </c>
    </row>
    <row r="104" spans="1:57" x14ac:dyDescent="0.25">
      <c r="A104" s="3">
        <v>30689</v>
      </c>
      <c r="B104" s="5">
        <v>8</v>
      </c>
      <c r="C104" s="37">
        <f t="shared" si="11"/>
        <v>3.28</v>
      </c>
      <c r="D104" s="35">
        <f t="shared" si="12"/>
        <v>-3.2</v>
      </c>
      <c r="E104" s="6">
        <v>0.5</v>
      </c>
      <c r="F104" s="6">
        <v>-6.8</v>
      </c>
      <c r="G104" s="14">
        <f t="shared" si="18"/>
        <v>0</v>
      </c>
      <c r="H104" s="35">
        <f t="shared" si="13"/>
        <v>-3.6</v>
      </c>
      <c r="I104" s="6">
        <v>-1.4</v>
      </c>
      <c r="J104" s="6">
        <v>-5.8</v>
      </c>
      <c r="K104" s="14">
        <f t="shared" si="19"/>
        <v>0</v>
      </c>
      <c r="L104" s="35">
        <f t="shared" si="14"/>
        <v>-4</v>
      </c>
      <c r="M104" s="6">
        <v>-3.2</v>
      </c>
      <c r="N104" s="6">
        <v>-4.7</v>
      </c>
      <c r="O104" s="14">
        <f t="shared" si="20"/>
        <v>0</v>
      </c>
      <c r="P104" s="7">
        <v>8401</v>
      </c>
      <c r="Q104" s="7"/>
      <c r="R104" s="35">
        <f t="shared" si="15"/>
        <v>-3</v>
      </c>
      <c r="S104">
        <v>-1</v>
      </c>
      <c r="T104">
        <v>-5</v>
      </c>
      <c r="U104">
        <v>0</v>
      </c>
      <c r="W104">
        <v>3.45</v>
      </c>
      <c r="X104">
        <v>2.52</v>
      </c>
    </row>
    <row r="105" spans="1:57" x14ac:dyDescent="0.25">
      <c r="A105" s="3">
        <v>30690</v>
      </c>
      <c r="B105" s="5">
        <v>9</v>
      </c>
      <c r="C105" s="37">
        <f t="shared" si="11"/>
        <v>2.31</v>
      </c>
      <c r="D105" s="35">
        <f t="shared" si="12"/>
        <v>-7.8</v>
      </c>
      <c r="E105" s="6">
        <v>-3.7</v>
      </c>
      <c r="F105" s="6">
        <v>-11.9</v>
      </c>
      <c r="G105" s="14">
        <f t="shared" si="18"/>
        <v>6</v>
      </c>
      <c r="H105" s="35">
        <f t="shared" si="13"/>
        <v>-4.2</v>
      </c>
      <c r="I105" s="6">
        <v>-1.3</v>
      </c>
      <c r="J105" s="6">
        <v>-7</v>
      </c>
      <c r="K105" s="14">
        <f t="shared" si="19"/>
        <v>6</v>
      </c>
      <c r="L105" s="35">
        <f t="shared" si="14"/>
        <v>-7.2</v>
      </c>
      <c r="M105" s="6">
        <v>-5.7</v>
      </c>
      <c r="N105" s="6">
        <v>-8.6</v>
      </c>
      <c r="O105" s="14">
        <f t="shared" si="20"/>
        <v>6</v>
      </c>
      <c r="P105" s="7">
        <v>8401</v>
      </c>
      <c r="Q105" s="7"/>
      <c r="R105" s="35">
        <f t="shared" si="15"/>
        <v>-1.5</v>
      </c>
      <c r="S105">
        <v>-0.5</v>
      </c>
      <c r="T105">
        <v>-2.5</v>
      </c>
      <c r="U105">
        <v>6</v>
      </c>
      <c r="W105">
        <v>2.4300000000000002</v>
      </c>
      <c r="X105">
        <v>1.66</v>
      </c>
    </row>
    <row r="106" spans="1:57" x14ac:dyDescent="0.25">
      <c r="A106" s="3">
        <v>30691</v>
      </c>
      <c r="B106" s="5">
        <v>10</v>
      </c>
      <c r="C106" s="37">
        <f t="shared" si="11"/>
        <v>0.88</v>
      </c>
      <c r="D106" s="35">
        <f t="shared" si="12"/>
        <v>-3.5</v>
      </c>
      <c r="E106" s="6">
        <v>-2.7</v>
      </c>
      <c r="F106" s="6">
        <v>-4.2</v>
      </c>
      <c r="G106" s="14">
        <f t="shared" si="18"/>
        <v>11</v>
      </c>
      <c r="H106" s="35">
        <f t="shared" si="13"/>
        <v>-4.7</v>
      </c>
      <c r="I106" s="6">
        <v>-3.7</v>
      </c>
      <c r="J106" s="6">
        <v>-5.7</v>
      </c>
      <c r="K106" s="14">
        <f t="shared" si="19"/>
        <v>11</v>
      </c>
      <c r="L106" s="35">
        <f t="shared" si="14"/>
        <v>-5</v>
      </c>
      <c r="M106" s="6">
        <v>-3.9</v>
      </c>
      <c r="N106" s="6">
        <v>-6</v>
      </c>
      <c r="O106" s="14">
        <f t="shared" si="20"/>
        <v>11</v>
      </c>
      <c r="P106" s="7">
        <v>8401</v>
      </c>
      <c r="Q106" s="7"/>
      <c r="R106" s="35">
        <f t="shared" si="15"/>
        <v>-1.5</v>
      </c>
      <c r="S106">
        <v>-0.5</v>
      </c>
      <c r="T106">
        <v>-2.5</v>
      </c>
      <c r="U106">
        <v>11</v>
      </c>
      <c r="W106">
        <v>0.93</v>
      </c>
      <c r="X106">
        <v>1.68</v>
      </c>
    </row>
    <row r="107" spans="1:57" x14ac:dyDescent="0.25">
      <c r="A107" s="3">
        <v>30692</v>
      </c>
      <c r="B107" s="5">
        <v>11</v>
      </c>
      <c r="C107" s="37">
        <f t="shared" si="11"/>
        <v>2.1800000000000002</v>
      </c>
      <c r="D107" s="35">
        <f t="shared" si="12"/>
        <v>-2.8</v>
      </c>
      <c r="E107" s="6">
        <v>-1.6</v>
      </c>
      <c r="F107" s="6">
        <v>-3.9</v>
      </c>
      <c r="G107" s="14">
        <f t="shared" si="18"/>
        <v>0</v>
      </c>
      <c r="H107" s="35">
        <f t="shared" si="13"/>
        <v>-4.5999999999999996</v>
      </c>
      <c r="I107" s="6">
        <v>-4.2</v>
      </c>
      <c r="J107" s="6">
        <v>-5</v>
      </c>
      <c r="K107" s="14">
        <f t="shared" si="19"/>
        <v>0</v>
      </c>
      <c r="L107" s="35">
        <f t="shared" si="14"/>
        <v>-4.3</v>
      </c>
      <c r="M107" s="6">
        <v>-3.8</v>
      </c>
      <c r="N107" s="6">
        <v>-4.8</v>
      </c>
      <c r="O107" s="14">
        <f t="shared" si="20"/>
        <v>0</v>
      </c>
      <c r="P107" s="7">
        <v>8401</v>
      </c>
      <c r="Q107" s="7"/>
      <c r="R107" s="35">
        <f t="shared" si="15"/>
        <v>-1.3</v>
      </c>
      <c r="S107">
        <v>0.5</v>
      </c>
      <c r="T107">
        <v>-3</v>
      </c>
      <c r="U107">
        <v>0</v>
      </c>
      <c r="W107">
        <v>2.29</v>
      </c>
      <c r="X107">
        <v>1.7</v>
      </c>
    </row>
    <row r="108" spans="1:57" x14ac:dyDescent="0.25">
      <c r="A108" s="3">
        <v>30693</v>
      </c>
      <c r="B108" s="5">
        <v>12</v>
      </c>
      <c r="C108" s="37">
        <f t="shared" si="11"/>
        <v>2.15</v>
      </c>
      <c r="D108" s="35">
        <f t="shared" si="12"/>
        <v>-6</v>
      </c>
      <c r="E108" s="6">
        <v>-3.6</v>
      </c>
      <c r="F108" s="6">
        <v>-8.4</v>
      </c>
      <c r="G108" s="14">
        <f t="shared" si="18"/>
        <v>0</v>
      </c>
      <c r="H108" s="35">
        <f t="shared" si="13"/>
        <v>-6.9</v>
      </c>
      <c r="I108" s="6">
        <v>-5.2</v>
      </c>
      <c r="J108" s="6">
        <v>-8.5</v>
      </c>
      <c r="K108" s="14">
        <f t="shared" si="19"/>
        <v>0</v>
      </c>
      <c r="L108" s="35">
        <f t="shared" si="14"/>
        <v>-6.7</v>
      </c>
      <c r="M108" s="6">
        <v>-5.8</v>
      </c>
      <c r="N108" s="6">
        <v>-7.5</v>
      </c>
      <c r="O108" s="14">
        <f t="shared" si="20"/>
        <v>0</v>
      </c>
      <c r="P108" s="7">
        <v>8401</v>
      </c>
      <c r="Q108" s="7"/>
      <c r="R108" s="35">
        <f t="shared" si="15"/>
        <v>-3.5</v>
      </c>
      <c r="S108">
        <v>-1</v>
      </c>
      <c r="T108">
        <v>-6</v>
      </c>
      <c r="U108">
        <v>0</v>
      </c>
      <c r="W108">
        <v>2.2599999999999998</v>
      </c>
      <c r="X108">
        <v>3.07</v>
      </c>
    </row>
    <row r="109" spans="1:57" x14ac:dyDescent="0.25">
      <c r="A109" s="3">
        <v>30694</v>
      </c>
      <c r="B109" s="5">
        <v>13</v>
      </c>
      <c r="C109" s="37">
        <f t="shared" si="11"/>
        <v>3.67</v>
      </c>
      <c r="D109" s="35">
        <f t="shared" si="12"/>
        <v>-9.6</v>
      </c>
      <c r="E109" s="6">
        <v>-8.9</v>
      </c>
      <c r="F109" s="6">
        <v>-10.3</v>
      </c>
      <c r="G109" s="14">
        <f t="shared" si="18"/>
        <v>0</v>
      </c>
      <c r="H109" s="35">
        <f t="shared" si="13"/>
        <v>-10.9</v>
      </c>
      <c r="I109" s="6">
        <v>-10.1</v>
      </c>
      <c r="J109" s="6">
        <v>-11.7</v>
      </c>
      <c r="K109" s="14">
        <f t="shared" si="19"/>
        <v>0</v>
      </c>
      <c r="L109" s="35">
        <f t="shared" si="14"/>
        <v>-12.4</v>
      </c>
      <c r="M109" s="6">
        <v>-11.5</v>
      </c>
      <c r="N109" s="6">
        <v>-13.2</v>
      </c>
      <c r="O109" s="14">
        <f t="shared" si="20"/>
        <v>0</v>
      </c>
      <c r="P109" s="7">
        <v>8401</v>
      </c>
      <c r="Q109" s="7"/>
      <c r="R109" s="35">
        <f t="shared" si="15"/>
        <v>-7.8</v>
      </c>
      <c r="S109">
        <v>-6</v>
      </c>
      <c r="T109">
        <v>-9.5</v>
      </c>
      <c r="U109">
        <v>0</v>
      </c>
      <c r="W109">
        <v>3.86</v>
      </c>
      <c r="X109">
        <v>1.81</v>
      </c>
    </row>
    <row r="110" spans="1:57" x14ac:dyDescent="0.25">
      <c r="A110" s="3">
        <v>30695</v>
      </c>
      <c r="B110" s="5">
        <v>14</v>
      </c>
      <c r="C110" s="37">
        <f t="shared" si="11"/>
        <v>4.92</v>
      </c>
      <c r="D110" s="35">
        <f t="shared" si="12"/>
        <v>-13.9</v>
      </c>
      <c r="E110" s="19">
        <f>ROUND(I110*1.02+1.2,1)</f>
        <v>-7.6</v>
      </c>
      <c r="F110" s="19">
        <f>ROUND(J110*1.01-1.1,1)</f>
        <v>-20.2</v>
      </c>
      <c r="G110" s="14">
        <f t="shared" si="18"/>
        <v>0</v>
      </c>
      <c r="H110" s="35">
        <f t="shared" si="13"/>
        <v>-13.8</v>
      </c>
      <c r="I110" s="6">
        <v>-8.6</v>
      </c>
      <c r="J110" s="6">
        <v>-18.899999999999999</v>
      </c>
      <c r="K110" s="14">
        <f t="shared" si="19"/>
        <v>0</v>
      </c>
      <c r="L110" s="35">
        <f t="shared" si="14"/>
        <v>-15.8</v>
      </c>
      <c r="M110" s="6">
        <v>-12.2</v>
      </c>
      <c r="N110" s="6">
        <v>-19.399999999999999</v>
      </c>
      <c r="O110" s="14">
        <f t="shared" si="20"/>
        <v>0</v>
      </c>
      <c r="P110" s="7">
        <v>8401</v>
      </c>
      <c r="Q110" s="7"/>
      <c r="R110" s="35">
        <f t="shared" si="15"/>
        <v>-17</v>
      </c>
      <c r="S110">
        <v>-8.5</v>
      </c>
      <c r="T110">
        <v>-25.5</v>
      </c>
      <c r="U110">
        <v>0</v>
      </c>
      <c r="W110">
        <v>5.18</v>
      </c>
      <c r="X110">
        <v>3.77</v>
      </c>
    </row>
    <row r="111" spans="1:57" x14ac:dyDescent="0.25">
      <c r="A111" s="3">
        <v>30696</v>
      </c>
      <c r="B111" s="5">
        <v>15</v>
      </c>
      <c r="C111" s="37">
        <f t="shared" si="11"/>
        <v>2.84</v>
      </c>
      <c r="D111" s="35">
        <f t="shared" si="12"/>
        <v>-12.8</v>
      </c>
      <c r="E111" s="19">
        <f>ROUND(I111*1.02+1.2,1)</f>
        <v>-6.5</v>
      </c>
      <c r="F111" s="19">
        <f>ROUND(J111*1.01-1.1,1)</f>
        <v>-19.100000000000001</v>
      </c>
      <c r="G111" s="14">
        <f t="shared" si="18"/>
        <v>0</v>
      </c>
      <c r="H111" s="35">
        <f t="shared" si="13"/>
        <v>-12.7</v>
      </c>
      <c r="I111" s="6">
        <v>-7.5</v>
      </c>
      <c r="J111" s="6">
        <v>-17.8</v>
      </c>
      <c r="K111" s="14">
        <f t="shared" si="19"/>
        <v>0</v>
      </c>
      <c r="L111" s="35">
        <f t="shared" si="14"/>
        <v>-11.7</v>
      </c>
      <c r="M111" s="6">
        <v>-7.1</v>
      </c>
      <c r="N111" s="6">
        <v>-16.3</v>
      </c>
      <c r="O111" s="14">
        <f t="shared" si="20"/>
        <v>0</v>
      </c>
      <c r="P111" s="7">
        <v>8401</v>
      </c>
      <c r="Q111" s="7"/>
      <c r="R111" s="35">
        <f t="shared" si="15"/>
        <v>-17</v>
      </c>
      <c r="S111">
        <v>-8</v>
      </c>
      <c r="T111">
        <v>-26</v>
      </c>
      <c r="U111">
        <v>0</v>
      </c>
      <c r="W111">
        <v>2.99</v>
      </c>
      <c r="X111">
        <v>2.38</v>
      </c>
    </row>
    <row r="112" spans="1:57" x14ac:dyDescent="0.25">
      <c r="A112" s="3">
        <v>30697</v>
      </c>
      <c r="B112" s="5">
        <v>16</v>
      </c>
      <c r="C112" s="37">
        <f t="shared" si="11"/>
        <v>3.82</v>
      </c>
      <c r="D112" s="35">
        <f t="shared" si="12"/>
        <v>-14.5</v>
      </c>
      <c r="E112" s="6">
        <v>-11.8</v>
      </c>
      <c r="F112" s="6">
        <v>-17.2</v>
      </c>
      <c r="G112" s="14">
        <f t="shared" si="18"/>
        <v>0</v>
      </c>
      <c r="H112" s="35">
        <f t="shared" si="13"/>
        <v>-15.6</v>
      </c>
      <c r="I112" s="6">
        <v>-14</v>
      </c>
      <c r="J112" s="6">
        <v>-17.2</v>
      </c>
      <c r="K112" s="14">
        <f t="shared" si="19"/>
        <v>0</v>
      </c>
      <c r="L112" s="35">
        <f t="shared" si="14"/>
        <v>-16.2</v>
      </c>
      <c r="M112" s="6">
        <v>-13.9</v>
      </c>
      <c r="N112" s="6">
        <v>-18.5</v>
      </c>
      <c r="O112" s="14">
        <f t="shared" si="20"/>
        <v>0</v>
      </c>
      <c r="P112" s="7">
        <v>8401</v>
      </c>
      <c r="Q112" s="7"/>
      <c r="R112" s="35">
        <f t="shared" si="15"/>
        <v>-12.5</v>
      </c>
      <c r="S112">
        <v>-10</v>
      </c>
      <c r="T112">
        <v>-15</v>
      </c>
      <c r="U112">
        <v>0</v>
      </c>
      <c r="W112">
        <v>4.0199999999999996</v>
      </c>
      <c r="X112">
        <v>2.73</v>
      </c>
    </row>
    <row r="113" spans="1:24" x14ac:dyDescent="0.25">
      <c r="A113" s="3">
        <v>30698</v>
      </c>
      <c r="B113" s="5">
        <v>17</v>
      </c>
      <c r="C113" s="37">
        <f t="shared" si="11"/>
        <v>5.76</v>
      </c>
      <c r="D113" s="35">
        <f t="shared" si="12"/>
        <v>-19.600000000000001</v>
      </c>
      <c r="E113" s="6">
        <v>-11.8</v>
      </c>
      <c r="F113" s="6">
        <v>-27.4</v>
      </c>
      <c r="G113" s="14">
        <f t="shared" si="18"/>
        <v>0</v>
      </c>
      <c r="H113" s="35">
        <f t="shared" si="13"/>
        <v>-16.5</v>
      </c>
      <c r="I113" s="6">
        <v>-12</v>
      </c>
      <c r="J113" s="6">
        <v>-20.9</v>
      </c>
      <c r="K113" s="14">
        <f t="shared" si="19"/>
        <v>0</v>
      </c>
      <c r="L113" s="35">
        <f t="shared" si="14"/>
        <v>-19.399999999999999</v>
      </c>
      <c r="M113" s="6">
        <v>-17.3</v>
      </c>
      <c r="N113" s="6">
        <v>-21.5</v>
      </c>
      <c r="O113" s="14">
        <f t="shared" si="20"/>
        <v>0</v>
      </c>
      <c r="P113" s="7">
        <v>8401</v>
      </c>
      <c r="Q113" s="7"/>
      <c r="R113" s="35">
        <f t="shared" si="15"/>
        <v>-19</v>
      </c>
      <c r="S113">
        <v>-12.5</v>
      </c>
      <c r="T113">
        <v>-25.5</v>
      </c>
      <c r="U113">
        <v>0</v>
      </c>
      <c r="W113">
        <v>6.06</v>
      </c>
      <c r="X113">
        <v>5.88</v>
      </c>
    </row>
    <row r="114" spans="1:24" x14ac:dyDescent="0.25">
      <c r="A114" s="3">
        <v>30699</v>
      </c>
      <c r="B114" s="5">
        <v>18</v>
      </c>
      <c r="C114" s="37">
        <f t="shared" si="11"/>
        <v>2.0499999999999998</v>
      </c>
      <c r="D114" s="35">
        <f t="shared" si="12"/>
        <v>-21.2</v>
      </c>
      <c r="E114" s="6">
        <v>-13.4</v>
      </c>
      <c r="F114" s="6">
        <v>-29</v>
      </c>
      <c r="G114" s="14">
        <f t="shared" si="18"/>
        <v>0</v>
      </c>
      <c r="H114" s="35">
        <f t="shared" si="13"/>
        <v>-15.9</v>
      </c>
      <c r="I114" s="6">
        <v>-9</v>
      </c>
      <c r="J114" s="6">
        <v>-22.8</v>
      </c>
      <c r="K114" s="14">
        <f t="shared" si="19"/>
        <v>0</v>
      </c>
      <c r="L114" s="35">
        <f t="shared" si="14"/>
        <v>-18.399999999999999</v>
      </c>
      <c r="M114" s="6">
        <v>-15.7</v>
      </c>
      <c r="N114" s="6">
        <v>-21</v>
      </c>
      <c r="O114" s="14">
        <f t="shared" si="20"/>
        <v>0</v>
      </c>
      <c r="P114" s="7">
        <v>8401</v>
      </c>
      <c r="Q114" s="7"/>
      <c r="R114" s="35">
        <f t="shared" si="15"/>
        <v>-20.8</v>
      </c>
      <c r="S114">
        <v>-10.5</v>
      </c>
      <c r="T114">
        <v>-31</v>
      </c>
      <c r="U114">
        <v>0</v>
      </c>
      <c r="W114">
        <v>2.16</v>
      </c>
      <c r="X114">
        <v>5.94</v>
      </c>
    </row>
    <row r="115" spans="1:24" x14ac:dyDescent="0.25">
      <c r="A115" s="3">
        <v>30700</v>
      </c>
      <c r="B115" s="5">
        <v>19</v>
      </c>
      <c r="C115" s="37">
        <f t="shared" si="11"/>
        <v>1.73</v>
      </c>
      <c r="D115" s="35">
        <f t="shared" si="12"/>
        <v>-18.7</v>
      </c>
      <c r="E115" s="6">
        <v>-9.1</v>
      </c>
      <c r="F115" s="6">
        <v>-28.2</v>
      </c>
      <c r="G115" s="14">
        <f t="shared" si="18"/>
        <v>0</v>
      </c>
      <c r="H115" s="35">
        <f t="shared" si="13"/>
        <v>-12.9</v>
      </c>
      <c r="I115" s="6">
        <v>-7.3</v>
      </c>
      <c r="J115" s="6">
        <v>-18.399999999999999</v>
      </c>
      <c r="K115" s="14">
        <f t="shared" si="19"/>
        <v>0</v>
      </c>
      <c r="L115" s="35">
        <f t="shared" si="14"/>
        <v>-15.3</v>
      </c>
      <c r="M115" s="6">
        <v>-12.3</v>
      </c>
      <c r="N115" s="6">
        <v>-18.3</v>
      </c>
      <c r="O115" s="14">
        <f t="shared" si="20"/>
        <v>0</v>
      </c>
      <c r="P115" s="7">
        <v>8401</v>
      </c>
      <c r="Q115" s="7"/>
      <c r="R115" s="35">
        <f t="shared" si="15"/>
        <v>-19.8</v>
      </c>
      <c r="S115">
        <v>-11</v>
      </c>
      <c r="T115">
        <v>-28.5</v>
      </c>
      <c r="U115">
        <v>0</v>
      </c>
      <c r="W115">
        <v>1.82</v>
      </c>
      <c r="X115">
        <v>5.05</v>
      </c>
    </row>
    <row r="116" spans="1:24" x14ac:dyDescent="0.25">
      <c r="A116" s="3">
        <v>30701</v>
      </c>
      <c r="B116" s="5">
        <v>20</v>
      </c>
      <c r="C116" s="37">
        <f t="shared" si="11"/>
        <v>3.14</v>
      </c>
      <c r="D116" s="35">
        <f t="shared" si="12"/>
        <v>-17.5</v>
      </c>
      <c r="E116" s="6">
        <v>-13</v>
      </c>
      <c r="F116" s="6">
        <v>-22</v>
      </c>
      <c r="G116" s="6">
        <v>4</v>
      </c>
      <c r="H116" s="35">
        <f t="shared" si="13"/>
        <v>-15.2</v>
      </c>
      <c r="I116" s="6">
        <v>-12.7</v>
      </c>
      <c r="J116" s="6">
        <v>-17.600000000000001</v>
      </c>
      <c r="K116" s="12">
        <f t="shared" ref="K116:K156" si="21">G116</f>
        <v>4</v>
      </c>
      <c r="L116" s="35">
        <f t="shared" si="14"/>
        <v>-19.100000000000001</v>
      </c>
      <c r="M116" s="6">
        <v>-16.600000000000001</v>
      </c>
      <c r="N116" s="6">
        <v>-21.5</v>
      </c>
      <c r="O116" s="12">
        <f t="shared" ref="O116:O156" si="22">G116</f>
        <v>4</v>
      </c>
      <c r="P116" s="7">
        <v>8401</v>
      </c>
      <c r="Q116" s="7"/>
      <c r="R116" s="35">
        <f t="shared" si="15"/>
        <v>-15.5</v>
      </c>
      <c r="S116">
        <v>-10</v>
      </c>
      <c r="T116">
        <v>-21</v>
      </c>
      <c r="U116">
        <v>8</v>
      </c>
      <c r="W116">
        <v>3.3</v>
      </c>
      <c r="X116">
        <v>2.73</v>
      </c>
    </row>
    <row r="117" spans="1:24" x14ac:dyDescent="0.25">
      <c r="A117" s="3">
        <v>30702</v>
      </c>
      <c r="B117" s="5">
        <v>21</v>
      </c>
      <c r="C117" s="37">
        <f t="shared" si="11"/>
        <v>1.05</v>
      </c>
      <c r="D117" s="35">
        <f t="shared" si="12"/>
        <v>-11.5</v>
      </c>
      <c r="E117" s="6">
        <v>-7.7</v>
      </c>
      <c r="F117" s="6">
        <v>-15.3</v>
      </c>
      <c r="G117" s="6">
        <v>1.5</v>
      </c>
      <c r="H117" s="35">
        <f t="shared" si="13"/>
        <v>-9.6999999999999993</v>
      </c>
      <c r="I117" s="6">
        <v>-5</v>
      </c>
      <c r="J117" s="6">
        <v>-14.4</v>
      </c>
      <c r="K117" s="12">
        <f t="shared" si="21"/>
        <v>1.5</v>
      </c>
      <c r="L117" s="35">
        <f t="shared" si="14"/>
        <v>-12</v>
      </c>
      <c r="M117" s="6">
        <v>-6</v>
      </c>
      <c r="N117" s="6">
        <v>-18</v>
      </c>
      <c r="O117" s="12">
        <f t="shared" si="22"/>
        <v>1.5</v>
      </c>
      <c r="P117" s="7">
        <v>8401</v>
      </c>
      <c r="Q117" s="7"/>
      <c r="R117" s="35">
        <f t="shared" si="15"/>
        <v>-10.5</v>
      </c>
      <c r="S117">
        <v>-6</v>
      </c>
      <c r="T117">
        <v>-15</v>
      </c>
      <c r="U117">
        <v>10</v>
      </c>
      <c r="W117">
        <v>1.1000000000000001</v>
      </c>
      <c r="X117">
        <v>1.94</v>
      </c>
    </row>
    <row r="118" spans="1:24" x14ac:dyDescent="0.25">
      <c r="A118" s="3">
        <v>30703</v>
      </c>
      <c r="B118" s="5">
        <v>22</v>
      </c>
      <c r="C118" s="37">
        <f t="shared" si="11"/>
        <v>4.29</v>
      </c>
      <c r="D118" s="35">
        <f t="shared" si="12"/>
        <v>-7.3</v>
      </c>
      <c r="E118" s="6">
        <v>-3.3</v>
      </c>
      <c r="F118" s="6">
        <v>-11.3</v>
      </c>
      <c r="G118" s="6">
        <v>0</v>
      </c>
      <c r="H118" s="35">
        <f t="shared" si="13"/>
        <v>-7.1</v>
      </c>
      <c r="I118" s="6">
        <v>-4.7</v>
      </c>
      <c r="J118" s="6">
        <v>-9.4</v>
      </c>
      <c r="K118" s="12">
        <f t="shared" si="21"/>
        <v>0</v>
      </c>
      <c r="L118" s="35">
        <f t="shared" si="14"/>
        <v>-9.5</v>
      </c>
      <c r="M118" s="6">
        <v>-4.5</v>
      </c>
      <c r="N118" s="6">
        <v>-14.5</v>
      </c>
      <c r="O118" s="12">
        <f t="shared" si="22"/>
        <v>0</v>
      </c>
      <c r="P118" s="7">
        <v>8401</v>
      </c>
      <c r="Q118" s="7"/>
      <c r="R118" s="35">
        <f t="shared" si="15"/>
        <v>-6.3</v>
      </c>
      <c r="S118">
        <v>-1</v>
      </c>
      <c r="T118">
        <v>-11.5</v>
      </c>
      <c r="U118">
        <v>5</v>
      </c>
      <c r="W118">
        <v>4.5199999999999996</v>
      </c>
      <c r="X118">
        <v>2.11</v>
      </c>
    </row>
    <row r="119" spans="1:24" x14ac:dyDescent="0.25">
      <c r="A119" s="3">
        <v>30704</v>
      </c>
      <c r="B119" s="5">
        <v>23</v>
      </c>
      <c r="C119" s="37">
        <f t="shared" si="11"/>
        <v>1.74</v>
      </c>
      <c r="D119" s="35">
        <f t="shared" si="12"/>
        <v>-3.4</v>
      </c>
      <c r="E119" s="6">
        <v>1</v>
      </c>
      <c r="F119" s="6">
        <v>-7.7</v>
      </c>
      <c r="G119" s="6">
        <v>5</v>
      </c>
      <c r="H119" s="35">
        <f t="shared" si="13"/>
        <v>-3.5</v>
      </c>
      <c r="I119" s="6">
        <v>-0.3</v>
      </c>
      <c r="J119" s="6">
        <v>-6.6</v>
      </c>
      <c r="K119" s="12">
        <f t="shared" si="21"/>
        <v>5</v>
      </c>
      <c r="L119" s="35">
        <f t="shared" si="14"/>
        <v>-3.4</v>
      </c>
      <c r="M119" s="6">
        <v>0.2</v>
      </c>
      <c r="N119" s="6">
        <v>-7</v>
      </c>
      <c r="O119" s="12">
        <f t="shared" si="22"/>
        <v>5</v>
      </c>
      <c r="P119" s="7">
        <v>8401</v>
      </c>
      <c r="Q119" s="7"/>
      <c r="R119" s="35">
        <f t="shared" si="15"/>
        <v>-4.8</v>
      </c>
      <c r="S119">
        <v>-2</v>
      </c>
      <c r="T119">
        <v>-7.5</v>
      </c>
      <c r="U119">
        <v>1</v>
      </c>
      <c r="W119">
        <v>1.83</v>
      </c>
      <c r="X119">
        <v>2</v>
      </c>
    </row>
    <row r="120" spans="1:24" x14ac:dyDescent="0.25">
      <c r="A120" s="3">
        <v>30705</v>
      </c>
      <c r="B120" s="5">
        <v>24</v>
      </c>
      <c r="C120" s="37">
        <f t="shared" si="11"/>
        <v>2.81</v>
      </c>
      <c r="D120" s="35">
        <f t="shared" si="12"/>
        <v>-0.7</v>
      </c>
      <c r="E120" s="6">
        <v>1.8</v>
      </c>
      <c r="F120" s="6">
        <v>-3.2</v>
      </c>
      <c r="G120" s="6">
        <v>0</v>
      </c>
      <c r="H120" s="35">
        <f t="shared" si="13"/>
        <v>-1.1000000000000001</v>
      </c>
      <c r="I120" s="6">
        <v>1.2</v>
      </c>
      <c r="J120" s="6">
        <v>-3.3</v>
      </c>
      <c r="K120" s="12">
        <f t="shared" si="21"/>
        <v>0</v>
      </c>
      <c r="L120" s="35">
        <f t="shared" si="14"/>
        <v>0</v>
      </c>
      <c r="M120" s="6">
        <v>1.6</v>
      </c>
      <c r="N120" s="6">
        <v>-1.6</v>
      </c>
      <c r="O120" s="12">
        <f t="shared" si="22"/>
        <v>0</v>
      </c>
      <c r="P120" s="7">
        <v>8401</v>
      </c>
      <c r="Q120" s="7"/>
      <c r="R120" s="35">
        <f t="shared" si="15"/>
        <v>-2.5</v>
      </c>
      <c r="S120">
        <v>3</v>
      </c>
      <c r="T120">
        <v>-8</v>
      </c>
      <c r="U120">
        <v>7</v>
      </c>
      <c r="W120">
        <v>2.96</v>
      </c>
      <c r="X120">
        <v>2.0299999999999998</v>
      </c>
    </row>
    <row r="121" spans="1:24" x14ac:dyDescent="0.25">
      <c r="A121" s="3">
        <v>30706</v>
      </c>
      <c r="B121" s="5">
        <v>25</v>
      </c>
      <c r="C121" s="37">
        <f t="shared" si="11"/>
        <v>1.82</v>
      </c>
      <c r="D121" s="35">
        <f t="shared" si="12"/>
        <v>-1.4</v>
      </c>
      <c r="E121" s="6">
        <v>-0.4</v>
      </c>
      <c r="F121" s="6">
        <v>-2.2999999999999998</v>
      </c>
      <c r="G121" s="6">
        <v>1</v>
      </c>
      <c r="H121" s="35">
        <f t="shared" si="13"/>
        <v>-3.3</v>
      </c>
      <c r="I121" s="6">
        <v>-2.9</v>
      </c>
      <c r="J121" s="6">
        <v>-3.7</v>
      </c>
      <c r="K121" s="12">
        <f t="shared" si="21"/>
        <v>1</v>
      </c>
      <c r="L121" s="35">
        <f t="shared" si="14"/>
        <v>-3.4</v>
      </c>
      <c r="M121" s="6">
        <v>-2.7</v>
      </c>
      <c r="N121" s="6">
        <v>-4.0999999999999996</v>
      </c>
      <c r="O121" s="12">
        <f t="shared" si="22"/>
        <v>1</v>
      </c>
      <c r="P121" s="7">
        <v>8401</v>
      </c>
      <c r="Q121" s="7"/>
      <c r="R121" s="35">
        <f t="shared" si="15"/>
        <v>0</v>
      </c>
      <c r="S121">
        <v>2.5</v>
      </c>
      <c r="T121">
        <v>-2.5</v>
      </c>
      <c r="U121">
        <v>3</v>
      </c>
      <c r="W121">
        <v>1.92</v>
      </c>
      <c r="X121">
        <v>2.06</v>
      </c>
    </row>
    <row r="122" spans="1:24" x14ac:dyDescent="0.25">
      <c r="A122" s="3">
        <v>30707</v>
      </c>
      <c r="B122" s="5">
        <v>26</v>
      </c>
      <c r="C122" s="37">
        <f t="shared" si="11"/>
        <v>2.2999999999999998</v>
      </c>
      <c r="D122" s="35">
        <f t="shared" si="12"/>
        <v>-4</v>
      </c>
      <c r="E122" s="6">
        <v>2.1</v>
      </c>
      <c r="F122" s="6">
        <v>-10.1</v>
      </c>
      <c r="G122" s="6">
        <v>0</v>
      </c>
      <c r="H122" s="35">
        <f t="shared" si="13"/>
        <v>-3.6</v>
      </c>
      <c r="I122" s="6">
        <v>1.2</v>
      </c>
      <c r="J122" s="6">
        <v>-8.4</v>
      </c>
      <c r="K122" s="12">
        <f t="shared" si="21"/>
        <v>0</v>
      </c>
      <c r="L122" s="35">
        <f t="shared" si="14"/>
        <v>-3.3</v>
      </c>
      <c r="M122" s="6">
        <v>0.8</v>
      </c>
      <c r="N122" s="6">
        <v>-7.4</v>
      </c>
      <c r="O122" s="12">
        <f t="shared" si="22"/>
        <v>0</v>
      </c>
      <c r="P122" s="7">
        <v>8401</v>
      </c>
      <c r="Q122" s="7"/>
      <c r="R122" s="35">
        <f t="shared" si="15"/>
        <v>-1.5</v>
      </c>
      <c r="S122">
        <v>5</v>
      </c>
      <c r="T122">
        <v>-8</v>
      </c>
      <c r="U122">
        <v>0</v>
      </c>
      <c r="W122">
        <v>2.42</v>
      </c>
      <c r="X122">
        <v>2.66</v>
      </c>
    </row>
    <row r="123" spans="1:24" x14ac:dyDescent="0.25">
      <c r="A123" s="3">
        <v>30708</v>
      </c>
      <c r="B123" s="5">
        <v>27</v>
      </c>
      <c r="C123" s="37">
        <f t="shared" si="11"/>
        <v>3.37</v>
      </c>
      <c r="D123" s="35">
        <f t="shared" si="12"/>
        <v>1</v>
      </c>
      <c r="E123" s="6">
        <v>3.8</v>
      </c>
      <c r="F123" s="6">
        <v>-1.8</v>
      </c>
      <c r="G123" s="6">
        <v>0</v>
      </c>
      <c r="H123" s="35">
        <f t="shared" si="13"/>
        <v>-0.6</v>
      </c>
      <c r="I123" s="6">
        <v>1.5</v>
      </c>
      <c r="J123" s="6">
        <v>-2.6</v>
      </c>
      <c r="K123" s="12">
        <f t="shared" si="21"/>
        <v>0</v>
      </c>
      <c r="L123" s="35">
        <f t="shared" si="14"/>
        <v>0.7</v>
      </c>
      <c r="M123" s="6">
        <v>2</v>
      </c>
      <c r="N123" s="6">
        <v>-0.6</v>
      </c>
      <c r="O123" s="12">
        <f t="shared" si="22"/>
        <v>0</v>
      </c>
      <c r="P123" s="7">
        <v>8401</v>
      </c>
      <c r="Q123" s="7"/>
      <c r="R123" s="35">
        <f t="shared" si="15"/>
        <v>2.2999999999999998</v>
      </c>
      <c r="S123">
        <v>7.5</v>
      </c>
      <c r="T123">
        <v>-3</v>
      </c>
      <c r="U123">
        <v>0</v>
      </c>
      <c r="W123">
        <v>3.55</v>
      </c>
      <c r="X123">
        <v>4.1399999999999997</v>
      </c>
    </row>
    <row r="124" spans="1:24" x14ac:dyDescent="0.25">
      <c r="A124" s="3">
        <v>30709</v>
      </c>
      <c r="B124" s="5">
        <v>28</v>
      </c>
      <c r="C124" s="37">
        <f t="shared" si="11"/>
        <v>3.9</v>
      </c>
      <c r="D124" s="35">
        <f t="shared" si="12"/>
        <v>3.1</v>
      </c>
      <c r="E124" s="6">
        <v>5.5</v>
      </c>
      <c r="F124" s="6">
        <v>0.6</v>
      </c>
      <c r="G124" s="6">
        <v>0.5</v>
      </c>
      <c r="H124" s="35">
        <f t="shared" si="13"/>
        <v>0.9</v>
      </c>
      <c r="I124" s="6">
        <v>1.8</v>
      </c>
      <c r="J124" s="6">
        <v>-0.1</v>
      </c>
      <c r="K124" s="12">
        <f t="shared" si="21"/>
        <v>0.5</v>
      </c>
      <c r="L124" s="35">
        <f t="shared" si="14"/>
        <v>1.1000000000000001</v>
      </c>
      <c r="M124" s="6">
        <v>1.5</v>
      </c>
      <c r="N124" s="6">
        <v>0.6</v>
      </c>
      <c r="O124" s="12">
        <f t="shared" si="22"/>
        <v>0.5</v>
      </c>
      <c r="P124" s="7">
        <v>8401</v>
      </c>
      <c r="Q124" s="7"/>
      <c r="R124" s="35">
        <f t="shared" si="15"/>
        <v>2.5</v>
      </c>
      <c r="S124">
        <v>7.5</v>
      </c>
      <c r="T124">
        <v>-2.5</v>
      </c>
      <c r="U124">
        <v>0</v>
      </c>
      <c r="W124">
        <v>4.1100000000000003</v>
      </c>
      <c r="X124">
        <v>4.91</v>
      </c>
    </row>
    <row r="125" spans="1:24" x14ac:dyDescent="0.25">
      <c r="A125" s="3">
        <v>30710</v>
      </c>
      <c r="B125" s="5">
        <v>29</v>
      </c>
      <c r="C125" s="37">
        <f t="shared" si="11"/>
        <v>6.81</v>
      </c>
      <c r="D125" s="35">
        <f t="shared" si="12"/>
        <v>-4.2</v>
      </c>
      <c r="E125" s="6">
        <v>1.4</v>
      </c>
      <c r="F125" s="6">
        <v>-9.8000000000000007</v>
      </c>
      <c r="G125" s="6">
        <v>0</v>
      </c>
      <c r="H125" s="35">
        <f t="shared" si="13"/>
        <v>-4.2</v>
      </c>
      <c r="I125" s="6">
        <v>0.7</v>
      </c>
      <c r="J125" s="6">
        <v>-9.1</v>
      </c>
      <c r="K125" s="12">
        <f t="shared" si="21"/>
        <v>0</v>
      </c>
      <c r="L125" s="35">
        <f t="shared" si="14"/>
        <v>-5.6</v>
      </c>
      <c r="M125" s="6">
        <v>-2.1</v>
      </c>
      <c r="N125" s="6">
        <v>-9</v>
      </c>
      <c r="O125" s="12">
        <f t="shared" si="22"/>
        <v>0</v>
      </c>
      <c r="P125" s="7">
        <v>8401</v>
      </c>
      <c r="Q125" s="7"/>
      <c r="R125" s="35">
        <f t="shared" si="15"/>
        <v>-3.3</v>
      </c>
      <c r="S125">
        <v>2</v>
      </c>
      <c r="T125">
        <v>-8.5</v>
      </c>
      <c r="U125">
        <v>0</v>
      </c>
      <c r="W125">
        <v>7.17</v>
      </c>
      <c r="X125">
        <v>7.02</v>
      </c>
    </row>
    <row r="126" spans="1:24" x14ac:dyDescent="0.25">
      <c r="A126" s="3">
        <v>30711</v>
      </c>
      <c r="B126" s="5">
        <v>30</v>
      </c>
      <c r="C126" s="37">
        <f t="shared" si="11"/>
        <v>6.43</v>
      </c>
      <c r="D126" s="35">
        <f t="shared" si="12"/>
        <v>-1.1000000000000001</v>
      </c>
      <c r="E126" s="19">
        <f>ROUND(I126*1.02+1.2,1)</f>
        <v>7.6</v>
      </c>
      <c r="F126" s="19">
        <f>ROUND(J126*1.01-1.1,1)</f>
        <v>-9.8000000000000007</v>
      </c>
      <c r="G126" s="6">
        <v>0</v>
      </c>
      <c r="H126" s="35">
        <f t="shared" si="13"/>
        <v>-1.2</v>
      </c>
      <c r="I126" s="6">
        <v>6.3</v>
      </c>
      <c r="J126" s="6">
        <v>-8.6</v>
      </c>
      <c r="K126" s="12">
        <f t="shared" si="21"/>
        <v>0</v>
      </c>
      <c r="L126" s="35">
        <f t="shared" si="14"/>
        <v>-4.3</v>
      </c>
      <c r="M126" s="6">
        <v>0.2</v>
      </c>
      <c r="N126" s="6">
        <v>-8.8000000000000007</v>
      </c>
      <c r="O126" s="12">
        <f t="shared" si="22"/>
        <v>0</v>
      </c>
      <c r="P126" s="7">
        <v>8401</v>
      </c>
      <c r="Q126" s="7"/>
      <c r="R126" s="35">
        <f t="shared" si="15"/>
        <v>-4.5</v>
      </c>
      <c r="S126">
        <v>1</v>
      </c>
      <c r="T126">
        <v>-10</v>
      </c>
      <c r="U126">
        <v>0</v>
      </c>
      <c r="W126">
        <v>6.77</v>
      </c>
      <c r="X126">
        <v>7.17</v>
      </c>
    </row>
    <row r="127" spans="1:24" x14ac:dyDescent="0.25">
      <c r="A127" s="3">
        <v>30712</v>
      </c>
      <c r="B127" s="5">
        <v>31</v>
      </c>
      <c r="C127" s="37">
        <f t="shared" si="11"/>
        <v>6.57</v>
      </c>
      <c r="D127" s="35">
        <f t="shared" si="12"/>
        <v>0</v>
      </c>
      <c r="E127" s="19">
        <f>ROUND(I127*1.02+1.2,1)</f>
        <v>4.5</v>
      </c>
      <c r="F127" s="19">
        <f>ROUND(J127*1.01-1.1,1)</f>
        <v>-4.5999999999999996</v>
      </c>
      <c r="G127" s="6">
        <v>0</v>
      </c>
      <c r="H127" s="35">
        <f t="shared" si="13"/>
        <v>-0.2</v>
      </c>
      <c r="I127" s="6">
        <v>3.2</v>
      </c>
      <c r="J127" s="6">
        <v>-3.5</v>
      </c>
      <c r="K127" s="12">
        <f t="shared" si="21"/>
        <v>0</v>
      </c>
      <c r="L127" s="35">
        <f t="shared" si="14"/>
        <v>-4.5999999999999996</v>
      </c>
      <c r="M127" s="6">
        <v>-1.9</v>
      </c>
      <c r="N127" s="6">
        <v>-7.2</v>
      </c>
      <c r="O127" s="12">
        <f t="shared" si="22"/>
        <v>0</v>
      </c>
      <c r="P127" s="7">
        <v>8401</v>
      </c>
      <c r="Q127" s="7"/>
      <c r="R127" s="35">
        <f t="shared" si="15"/>
        <v>-4.8</v>
      </c>
      <c r="S127">
        <v>2.5</v>
      </c>
      <c r="T127">
        <v>-12</v>
      </c>
      <c r="U127">
        <v>0</v>
      </c>
      <c r="W127">
        <v>6.92</v>
      </c>
      <c r="X127">
        <v>7.1</v>
      </c>
    </row>
    <row r="128" spans="1:24" x14ac:dyDescent="0.25">
      <c r="A128" s="3">
        <v>30713</v>
      </c>
      <c r="B128" s="5">
        <v>32</v>
      </c>
      <c r="C128" s="37">
        <f t="shared" si="11"/>
        <v>6.56</v>
      </c>
      <c r="D128" s="35">
        <f t="shared" si="12"/>
        <v>-8.8000000000000007</v>
      </c>
      <c r="E128" s="6">
        <v>-4.4000000000000004</v>
      </c>
      <c r="F128" s="6">
        <v>-13.2</v>
      </c>
      <c r="G128" s="6">
        <v>0</v>
      </c>
      <c r="H128" s="35">
        <f t="shared" si="13"/>
        <v>-3.6</v>
      </c>
      <c r="I128" s="6">
        <v>-0.8</v>
      </c>
      <c r="J128" s="6">
        <v>-6.4</v>
      </c>
      <c r="K128" s="12">
        <f t="shared" si="21"/>
        <v>0</v>
      </c>
      <c r="L128" s="35">
        <f t="shared" si="14"/>
        <v>-2.9</v>
      </c>
      <c r="M128" s="6">
        <v>-0.2</v>
      </c>
      <c r="N128" s="6">
        <v>-5.6</v>
      </c>
      <c r="O128" s="12">
        <f t="shared" si="22"/>
        <v>0</v>
      </c>
      <c r="P128" s="7">
        <v>8402</v>
      </c>
      <c r="Q128" s="7"/>
      <c r="R128" s="35">
        <f t="shared" si="15"/>
        <v>-1.5</v>
      </c>
      <c r="S128">
        <v>3.5</v>
      </c>
      <c r="T128">
        <v>-6.5</v>
      </c>
      <c r="U128">
        <v>0</v>
      </c>
      <c r="W128">
        <v>6.9</v>
      </c>
      <c r="X128">
        <v>6.88</v>
      </c>
    </row>
    <row r="129" spans="1:24" x14ac:dyDescent="0.25">
      <c r="A129" s="3">
        <v>30714</v>
      </c>
      <c r="B129" s="5">
        <v>33</v>
      </c>
      <c r="C129" s="37">
        <f t="shared" si="11"/>
        <v>4.42</v>
      </c>
      <c r="D129" s="35">
        <f t="shared" si="12"/>
        <v>-4.8</v>
      </c>
      <c r="E129" s="6">
        <v>-3.5</v>
      </c>
      <c r="F129" s="6">
        <v>-6.1</v>
      </c>
      <c r="G129" s="6">
        <v>0</v>
      </c>
      <c r="H129" s="35">
        <f t="shared" si="13"/>
        <v>-2.9</v>
      </c>
      <c r="I129" s="6">
        <v>0.8</v>
      </c>
      <c r="J129" s="6">
        <v>-6.6</v>
      </c>
      <c r="K129" s="12">
        <f t="shared" si="21"/>
        <v>0</v>
      </c>
      <c r="L129" s="35">
        <f t="shared" si="14"/>
        <v>-2.2999999999999998</v>
      </c>
      <c r="M129" s="6">
        <v>1.5</v>
      </c>
      <c r="N129" s="6">
        <v>-6</v>
      </c>
      <c r="O129" s="12">
        <f t="shared" si="22"/>
        <v>0</v>
      </c>
      <c r="P129" s="7">
        <v>8402</v>
      </c>
      <c r="Q129" s="7"/>
      <c r="R129" s="35">
        <f t="shared" si="15"/>
        <v>-2.8</v>
      </c>
      <c r="S129">
        <v>2.5</v>
      </c>
      <c r="T129">
        <v>-8</v>
      </c>
      <c r="U129">
        <v>0</v>
      </c>
      <c r="W129">
        <v>4.6500000000000004</v>
      </c>
      <c r="X129">
        <v>4.22</v>
      </c>
    </row>
    <row r="130" spans="1:24" x14ac:dyDescent="0.25">
      <c r="A130" s="3">
        <v>30715</v>
      </c>
      <c r="B130" s="5">
        <v>34</v>
      </c>
      <c r="C130" s="37">
        <f t="shared" si="11"/>
        <v>3.05</v>
      </c>
      <c r="D130" s="35">
        <f t="shared" si="12"/>
        <v>-1</v>
      </c>
      <c r="E130" s="6">
        <v>3.4</v>
      </c>
      <c r="F130" s="6">
        <v>-5.4</v>
      </c>
      <c r="G130" s="6">
        <v>0</v>
      </c>
      <c r="H130" s="35">
        <f t="shared" si="13"/>
        <v>1.3</v>
      </c>
      <c r="I130" s="6">
        <v>6.2</v>
      </c>
      <c r="J130" s="6">
        <v>-3.7</v>
      </c>
      <c r="K130" s="12">
        <f t="shared" si="21"/>
        <v>0</v>
      </c>
      <c r="L130" s="35">
        <f t="shared" si="14"/>
        <v>1.5</v>
      </c>
      <c r="M130" s="6">
        <v>5.9</v>
      </c>
      <c r="N130" s="6">
        <v>-3</v>
      </c>
      <c r="O130" s="12">
        <f t="shared" si="22"/>
        <v>0</v>
      </c>
      <c r="P130" s="7">
        <v>8402</v>
      </c>
      <c r="Q130" s="7"/>
      <c r="R130" s="35">
        <f t="shared" si="15"/>
        <v>-2.5</v>
      </c>
      <c r="S130">
        <v>7.5</v>
      </c>
      <c r="T130">
        <v>-12.5</v>
      </c>
      <c r="U130">
        <v>0</v>
      </c>
      <c r="W130">
        <v>3.21</v>
      </c>
      <c r="X130">
        <v>7.1</v>
      </c>
    </row>
    <row r="131" spans="1:24" x14ac:dyDescent="0.25">
      <c r="A131" s="3">
        <v>30716</v>
      </c>
      <c r="B131" s="5">
        <v>35</v>
      </c>
      <c r="C131" s="37">
        <f t="shared" si="11"/>
        <v>1.78</v>
      </c>
      <c r="D131" s="35">
        <f t="shared" si="12"/>
        <v>1.3</v>
      </c>
      <c r="E131" s="6">
        <v>3.1</v>
      </c>
      <c r="F131" s="6">
        <v>-0.6</v>
      </c>
      <c r="G131" s="6">
        <v>0</v>
      </c>
      <c r="H131" s="35">
        <f t="shared" si="13"/>
        <v>3.3</v>
      </c>
      <c r="I131" s="6">
        <v>10</v>
      </c>
      <c r="J131" s="6">
        <v>-3.4</v>
      </c>
      <c r="K131" s="12">
        <f t="shared" si="21"/>
        <v>0</v>
      </c>
      <c r="L131" s="35">
        <f t="shared" si="14"/>
        <v>2.7</v>
      </c>
      <c r="M131" s="6">
        <v>7.1</v>
      </c>
      <c r="N131" s="6">
        <v>-1.8</v>
      </c>
      <c r="O131" s="12">
        <f t="shared" si="22"/>
        <v>0</v>
      </c>
      <c r="P131" s="7">
        <v>8402</v>
      </c>
      <c r="Q131" s="7"/>
      <c r="R131" s="35">
        <f t="shared" si="15"/>
        <v>-2.2999999999999998</v>
      </c>
      <c r="S131">
        <v>9.5</v>
      </c>
      <c r="T131">
        <v>-14</v>
      </c>
      <c r="U131">
        <v>0</v>
      </c>
      <c r="W131">
        <v>1.87</v>
      </c>
      <c r="X131">
        <v>8.0299999999999994</v>
      </c>
    </row>
    <row r="132" spans="1:24" x14ac:dyDescent="0.25">
      <c r="A132" s="3">
        <v>30717</v>
      </c>
      <c r="B132" s="5">
        <v>36</v>
      </c>
      <c r="C132" s="37">
        <f t="shared" si="11"/>
        <v>2.91</v>
      </c>
      <c r="D132" s="35">
        <f t="shared" si="12"/>
        <v>-2.1</v>
      </c>
      <c r="E132" s="6">
        <v>1.5</v>
      </c>
      <c r="F132" s="6">
        <v>-5.6</v>
      </c>
      <c r="G132" s="6">
        <v>0</v>
      </c>
      <c r="H132" s="35">
        <f t="shared" si="13"/>
        <v>3.7</v>
      </c>
      <c r="I132" s="6">
        <v>6.8</v>
      </c>
      <c r="J132" s="6">
        <v>0.6</v>
      </c>
      <c r="K132" s="12">
        <f t="shared" si="21"/>
        <v>0</v>
      </c>
      <c r="L132" s="35">
        <f t="shared" si="14"/>
        <v>-1.9</v>
      </c>
      <c r="M132" s="6">
        <v>0.6</v>
      </c>
      <c r="N132" s="6">
        <v>-4.3</v>
      </c>
      <c r="O132" s="12">
        <f t="shared" si="22"/>
        <v>0</v>
      </c>
      <c r="P132" s="7">
        <v>8402</v>
      </c>
      <c r="Q132" s="7"/>
      <c r="R132" s="35">
        <f t="shared" si="15"/>
        <v>-4.3</v>
      </c>
      <c r="S132">
        <v>5.5</v>
      </c>
      <c r="T132">
        <v>-14</v>
      </c>
      <c r="U132">
        <v>1</v>
      </c>
      <c r="W132">
        <v>3.06</v>
      </c>
      <c r="X132">
        <v>8.59</v>
      </c>
    </row>
    <row r="133" spans="1:24" x14ac:dyDescent="0.25">
      <c r="A133" s="3">
        <v>30718</v>
      </c>
      <c r="B133" s="5">
        <v>37</v>
      </c>
      <c r="C133" s="37">
        <f t="shared" ref="C133:C196" si="23">IF(W133="",X133,ROUND(0.95*W133,2))</f>
        <v>4.49</v>
      </c>
      <c r="D133" s="35">
        <f t="shared" ref="D133:D196" si="24">ROUND(AVERAGE(E133:F133),1)</f>
        <v>-0.7</v>
      </c>
      <c r="E133" s="6">
        <v>1.8</v>
      </c>
      <c r="F133" s="6">
        <v>-3.1</v>
      </c>
      <c r="G133" s="6">
        <v>0</v>
      </c>
      <c r="H133" s="35">
        <f t="shared" ref="H133:H196" si="25">ROUND(AVERAGE(I133:J133),1)</f>
        <v>-1.3</v>
      </c>
      <c r="I133" s="6">
        <v>0.9</v>
      </c>
      <c r="J133" s="6">
        <v>-3.4</v>
      </c>
      <c r="K133" s="12">
        <f t="shared" si="21"/>
        <v>0</v>
      </c>
      <c r="L133" s="35">
        <f t="shared" ref="L133:L196" si="26">ROUND(AVERAGE(M133:N133),1)</f>
        <v>-1.5</v>
      </c>
      <c r="M133" s="6">
        <v>0.6</v>
      </c>
      <c r="N133" s="6">
        <v>-3.5</v>
      </c>
      <c r="O133" s="12">
        <f t="shared" si="22"/>
        <v>0</v>
      </c>
      <c r="P133" s="7">
        <v>8402</v>
      </c>
      <c r="Q133" s="7"/>
      <c r="R133" s="35">
        <f t="shared" ref="R133:R196" si="27">ROUND(AVERAGE(S133:T133),1)</f>
        <v>-1</v>
      </c>
      <c r="S133">
        <v>4</v>
      </c>
      <c r="T133">
        <v>-6</v>
      </c>
      <c r="U133">
        <v>0</v>
      </c>
      <c r="W133">
        <v>4.7300000000000004</v>
      </c>
      <c r="X133">
        <v>3.42</v>
      </c>
    </row>
    <row r="134" spans="1:24" x14ac:dyDescent="0.25">
      <c r="A134" s="3">
        <v>30719</v>
      </c>
      <c r="B134" s="5">
        <v>38</v>
      </c>
      <c r="C134" s="37">
        <f t="shared" si="23"/>
        <v>1.52</v>
      </c>
      <c r="D134" s="35">
        <f t="shared" si="24"/>
        <v>0.6</v>
      </c>
      <c r="E134" s="6">
        <v>3.3</v>
      </c>
      <c r="F134" s="6">
        <v>-2.1</v>
      </c>
      <c r="G134" s="6">
        <v>0</v>
      </c>
      <c r="H134" s="35">
        <f t="shared" si="25"/>
        <v>-1.8</v>
      </c>
      <c r="I134" s="6">
        <v>1.2</v>
      </c>
      <c r="J134" s="6">
        <v>-4.7</v>
      </c>
      <c r="K134" s="12">
        <f t="shared" si="21"/>
        <v>0</v>
      </c>
      <c r="L134" s="35">
        <f t="shared" si="26"/>
        <v>-6.2</v>
      </c>
      <c r="M134" s="6">
        <v>-5</v>
      </c>
      <c r="N134" s="6">
        <v>-7.4</v>
      </c>
      <c r="O134" s="12">
        <f t="shared" si="22"/>
        <v>0</v>
      </c>
      <c r="P134" s="7">
        <v>8402</v>
      </c>
      <c r="Q134" s="7"/>
      <c r="R134" s="35">
        <f t="shared" si="27"/>
        <v>-4.3</v>
      </c>
      <c r="S134">
        <v>0.5</v>
      </c>
      <c r="T134">
        <v>-9</v>
      </c>
      <c r="U134">
        <v>0</v>
      </c>
      <c r="W134">
        <v>1.6</v>
      </c>
      <c r="X134">
        <v>5.44</v>
      </c>
    </row>
    <row r="135" spans="1:24" x14ac:dyDescent="0.25">
      <c r="A135" s="3">
        <v>30720</v>
      </c>
      <c r="B135" s="5">
        <v>39</v>
      </c>
      <c r="C135" s="37">
        <f t="shared" si="23"/>
        <v>5.08</v>
      </c>
      <c r="D135" s="35">
        <f t="shared" si="24"/>
        <v>-3.2</v>
      </c>
      <c r="E135" s="6">
        <v>0.5</v>
      </c>
      <c r="F135" s="6">
        <v>-6.8</v>
      </c>
      <c r="G135" s="6">
        <v>1</v>
      </c>
      <c r="H135" s="35">
        <f t="shared" si="25"/>
        <v>-2.5</v>
      </c>
      <c r="I135" s="6">
        <v>-0.6</v>
      </c>
      <c r="J135" s="6">
        <v>-4.4000000000000004</v>
      </c>
      <c r="K135" s="12">
        <f t="shared" si="21"/>
        <v>1</v>
      </c>
      <c r="L135" s="35">
        <f t="shared" si="26"/>
        <v>-4.5999999999999996</v>
      </c>
      <c r="M135" s="6">
        <v>-3.2</v>
      </c>
      <c r="N135" s="6">
        <v>-5.9</v>
      </c>
      <c r="O135" s="12">
        <f t="shared" si="22"/>
        <v>1</v>
      </c>
      <c r="P135" s="7">
        <v>8402</v>
      </c>
      <c r="Q135" s="7"/>
      <c r="R135" s="35">
        <f t="shared" si="27"/>
        <v>-0.8</v>
      </c>
      <c r="S135">
        <v>2.5</v>
      </c>
      <c r="T135">
        <v>-4</v>
      </c>
      <c r="U135">
        <v>0</v>
      </c>
      <c r="W135">
        <v>5.35</v>
      </c>
      <c r="X135">
        <v>3.75</v>
      </c>
    </row>
    <row r="136" spans="1:24" x14ac:dyDescent="0.25">
      <c r="A136" s="3">
        <v>30721</v>
      </c>
      <c r="B136" s="5">
        <v>40</v>
      </c>
      <c r="C136" s="37">
        <f t="shared" si="23"/>
        <v>4.49</v>
      </c>
      <c r="D136" s="35">
        <f t="shared" si="24"/>
        <v>-7.8</v>
      </c>
      <c r="E136" s="6">
        <v>-3.7</v>
      </c>
      <c r="F136" s="6">
        <v>-11.9</v>
      </c>
      <c r="G136" s="6">
        <v>0</v>
      </c>
      <c r="H136" s="35">
        <f t="shared" si="25"/>
        <v>-4.7</v>
      </c>
      <c r="I136" s="6">
        <v>-3.5</v>
      </c>
      <c r="J136" s="6">
        <v>-5.9</v>
      </c>
      <c r="K136" s="12">
        <f t="shared" si="21"/>
        <v>0</v>
      </c>
      <c r="L136" s="35">
        <f t="shared" si="26"/>
        <v>-5.8</v>
      </c>
      <c r="M136" s="6">
        <v>-4.7</v>
      </c>
      <c r="N136" s="6">
        <v>-6.9</v>
      </c>
      <c r="O136" s="12">
        <f t="shared" si="22"/>
        <v>0</v>
      </c>
      <c r="P136" s="7">
        <v>8402</v>
      </c>
      <c r="Q136" s="7"/>
      <c r="R136" s="35">
        <f t="shared" si="27"/>
        <v>1.3</v>
      </c>
      <c r="S136">
        <v>3</v>
      </c>
      <c r="T136">
        <v>-0.5</v>
      </c>
      <c r="U136">
        <v>0</v>
      </c>
      <c r="W136">
        <v>4.7300000000000004</v>
      </c>
      <c r="X136">
        <v>2.67</v>
      </c>
    </row>
    <row r="137" spans="1:24" x14ac:dyDescent="0.25">
      <c r="A137" s="3">
        <v>30722</v>
      </c>
      <c r="B137" s="5">
        <v>41</v>
      </c>
      <c r="C137" s="37">
        <f t="shared" si="23"/>
        <v>4.97</v>
      </c>
      <c r="D137" s="35">
        <f t="shared" si="24"/>
        <v>-3.5</v>
      </c>
      <c r="E137" s="6">
        <v>-2.7</v>
      </c>
      <c r="F137" s="6">
        <v>-4.2</v>
      </c>
      <c r="G137" s="6">
        <v>1</v>
      </c>
      <c r="H137" s="35">
        <f t="shared" si="25"/>
        <v>-5.8</v>
      </c>
      <c r="I137" s="6">
        <v>-4.3</v>
      </c>
      <c r="J137" s="6">
        <v>-7.2</v>
      </c>
      <c r="K137" s="12">
        <f t="shared" si="21"/>
        <v>1</v>
      </c>
      <c r="L137" s="35">
        <f t="shared" si="26"/>
        <v>-6.9</v>
      </c>
      <c r="M137" s="6">
        <v>-4.9000000000000004</v>
      </c>
      <c r="N137" s="6">
        <v>-8.9</v>
      </c>
      <c r="O137" s="12">
        <f t="shared" si="22"/>
        <v>1</v>
      </c>
      <c r="P137" s="7">
        <v>8402</v>
      </c>
      <c r="Q137" s="7"/>
      <c r="R137" s="35">
        <f t="shared" si="27"/>
        <v>-0.5</v>
      </c>
      <c r="S137">
        <v>1</v>
      </c>
      <c r="T137">
        <v>-2</v>
      </c>
      <c r="U137">
        <v>5</v>
      </c>
      <c r="W137">
        <v>5.23</v>
      </c>
      <c r="X137">
        <v>3.69</v>
      </c>
    </row>
    <row r="138" spans="1:24" x14ac:dyDescent="0.25">
      <c r="A138" s="3">
        <v>30723</v>
      </c>
      <c r="B138" s="5">
        <v>42</v>
      </c>
      <c r="C138" s="37">
        <f t="shared" si="23"/>
        <v>6.16</v>
      </c>
      <c r="D138" s="35">
        <f t="shared" si="24"/>
        <v>-2.8</v>
      </c>
      <c r="E138" s="6">
        <v>-1.6</v>
      </c>
      <c r="F138" s="6">
        <v>-3.9</v>
      </c>
      <c r="G138" s="6">
        <v>0.5</v>
      </c>
      <c r="H138" s="35">
        <f t="shared" si="25"/>
        <v>-6.4</v>
      </c>
      <c r="I138" s="6">
        <v>-5</v>
      </c>
      <c r="J138" s="6">
        <v>-7.7</v>
      </c>
      <c r="K138" s="12">
        <f t="shared" si="21"/>
        <v>0.5</v>
      </c>
      <c r="L138" s="35">
        <f t="shared" si="26"/>
        <v>-7.6</v>
      </c>
      <c r="M138" s="6">
        <v>-5.7</v>
      </c>
      <c r="N138" s="6">
        <v>-9.4</v>
      </c>
      <c r="O138" s="12">
        <f t="shared" si="22"/>
        <v>0.5</v>
      </c>
      <c r="P138" s="7">
        <v>8402</v>
      </c>
      <c r="Q138" s="7"/>
      <c r="R138" s="35">
        <f t="shared" si="27"/>
        <v>-1.8</v>
      </c>
      <c r="S138">
        <v>0.5</v>
      </c>
      <c r="T138">
        <v>-4</v>
      </c>
      <c r="U138">
        <v>11</v>
      </c>
      <c r="W138">
        <v>6.48</v>
      </c>
      <c r="X138">
        <v>2.68</v>
      </c>
    </row>
    <row r="139" spans="1:24" x14ac:dyDescent="0.25">
      <c r="A139" s="3">
        <v>30724</v>
      </c>
      <c r="B139" s="5">
        <v>43</v>
      </c>
      <c r="C139" s="37">
        <f t="shared" si="23"/>
        <v>3.75</v>
      </c>
      <c r="D139" s="35">
        <f t="shared" si="24"/>
        <v>-6</v>
      </c>
      <c r="E139" s="6">
        <v>-3.6</v>
      </c>
      <c r="F139" s="6">
        <v>-8.4</v>
      </c>
      <c r="G139" s="6">
        <v>2.5</v>
      </c>
      <c r="H139" s="35">
        <f t="shared" si="25"/>
        <v>-5.3</v>
      </c>
      <c r="I139" s="6">
        <v>-2.6</v>
      </c>
      <c r="J139" s="6">
        <v>-7.9</v>
      </c>
      <c r="K139" s="12">
        <f t="shared" si="21"/>
        <v>2.5</v>
      </c>
      <c r="L139" s="35">
        <f t="shared" si="26"/>
        <v>-5.8</v>
      </c>
      <c r="M139" s="6">
        <v>-2.5</v>
      </c>
      <c r="N139" s="6">
        <v>-9.1</v>
      </c>
      <c r="O139" s="12">
        <f t="shared" si="22"/>
        <v>2.5</v>
      </c>
      <c r="P139" s="7">
        <v>8402</v>
      </c>
      <c r="Q139" s="7"/>
      <c r="R139" s="35">
        <f t="shared" si="27"/>
        <v>-0.8</v>
      </c>
      <c r="S139">
        <v>1.5</v>
      </c>
      <c r="T139">
        <v>-3</v>
      </c>
      <c r="U139">
        <v>5</v>
      </c>
      <c r="W139">
        <v>3.95</v>
      </c>
      <c r="X139">
        <v>2.72</v>
      </c>
    </row>
    <row r="140" spans="1:24" x14ac:dyDescent="0.25">
      <c r="A140" s="3">
        <v>30725</v>
      </c>
      <c r="B140" s="5">
        <v>44</v>
      </c>
      <c r="C140" s="37">
        <f t="shared" si="23"/>
        <v>2.23</v>
      </c>
      <c r="D140" s="35">
        <f t="shared" si="24"/>
        <v>-5.0999999999999996</v>
      </c>
      <c r="E140" s="19">
        <f t="shared" ref="E140:E156" si="28">ROUND(I140*1.02+1.2,1)</f>
        <v>-1.4</v>
      </c>
      <c r="F140" s="19">
        <f t="shared" ref="F140:F156" si="29">ROUND(J140*1.01-1.1,1)</f>
        <v>-8.8000000000000007</v>
      </c>
      <c r="G140" s="6">
        <v>4</v>
      </c>
      <c r="H140" s="35">
        <f t="shared" si="25"/>
        <v>-5.0999999999999996</v>
      </c>
      <c r="I140" s="6">
        <v>-2.5</v>
      </c>
      <c r="J140" s="6">
        <v>-7.6</v>
      </c>
      <c r="K140" s="12">
        <f t="shared" si="21"/>
        <v>4</v>
      </c>
      <c r="L140" s="35">
        <f t="shared" si="26"/>
        <v>-7.3</v>
      </c>
      <c r="M140" s="6">
        <v>-4.4000000000000004</v>
      </c>
      <c r="N140" s="6">
        <v>-10.199999999999999</v>
      </c>
      <c r="O140" s="12">
        <f t="shared" si="22"/>
        <v>4</v>
      </c>
      <c r="P140" s="7">
        <v>8402</v>
      </c>
      <c r="Q140" s="7"/>
      <c r="R140" s="35">
        <f t="shared" si="27"/>
        <v>-1.8</v>
      </c>
      <c r="S140">
        <v>0</v>
      </c>
      <c r="T140">
        <v>-3.5</v>
      </c>
      <c r="U140">
        <v>3</v>
      </c>
      <c r="W140">
        <v>2.35</v>
      </c>
      <c r="X140">
        <v>2.76</v>
      </c>
    </row>
    <row r="141" spans="1:24" x14ac:dyDescent="0.25">
      <c r="A141" s="3">
        <v>30726</v>
      </c>
      <c r="B141" s="5">
        <v>45</v>
      </c>
      <c r="C141" s="37">
        <f t="shared" si="23"/>
        <v>5.83</v>
      </c>
      <c r="D141" s="35">
        <f t="shared" si="24"/>
        <v>-6.6</v>
      </c>
      <c r="E141" s="19">
        <f t="shared" si="28"/>
        <v>-3.9</v>
      </c>
      <c r="F141" s="19">
        <f t="shared" si="29"/>
        <v>-9.3000000000000007</v>
      </c>
      <c r="G141" s="6">
        <v>0</v>
      </c>
      <c r="H141" s="35">
        <f t="shared" si="25"/>
        <v>-6.6</v>
      </c>
      <c r="I141" s="6">
        <v>-5</v>
      </c>
      <c r="J141" s="6">
        <v>-8.1</v>
      </c>
      <c r="K141" s="12">
        <f t="shared" si="21"/>
        <v>0</v>
      </c>
      <c r="L141" s="35">
        <f t="shared" si="26"/>
        <v>-7</v>
      </c>
      <c r="M141" s="6">
        <v>-5.3</v>
      </c>
      <c r="N141" s="6">
        <v>-8.6999999999999993</v>
      </c>
      <c r="O141" s="12">
        <f t="shared" si="22"/>
        <v>0</v>
      </c>
      <c r="P141" s="7">
        <v>8402</v>
      </c>
      <c r="Q141" s="7"/>
      <c r="R141" s="35">
        <f t="shared" si="27"/>
        <v>-4</v>
      </c>
      <c r="S141">
        <v>1</v>
      </c>
      <c r="T141">
        <v>-9</v>
      </c>
      <c r="U141">
        <v>0</v>
      </c>
      <c r="X141">
        <v>5.83</v>
      </c>
    </row>
    <row r="142" spans="1:24" x14ac:dyDescent="0.25">
      <c r="A142" s="3">
        <v>30727</v>
      </c>
      <c r="B142" s="5">
        <v>46</v>
      </c>
      <c r="C142" s="37">
        <f t="shared" si="23"/>
        <v>9.1</v>
      </c>
      <c r="D142" s="35">
        <f t="shared" si="24"/>
        <v>-7.6</v>
      </c>
      <c r="E142" s="19">
        <f t="shared" si="28"/>
        <v>-3.6</v>
      </c>
      <c r="F142" s="19">
        <f t="shared" si="29"/>
        <v>-11.5</v>
      </c>
      <c r="G142" s="6">
        <v>0</v>
      </c>
      <c r="H142" s="35">
        <f t="shared" si="25"/>
        <v>-7.5</v>
      </c>
      <c r="I142" s="6">
        <v>-4.7</v>
      </c>
      <c r="J142" s="6">
        <v>-10.3</v>
      </c>
      <c r="K142" s="12">
        <f t="shared" si="21"/>
        <v>0</v>
      </c>
      <c r="L142" s="35">
        <f t="shared" si="26"/>
        <v>-8.6</v>
      </c>
      <c r="M142" s="6">
        <v>-5.7</v>
      </c>
      <c r="N142" s="6">
        <v>-11.5</v>
      </c>
      <c r="O142" s="12">
        <f t="shared" si="22"/>
        <v>0</v>
      </c>
      <c r="P142" s="7">
        <v>8402</v>
      </c>
      <c r="Q142" s="7"/>
      <c r="R142" s="35">
        <f t="shared" si="27"/>
        <v>-3</v>
      </c>
      <c r="S142">
        <v>0</v>
      </c>
      <c r="T142">
        <v>-6</v>
      </c>
      <c r="U142">
        <v>1</v>
      </c>
      <c r="W142">
        <v>9.58</v>
      </c>
      <c r="X142">
        <v>4.71</v>
      </c>
    </row>
    <row r="143" spans="1:24" x14ac:dyDescent="0.25">
      <c r="A143" s="3">
        <v>30728</v>
      </c>
      <c r="B143" s="5">
        <v>47</v>
      </c>
      <c r="C143" s="37">
        <f t="shared" si="23"/>
        <v>8.5399999999999991</v>
      </c>
      <c r="D143" s="35">
        <f t="shared" si="24"/>
        <v>-8.6999999999999993</v>
      </c>
      <c r="E143" s="19">
        <f t="shared" si="28"/>
        <v>-4.3</v>
      </c>
      <c r="F143" s="19">
        <f t="shared" si="29"/>
        <v>-13</v>
      </c>
      <c r="G143" s="6">
        <v>0</v>
      </c>
      <c r="H143" s="35">
        <f t="shared" si="25"/>
        <v>-8.6</v>
      </c>
      <c r="I143" s="6">
        <v>-5.4</v>
      </c>
      <c r="J143" s="6">
        <v>-11.8</v>
      </c>
      <c r="K143" s="12">
        <f t="shared" si="21"/>
        <v>0</v>
      </c>
      <c r="L143" s="35">
        <f t="shared" si="26"/>
        <v>-9.6</v>
      </c>
      <c r="M143" s="6">
        <v>-6.6</v>
      </c>
      <c r="N143" s="6">
        <v>-12.6</v>
      </c>
      <c r="O143" s="12">
        <f t="shared" si="22"/>
        <v>0</v>
      </c>
      <c r="P143" s="7">
        <v>8402</v>
      </c>
      <c r="Q143" s="7"/>
      <c r="R143" s="35">
        <f t="shared" si="27"/>
        <v>-9</v>
      </c>
      <c r="S143">
        <v>-1</v>
      </c>
      <c r="T143">
        <v>-17</v>
      </c>
      <c r="U143">
        <v>0</v>
      </c>
      <c r="W143">
        <v>8.99</v>
      </c>
      <c r="X143">
        <v>6.39</v>
      </c>
    </row>
    <row r="144" spans="1:24" x14ac:dyDescent="0.25">
      <c r="A144" s="3">
        <v>30729</v>
      </c>
      <c r="B144" s="5">
        <v>48</v>
      </c>
      <c r="C144" s="37">
        <f t="shared" si="23"/>
        <v>8.81</v>
      </c>
      <c r="D144" s="35">
        <f t="shared" si="24"/>
        <v>-6.7</v>
      </c>
      <c r="E144" s="19">
        <f t="shared" si="28"/>
        <v>0.6</v>
      </c>
      <c r="F144" s="19">
        <f t="shared" si="29"/>
        <v>-14</v>
      </c>
      <c r="G144" s="6">
        <v>0</v>
      </c>
      <c r="H144" s="35">
        <f t="shared" si="25"/>
        <v>-6.7</v>
      </c>
      <c r="I144" s="6">
        <v>-0.6</v>
      </c>
      <c r="J144" s="6">
        <v>-12.8</v>
      </c>
      <c r="K144" s="12">
        <f t="shared" si="21"/>
        <v>0</v>
      </c>
      <c r="L144" s="35">
        <f t="shared" si="26"/>
        <v>-8.4</v>
      </c>
      <c r="M144" s="6">
        <v>-3.3</v>
      </c>
      <c r="N144" s="6">
        <v>-13.4</v>
      </c>
      <c r="O144" s="12">
        <f t="shared" si="22"/>
        <v>0</v>
      </c>
      <c r="P144" s="7">
        <v>8402</v>
      </c>
      <c r="Q144" s="7"/>
      <c r="R144" s="35">
        <f t="shared" si="27"/>
        <v>-8.3000000000000007</v>
      </c>
      <c r="S144">
        <v>2</v>
      </c>
      <c r="T144">
        <v>-18.5</v>
      </c>
      <c r="U144">
        <v>0</v>
      </c>
      <c r="W144">
        <v>9.27</v>
      </c>
      <c r="X144">
        <v>9.56</v>
      </c>
    </row>
    <row r="145" spans="1:24" x14ac:dyDescent="0.25">
      <c r="A145" s="3">
        <v>30730</v>
      </c>
      <c r="B145" s="5">
        <v>49</v>
      </c>
      <c r="C145" s="37">
        <f t="shared" si="23"/>
        <v>8.2200000000000006</v>
      </c>
      <c r="D145" s="35">
        <f t="shared" si="24"/>
        <v>-8.4</v>
      </c>
      <c r="E145" s="19">
        <f t="shared" si="28"/>
        <v>-3.2</v>
      </c>
      <c r="F145" s="19">
        <f t="shared" si="29"/>
        <v>-13.5</v>
      </c>
      <c r="G145" s="6">
        <v>0</v>
      </c>
      <c r="H145" s="35">
        <f t="shared" si="25"/>
        <v>-8.3000000000000007</v>
      </c>
      <c r="I145" s="6">
        <v>-4.3</v>
      </c>
      <c r="J145" s="6">
        <v>-12.3</v>
      </c>
      <c r="K145" s="12">
        <f t="shared" si="21"/>
        <v>0</v>
      </c>
      <c r="L145" s="35">
        <f t="shared" si="26"/>
        <v>-10.4</v>
      </c>
      <c r="M145" s="6">
        <v>-7.9</v>
      </c>
      <c r="N145" s="6">
        <v>-12.8</v>
      </c>
      <c r="O145" s="12">
        <f t="shared" si="22"/>
        <v>0</v>
      </c>
      <c r="P145" s="7">
        <v>8402</v>
      </c>
      <c r="Q145" s="7"/>
      <c r="R145" s="35">
        <f t="shared" si="27"/>
        <v>-5.5</v>
      </c>
      <c r="S145">
        <v>-1</v>
      </c>
      <c r="T145">
        <v>-10</v>
      </c>
      <c r="U145">
        <v>0</v>
      </c>
      <c r="W145">
        <v>8.65</v>
      </c>
      <c r="X145">
        <v>7.16</v>
      </c>
    </row>
    <row r="146" spans="1:24" x14ac:dyDescent="0.25">
      <c r="A146" s="3">
        <v>30731</v>
      </c>
      <c r="B146" s="5">
        <v>50</v>
      </c>
      <c r="C146" s="37">
        <f t="shared" si="23"/>
        <v>3.48</v>
      </c>
      <c r="D146" s="35">
        <f t="shared" si="24"/>
        <v>-5.9</v>
      </c>
      <c r="E146" s="19">
        <f t="shared" si="28"/>
        <v>-1.5</v>
      </c>
      <c r="F146" s="19">
        <f t="shared" si="29"/>
        <v>-10.3</v>
      </c>
      <c r="G146" s="6">
        <v>0</v>
      </c>
      <c r="H146" s="35">
        <f t="shared" si="25"/>
        <v>-5.9</v>
      </c>
      <c r="I146" s="6">
        <v>-2.6</v>
      </c>
      <c r="J146" s="6">
        <v>-9.1</v>
      </c>
      <c r="K146" s="12">
        <f t="shared" si="21"/>
        <v>0</v>
      </c>
      <c r="L146" s="35">
        <f t="shared" si="26"/>
        <v>-8.5</v>
      </c>
      <c r="M146" s="6">
        <v>-5.2</v>
      </c>
      <c r="N146" s="6">
        <v>-11.8</v>
      </c>
      <c r="O146" s="12">
        <f t="shared" si="22"/>
        <v>0</v>
      </c>
      <c r="P146" s="7">
        <v>8402</v>
      </c>
      <c r="Q146" s="7"/>
      <c r="R146" s="35">
        <f t="shared" si="27"/>
        <v>-3.3</v>
      </c>
      <c r="S146">
        <v>0</v>
      </c>
      <c r="T146">
        <v>-6.5</v>
      </c>
      <c r="U146">
        <v>0</v>
      </c>
      <c r="W146">
        <v>3.66</v>
      </c>
      <c r="X146">
        <v>3.3</v>
      </c>
    </row>
    <row r="147" spans="1:24" x14ac:dyDescent="0.25">
      <c r="A147" s="3">
        <v>30732</v>
      </c>
      <c r="B147" s="5">
        <v>51</v>
      </c>
      <c r="C147" s="37">
        <f t="shared" si="23"/>
        <v>4.67</v>
      </c>
      <c r="D147" s="35">
        <f t="shared" si="24"/>
        <v>-4</v>
      </c>
      <c r="E147" s="19">
        <f t="shared" si="28"/>
        <v>-0.3</v>
      </c>
      <c r="F147" s="19">
        <f t="shared" si="29"/>
        <v>-7.6</v>
      </c>
      <c r="G147" s="6">
        <v>6</v>
      </c>
      <c r="H147" s="35">
        <f t="shared" si="25"/>
        <v>-4</v>
      </c>
      <c r="I147" s="6">
        <v>-1.5</v>
      </c>
      <c r="J147" s="6">
        <v>-6.4</v>
      </c>
      <c r="K147" s="12">
        <f t="shared" si="21"/>
        <v>6</v>
      </c>
      <c r="L147" s="35">
        <f t="shared" si="26"/>
        <v>-5.3</v>
      </c>
      <c r="M147" s="6">
        <v>-3.2</v>
      </c>
      <c r="N147" s="6">
        <v>-7.3</v>
      </c>
      <c r="O147" s="12">
        <f t="shared" si="22"/>
        <v>6</v>
      </c>
      <c r="P147" s="7">
        <v>8402</v>
      </c>
      <c r="Q147" s="7"/>
      <c r="R147" s="35">
        <f t="shared" si="27"/>
        <v>-2.5</v>
      </c>
      <c r="S147">
        <v>0</v>
      </c>
      <c r="T147">
        <v>-5</v>
      </c>
      <c r="U147">
        <v>5</v>
      </c>
      <c r="W147">
        <v>4.92</v>
      </c>
      <c r="X147">
        <v>3.09</v>
      </c>
    </row>
    <row r="148" spans="1:24" x14ac:dyDescent="0.25">
      <c r="A148" s="3">
        <v>30733</v>
      </c>
      <c r="B148" s="5">
        <v>52</v>
      </c>
      <c r="C148" s="37">
        <f t="shared" si="23"/>
        <v>4.58</v>
      </c>
      <c r="D148" s="35">
        <f t="shared" si="24"/>
        <v>-6.3</v>
      </c>
      <c r="E148" s="19">
        <f t="shared" si="28"/>
        <v>-4.2</v>
      </c>
      <c r="F148" s="19">
        <f t="shared" si="29"/>
        <v>-8.3000000000000007</v>
      </c>
      <c r="G148" s="6">
        <v>3</v>
      </c>
      <c r="H148" s="35">
        <f t="shared" si="25"/>
        <v>-6.2</v>
      </c>
      <c r="I148" s="6">
        <v>-5.3</v>
      </c>
      <c r="J148" s="6">
        <v>-7.1</v>
      </c>
      <c r="K148" s="12">
        <f t="shared" si="21"/>
        <v>3</v>
      </c>
      <c r="L148" s="35">
        <f t="shared" si="26"/>
        <v>-6.6</v>
      </c>
      <c r="M148" s="6">
        <v>-5.7</v>
      </c>
      <c r="N148" s="6">
        <v>-7.5</v>
      </c>
      <c r="O148" s="12">
        <f t="shared" si="22"/>
        <v>3</v>
      </c>
      <c r="P148" s="7">
        <v>8402</v>
      </c>
      <c r="Q148" s="7"/>
      <c r="R148" s="35">
        <f t="shared" si="27"/>
        <v>-1.5</v>
      </c>
      <c r="S148">
        <v>0</v>
      </c>
      <c r="T148">
        <v>-3</v>
      </c>
      <c r="U148">
        <v>7</v>
      </c>
      <c r="W148">
        <v>4.82</v>
      </c>
      <c r="X148">
        <v>3.15</v>
      </c>
    </row>
    <row r="149" spans="1:24" x14ac:dyDescent="0.25">
      <c r="A149" s="3">
        <v>30734</v>
      </c>
      <c r="B149" s="5">
        <v>53</v>
      </c>
      <c r="C149" s="37">
        <f t="shared" si="23"/>
        <v>5.25</v>
      </c>
      <c r="D149" s="35">
        <f t="shared" si="24"/>
        <v>-8.6999999999999993</v>
      </c>
      <c r="E149" s="19">
        <f t="shared" si="28"/>
        <v>-6</v>
      </c>
      <c r="F149" s="19">
        <f t="shared" si="29"/>
        <v>-11.3</v>
      </c>
      <c r="G149" s="6">
        <v>1</v>
      </c>
      <c r="H149" s="35">
        <f t="shared" si="25"/>
        <v>-8.6</v>
      </c>
      <c r="I149" s="6">
        <v>-7.1</v>
      </c>
      <c r="J149" s="6">
        <v>-10.1</v>
      </c>
      <c r="K149" s="12">
        <f t="shared" si="21"/>
        <v>1</v>
      </c>
      <c r="L149" s="35">
        <f t="shared" si="26"/>
        <v>-8.8000000000000007</v>
      </c>
      <c r="M149" s="6">
        <v>-7.2</v>
      </c>
      <c r="N149" s="6">
        <v>-10.3</v>
      </c>
      <c r="O149" s="12">
        <f t="shared" si="22"/>
        <v>1</v>
      </c>
      <c r="P149" s="7">
        <v>8402</v>
      </c>
      <c r="Q149" s="7"/>
      <c r="R149" s="35">
        <f t="shared" si="27"/>
        <v>-6</v>
      </c>
      <c r="S149">
        <v>-1.5</v>
      </c>
      <c r="T149">
        <v>-10.5</v>
      </c>
      <c r="U149">
        <v>5</v>
      </c>
      <c r="W149">
        <v>5.53</v>
      </c>
      <c r="X149">
        <v>4.1100000000000003</v>
      </c>
    </row>
    <row r="150" spans="1:24" x14ac:dyDescent="0.25">
      <c r="A150" s="3">
        <v>30735</v>
      </c>
      <c r="B150" s="5">
        <v>54</v>
      </c>
      <c r="C150" s="37">
        <f t="shared" si="23"/>
        <v>9.1</v>
      </c>
      <c r="D150" s="35">
        <f t="shared" si="24"/>
        <v>-8</v>
      </c>
      <c r="E150" s="19">
        <f t="shared" si="28"/>
        <v>-4.0999999999999996</v>
      </c>
      <c r="F150" s="19">
        <f t="shared" si="29"/>
        <v>-11.8</v>
      </c>
      <c r="G150" s="6">
        <v>3.5</v>
      </c>
      <c r="H150" s="35">
        <f t="shared" si="25"/>
        <v>-7.9</v>
      </c>
      <c r="I150" s="6">
        <v>-5.2</v>
      </c>
      <c r="J150" s="6">
        <v>-10.6</v>
      </c>
      <c r="K150" s="12">
        <f t="shared" si="21"/>
        <v>3.5</v>
      </c>
      <c r="L150" s="35">
        <f t="shared" si="26"/>
        <v>-8</v>
      </c>
      <c r="M150" s="6">
        <v>-6</v>
      </c>
      <c r="N150" s="6">
        <v>-10</v>
      </c>
      <c r="O150" s="12">
        <f t="shared" si="22"/>
        <v>3.5</v>
      </c>
      <c r="P150" s="7">
        <v>8402</v>
      </c>
      <c r="Q150" s="7"/>
      <c r="R150" s="35">
        <f t="shared" si="27"/>
        <v>-6</v>
      </c>
      <c r="S150">
        <v>-0.5</v>
      </c>
      <c r="T150">
        <v>-11.5</v>
      </c>
      <c r="U150">
        <v>6</v>
      </c>
      <c r="W150">
        <v>9.58</v>
      </c>
      <c r="X150">
        <v>7.02</v>
      </c>
    </row>
    <row r="151" spans="1:24" x14ac:dyDescent="0.25">
      <c r="A151" s="3">
        <v>30736</v>
      </c>
      <c r="B151" s="5">
        <v>55</v>
      </c>
      <c r="C151" s="37">
        <f t="shared" si="23"/>
        <v>2.59</v>
      </c>
      <c r="D151" s="35">
        <f t="shared" si="24"/>
        <v>-7.3</v>
      </c>
      <c r="E151" s="19">
        <f t="shared" si="28"/>
        <v>-4.5999999999999996</v>
      </c>
      <c r="F151" s="19">
        <f t="shared" si="29"/>
        <v>-9.9</v>
      </c>
      <c r="G151" s="6">
        <v>5.5</v>
      </c>
      <c r="H151" s="35">
        <f t="shared" si="25"/>
        <v>-7.2</v>
      </c>
      <c r="I151" s="6">
        <v>-5.7</v>
      </c>
      <c r="J151" s="6">
        <v>-8.6999999999999993</v>
      </c>
      <c r="K151" s="12">
        <f t="shared" si="21"/>
        <v>5.5</v>
      </c>
      <c r="L151" s="35">
        <f t="shared" si="26"/>
        <v>-7.3</v>
      </c>
      <c r="M151" s="6">
        <v>-5.6</v>
      </c>
      <c r="N151" s="6">
        <v>-9</v>
      </c>
      <c r="O151" s="12">
        <f t="shared" si="22"/>
        <v>5.5</v>
      </c>
      <c r="P151" s="7">
        <v>8402</v>
      </c>
      <c r="Q151" s="7"/>
      <c r="R151" s="35">
        <f t="shared" si="27"/>
        <v>-4.5</v>
      </c>
      <c r="S151">
        <v>-1</v>
      </c>
      <c r="T151">
        <v>-8</v>
      </c>
      <c r="U151">
        <v>10</v>
      </c>
      <c r="W151">
        <v>2.73</v>
      </c>
      <c r="X151">
        <v>3.31</v>
      </c>
    </row>
    <row r="152" spans="1:24" x14ac:dyDescent="0.25">
      <c r="A152" s="3">
        <v>30737</v>
      </c>
      <c r="B152" s="5">
        <v>56</v>
      </c>
      <c r="C152" s="37">
        <f t="shared" si="23"/>
        <v>6.79</v>
      </c>
      <c r="D152" s="35">
        <f t="shared" si="24"/>
        <v>-11.7</v>
      </c>
      <c r="E152" s="19">
        <f t="shared" si="28"/>
        <v>-8.1999999999999993</v>
      </c>
      <c r="F152" s="19">
        <f t="shared" si="29"/>
        <v>-15.2</v>
      </c>
      <c r="G152" s="6">
        <v>1</v>
      </c>
      <c r="H152" s="35">
        <f t="shared" si="25"/>
        <v>-11.6</v>
      </c>
      <c r="I152" s="6">
        <v>-9.1999999999999993</v>
      </c>
      <c r="J152" s="6">
        <v>-14</v>
      </c>
      <c r="K152" s="12">
        <f t="shared" si="21"/>
        <v>1</v>
      </c>
      <c r="L152" s="35">
        <f t="shared" si="26"/>
        <v>-11.9</v>
      </c>
      <c r="M152" s="19">
        <f>I152-0.8</f>
        <v>-10</v>
      </c>
      <c r="N152" s="19">
        <f>J152+0.2</f>
        <v>-13.8</v>
      </c>
      <c r="O152" s="12">
        <f t="shared" si="22"/>
        <v>1</v>
      </c>
      <c r="P152" s="7">
        <v>8402</v>
      </c>
      <c r="Q152" s="7"/>
      <c r="R152" s="35">
        <f t="shared" si="27"/>
        <v>-4.3</v>
      </c>
      <c r="S152">
        <v>-3.5</v>
      </c>
      <c r="T152">
        <v>-5</v>
      </c>
      <c r="U152">
        <v>3</v>
      </c>
      <c r="W152">
        <v>7.15</v>
      </c>
      <c r="X152">
        <v>6.27</v>
      </c>
    </row>
    <row r="153" spans="1:24" x14ac:dyDescent="0.25">
      <c r="A153" s="3">
        <v>30738</v>
      </c>
      <c r="B153" s="5">
        <v>57</v>
      </c>
      <c r="C153" s="37">
        <f t="shared" si="23"/>
        <v>4.42</v>
      </c>
      <c r="D153" s="35">
        <f t="shared" si="24"/>
        <v>-11.2</v>
      </c>
      <c r="E153" s="19">
        <f t="shared" si="28"/>
        <v>-6.1</v>
      </c>
      <c r="F153" s="19">
        <f t="shared" si="29"/>
        <v>-16.3</v>
      </c>
      <c r="G153" s="6">
        <v>2</v>
      </c>
      <c r="H153" s="35">
        <f t="shared" si="25"/>
        <v>-11.1</v>
      </c>
      <c r="I153" s="6">
        <v>-7.2</v>
      </c>
      <c r="J153" s="6">
        <v>-15</v>
      </c>
      <c r="K153" s="12">
        <f t="shared" si="21"/>
        <v>2</v>
      </c>
      <c r="L153" s="35">
        <f t="shared" si="26"/>
        <v>-11.4</v>
      </c>
      <c r="M153" s="19">
        <f>I153-0.8</f>
        <v>-8</v>
      </c>
      <c r="N153" s="19">
        <f>J153+0.2</f>
        <v>-14.8</v>
      </c>
      <c r="O153" s="12">
        <f t="shared" si="22"/>
        <v>2</v>
      </c>
      <c r="P153" s="7">
        <v>8402</v>
      </c>
      <c r="Q153" s="7"/>
      <c r="R153" s="35">
        <f t="shared" si="27"/>
        <v>-10.3</v>
      </c>
      <c r="S153">
        <v>-3</v>
      </c>
      <c r="T153">
        <v>-17.5</v>
      </c>
      <c r="U153">
        <v>4</v>
      </c>
      <c r="W153">
        <v>4.6500000000000004</v>
      </c>
      <c r="X153">
        <v>3.42</v>
      </c>
    </row>
    <row r="154" spans="1:24" x14ac:dyDescent="0.25">
      <c r="A154" s="3">
        <v>30739</v>
      </c>
      <c r="B154" s="5">
        <v>58</v>
      </c>
      <c r="C154" s="37">
        <f t="shared" si="23"/>
        <v>6.08</v>
      </c>
      <c r="D154" s="35">
        <f t="shared" si="24"/>
        <v>-7.2</v>
      </c>
      <c r="E154" s="19">
        <f t="shared" si="28"/>
        <v>-2.9</v>
      </c>
      <c r="F154" s="19">
        <f t="shared" si="29"/>
        <v>-11.4</v>
      </c>
      <c r="G154" s="6">
        <v>0</v>
      </c>
      <c r="H154" s="35">
        <f t="shared" si="25"/>
        <v>-7.1</v>
      </c>
      <c r="I154" s="6">
        <v>-4</v>
      </c>
      <c r="J154" s="6">
        <v>-10.199999999999999</v>
      </c>
      <c r="K154" s="12">
        <f t="shared" si="21"/>
        <v>0</v>
      </c>
      <c r="L154" s="35">
        <f t="shared" si="26"/>
        <v>-7.4</v>
      </c>
      <c r="M154" s="19">
        <f>I154-0.8</f>
        <v>-4.8</v>
      </c>
      <c r="N154" s="19">
        <f>J154+0.2</f>
        <v>-10</v>
      </c>
      <c r="O154" s="12">
        <f t="shared" si="22"/>
        <v>0</v>
      </c>
      <c r="P154" s="7">
        <v>8402</v>
      </c>
      <c r="Q154" s="7"/>
      <c r="R154" s="35">
        <f t="shared" si="27"/>
        <v>-5.3</v>
      </c>
      <c r="S154">
        <v>1</v>
      </c>
      <c r="T154">
        <v>-11.5</v>
      </c>
      <c r="U154">
        <v>0</v>
      </c>
      <c r="W154">
        <v>6.4</v>
      </c>
      <c r="X154">
        <v>5.67</v>
      </c>
    </row>
    <row r="155" spans="1:24" x14ac:dyDescent="0.25">
      <c r="A155" s="3">
        <v>30740</v>
      </c>
      <c r="B155" s="5">
        <v>59</v>
      </c>
      <c r="C155" s="37">
        <f t="shared" si="23"/>
        <v>7.2</v>
      </c>
      <c r="D155" s="35">
        <f t="shared" si="24"/>
        <v>-5.0999999999999996</v>
      </c>
      <c r="E155" s="19">
        <f t="shared" si="28"/>
        <v>-2.9</v>
      </c>
      <c r="F155" s="19">
        <f t="shared" si="29"/>
        <v>-7.3</v>
      </c>
      <c r="G155" s="6">
        <v>0</v>
      </c>
      <c r="H155" s="35">
        <f t="shared" si="25"/>
        <v>-5.0999999999999996</v>
      </c>
      <c r="I155" s="6">
        <v>-4</v>
      </c>
      <c r="J155" s="6">
        <v>-6.1</v>
      </c>
      <c r="K155" s="12">
        <f t="shared" si="21"/>
        <v>0</v>
      </c>
      <c r="L155" s="35">
        <f t="shared" si="26"/>
        <v>-5.4</v>
      </c>
      <c r="M155" s="19">
        <f>I155-0.8</f>
        <v>-4.8</v>
      </c>
      <c r="N155" s="19">
        <f>J155+0.2</f>
        <v>-5.8999999999999995</v>
      </c>
      <c r="O155" s="12">
        <f t="shared" si="22"/>
        <v>0</v>
      </c>
      <c r="P155" s="7">
        <v>8402</v>
      </c>
      <c r="Q155" s="7"/>
      <c r="R155" s="35">
        <f t="shared" si="27"/>
        <v>-0.8</v>
      </c>
      <c r="S155">
        <v>1.5</v>
      </c>
      <c r="T155">
        <v>-3</v>
      </c>
      <c r="U155">
        <v>0</v>
      </c>
      <c r="W155">
        <v>7.58</v>
      </c>
      <c r="X155">
        <v>4.88</v>
      </c>
    </row>
    <row r="156" spans="1:24" x14ac:dyDescent="0.25">
      <c r="A156" s="3">
        <v>30741</v>
      </c>
      <c r="B156" s="5">
        <v>60</v>
      </c>
      <c r="C156" s="37">
        <f t="shared" si="23"/>
        <v>8.19</v>
      </c>
      <c r="D156" s="35">
        <f t="shared" si="24"/>
        <v>-6.8</v>
      </c>
      <c r="E156" s="19">
        <f t="shared" si="28"/>
        <v>-2.4</v>
      </c>
      <c r="F156" s="19">
        <f t="shared" si="29"/>
        <v>-11.1</v>
      </c>
      <c r="G156" s="6">
        <v>0</v>
      </c>
      <c r="H156" s="35">
        <f t="shared" si="25"/>
        <v>-6.7</v>
      </c>
      <c r="I156" s="6">
        <v>-3.5</v>
      </c>
      <c r="J156" s="6">
        <v>-9.9</v>
      </c>
      <c r="K156" s="12">
        <f t="shared" si="21"/>
        <v>0</v>
      </c>
      <c r="L156" s="35">
        <f t="shared" si="26"/>
        <v>-6.4</v>
      </c>
      <c r="M156" s="6">
        <v>-3.1</v>
      </c>
      <c r="N156" s="19">
        <f>J156+0.2</f>
        <v>-9.7000000000000011</v>
      </c>
      <c r="O156" s="12">
        <f t="shared" si="22"/>
        <v>0</v>
      </c>
      <c r="P156" s="7">
        <v>8402</v>
      </c>
      <c r="Q156" s="7"/>
      <c r="R156" s="35">
        <f t="shared" si="27"/>
        <v>-5</v>
      </c>
      <c r="S156">
        <v>5</v>
      </c>
      <c r="T156">
        <v>-15</v>
      </c>
      <c r="U156">
        <v>0</v>
      </c>
      <c r="W156">
        <v>8.6199999999999992</v>
      </c>
      <c r="X156">
        <v>6.8</v>
      </c>
    </row>
    <row r="157" spans="1:24" x14ac:dyDescent="0.25">
      <c r="A157" s="3">
        <v>30742</v>
      </c>
      <c r="B157" s="5">
        <v>61</v>
      </c>
      <c r="C157" s="37">
        <f t="shared" si="23"/>
        <v>8.9600000000000009</v>
      </c>
      <c r="D157" s="35">
        <f t="shared" si="24"/>
        <v>-6.1</v>
      </c>
      <c r="E157" s="6">
        <v>-2.2000000000000002</v>
      </c>
      <c r="F157" s="6">
        <v>-9.9</v>
      </c>
      <c r="G157" s="6">
        <v>0</v>
      </c>
      <c r="H157" s="35">
        <f t="shared" si="25"/>
        <v>-5</v>
      </c>
      <c r="I157" s="6">
        <v>-3.1</v>
      </c>
      <c r="J157" s="6">
        <v>-6.8</v>
      </c>
      <c r="K157" s="8">
        <f t="shared" ref="K157:K194" si="30">O157</f>
        <v>0.2</v>
      </c>
      <c r="L157" s="35">
        <f t="shared" si="26"/>
        <v>-4.2</v>
      </c>
      <c r="M157" s="6">
        <v>-1.6</v>
      </c>
      <c r="N157" s="6">
        <v>-6.8</v>
      </c>
      <c r="O157" s="6">
        <v>0.2</v>
      </c>
      <c r="P157" s="7">
        <v>8403</v>
      </c>
      <c r="Q157" s="7"/>
      <c r="R157" s="35">
        <f t="shared" si="27"/>
        <v>-2.8</v>
      </c>
      <c r="S157">
        <v>2</v>
      </c>
      <c r="T157">
        <v>-7.5</v>
      </c>
      <c r="U157">
        <v>0</v>
      </c>
      <c r="W157">
        <v>9.43</v>
      </c>
      <c r="X157">
        <v>4.43</v>
      </c>
    </row>
    <row r="158" spans="1:24" x14ac:dyDescent="0.25">
      <c r="A158" s="3">
        <v>30743</v>
      </c>
      <c r="B158" s="5">
        <v>62</v>
      </c>
      <c r="C158" s="37">
        <f t="shared" si="23"/>
        <v>7.21</v>
      </c>
      <c r="D158" s="35">
        <f t="shared" si="24"/>
        <v>-9.4</v>
      </c>
      <c r="E158" s="6">
        <v>-2.7</v>
      </c>
      <c r="F158" s="6">
        <v>-16</v>
      </c>
      <c r="G158" s="6">
        <v>0.2</v>
      </c>
      <c r="H158" s="35">
        <f t="shared" si="25"/>
        <v>-6.1</v>
      </c>
      <c r="I158" s="8">
        <f>ROUND(M158*0.98-0.9,1)</f>
        <v>-3.7</v>
      </c>
      <c r="J158" s="8">
        <f>ROUND(N158*0.96-0.4,1)</f>
        <v>-8.4</v>
      </c>
      <c r="K158" s="8">
        <f t="shared" si="30"/>
        <v>0.7</v>
      </c>
      <c r="L158" s="35">
        <f t="shared" si="26"/>
        <v>-5.6</v>
      </c>
      <c r="M158" s="6">
        <v>-2.9</v>
      </c>
      <c r="N158" s="6">
        <v>-8.3000000000000007</v>
      </c>
      <c r="O158" s="6">
        <v>0.7</v>
      </c>
      <c r="P158" s="7">
        <v>8403</v>
      </c>
      <c r="Q158" s="7"/>
      <c r="R158" s="35">
        <f t="shared" si="27"/>
        <v>-5.8</v>
      </c>
      <c r="S158">
        <v>2</v>
      </c>
      <c r="T158">
        <v>-13.5</v>
      </c>
      <c r="U158">
        <v>1</v>
      </c>
      <c r="W158">
        <v>7.59</v>
      </c>
      <c r="X158">
        <v>4.99</v>
      </c>
    </row>
    <row r="159" spans="1:24" x14ac:dyDescent="0.25">
      <c r="A159" s="3">
        <v>30744</v>
      </c>
      <c r="B159" s="5">
        <v>63</v>
      </c>
      <c r="C159" s="37">
        <f t="shared" si="23"/>
        <v>12.45</v>
      </c>
      <c r="D159" s="35">
        <f t="shared" si="24"/>
        <v>-7.6</v>
      </c>
      <c r="E159" s="6">
        <v>-3.4</v>
      </c>
      <c r="F159" s="19">
        <f>ROUND(J159*1.01-1.1,1)</f>
        <v>-11.7</v>
      </c>
      <c r="G159" s="6">
        <v>0</v>
      </c>
      <c r="H159" s="35">
        <f t="shared" si="25"/>
        <v>-7.6</v>
      </c>
      <c r="I159" s="6">
        <v>-4.5999999999999996</v>
      </c>
      <c r="J159" s="6">
        <v>-10.5</v>
      </c>
      <c r="K159" s="8">
        <f t="shared" si="30"/>
        <v>0.3</v>
      </c>
      <c r="L159" s="35">
        <f t="shared" si="26"/>
        <v>-6.3</v>
      </c>
      <c r="M159" s="6">
        <v>-4.4000000000000004</v>
      </c>
      <c r="N159" s="6">
        <v>-8.1999999999999993</v>
      </c>
      <c r="O159" s="6">
        <v>0.3</v>
      </c>
      <c r="P159" s="7">
        <v>8403</v>
      </c>
      <c r="Q159" s="7"/>
      <c r="R159" s="35">
        <f t="shared" si="27"/>
        <v>-5.8</v>
      </c>
      <c r="S159">
        <v>1.5</v>
      </c>
      <c r="T159">
        <v>-13</v>
      </c>
      <c r="U159">
        <v>0</v>
      </c>
      <c r="W159">
        <v>13.1</v>
      </c>
      <c r="X159">
        <v>12.96</v>
      </c>
    </row>
    <row r="160" spans="1:24" x14ac:dyDescent="0.25">
      <c r="A160" s="3">
        <v>30745</v>
      </c>
      <c r="B160" s="5">
        <v>64</v>
      </c>
      <c r="C160" s="37">
        <f t="shared" si="23"/>
        <v>11.45</v>
      </c>
      <c r="D160" s="35">
        <f t="shared" si="24"/>
        <v>-10.199999999999999</v>
      </c>
      <c r="E160" s="6">
        <v>-1.5</v>
      </c>
      <c r="F160" s="6">
        <v>-18.8</v>
      </c>
      <c r="G160" s="8">
        <f t="shared" ref="G160:G194" si="31">O160</f>
        <v>1</v>
      </c>
      <c r="H160" s="35">
        <f t="shared" si="25"/>
        <v>-5.2</v>
      </c>
      <c r="I160" s="6">
        <v>-0.5</v>
      </c>
      <c r="J160" s="6">
        <v>-9.9</v>
      </c>
      <c r="K160" s="8">
        <f t="shared" si="30"/>
        <v>1</v>
      </c>
      <c r="L160" s="35">
        <f t="shared" si="26"/>
        <v>-3.9</v>
      </c>
      <c r="M160" s="6">
        <v>1.5</v>
      </c>
      <c r="N160" s="6">
        <v>-9.3000000000000007</v>
      </c>
      <c r="O160" s="6">
        <v>1</v>
      </c>
      <c r="P160" s="7">
        <v>8403</v>
      </c>
      <c r="Q160" s="7"/>
      <c r="R160" s="35">
        <f t="shared" si="27"/>
        <v>-6.8</v>
      </c>
      <c r="S160">
        <v>3.5</v>
      </c>
      <c r="T160">
        <v>-17</v>
      </c>
      <c r="U160">
        <v>0</v>
      </c>
      <c r="W160">
        <v>12.05</v>
      </c>
      <c r="X160">
        <v>9.8699999999999992</v>
      </c>
    </row>
    <row r="161" spans="1:24" x14ac:dyDescent="0.25">
      <c r="A161" s="3">
        <v>30746</v>
      </c>
      <c r="B161" s="5">
        <v>65</v>
      </c>
      <c r="C161" s="37">
        <f t="shared" si="23"/>
        <v>6.94</v>
      </c>
      <c r="D161" s="35">
        <f t="shared" si="24"/>
        <v>-3.5</v>
      </c>
      <c r="E161" s="6">
        <v>-0.1</v>
      </c>
      <c r="F161" s="6">
        <v>-6.8</v>
      </c>
      <c r="G161" s="8">
        <f t="shared" si="31"/>
        <v>0.5</v>
      </c>
      <c r="H161" s="35">
        <f t="shared" si="25"/>
        <v>0.3</v>
      </c>
      <c r="I161" s="6">
        <v>0.3</v>
      </c>
      <c r="J161" s="6">
        <v>0.3</v>
      </c>
      <c r="K161" s="8">
        <f t="shared" si="30"/>
        <v>0.5</v>
      </c>
      <c r="L161" s="35">
        <f t="shared" si="26"/>
        <v>-0.6</v>
      </c>
      <c r="M161" s="6">
        <v>1.3</v>
      </c>
      <c r="N161" s="6">
        <v>-2.5</v>
      </c>
      <c r="O161" s="6">
        <v>0.5</v>
      </c>
      <c r="P161" s="7">
        <v>8403</v>
      </c>
      <c r="Q161" s="7"/>
      <c r="R161" s="35">
        <f t="shared" si="27"/>
        <v>0.8</v>
      </c>
      <c r="S161">
        <v>5.5</v>
      </c>
      <c r="T161">
        <v>-4</v>
      </c>
      <c r="U161">
        <v>0</v>
      </c>
      <c r="W161">
        <v>7.3</v>
      </c>
      <c r="X161">
        <v>7.44</v>
      </c>
    </row>
    <row r="162" spans="1:24" x14ac:dyDescent="0.25">
      <c r="A162" s="3">
        <v>30747</v>
      </c>
      <c r="B162" s="5">
        <v>66</v>
      </c>
      <c r="C162" s="37">
        <f t="shared" si="23"/>
        <v>13.45</v>
      </c>
      <c r="D162" s="35">
        <f t="shared" si="24"/>
        <v>-5.2</v>
      </c>
      <c r="E162" s="6">
        <v>4</v>
      </c>
      <c r="F162" s="6">
        <v>-14.4</v>
      </c>
      <c r="G162" s="8">
        <f t="shared" si="31"/>
        <v>0.5</v>
      </c>
      <c r="H162" s="35">
        <f t="shared" si="25"/>
        <v>-1.2</v>
      </c>
      <c r="I162" s="6">
        <v>4.7</v>
      </c>
      <c r="J162" s="6">
        <v>-7.1</v>
      </c>
      <c r="K162" s="8">
        <f t="shared" si="30"/>
        <v>0.5</v>
      </c>
      <c r="L162" s="35">
        <f t="shared" si="26"/>
        <v>-0.7</v>
      </c>
      <c r="M162" s="6">
        <v>4.3</v>
      </c>
      <c r="N162" s="6">
        <v>-5.6</v>
      </c>
      <c r="O162" s="6">
        <v>0.5</v>
      </c>
      <c r="P162" s="7">
        <v>8403</v>
      </c>
      <c r="Q162" s="7"/>
      <c r="R162" s="35">
        <f t="shared" si="27"/>
        <v>-2</v>
      </c>
      <c r="S162">
        <v>7</v>
      </c>
      <c r="T162">
        <v>-11</v>
      </c>
      <c r="U162">
        <v>0</v>
      </c>
      <c r="W162">
        <v>14.16</v>
      </c>
      <c r="X162">
        <v>14.08</v>
      </c>
    </row>
    <row r="163" spans="1:24" x14ac:dyDescent="0.25">
      <c r="A163" s="3">
        <v>30748</v>
      </c>
      <c r="B163" s="5">
        <v>67</v>
      </c>
      <c r="C163" s="37">
        <f t="shared" si="23"/>
        <v>12.4</v>
      </c>
      <c r="D163" s="35">
        <f t="shared" si="24"/>
        <v>0.9</v>
      </c>
      <c r="E163" s="6">
        <v>7</v>
      </c>
      <c r="F163" s="19">
        <f>ROUND(J163*1.01-1.1,1)</f>
        <v>-5.2</v>
      </c>
      <c r="G163" s="8">
        <f t="shared" si="31"/>
        <v>0</v>
      </c>
      <c r="H163" s="35">
        <f t="shared" si="25"/>
        <v>1.3</v>
      </c>
      <c r="I163" s="6">
        <v>6.6</v>
      </c>
      <c r="J163" s="6">
        <v>-4.0999999999999996</v>
      </c>
      <c r="K163" s="8">
        <f t="shared" si="30"/>
        <v>0</v>
      </c>
      <c r="L163" s="35">
        <f t="shared" si="26"/>
        <v>2.9</v>
      </c>
      <c r="M163" s="6">
        <v>7.5</v>
      </c>
      <c r="N163" s="6">
        <v>-1.8</v>
      </c>
      <c r="O163" s="6">
        <v>0</v>
      </c>
      <c r="P163" s="7">
        <v>8403</v>
      </c>
      <c r="Q163" s="7"/>
      <c r="R163" s="35">
        <f t="shared" si="27"/>
        <v>-0.8</v>
      </c>
      <c r="S163">
        <v>9</v>
      </c>
      <c r="T163">
        <v>-10.5</v>
      </c>
      <c r="U163">
        <v>0</v>
      </c>
      <c r="W163">
        <v>13.05</v>
      </c>
      <c r="X163">
        <v>13.09</v>
      </c>
    </row>
    <row r="164" spans="1:24" x14ac:dyDescent="0.25">
      <c r="A164" s="3">
        <v>30749</v>
      </c>
      <c r="B164" s="5">
        <v>68</v>
      </c>
      <c r="C164" s="37">
        <f t="shared" si="23"/>
        <v>8.66</v>
      </c>
      <c r="D164" s="35">
        <f t="shared" si="24"/>
        <v>2.1</v>
      </c>
      <c r="E164" s="19">
        <f>ROUND(I164*1.02+1.2,1)</f>
        <v>8.1999999999999993</v>
      </c>
      <c r="F164" s="19">
        <f>ROUND(J164*1.01-1.1,1)</f>
        <v>-4</v>
      </c>
      <c r="G164" s="8">
        <f t="shared" si="31"/>
        <v>0</v>
      </c>
      <c r="H164" s="35">
        <f t="shared" si="25"/>
        <v>2</v>
      </c>
      <c r="I164" s="6">
        <v>6.9</v>
      </c>
      <c r="J164" s="6">
        <v>-2.9</v>
      </c>
      <c r="K164" s="8">
        <f t="shared" si="30"/>
        <v>0</v>
      </c>
      <c r="L164" s="35">
        <f t="shared" si="26"/>
        <v>3</v>
      </c>
      <c r="M164" s="6">
        <v>7.1</v>
      </c>
      <c r="N164" s="6">
        <v>-1.2</v>
      </c>
      <c r="O164" s="6">
        <v>0</v>
      </c>
      <c r="P164" s="7">
        <v>8403</v>
      </c>
      <c r="Q164" s="7"/>
      <c r="R164" s="35">
        <f t="shared" si="27"/>
        <v>0.3</v>
      </c>
      <c r="S164">
        <v>8.5</v>
      </c>
      <c r="T164">
        <v>-8</v>
      </c>
      <c r="U164">
        <v>0</v>
      </c>
      <c r="W164">
        <v>9.1199999999999992</v>
      </c>
      <c r="X164">
        <v>4.8899999999999997</v>
      </c>
    </row>
    <row r="165" spans="1:24" x14ac:dyDescent="0.25">
      <c r="A165" s="3">
        <v>30750</v>
      </c>
      <c r="B165" s="5">
        <v>69</v>
      </c>
      <c r="C165" s="37">
        <f t="shared" si="23"/>
        <v>10.52</v>
      </c>
      <c r="D165" s="35">
        <f t="shared" si="24"/>
        <v>2.4</v>
      </c>
      <c r="E165" s="19">
        <f>ROUND(I165*1.02+1.2,1)</f>
        <v>8</v>
      </c>
      <c r="F165" s="19">
        <f>ROUND(J165*1.01-1.1,1)</f>
        <v>-3.2</v>
      </c>
      <c r="G165" s="8">
        <f t="shared" si="31"/>
        <v>1</v>
      </c>
      <c r="H165" s="35">
        <f t="shared" si="25"/>
        <v>2.2999999999999998</v>
      </c>
      <c r="I165" s="6">
        <v>6.7</v>
      </c>
      <c r="J165" s="6">
        <v>-2.1</v>
      </c>
      <c r="K165" s="8">
        <f t="shared" si="30"/>
        <v>1</v>
      </c>
      <c r="L165" s="35">
        <f t="shared" si="26"/>
        <v>3.3</v>
      </c>
      <c r="M165" s="6">
        <v>7.1</v>
      </c>
      <c r="N165" s="6">
        <v>-0.5</v>
      </c>
      <c r="O165" s="6">
        <v>1</v>
      </c>
      <c r="P165" s="7">
        <v>8403</v>
      </c>
      <c r="Q165" s="7"/>
      <c r="R165" s="35">
        <f t="shared" si="27"/>
        <v>1.8</v>
      </c>
      <c r="S165">
        <v>10.5</v>
      </c>
      <c r="T165">
        <v>-7</v>
      </c>
      <c r="U165">
        <v>0</v>
      </c>
      <c r="W165">
        <v>11.07</v>
      </c>
      <c r="X165">
        <v>12.82</v>
      </c>
    </row>
    <row r="166" spans="1:24" x14ac:dyDescent="0.25">
      <c r="A166" s="3">
        <v>30751</v>
      </c>
      <c r="B166" s="5">
        <v>70</v>
      </c>
      <c r="C166" s="37">
        <f t="shared" si="23"/>
        <v>7.97</v>
      </c>
      <c r="D166" s="35">
        <f t="shared" si="24"/>
        <v>-2.1</v>
      </c>
      <c r="E166" s="6">
        <v>2.6</v>
      </c>
      <c r="F166" s="6">
        <v>-6.8</v>
      </c>
      <c r="G166" s="8">
        <f t="shared" si="31"/>
        <v>6.1</v>
      </c>
      <c r="H166" s="35">
        <f t="shared" si="25"/>
        <v>0</v>
      </c>
      <c r="I166" s="6">
        <v>2.2999999999999998</v>
      </c>
      <c r="J166" s="6">
        <v>-2.2999999999999998</v>
      </c>
      <c r="K166" s="8">
        <f t="shared" si="30"/>
        <v>6.1</v>
      </c>
      <c r="L166" s="35">
        <f t="shared" si="26"/>
        <v>1.6</v>
      </c>
      <c r="M166" s="6">
        <v>3.4</v>
      </c>
      <c r="N166" s="6">
        <v>-0.2</v>
      </c>
      <c r="O166" s="6">
        <v>6.1</v>
      </c>
      <c r="P166" s="7">
        <v>8403</v>
      </c>
      <c r="Q166" s="7"/>
      <c r="R166" s="35">
        <f t="shared" si="27"/>
        <v>1.3</v>
      </c>
      <c r="S166">
        <v>5.5</v>
      </c>
      <c r="T166">
        <v>-3</v>
      </c>
      <c r="U166">
        <v>1.4</v>
      </c>
      <c r="W166">
        <v>8.39</v>
      </c>
      <c r="X166">
        <v>5.55</v>
      </c>
    </row>
    <row r="167" spans="1:24" x14ac:dyDescent="0.25">
      <c r="A167" s="3">
        <v>30752</v>
      </c>
      <c r="B167" s="5">
        <v>71</v>
      </c>
      <c r="C167" s="37">
        <f t="shared" si="23"/>
        <v>11.97</v>
      </c>
      <c r="D167" s="35">
        <f t="shared" si="24"/>
        <v>-3.6</v>
      </c>
      <c r="E167" s="6">
        <v>0.5</v>
      </c>
      <c r="F167" s="6">
        <v>-7.7</v>
      </c>
      <c r="G167" s="8">
        <f t="shared" si="31"/>
        <v>6.9</v>
      </c>
      <c r="H167" s="35">
        <f t="shared" si="25"/>
        <v>-2.8</v>
      </c>
      <c r="I167" s="6">
        <v>0.4</v>
      </c>
      <c r="J167" s="6">
        <v>-6</v>
      </c>
      <c r="K167" s="8">
        <f t="shared" si="30"/>
        <v>6.9</v>
      </c>
      <c r="L167" s="35">
        <f t="shared" si="26"/>
        <v>-2.4</v>
      </c>
      <c r="M167" s="6">
        <v>0.8</v>
      </c>
      <c r="N167" s="6">
        <v>-5.6</v>
      </c>
      <c r="O167" s="6">
        <v>6.9</v>
      </c>
      <c r="P167" s="7">
        <v>8403</v>
      </c>
      <c r="Q167" s="7"/>
      <c r="R167" s="35">
        <f t="shared" si="27"/>
        <v>1</v>
      </c>
      <c r="S167">
        <v>5.5</v>
      </c>
      <c r="T167">
        <v>-3.5</v>
      </c>
      <c r="U167">
        <v>1</v>
      </c>
      <c r="W167">
        <v>12.6</v>
      </c>
      <c r="X167">
        <v>6.79</v>
      </c>
    </row>
    <row r="168" spans="1:24" x14ac:dyDescent="0.25">
      <c r="A168" s="3">
        <v>30753</v>
      </c>
      <c r="B168" s="5">
        <v>72</v>
      </c>
      <c r="C168" s="37">
        <f t="shared" si="23"/>
        <v>6.91</v>
      </c>
      <c r="D168" s="35">
        <f t="shared" si="24"/>
        <v>-3.7</v>
      </c>
      <c r="E168" s="19">
        <f>ROUND(I168*1.02+1.2,1)</f>
        <v>-1.6</v>
      </c>
      <c r="F168" s="19">
        <f>ROUND(J168*1.01-1.1,1)</f>
        <v>-5.7</v>
      </c>
      <c r="G168" s="8">
        <f t="shared" si="31"/>
        <v>16</v>
      </c>
      <c r="H168" s="35">
        <f t="shared" si="25"/>
        <v>-3.7</v>
      </c>
      <c r="I168" s="6">
        <v>-2.7</v>
      </c>
      <c r="J168" s="8">
        <f t="shared" ref="J168:J185" si="32">ROUND(N168*0.96-0.4,1)</f>
        <v>-4.5999999999999996</v>
      </c>
      <c r="K168" s="8">
        <f t="shared" si="30"/>
        <v>16</v>
      </c>
      <c r="L168" s="35">
        <f t="shared" si="26"/>
        <v>-2.9</v>
      </c>
      <c r="M168" s="6">
        <v>-1.4</v>
      </c>
      <c r="N168" s="6">
        <v>-4.4000000000000004</v>
      </c>
      <c r="O168" s="6">
        <v>16</v>
      </c>
      <c r="P168" s="7">
        <v>8403</v>
      </c>
      <c r="Q168" s="7"/>
      <c r="R168" s="35">
        <f t="shared" si="27"/>
        <v>0.5</v>
      </c>
      <c r="S168">
        <v>3</v>
      </c>
      <c r="T168">
        <v>-2</v>
      </c>
      <c r="U168">
        <v>0</v>
      </c>
      <c r="W168">
        <v>7.27</v>
      </c>
      <c r="X168">
        <v>6.86</v>
      </c>
    </row>
    <row r="169" spans="1:24" x14ac:dyDescent="0.25">
      <c r="A169" s="3">
        <v>30754</v>
      </c>
      <c r="B169" s="5">
        <v>73</v>
      </c>
      <c r="C169" s="37">
        <f t="shared" si="23"/>
        <v>5.42</v>
      </c>
      <c r="D169" s="35">
        <f t="shared" si="24"/>
        <v>-2.7</v>
      </c>
      <c r="E169" s="8">
        <f>ROUND(M168*1.1+2,1)</f>
        <v>0.5</v>
      </c>
      <c r="F169" s="8">
        <f>ROUND(N168*0.99-1.5,1)</f>
        <v>-5.9</v>
      </c>
      <c r="G169" s="8">
        <f t="shared" si="31"/>
        <v>7</v>
      </c>
      <c r="H169" s="35">
        <f t="shared" si="25"/>
        <v>-5.2</v>
      </c>
      <c r="I169" s="8">
        <f t="shared" ref="I169:I185" si="33">ROUND(M169*0.98-0.9,1)</f>
        <v>-3.6</v>
      </c>
      <c r="J169" s="8">
        <f t="shared" si="32"/>
        <v>-6.7</v>
      </c>
      <c r="K169" s="8">
        <f t="shared" si="30"/>
        <v>7</v>
      </c>
      <c r="L169" s="35">
        <f t="shared" si="26"/>
        <v>-4.7</v>
      </c>
      <c r="M169" s="6">
        <v>-2.8</v>
      </c>
      <c r="N169" s="6">
        <v>-6.6</v>
      </c>
      <c r="O169" s="6">
        <v>7</v>
      </c>
      <c r="P169" s="7">
        <v>8403</v>
      </c>
      <c r="Q169" s="7"/>
      <c r="R169" s="35">
        <f t="shared" si="27"/>
        <v>-0.3</v>
      </c>
      <c r="S169">
        <v>3</v>
      </c>
      <c r="T169">
        <v>-3.5</v>
      </c>
      <c r="U169">
        <v>2</v>
      </c>
      <c r="W169">
        <v>5.7</v>
      </c>
      <c r="X169">
        <v>6.94</v>
      </c>
    </row>
    <row r="170" spans="1:24" x14ac:dyDescent="0.25">
      <c r="A170" s="3">
        <v>30755</v>
      </c>
      <c r="B170" s="5">
        <v>74</v>
      </c>
      <c r="C170" s="37">
        <f t="shared" si="23"/>
        <v>10.18</v>
      </c>
      <c r="D170" s="35">
        <f t="shared" si="24"/>
        <v>-4.5999999999999996</v>
      </c>
      <c r="E170" s="8">
        <f>ROUND(M169*1.1+2,1)</f>
        <v>-1.1000000000000001</v>
      </c>
      <c r="F170" s="8">
        <f>ROUND(N169*0.99-1.5,1)</f>
        <v>-8</v>
      </c>
      <c r="G170" s="8">
        <f t="shared" si="31"/>
        <v>2.1</v>
      </c>
      <c r="H170" s="35">
        <f t="shared" si="25"/>
        <v>-3.5</v>
      </c>
      <c r="I170" s="8">
        <f t="shared" si="33"/>
        <v>-1.6</v>
      </c>
      <c r="J170" s="8">
        <f t="shared" si="32"/>
        <v>-5.4</v>
      </c>
      <c r="K170" s="8">
        <f t="shared" si="30"/>
        <v>2.1</v>
      </c>
      <c r="L170" s="35">
        <f t="shared" si="26"/>
        <v>-3</v>
      </c>
      <c r="M170" s="6">
        <v>-0.7</v>
      </c>
      <c r="N170" s="6">
        <v>-5.2</v>
      </c>
      <c r="O170" s="6">
        <v>2.1</v>
      </c>
      <c r="P170" s="7">
        <v>8403</v>
      </c>
      <c r="Q170" s="7"/>
      <c r="R170" s="35">
        <f t="shared" si="27"/>
        <v>-0.5</v>
      </c>
      <c r="S170">
        <v>2</v>
      </c>
      <c r="T170">
        <v>-3</v>
      </c>
      <c r="U170">
        <v>0</v>
      </c>
      <c r="W170">
        <v>10.72</v>
      </c>
      <c r="X170">
        <v>6.26</v>
      </c>
    </row>
    <row r="171" spans="1:24" x14ac:dyDescent="0.25">
      <c r="A171" s="3">
        <v>30756</v>
      </c>
      <c r="B171" s="5">
        <v>75</v>
      </c>
      <c r="C171" s="37">
        <f t="shared" si="23"/>
        <v>5.6</v>
      </c>
      <c r="D171" s="35">
        <f t="shared" si="24"/>
        <v>-2.7</v>
      </c>
      <c r="E171" s="8">
        <f>ROUND(M170*1.1+2,1)</f>
        <v>1.2</v>
      </c>
      <c r="F171" s="8">
        <f>ROUND(N170*0.99-1.5,1)</f>
        <v>-6.6</v>
      </c>
      <c r="G171" s="8">
        <f t="shared" si="31"/>
        <v>2.9</v>
      </c>
      <c r="H171" s="35">
        <f t="shared" si="25"/>
        <v>-2.7</v>
      </c>
      <c r="I171" s="8">
        <f t="shared" si="33"/>
        <v>-1</v>
      </c>
      <c r="J171" s="8">
        <f t="shared" si="32"/>
        <v>-4.4000000000000004</v>
      </c>
      <c r="K171" s="8">
        <f t="shared" si="30"/>
        <v>2.9</v>
      </c>
      <c r="L171" s="35">
        <f t="shared" si="26"/>
        <v>-2.2000000000000002</v>
      </c>
      <c r="M171" s="6">
        <v>-0.1</v>
      </c>
      <c r="N171" s="6">
        <v>-4.2</v>
      </c>
      <c r="O171" s="6">
        <v>2.9</v>
      </c>
      <c r="P171" s="7">
        <v>8403</v>
      </c>
      <c r="Q171" s="7"/>
      <c r="R171" s="35">
        <f t="shared" si="27"/>
        <v>1</v>
      </c>
      <c r="S171">
        <v>3.5</v>
      </c>
      <c r="T171">
        <v>-1.5</v>
      </c>
      <c r="U171">
        <v>0.2</v>
      </c>
      <c r="W171">
        <v>5.89</v>
      </c>
      <c r="X171">
        <v>4.46</v>
      </c>
    </row>
    <row r="172" spans="1:24" x14ac:dyDescent="0.25">
      <c r="A172" s="3">
        <v>30757</v>
      </c>
      <c r="B172" s="5">
        <v>76</v>
      </c>
      <c r="C172" s="37">
        <f t="shared" si="23"/>
        <v>8.3000000000000007</v>
      </c>
      <c r="D172" s="35">
        <f t="shared" si="24"/>
        <v>-6.2</v>
      </c>
      <c r="E172" s="6">
        <v>-2.2999999999999998</v>
      </c>
      <c r="F172" s="6">
        <v>-10</v>
      </c>
      <c r="G172" s="8">
        <f t="shared" si="31"/>
        <v>12</v>
      </c>
      <c r="H172" s="35">
        <f t="shared" si="25"/>
        <v>-4.0999999999999996</v>
      </c>
      <c r="I172" s="8">
        <f t="shared" si="33"/>
        <v>-2.1</v>
      </c>
      <c r="J172" s="8">
        <f t="shared" si="32"/>
        <v>-6</v>
      </c>
      <c r="K172" s="8">
        <f t="shared" si="30"/>
        <v>12</v>
      </c>
      <c r="L172" s="35">
        <f t="shared" si="26"/>
        <v>-3.5</v>
      </c>
      <c r="M172" s="6">
        <v>-1.2</v>
      </c>
      <c r="N172" s="6">
        <v>-5.8</v>
      </c>
      <c r="O172" s="6">
        <v>12</v>
      </c>
      <c r="P172" s="7">
        <v>8403</v>
      </c>
      <c r="Q172" s="7"/>
      <c r="R172" s="35">
        <f t="shared" si="27"/>
        <v>2.2999999999999998</v>
      </c>
      <c r="S172">
        <v>5</v>
      </c>
      <c r="T172">
        <v>-0.5</v>
      </c>
      <c r="U172">
        <v>4.2</v>
      </c>
      <c r="W172">
        <v>8.74</v>
      </c>
      <c r="X172">
        <v>5.4</v>
      </c>
    </row>
    <row r="173" spans="1:24" x14ac:dyDescent="0.25">
      <c r="A173" s="3">
        <v>30758</v>
      </c>
      <c r="B173" s="5">
        <v>77</v>
      </c>
      <c r="C173" s="37">
        <f t="shared" si="23"/>
        <v>10.69</v>
      </c>
      <c r="D173" s="35">
        <f t="shared" si="24"/>
        <v>-3.5</v>
      </c>
      <c r="E173" s="6">
        <v>-0.9</v>
      </c>
      <c r="F173" s="6">
        <v>-6</v>
      </c>
      <c r="G173" s="8">
        <f t="shared" si="31"/>
        <v>1.5</v>
      </c>
      <c r="H173" s="35">
        <f t="shared" si="25"/>
        <v>-2.9</v>
      </c>
      <c r="I173" s="8">
        <f t="shared" si="33"/>
        <v>-1.2</v>
      </c>
      <c r="J173" s="8">
        <f t="shared" si="32"/>
        <v>-4.5999999999999996</v>
      </c>
      <c r="K173" s="8">
        <f t="shared" si="30"/>
        <v>1.5</v>
      </c>
      <c r="L173" s="35">
        <f t="shared" si="26"/>
        <v>-2.4</v>
      </c>
      <c r="M173" s="6">
        <v>-0.3</v>
      </c>
      <c r="N173" s="6">
        <v>-4.4000000000000004</v>
      </c>
      <c r="O173" s="6">
        <v>1.5</v>
      </c>
      <c r="P173" s="7">
        <v>8403</v>
      </c>
      <c r="Q173" s="7"/>
      <c r="R173" s="35">
        <f t="shared" si="27"/>
        <v>2.5</v>
      </c>
      <c r="S173">
        <v>5.5</v>
      </c>
      <c r="T173">
        <v>-0.5</v>
      </c>
      <c r="U173">
        <v>0.2</v>
      </c>
      <c r="W173">
        <v>11.25</v>
      </c>
      <c r="X173">
        <v>10.81</v>
      </c>
    </row>
    <row r="174" spans="1:24" x14ac:dyDescent="0.25">
      <c r="A174" s="3">
        <v>30759</v>
      </c>
      <c r="B174" s="5">
        <v>78</v>
      </c>
      <c r="C174" s="37">
        <f t="shared" si="23"/>
        <v>5.7</v>
      </c>
      <c r="D174" s="35">
        <f t="shared" si="24"/>
        <v>-2.1</v>
      </c>
      <c r="E174" s="8">
        <f>ROUND(M173*1.1+2,1)</f>
        <v>1.7</v>
      </c>
      <c r="F174" s="8">
        <f t="shared" ref="F174:F179" si="34">ROUND(N173*0.99-1.5,1)</f>
        <v>-5.9</v>
      </c>
      <c r="G174" s="8">
        <f t="shared" si="31"/>
        <v>3.5</v>
      </c>
      <c r="H174" s="35">
        <f t="shared" si="25"/>
        <v>-4.3</v>
      </c>
      <c r="I174" s="8">
        <f t="shared" si="33"/>
        <v>-3.1</v>
      </c>
      <c r="J174" s="8">
        <f t="shared" si="32"/>
        <v>-5.4</v>
      </c>
      <c r="K174" s="8">
        <f t="shared" si="30"/>
        <v>3.5</v>
      </c>
      <c r="L174" s="35">
        <f t="shared" si="26"/>
        <v>-3.7</v>
      </c>
      <c r="M174" s="6">
        <v>-2.2000000000000002</v>
      </c>
      <c r="N174" s="6">
        <v>-5.2</v>
      </c>
      <c r="O174" s="6">
        <v>3.5</v>
      </c>
      <c r="P174" s="7">
        <v>8403</v>
      </c>
      <c r="Q174" s="7"/>
      <c r="R174" s="35">
        <f t="shared" si="27"/>
        <v>-0.5</v>
      </c>
      <c r="S174">
        <v>2</v>
      </c>
      <c r="T174">
        <v>-3</v>
      </c>
      <c r="U174">
        <v>0.3</v>
      </c>
      <c r="W174">
        <v>6</v>
      </c>
      <c r="X174">
        <v>4.63</v>
      </c>
    </row>
    <row r="175" spans="1:24" x14ac:dyDescent="0.25">
      <c r="A175" s="3">
        <v>30760</v>
      </c>
      <c r="B175" s="5">
        <v>79</v>
      </c>
      <c r="C175" s="37">
        <f t="shared" si="23"/>
        <v>15.34</v>
      </c>
      <c r="D175" s="35">
        <f t="shared" si="24"/>
        <v>-2.2000000000000002</v>
      </c>
      <c r="E175" s="6">
        <v>2.2000000000000002</v>
      </c>
      <c r="F175" s="8">
        <f t="shared" si="34"/>
        <v>-6.6</v>
      </c>
      <c r="G175" s="8">
        <f t="shared" si="31"/>
        <v>8.5</v>
      </c>
      <c r="H175" s="35">
        <f t="shared" si="25"/>
        <v>-1.1000000000000001</v>
      </c>
      <c r="I175" s="8">
        <f t="shared" si="33"/>
        <v>1.8</v>
      </c>
      <c r="J175" s="8">
        <f t="shared" si="32"/>
        <v>-3.9</v>
      </c>
      <c r="K175" s="8">
        <f t="shared" si="30"/>
        <v>8.5</v>
      </c>
      <c r="L175" s="35">
        <f t="shared" si="26"/>
        <v>-0.4</v>
      </c>
      <c r="M175" s="6">
        <v>2.8</v>
      </c>
      <c r="N175" s="6">
        <v>-3.6</v>
      </c>
      <c r="O175" s="6">
        <v>8.5</v>
      </c>
      <c r="P175" s="7">
        <v>8403</v>
      </c>
      <c r="Q175" s="7"/>
      <c r="R175" s="35">
        <f t="shared" si="27"/>
        <v>3</v>
      </c>
      <c r="S175">
        <v>8</v>
      </c>
      <c r="T175">
        <v>-2</v>
      </c>
      <c r="U175">
        <v>0</v>
      </c>
      <c r="W175">
        <v>16.149999999999999</v>
      </c>
      <c r="X175">
        <v>12.47</v>
      </c>
    </row>
    <row r="176" spans="1:24" x14ac:dyDescent="0.25">
      <c r="A176" s="3">
        <v>30761</v>
      </c>
      <c r="B176" s="5">
        <v>80</v>
      </c>
      <c r="C176" s="37">
        <f t="shared" si="23"/>
        <v>2.23</v>
      </c>
      <c r="D176" s="35">
        <f t="shared" si="24"/>
        <v>0</v>
      </c>
      <c r="E176" s="8">
        <f>ROUND(M175*1.1+2,1)</f>
        <v>5.0999999999999996</v>
      </c>
      <c r="F176" s="8">
        <f t="shared" si="34"/>
        <v>-5.0999999999999996</v>
      </c>
      <c r="G176" s="8">
        <f t="shared" si="31"/>
        <v>23.5</v>
      </c>
      <c r="H176" s="35">
        <f t="shared" si="25"/>
        <v>-1.7</v>
      </c>
      <c r="I176" s="8">
        <f t="shared" si="33"/>
        <v>0.3</v>
      </c>
      <c r="J176" s="8">
        <f t="shared" si="32"/>
        <v>-3.6</v>
      </c>
      <c r="K176" s="8">
        <f t="shared" si="30"/>
        <v>23.5</v>
      </c>
      <c r="L176" s="35">
        <f t="shared" si="26"/>
        <v>-1.1000000000000001</v>
      </c>
      <c r="M176" s="6">
        <v>1.2</v>
      </c>
      <c r="N176" s="6">
        <v>-3.3</v>
      </c>
      <c r="O176" s="6">
        <v>23.5</v>
      </c>
      <c r="P176" s="7">
        <v>8403</v>
      </c>
      <c r="Q176" s="7"/>
      <c r="R176" s="35">
        <f t="shared" si="27"/>
        <v>1</v>
      </c>
      <c r="S176">
        <v>5</v>
      </c>
      <c r="T176">
        <v>-3</v>
      </c>
      <c r="U176">
        <v>7.2</v>
      </c>
      <c r="W176">
        <v>2.35</v>
      </c>
      <c r="X176">
        <v>4.75</v>
      </c>
    </row>
    <row r="177" spans="1:24" x14ac:dyDescent="0.25">
      <c r="A177" s="3">
        <v>30762</v>
      </c>
      <c r="B177" s="5">
        <v>81</v>
      </c>
      <c r="C177" s="37">
        <f t="shared" si="23"/>
        <v>8.52</v>
      </c>
      <c r="D177" s="35">
        <f t="shared" si="24"/>
        <v>-0.8</v>
      </c>
      <c r="E177" s="8">
        <f>ROUND(M176*1.1+2,1)</f>
        <v>3.3</v>
      </c>
      <c r="F177" s="8">
        <f t="shared" si="34"/>
        <v>-4.8</v>
      </c>
      <c r="G177" s="8">
        <f t="shared" si="31"/>
        <v>0</v>
      </c>
      <c r="H177" s="35">
        <f t="shared" si="25"/>
        <v>-3.9</v>
      </c>
      <c r="I177" s="8">
        <f t="shared" si="33"/>
        <v>-2.2999999999999998</v>
      </c>
      <c r="J177" s="8">
        <f t="shared" si="32"/>
        <v>-5.5</v>
      </c>
      <c r="K177" s="8">
        <f t="shared" si="30"/>
        <v>0</v>
      </c>
      <c r="L177" s="35">
        <f t="shared" si="26"/>
        <v>-3.4</v>
      </c>
      <c r="M177" s="6">
        <v>-1.4</v>
      </c>
      <c r="N177" s="6">
        <v>-5.3</v>
      </c>
      <c r="O177" s="6">
        <v>0</v>
      </c>
      <c r="P177" s="7">
        <v>8403</v>
      </c>
      <c r="Q177" s="7"/>
      <c r="R177" s="35">
        <f t="shared" si="27"/>
        <v>1.5</v>
      </c>
      <c r="S177">
        <v>4</v>
      </c>
      <c r="T177">
        <v>-1</v>
      </c>
      <c r="U177">
        <v>0</v>
      </c>
      <c r="W177">
        <v>8.9700000000000006</v>
      </c>
      <c r="X177">
        <v>7.09</v>
      </c>
    </row>
    <row r="178" spans="1:24" x14ac:dyDescent="0.25">
      <c r="A178" s="3">
        <v>30763</v>
      </c>
      <c r="B178" s="5">
        <v>82</v>
      </c>
      <c r="C178" s="37">
        <f t="shared" si="23"/>
        <v>13.11</v>
      </c>
      <c r="D178" s="35">
        <f t="shared" si="24"/>
        <v>-2.7</v>
      </c>
      <c r="E178" s="6">
        <v>1.3</v>
      </c>
      <c r="F178" s="8">
        <f t="shared" si="34"/>
        <v>-6.7</v>
      </c>
      <c r="G178" s="8">
        <f t="shared" si="31"/>
        <v>0</v>
      </c>
      <c r="H178" s="35">
        <f t="shared" si="25"/>
        <v>-1.6</v>
      </c>
      <c r="I178" s="8">
        <f t="shared" si="33"/>
        <v>1.2</v>
      </c>
      <c r="J178" s="8">
        <f t="shared" si="32"/>
        <v>-4.3</v>
      </c>
      <c r="K178" s="8">
        <f t="shared" si="30"/>
        <v>0</v>
      </c>
      <c r="L178" s="35">
        <f t="shared" si="26"/>
        <v>-1</v>
      </c>
      <c r="M178" s="6">
        <v>2.1</v>
      </c>
      <c r="N178" s="6">
        <v>-4.0999999999999996</v>
      </c>
      <c r="O178" s="6">
        <v>0</v>
      </c>
      <c r="P178" s="7">
        <v>8403</v>
      </c>
      <c r="Q178" s="7"/>
      <c r="R178" s="35">
        <f t="shared" si="27"/>
        <v>1</v>
      </c>
      <c r="S178">
        <v>7.5</v>
      </c>
      <c r="T178">
        <v>-5.5</v>
      </c>
      <c r="U178">
        <v>0.9</v>
      </c>
      <c r="W178">
        <v>13.8</v>
      </c>
      <c r="X178">
        <v>10.97</v>
      </c>
    </row>
    <row r="179" spans="1:24" x14ac:dyDescent="0.25">
      <c r="A179" s="3">
        <v>30764</v>
      </c>
      <c r="B179" s="5">
        <v>83</v>
      </c>
      <c r="C179" s="37">
        <f t="shared" si="23"/>
        <v>7.51</v>
      </c>
      <c r="D179" s="35">
        <f t="shared" si="24"/>
        <v>-0.7</v>
      </c>
      <c r="E179" s="8">
        <f>ROUND(M178*1.1+2,1)</f>
        <v>4.3</v>
      </c>
      <c r="F179" s="8">
        <f t="shared" si="34"/>
        <v>-5.6</v>
      </c>
      <c r="G179" s="8">
        <f t="shared" si="31"/>
        <v>0</v>
      </c>
      <c r="H179" s="35">
        <f t="shared" si="25"/>
        <v>-2.8</v>
      </c>
      <c r="I179" s="8">
        <f t="shared" si="33"/>
        <v>-1.4</v>
      </c>
      <c r="J179" s="8">
        <f t="shared" si="32"/>
        <v>-4.0999999999999996</v>
      </c>
      <c r="K179" s="8">
        <f t="shared" si="30"/>
        <v>0</v>
      </c>
      <c r="L179" s="35">
        <f t="shared" si="26"/>
        <v>-2.2000000000000002</v>
      </c>
      <c r="M179" s="6">
        <v>-0.5</v>
      </c>
      <c r="N179" s="6">
        <v>-3.9</v>
      </c>
      <c r="O179" s="6">
        <v>0</v>
      </c>
      <c r="P179" s="7">
        <v>8403</v>
      </c>
      <c r="Q179" s="7"/>
      <c r="R179" s="35">
        <f t="shared" si="27"/>
        <v>1</v>
      </c>
      <c r="S179">
        <v>4</v>
      </c>
      <c r="T179">
        <v>-2</v>
      </c>
      <c r="U179">
        <v>5.9</v>
      </c>
      <c r="W179">
        <v>7.9</v>
      </c>
      <c r="X179">
        <v>7.96</v>
      </c>
    </row>
    <row r="180" spans="1:24" x14ac:dyDescent="0.25">
      <c r="A180" s="3">
        <v>30765</v>
      </c>
      <c r="B180" s="5">
        <v>84</v>
      </c>
      <c r="C180" s="37">
        <f t="shared" si="23"/>
        <v>13.02</v>
      </c>
      <c r="D180" s="35">
        <f t="shared" si="24"/>
        <v>-5.9</v>
      </c>
      <c r="E180" s="6">
        <v>-0.2</v>
      </c>
      <c r="F180" s="6">
        <v>-11.5</v>
      </c>
      <c r="G180" s="8">
        <f t="shared" si="31"/>
        <v>0</v>
      </c>
      <c r="H180" s="35">
        <f t="shared" si="25"/>
        <v>-2.7</v>
      </c>
      <c r="I180" s="8">
        <f t="shared" si="33"/>
        <v>0.2</v>
      </c>
      <c r="J180" s="8">
        <f t="shared" si="32"/>
        <v>-5.6</v>
      </c>
      <c r="K180" s="8">
        <f t="shared" si="30"/>
        <v>0</v>
      </c>
      <c r="L180" s="35">
        <f t="shared" si="26"/>
        <v>-2.2000000000000002</v>
      </c>
      <c r="M180" s="6">
        <v>1.1000000000000001</v>
      </c>
      <c r="N180" s="6">
        <v>-5.4</v>
      </c>
      <c r="O180" s="6">
        <v>0</v>
      </c>
      <c r="P180" s="7">
        <v>8403</v>
      </c>
      <c r="Q180" s="7"/>
      <c r="R180" s="35">
        <f t="shared" si="27"/>
        <v>0.3</v>
      </c>
      <c r="S180">
        <v>5.5</v>
      </c>
      <c r="T180">
        <v>-5</v>
      </c>
      <c r="U180">
        <v>0</v>
      </c>
      <c r="W180">
        <v>13.7</v>
      </c>
      <c r="X180">
        <v>15.88</v>
      </c>
    </row>
    <row r="181" spans="1:24" x14ac:dyDescent="0.25">
      <c r="A181" s="3">
        <v>30766</v>
      </c>
      <c r="B181" s="5">
        <v>85</v>
      </c>
      <c r="C181" s="37">
        <f t="shared" si="23"/>
        <v>4.04</v>
      </c>
      <c r="D181" s="35">
        <f t="shared" si="24"/>
        <v>-6</v>
      </c>
      <c r="E181" s="6">
        <v>-5.0999999999999996</v>
      </c>
      <c r="F181" s="8">
        <f>ROUND(N180*0.99-1.5,1)</f>
        <v>-6.8</v>
      </c>
      <c r="G181" s="8">
        <f t="shared" si="31"/>
        <v>0</v>
      </c>
      <c r="H181" s="35">
        <f t="shared" si="25"/>
        <v>-4.8</v>
      </c>
      <c r="I181" s="8">
        <f t="shared" si="33"/>
        <v>-3.7</v>
      </c>
      <c r="J181" s="8">
        <f t="shared" si="32"/>
        <v>-5.8</v>
      </c>
      <c r="K181" s="8">
        <f t="shared" si="30"/>
        <v>0</v>
      </c>
      <c r="L181" s="35">
        <f t="shared" si="26"/>
        <v>-4.3</v>
      </c>
      <c r="M181" s="6">
        <v>-2.9</v>
      </c>
      <c r="N181" s="6">
        <v>-5.6</v>
      </c>
      <c r="O181" s="6">
        <v>0</v>
      </c>
      <c r="P181" s="7">
        <v>8403</v>
      </c>
      <c r="Q181" s="7"/>
      <c r="R181" s="35">
        <f t="shared" si="27"/>
        <v>-2.5</v>
      </c>
      <c r="S181">
        <v>0</v>
      </c>
      <c r="T181">
        <v>-5</v>
      </c>
      <c r="U181">
        <v>9.4</v>
      </c>
      <c r="W181">
        <v>4.25</v>
      </c>
      <c r="X181">
        <v>5.07</v>
      </c>
    </row>
    <row r="182" spans="1:24" x14ac:dyDescent="0.25">
      <c r="A182" s="3">
        <v>30767</v>
      </c>
      <c r="B182" s="5">
        <v>86</v>
      </c>
      <c r="C182" s="37">
        <f t="shared" si="23"/>
        <v>11.33</v>
      </c>
      <c r="D182" s="35">
        <f t="shared" si="24"/>
        <v>-5.3</v>
      </c>
      <c r="E182" s="6">
        <v>-3.3</v>
      </c>
      <c r="F182" s="6">
        <v>-7.3</v>
      </c>
      <c r="G182" s="8">
        <f t="shared" si="31"/>
        <v>0</v>
      </c>
      <c r="H182" s="35">
        <f t="shared" si="25"/>
        <v>-4.8</v>
      </c>
      <c r="I182" s="8">
        <f t="shared" si="33"/>
        <v>-4</v>
      </c>
      <c r="J182" s="8">
        <f t="shared" si="32"/>
        <v>-5.5</v>
      </c>
      <c r="K182" s="8">
        <f t="shared" si="30"/>
        <v>0</v>
      </c>
      <c r="L182" s="35">
        <f t="shared" si="26"/>
        <v>-4.3</v>
      </c>
      <c r="M182" s="6">
        <v>-3.2</v>
      </c>
      <c r="N182" s="6">
        <v>-5.3</v>
      </c>
      <c r="O182" s="6">
        <v>0</v>
      </c>
      <c r="P182" s="7">
        <v>8403</v>
      </c>
      <c r="Q182" s="7"/>
      <c r="R182" s="35">
        <f t="shared" si="27"/>
        <v>-0.3</v>
      </c>
      <c r="S182">
        <v>1.5</v>
      </c>
      <c r="T182">
        <v>-2</v>
      </c>
      <c r="U182">
        <v>4.4000000000000004</v>
      </c>
      <c r="W182">
        <v>11.93</v>
      </c>
      <c r="X182">
        <v>9.5299999999999994</v>
      </c>
    </row>
    <row r="183" spans="1:24" x14ac:dyDescent="0.25">
      <c r="A183" s="3">
        <v>30768</v>
      </c>
      <c r="B183" s="5">
        <v>87</v>
      </c>
      <c r="C183" s="37">
        <f t="shared" si="23"/>
        <v>18.46</v>
      </c>
      <c r="D183" s="35">
        <f t="shared" si="24"/>
        <v>-6.6</v>
      </c>
      <c r="E183" s="6">
        <v>0.5</v>
      </c>
      <c r="F183" s="6">
        <v>-13.6</v>
      </c>
      <c r="G183" s="8">
        <f t="shared" si="31"/>
        <v>0</v>
      </c>
      <c r="H183" s="35">
        <f t="shared" si="25"/>
        <v>-2.4</v>
      </c>
      <c r="I183" s="8">
        <f t="shared" si="33"/>
        <v>0.6</v>
      </c>
      <c r="J183" s="8">
        <f t="shared" si="32"/>
        <v>-5.4</v>
      </c>
      <c r="K183" s="8">
        <f t="shared" si="30"/>
        <v>0</v>
      </c>
      <c r="L183" s="35">
        <f t="shared" si="26"/>
        <v>-1.9</v>
      </c>
      <c r="M183" s="6">
        <v>1.5</v>
      </c>
      <c r="N183" s="6">
        <v>-5.2</v>
      </c>
      <c r="O183" s="6">
        <v>0</v>
      </c>
      <c r="P183" s="7">
        <v>8403</v>
      </c>
      <c r="Q183" s="7"/>
      <c r="R183" s="35">
        <f t="shared" si="27"/>
        <v>-0.8</v>
      </c>
      <c r="S183">
        <v>6</v>
      </c>
      <c r="T183">
        <v>-7.5</v>
      </c>
      <c r="U183">
        <v>2.6</v>
      </c>
      <c r="W183">
        <v>19.43</v>
      </c>
      <c r="X183">
        <v>16.43</v>
      </c>
    </row>
    <row r="184" spans="1:24" x14ac:dyDescent="0.25">
      <c r="A184" s="3">
        <v>30769</v>
      </c>
      <c r="B184" s="5">
        <v>88</v>
      </c>
      <c r="C184" s="37">
        <f t="shared" si="23"/>
        <v>10.07</v>
      </c>
      <c r="D184" s="35">
        <f t="shared" si="24"/>
        <v>-3.5</v>
      </c>
      <c r="E184" s="6">
        <v>-0.3</v>
      </c>
      <c r="F184" s="8">
        <f>ROUND(N183*0.99-1.5,1)</f>
        <v>-6.6</v>
      </c>
      <c r="G184" s="8">
        <f t="shared" si="31"/>
        <v>0</v>
      </c>
      <c r="H184" s="35">
        <f t="shared" si="25"/>
        <v>-3.2</v>
      </c>
      <c r="I184" s="8">
        <f t="shared" si="33"/>
        <v>-1.6</v>
      </c>
      <c r="J184" s="8">
        <f t="shared" si="32"/>
        <v>-4.7</v>
      </c>
      <c r="K184" s="8">
        <f t="shared" si="30"/>
        <v>0</v>
      </c>
      <c r="L184" s="35">
        <f t="shared" si="26"/>
        <v>-2.6</v>
      </c>
      <c r="M184" s="6">
        <v>-0.7</v>
      </c>
      <c r="N184" s="6">
        <v>-4.5</v>
      </c>
      <c r="O184" s="6">
        <v>0</v>
      </c>
      <c r="P184" s="7">
        <v>8403</v>
      </c>
      <c r="Q184" s="7"/>
      <c r="R184" s="35">
        <f t="shared" si="27"/>
        <v>1.3</v>
      </c>
      <c r="S184">
        <v>4.5</v>
      </c>
      <c r="T184">
        <v>-2</v>
      </c>
      <c r="U184">
        <v>0</v>
      </c>
      <c r="W184">
        <v>10.6</v>
      </c>
      <c r="X184">
        <v>11.16</v>
      </c>
    </row>
    <row r="185" spans="1:24" x14ac:dyDescent="0.25">
      <c r="A185" s="3">
        <v>30770</v>
      </c>
      <c r="B185" s="5">
        <v>89</v>
      </c>
      <c r="C185" s="37">
        <f t="shared" si="23"/>
        <v>17.82</v>
      </c>
      <c r="D185" s="35">
        <f t="shared" si="24"/>
        <v>-1.6</v>
      </c>
      <c r="E185" s="6">
        <v>4.0999999999999996</v>
      </c>
      <c r="F185" s="6">
        <v>-7.2</v>
      </c>
      <c r="G185" s="8">
        <f t="shared" si="31"/>
        <v>0</v>
      </c>
      <c r="H185" s="35">
        <f t="shared" si="25"/>
        <v>-2.6</v>
      </c>
      <c r="I185" s="8">
        <f t="shared" si="33"/>
        <v>0.1</v>
      </c>
      <c r="J185" s="8">
        <f t="shared" si="32"/>
        <v>-5.3</v>
      </c>
      <c r="K185" s="8">
        <f t="shared" si="30"/>
        <v>0</v>
      </c>
      <c r="L185" s="35">
        <f t="shared" si="26"/>
        <v>-2.1</v>
      </c>
      <c r="M185" s="6">
        <v>1</v>
      </c>
      <c r="N185" s="6">
        <v>-5.0999999999999996</v>
      </c>
      <c r="O185" s="6">
        <v>0</v>
      </c>
      <c r="P185" s="7">
        <v>8403</v>
      </c>
      <c r="Q185" s="7"/>
      <c r="R185" s="35">
        <f t="shared" si="27"/>
        <v>2</v>
      </c>
      <c r="S185">
        <v>6</v>
      </c>
      <c r="T185">
        <v>-2</v>
      </c>
      <c r="U185">
        <v>0</v>
      </c>
      <c r="W185">
        <v>18.760000000000002</v>
      </c>
      <c r="X185">
        <v>12.11</v>
      </c>
    </row>
    <row r="186" spans="1:24" x14ac:dyDescent="0.25">
      <c r="A186" s="3">
        <v>30771</v>
      </c>
      <c r="B186" s="5">
        <v>90</v>
      </c>
      <c r="C186" s="37">
        <f t="shared" si="23"/>
        <v>18.28</v>
      </c>
      <c r="D186" s="35">
        <f t="shared" si="24"/>
        <v>-3.3</v>
      </c>
      <c r="E186" s="6">
        <v>4.7</v>
      </c>
      <c r="F186" s="6">
        <v>-11.2</v>
      </c>
      <c r="G186" s="8">
        <f t="shared" si="31"/>
        <v>0</v>
      </c>
      <c r="H186" s="35">
        <f t="shared" si="25"/>
        <v>-1.9</v>
      </c>
      <c r="I186" s="6">
        <v>2.6</v>
      </c>
      <c r="J186" s="6">
        <v>-6.4</v>
      </c>
      <c r="K186" s="8">
        <f t="shared" si="30"/>
        <v>0</v>
      </c>
      <c r="L186" s="35">
        <f t="shared" si="26"/>
        <v>-0.9</v>
      </c>
      <c r="M186" s="6">
        <v>4.2</v>
      </c>
      <c r="N186" s="6">
        <v>-6</v>
      </c>
      <c r="O186" s="6">
        <v>0</v>
      </c>
      <c r="P186" s="7">
        <v>8403</v>
      </c>
      <c r="Q186" s="7"/>
      <c r="R186" s="35">
        <f t="shared" si="27"/>
        <v>-1</v>
      </c>
      <c r="S186">
        <v>8</v>
      </c>
      <c r="T186">
        <v>-10</v>
      </c>
      <c r="U186">
        <v>0</v>
      </c>
      <c r="W186">
        <v>19.239999999999998</v>
      </c>
      <c r="X186">
        <v>14.54</v>
      </c>
    </row>
    <row r="187" spans="1:24" x14ac:dyDescent="0.25">
      <c r="A187" s="3">
        <v>30772</v>
      </c>
      <c r="B187" s="5">
        <v>91</v>
      </c>
      <c r="C187" s="37">
        <f t="shared" si="23"/>
        <v>18.88</v>
      </c>
      <c r="D187" s="35">
        <f t="shared" si="24"/>
        <v>1</v>
      </c>
      <c r="E187" s="6">
        <v>4.2</v>
      </c>
      <c r="F187" s="6">
        <v>-2.2000000000000002</v>
      </c>
      <c r="G187" s="8">
        <f t="shared" si="31"/>
        <v>0</v>
      </c>
      <c r="H187" s="35">
        <f t="shared" si="25"/>
        <v>-0.2</v>
      </c>
      <c r="I187" s="6">
        <v>2.9</v>
      </c>
      <c r="J187" s="6">
        <v>-3.2</v>
      </c>
      <c r="K187" s="8">
        <f t="shared" si="30"/>
        <v>0</v>
      </c>
      <c r="L187" s="35">
        <f t="shared" si="26"/>
        <v>0.2</v>
      </c>
      <c r="M187" s="6">
        <v>3.5</v>
      </c>
      <c r="N187" s="6">
        <v>-3.1</v>
      </c>
      <c r="O187" s="6">
        <v>0</v>
      </c>
      <c r="P187" s="7">
        <v>8403</v>
      </c>
      <c r="Q187" s="7"/>
      <c r="R187" s="35">
        <f t="shared" si="27"/>
        <v>0.3</v>
      </c>
      <c r="S187">
        <v>7.5</v>
      </c>
      <c r="T187">
        <v>-7</v>
      </c>
      <c r="U187">
        <v>0</v>
      </c>
      <c r="W187">
        <v>19.87</v>
      </c>
      <c r="X187">
        <v>14.05</v>
      </c>
    </row>
    <row r="188" spans="1:24" x14ac:dyDescent="0.25">
      <c r="A188" s="3">
        <v>30773</v>
      </c>
      <c r="B188" s="5">
        <v>92</v>
      </c>
      <c r="C188" s="37">
        <f t="shared" si="23"/>
        <v>17.260000000000002</v>
      </c>
      <c r="D188" s="35">
        <f t="shared" si="24"/>
        <v>-1.1000000000000001</v>
      </c>
      <c r="E188" s="6">
        <v>5.9</v>
      </c>
      <c r="F188" s="6">
        <v>-8</v>
      </c>
      <c r="G188" s="8">
        <f t="shared" si="31"/>
        <v>0</v>
      </c>
      <c r="H188" s="35">
        <f t="shared" si="25"/>
        <v>-0.9</v>
      </c>
      <c r="I188" s="6">
        <v>3.8</v>
      </c>
      <c r="J188" s="6">
        <v>-5.5</v>
      </c>
      <c r="K188" s="8">
        <f t="shared" si="30"/>
        <v>0</v>
      </c>
      <c r="L188" s="35">
        <f t="shared" si="26"/>
        <v>-0.1</v>
      </c>
      <c r="M188" s="6">
        <v>3.9</v>
      </c>
      <c r="N188" s="6">
        <v>-4</v>
      </c>
      <c r="O188" s="6">
        <v>0</v>
      </c>
      <c r="P188" s="7">
        <v>8404</v>
      </c>
      <c r="Q188" s="7"/>
      <c r="R188" s="35">
        <f t="shared" si="27"/>
        <v>1.8</v>
      </c>
      <c r="S188">
        <v>7.5</v>
      </c>
      <c r="T188">
        <v>-4</v>
      </c>
      <c r="U188">
        <v>0</v>
      </c>
      <c r="W188">
        <v>18.170000000000002</v>
      </c>
      <c r="X188">
        <v>18.5</v>
      </c>
    </row>
    <row r="189" spans="1:24" x14ac:dyDescent="0.25">
      <c r="A189" s="3">
        <v>30774</v>
      </c>
      <c r="B189" s="5">
        <v>93</v>
      </c>
      <c r="C189" s="37">
        <f t="shared" si="23"/>
        <v>15.3</v>
      </c>
      <c r="D189" s="35">
        <f t="shared" si="24"/>
        <v>-1.4</v>
      </c>
      <c r="E189" s="6">
        <v>7.8</v>
      </c>
      <c r="F189" s="6">
        <v>-10.6</v>
      </c>
      <c r="G189" s="8">
        <f t="shared" si="31"/>
        <v>0</v>
      </c>
      <c r="H189" s="35">
        <f t="shared" si="25"/>
        <v>-0.2</v>
      </c>
      <c r="I189" s="6">
        <v>5.6</v>
      </c>
      <c r="J189" s="6">
        <v>-6</v>
      </c>
      <c r="K189" s="8">
        <f t="shared" si="30"/>
        <v>0</v>
      </c>
      <c r="L189" s="35">
        <f t="shared" si="26"/>
        <v>0.5</v>
      </c>
      <c r="M189" s="6">
        <v>5.9</v>
      </c>
      <c r="N189" s="6">
        <v>-4.9000000000000004</v>
      </c>
      <c r="O189" s="6">
        <v>0</v>
      </c>
      <c r="P189" s="7">
        <v>8404</v>
      </c>
      <c r="Q189" s="7"/>
      <c r="R189" s="35">
        <f t="shared" si="27"/>
        <v>0.5</v>
      </c>
      <c r="S189">
        <v>9</v>
      </c>
      <c r="T189">
        <v>-8</v>
      </c>
      <c r="U189">
        <v>0</v>
      </c>
      <c r="W189">
        <v>16.100000000000001</v>
      </c>
      <c r="X189">
        <v>17.14</v>
      </c>
    </row>
    <row r="190" spans="1:24" x14ac:dyDescent="0.25">
      <c r="A190" s="3">
        <v>30775</v>
      </c>
      <c r="B190" s="5">
        <v>94</v>
      </c>
      <c r="C190" s="37">
        <f t="shared" si="23"/>
        <v>8.83</v>
      </c>
      <c r="D190" s="35">
        <f t="shared" si="24"/>
        <v>-2.6</v>
      </c>
      <c r="E190" s="6">
        <v>1.5</v>
      </c>
      <c r="F190" s="6">
        <v>-6.6</v>
      </c>
      <c r="G190" s="8">
        <f t="shared" si="31"/>
        <v>1</v>
      </c>
      <c r="H190" s="35">
        <f t="shared" si="25"/>
        <v>-1.9</v>
      </c>
      <c r="I190" s="6">
        <v>-0.5</v>
      </c>
      <c r="J190" s="6">
        <v>-3.3</v>
      </c>
      <c r="K190" s="8">
        <f t="shared" si="30"/>
        <v>1</v>
      </c>
      <c r="L190" s="35">
        <f t="shared" si="26"/>
        <v>-1.4</v>
      </c>
      <c r="M190" s="6">
        <v>0.4</v>
      </c>
      <c r="N190" s="6">
        <v>-3.1</v>
      </c>
      <c r="O190" s="6">
        <v>1</v>
      </c>
      <c r="P190" s="7">
        <v>8404</v>
      </c>
      <c r="Q190" s="7"/>
      <c r="R190" s="35">
        <f t="shared" si="27"/>
        <v>-2</v>
      </c>
      <c r="S190">
        <v>3</v>
      </c>
      <c r="T190">
        <v>-7</v>
      </c>
      <c r="U190">
        <v>3</v>
      </c>
      <c r="W190">
        <v>9.2899999999999991</v>
      </c>
      <c r="X190">
        <v>6.52</v>
      </c>
    </row>
    <row r="191" spans="1:24" x14ac:dyDescent="0.25">
      <c r="A191" s="3">
        <v>30776</v>
      </c>
      <c r="B191" s="5">
        <v>95</v>
      </c>
      <c r="C191" s="37">
        <f t="shared" si="23"/>
        <v>17.5</v>
      </c>
      <c r="D191" s="35">
        <f t="shared" si="24"/>
        <v>-0.4</v>
      </c>
      <c r="E191" s="6">
        <v>4.7</v>
      </c>
      <c r="F191" s="6">
        <v>-5.5</v>
      </c>
      <c r="G191" s="8">
        <f t="shared" si="31"/>
        <v>0</v>
      </c>
      <c r="H191" s="35">
        <f t="shared" si="25"/>
        <v>-2.5</v>
      </c>
      <c r="I191" s="6">
        <v>1.4</v>
      </c>
      <c r="J191" s="6">
        <v>-6.4</v>
      </c>
      <c r="K191" s="8">
        <f t="shared" si="30"/>
        <v>0</v>
      </c>
      <c r="L191" s="35">
        <f t="shared" si="26"/>
        <v>-1.5</v>
      </c>
      <c r="M191" s="6">
        <v>2.8</v>
      </c>
      <c r="N191" s="6">
        <v>-5.7</v>
      </c>
      <c r="O191" s="6">
        <v>0</v>
      </c>
      <c r="P191" s="7">
        <v>8404</v>
      </c>
      <c r="Q191" s="7"/>
      <c r="R191" s="35">
        <f t="shared" si="27"/>
        <v>2.2999999999999998</v>
      </c>
      <c r="S191">
        <v>7.5</v>
      </c>
      <c r="T191">
        <v>-3</v>
      </c>
      <c r="U191">
        <v>0.8</v>
      </c>
      <c r="W191">
        <v>18.420000000000002</v>
      </c>
      <c r="X191">
        <v>13.26</v>
      </c>
    </row>
    <row r="192" spans="1:24" x14ac:dyDescent="0.25">
      <c r="A192" s="3">
        <v>30777</v>
      </c>
      <c r="B192" s="5">
        <v>96</v>
      </c>
      <c r="C192" s="37">
        <f t="shared" si="23"/>
        <v>4.8600000000000003</v>
      </c>
      <c r="D192" s="35">
        <f t="shared" si="24"/>
        <v>-0.8</v>
      </c>
      <c r="E192" s="6">
        <v>0.2</v>
      </c>
      <c r="F192" s="6">
        <v>-1.7</v>
      </c>
      <c r="G192" s="8">
        <f t="shared" si="31"/>
        <v>0</v>
      </c>
      <c r="H192" s="35">
        <f t="shared" si="25"/>
        <v>-1.7</v>
      </c>
      <c r="I192" s="6">
        <v>-1</v>
      </c>
      <c r="J192" s="6">
        <v>-2.2999999999999998</v>
      </c>
      <c r="K192" s="8">
        <f t="shared" si="30"/>
        <v>0</v>
      </c>
      <c r="L192" s="35">
        <f t="shared" si="26"/>
        <v>-0.9</v>
      </c>
      <c r="M192" s="6">
        <v>0.1</v>
      </c>
      <c r="N192" s="6">
        <v>-1.9</v>
      </c>
      <c r="O192" s="6">
        <v>0</v>
      </c>
      <c r="P192" s="7">
        <v>8404</v>
      </c>
      <c r="Q192" s="7"/>
      <c r="R192" s="35">
        <f t="shared" si="27"/>
        <v>0.8</v>
      </c>
      <c r="S192">
        <v>3</v>
      </c>
      <c r="T192">
        <v>-1.5</v>
      </c>
      <c r="U192">
        <v>12.9</v>
      </c>
      <c r="W192">
        <v>5.12</v>
      </c>
      <c r="X192">
        <v>5.77</v>
      </c>
    </row>
    <row r="193" spans="1:24" x14ac:dyDescent="0.25">
      <c r="A193" s="3">
        <v>30778</v>
      </c>
      <c r="B193" s="5">
        <v>97</v>
      </c>
      <c r="C193" s="37">
        <f t="shared" si="23"/>
        <v>10.31</v>
      </c>
      <c r="D193" s="35">
        <f t="shared" si="24"/>
        <v>-1.9</v>
      </c>
      <c r="E193" s="6">
        <v>1.2</v>
      </c>
      <c r="F193" s="6">
        <v>-5</v>
      </c>
      <c r="G193" s="8">
        <f t="shared" si="31"/>
        <v>0.4</v>
      </c>
      <c r="H193" s="35">
        <f t="shared" si="25"/>
        <v>-5.2</v>
      </c>
      <c r="I193" s="6">
        <v>-3.2</v>
      </c>
      <c r="J193" s="6">
        <v>-7.1</v>
      </c>
      <c r="K193" s="8">
        <f t="shared" si="30"/>
        <v>0.4</v>
      </c>
      <c r="L193" s="35">
        <f t="shared" si="26"/>
        <v>-4.5999999999999996</v>
      </c>
      <c r="M193" s="6">
        <v>-2.2000000000000002</v>
      </c>
      <c r="N193" s="6">
        <v>-6.9</v>
      </c>
      <c r="O193" s="6">
        <v>0.4</v>
      </c>
      <c r="P193" s="7">
        <v>8404</v>
      </c>
      <c r="Q193" s="7"/>
      <c r="R193" s="35">
        <f t="shared" si="27"/>
        <v>0.3</v>
      </c>
      <c r="S193">
        <v>3.5</v>
      </c>
      <c r="T193">
        <v>-3</v>
      </c>
      <c r="U193">
        <v>2.6</v>
      </c>
      <c r="W193">
        <v>10.85</v>
      </c>
      <c r="X193">
        <v>14.48</v>
      </c>
    </row>
    <row r="194" spans="1:24" x14ac:dyDescent="0.25">
      <c r="A194" s="3">
        <v>30779</v>
      </c>
      <c r="B194" s="5">
        <v>98</v>
      </c>
      <c r="C194" s="37">
        <f t="shared" si="23"/>
        <v>10.63</v>
      </c>
      <c r="D194" s="35">
        <f t="shared" si="24"/>
        <v>-5</v>
      </c>
      <c r="E194" s="6">
        <v>-1</v>
      </c>
      <c r="F194" s="6">
        <v>-9</v>
      </c>
      <c r="G194" s="8">
        <f t="shared" si="31"/>
        <v>3.6</v>
      </c>
      <c r="H194" s="35">
        <f t="shared" si="25"/>
        <v>-5.5</v>
      </c>
      <c r="I194" s="6">
        <v>-2.6</v>
      </c>
      <c r="J194" s="6">
        <v>-8.3000000000000007</v>
      </c>
      <c r="K194" s="8">
        <f t="shared" si="30"/>
        <v>3.6</v>
      </c>
      <c r="L194" s="35">
        <f t="shared" si="26"/>
        <v>-4.5999999999999996</v>
      </c>
      <c r="M194" s="6">
        <v>-1.4</v>
      </c>
      <c r="N194" s="6">
        <v>-7.8</v>
      </c>
      <c r="O194" s="6">
        <v>3.6</v>
      </c>
      <c r="P194" s="7">
        <v>8404</v>
      </c>
      <c r="Q194" s="7"/>
      <c r="R194" s="35">
        <f t="shared" si="27"/>
        <v>-2.2999999999999998</v>
      </c>
      <c r="S194">
        <v>1</v>
      </c>
      <c r="T194">
        <v>-5.5</v>
      </c>
      <c r="U194">
        <v>1.9</v>
      </c>
      <c r="W194">
        <v>11.19</v>
      </c>
      <c r="X194">
        <v>5.9</v>
      </c>
    </row>
    <row r="195" spans="1:24" x14ac:dyDescent="0.25">
      <c r="A195" s="3">
        <v>30780</v>
      </c>
      <c r="B195" s="5">
        <v>99</v>
      </c>
      <c r="C195" s="37">
        <f t="shared" si="23"/>
        <v>19.059999999999999</v>
      </c>
      <c r="D195" s="35">
        <f t="shared" si="24"/>
        <v>-1.2</v>
      </c>
      <c r="E195" s="6">
        <v>3.1</v>
      </c>
      <c r="F195" s="6">
        <v>-5.5</v>
      </c>
      <c r="G195" s="14">
        <f t="shared" ref="G195:G234" si="35">U195</f>
        <v>0</v>
      </c>
      <c r="H195" s="35">
        <f t="shared" si="25"/>
        <v>-3.8</v>
      </c>
      <c r="I195" s="6">
        <v>-0.8</v>
      </c>
      <c r="J195" s="6">
        <v>-6.8</v>
      </c>
      <c r="K195" s="14">
        <f t="shared" ref="K195:K234" si="36">U195</f>
        <v>0</v>
      </c>
      <c r="L195" s="35">
        <f t="shared" si="26"/>
        <v>-4</v>
      </c>
      <c r="M195" s="6">
        <v>-1.4</v>
      </c>
      <c r="N195" s="6">
        <v>-6.6</v>
      </c>
      <c r="O195" s="14">
        <f t="shared" ref="O195:O234" si="37">U195</f>
        <v>0</v>
      </c>
      <c r="P195" s="7">
        <v>8404</v>
      </c>
      <c r="Q195" s="7"/>
      <c r="R195" s="35">
        <f t="shared" si="27"/>
        <v>1.3</v>
      </c>
      <c r="S195">
        <v>4.5</v>
      </c>
      <c r="T195">
        <v>-2</v>
      </c>
      <c r="U195">
        <v>0</v>
      </c>
      <c r="W195">
        <v>20.059999999999999</v>
      </c>
      <c r="X195">
        <v>18.68</v>
      </c>
    </row>
    <row r="196" spans="1:24" x14ac:dyDescent="0.25">
      <c r="A196" s="3">
        <v>30781</v>
      </c>
      <c r="B196" s="5">
        <v>100</v>
      </c>
      <c r="C196" s="37">
        <f t="shared" si="23"/>
        <v>8.0399999999999991</v>
      </c>
      <c r="D196" s="35">
        <f t="shared" si="24"/>
        <v>-7.2</v>
      </c>
      <c r="E196" s="6">
        <v>-0.9</v>
      </c>
      <c r="F196" s="6">
        <v>-13.5</v>
      </c>
      <c r="G196" s="14">
        <f t="shared" si="35"/>
        <v>1</v>
      </c>
      <c r="H196" s="35">
        <f t="shared" si="25"/>
        <v>-6.6</v>
      </c>
      <c r="I196" s="6">
        <v>-3.9</v>
      </c>
      <c r="J196" s="6">
        <v>-9.3000000000000007</v>
      </c>
      <c r="K196" s="14">
        <f t="shared" si="36"/>
        <v>1</v>
      </c>
      <c r="L196" s="35">
        <f t="shared" si="26"/>
        <v>-6</v>
      </c>
      <c r="M196" s="6">
        <v>-2.8</v>
      </c>
      <c r="N196" s="6">
        <v>-9.1999999999999993</v>
      </c>
      <c r="O196" s="14">
        <f t="shared" si="37"/>
        <v>1</v>
      </c>
      <c r="P196" s="7">
        <v>8404</v>
      </c>
      <c r="Q196" s="7"/>
      <c r="R196" s="35">
        <f t="shared" si="27"/>
        <v>-4</v>
      </c>
      <c r="S196">
        <v>2</v>
      </c>
      <c r="T196">
        <v>-10</v>
      </c>
      <c r="U196">
        <v>1</v>
      </c>
      <c r="W196">
        <v>8.4600000000000009</v>
      </c>
      <c r="X196">
        <v>8.7200000000000006</v>
      </c>
    </row>
    <row r="197" spans="1:24" x14ac:dyDescent="0.25">
      <c r="A197" s="3">
        <v>30782</v>
      </c>
      <c r="B197" s="5">
        <v>101</v>
      </c>
      <c r="C197" s="37">
        <f t="shared" ref="C197:C260" si="38">IF(W197="",X197,ROUND(0.95*W197,2))</f>
        <v>8.5299999999999994</v>
      </c>
      <c r="D197" s="35">
        <f t="shared" ref="D197:D260" si="39">ROUND(AVERAGE(E197:F197),1)</f>
        <v>-2.6</v>
      </c>
      <c r="E197" s="6">
        <v>0.8</v>
      </c>
      <c r="F197" s="6">
        <v>-5.9</v>
      </c>
      <c r="G197" s="14">
        <f t="shared" si="35"/>
        <v>1.1000000000000001</v>
      </c>
      <c r="H197" s="35">
        <f t="shared" ref="H197:H260" si="40">ROUND(AVERAGE(I197:J197),1)</f>
        <v>-4.4000000000000004</v>
      </c>
      <c r="I197" s="6">
        <v>-2.6</v>
      </c>
      <c r="J197" s="6">
        <v>-6.2</v>
      </c>
      <c r="K197" s="14">
        <f t="shared" si="36"/>
        <v>1.1000000000000001</v>
      </c>
      <c r="L197" s="35">
        <f t="shared" ref="L197:L260" si="41">ROUND(AVERAGE(M197:N197),1)</f>
        <v>-5</v>
      </c>
      <c r="M197" s="6">
        <v>-2.8</v>
      </c>
      <c r="N197" s="6">
        <v>-7.1</v>
      </c>
      <c r="O197" s="14">
        <f t="shared" si="37"/>
        <v>1.1000000000000001</v>
      </c>
      <c r="P197" s="7">
        <v>8404</v>
      </c>
      <c r="Q197" s="7"/>
      <c r="R197" s="35">
        <f t="shared" ref="R197:R260" si="42">ROUND(AVERAGE(S197:T197),1)</f>
        <v>0.3</v>
      </c>
      <c r="S197">
        <v>2.5</v>
      </c>
      <c r="T197">
        <v>-2</v>
      </c>
      <c r="U197">
        <v>1.1000000000000001</v>
      </c>
      <c r="W197">
        <v>8.98</v>
      </c>
      <c r="X197">
        <v>6.07</v>
      </c>
    </row>
    <row r="198" spans="1:24" x14ac:dyDescent="0.25">
      <c r="A198" s="3">
        <v>30783</v>
      </c>
      <c r="B198" s="5">
        <v>102</v>
      </c>
      <c r="C198" s="37">
        <f t="shared" si="38"/>
        <v>11.31</v>
      </c>
      <c r="D198" s="35">
        <f t="shared" si="39"/>
        <v>-4.0999999999999996</v>
      </c>
      <c r="E198" s="6">
        <v>1.9</v>
      </c>
      <c r="F198" s="6">
        <v>-10.1</v>
      </c>
      <c r="G198" s="14">
        <f t="shared" si="35"/>
        <v>2.9</v>
      </c>
      <c r="H198" s="35">
        <f t="shared" si="40"/>
        <v>-5</v>
      </c>
      <c r="I198" s="6">
        <v>-1</v>
      </c>
      <c r="J198" s="6">
        <v>-8.9</v>
      </c>
      <c r="K198" s="14">
        <f t="shared" si="36"/>
        <v>2.9</v>
      </c>
      <c r="L198" s="35">
        <f t="shared" si="41"/>
        <v>-4.2</v>
      </c>
      <c r="M198" s="6">
        <v>0.1</v>
      </c>
      <c r="N198" s="6">
        <v>-8.4</v>
      </c>
      <c r="O198" s="14">
        <f t="shared" si="37"/>
        <v>2.9</v>
      </c>
      <c r="P198" s="7">
        <v>8404</v>
      </c>
      <c r="Q198" s="7"/>
      <c r="R198" s="35">
        <f t="shared" si="42"/>
        <v>-1.5</v>
      </c>
      <c r="S198">
        <v>4.5</v>
      </c>
      <c r="T198">
        <v>-7.5</v>
      </c>
      <c r="U198">
        <v>2.9</v>
      </c>
      <c r="W198">
        <v>11.9</v>
      </c>
      <c r="X198">
        <v>7.44</v>
      </c>
    </row>
    <row r="199" spans="1:24" x14ac:dyDescent="0.25">
      <c r="A199" s="3">
        <v>30784</v>
      </c>
      <c r="B199" s="5">
        <v>103</v>
      </c>
      <c r="C199" s="37">
        <f t="shared" si="38"/>
        <v>12.86</v>
      </c>
      <c r="D199" s="35">
        <f t="shared" si="39"/>
        <v>-0.4</v>
      </c>
      <c r="E199" s="6">
        <v>2</v>
      </c>
      <c r="F199" s="6">
        <v>-2.8</v>
      </c>
      <c r="G199" s="14">
        <f t="shared" si="35"/>
        <v>1.2</v>
      </c>
      <c r="H199" s="35">
        <f t="shared" si="40"/>
        <v>-3.2</v>
      </c>
      <c r="I199" s="6">
        <v>-0.7</v>
      </c>
      <c r="J199" s="6">
        <v>-5.6</v>
      </c>
      <c r="K199" s="14">
        <f t="shared" si="36"/>
        <v>1.2</v>
      </c>
      <c r="L199" s="35">
        <f t="shared" si="41"/>
        <v>-2.2000000000000002</v>
      </c>
      <c r="M199" s="6">
        <v>0.4</v>
      </c>
      <c r="N199" s="6">
        <v>-4.8</v>
      </c>
      <c r="O199" s="14">
        <f t="shared" si="37"/>
        <v>1.2</v>
      </c>
      <c r="P199" s="7">
        <v>8404</v>
      </c>
      <c r="Q199" s="7"/>
      <c r="R199" s="35">
        <f t="shared" si="42"/>
        <v>1</v>
      </c>
      <c r="S199">
        <v>3</v>
      </c>
      <c r="T199">
        <v>-1</v>
      </c>
      <c r="U199">
        <v>1.2</v>
      </c>
      <c r="W199">
        <v>13.54</v>
      </c>
      <c r="X199">
        <v>8.68</v>
      </c>
    </row>
    <row r="200" spans="1:24" x14ac:dyDescent="0.25">
      <c r="A200" s="3">
        <v>30785</v>
      </c>
      <c r="B200" s="5">
        <v>104</v>
      </c>
      <c r="C200" s="37">
        <f t="shared" si="38"/>
        <v>18.079999999999998</v>
      </c>
      <c r="D200" s="35">
        <f t="shared" si="39"/>
        <v>-4.2</v>
      </c>
      <c r="E200" s="6">
        <v>4.4000000000000004</v>
      </c>
      <c r="F200" s="6">
        <v>-12.7</v>
      </c>
      <c r="G200" s="14">
        <f t="shared" si="35"/>
        <v>0</v>
      </c>
      <c r="H200" s="35">
        <f t="shared" si="40"/>
        <v>-4.7</v>
      </c>
      <c r="I200" s="6">
        <v>0.6</v>
      </c>
      <c r="J200" s="6">
        <v>-9.9</v>
      </c>
      <c r="K200" s="14">
        <f t="shared" si="36"/>
        <v>0</v>
      </c>
      <c r="L200" s="35">
        <f t="shared" si="41"/>
        <v>-3.7</v>
      </c>
      <c r="M200" s="6">
        <v>2.2000000000000002</v>
      </c>
      <c r="N200" s="6">
        <v>-9.5</v>
      </c>
      <c r="O200" s="14">
        <f t="shared" si="37"/>
        <v>0</v>
      </c>
      <c r="P200" s="7">
        <v>8404</v>
      </c>
      <c r="Q200" s="7"/>
      <c r="R200" s="35">
        <f t="shared" si="42"/>
        <v>-0.3</v>
      </c>
      <c r="S200">
        <v>8</v>
      </c>
      <c r="T200">
        <v>-8.5</v>
      </c>
      <c r="U200">
        <v>0</v>
      </c>
      <c r="X200">
        <v>18.079999999999998</v>
      </c>
    </row>
    <row r="201" spans="1:24" x14ac:dyDescent="0.25">
      <c r="A201" s="3">
        <v>30786</v>
      </c>
      <c r="B201" s="5">
        <v>105</v>
      </c>
      <c r="C201" s="37">
        <f t="shared" si="38"/>
        <v>19.21</v>
      </c>
      <c r="D201" s="35">
        <f t="shared" si="39"/>
        <v>7.2</v>
      </c>
      <c r="E201" s="6">
        <v>14.1</v>
      </c>
      <c r="F201" s="6">
        <v>0.2</v>
      </c>
      <c r="G201" s="14">
        <f t="shared" si="35"/>
        <v>0</v>
      </c>
      <c r="H201" s="35">
        <f t="shared" si="40"/>
        <v>4.4000000000000004</v>
      </c>
      <c r="I201" s="6">
        <v>10.7</v>
      </c>
      <c r="J201" s="6">
        <v>-2</v>
      </c>
      <c r="K201" s="14">
        <f t="shared" si="36"/>
        <v>0</v>
      </c>
      <c r="L201" s="35">
        <f t="shared" si="41"/>
        <v>5</v>
      </c>
      <c r="M201" s="6">
        <v>12.1</v>
      </c>
      <c r="N201" s="6">
        <v>-2.2000000000000002</v>
      </c>
      <c r="O201" s="14">
        <f t="shared" si="37"/>
        <v>0</v>
      </c>
      <c r="P201" s="7">
        <v>8404</v>
      </c>
      <c r="Q201" s="7"/>
      <c r="R201" s="35">
        <f t="shared" si="42"/>
        <v>7.5</v>
      </c>
      <c r="S201">
        <v>15</v>
      </c>
      <c r="T201">
        <v>0</v>
      </c>
      <c r="U201">
        <v>0</v>
      </c>
      <c r="W201">
        <v>20.22</v>
      </c>
      <c r="X201">
        <v>21.49</v>
      </c>
    </row>
    <row r="202" spans="1:24" x14ac:dyDescent="0.25">
      <c r="A202" s="3">
        <v>30787</v>
      </c>
      <c r="B202" s="5">
        <v>106</v>
      </c>
      <c r="C202" s="37">
        <f t="shared" si="38"/>
        <v>18.96</v>
      </c>
      <c r="D202" s="35">
        <f t="shared" si="39"/>
        <v>10.1</v>
      </c>
      <c r="E202" s="6">
        <v>17</v>
      </c>
      <c r="F202" s="6">
        <v>3.2</v>
      </c>
      <c r="G202" s="14">
        <f t="shared" si="35"/>
        <v>0</v>
      </c>
      <c r="H202" s="35">
        <f t="shared" si="40"/>
        <v>9.8000000000000007</v>
      </c>
      <c r="I202" s="6">
        <v>13.5</v>
      </c>
      <c r="J202" s="6">
        <v>6.1</v>
      </c>
      <c r="K202" s="14">
        <f t="shared" si="36"/>
        <v>0</v>
      </c>
      <c r="L202" s="35">
        <f t="shared" si="41"/>
        <v>12</v>
      </c>
      <c r="M202" s="6">
        <v>16.899999999999999</v>
      </c>
      <c r="N202" s="6">
        <v>7.1</v>
      </c>
      <c r="O202" s="14">
        <f t="shared" si="37"/>
        <v>0</v>
      </c>
      <c r="P202" s="7">
        <v>8404</v>
      </c>
      <c r="Q202" s="7"/>
      <c r="R202" s="35">
        <f t="shared" si="42"/>
        <v>8.5</v>
      </c>
      <c r="S202">
        <v>18</v>
      </c>
      <c r="T202">
        <v>-1</v>
      </c>
      <c r="U202">
        <v>0</v>
      </c>
      <c r="W202">
        <v>19.96</v>
      </c>
      <c r="X202">
        <v>20.68</v>
      </c>
    </row>
    <row r="203" spans="1:24" x14ac:dyDescent="0.25">
      <c r="A203" s="3">
        <v>30788</v>
      </c>
      <c r="B203" s="5">
        <v>107</v>
      </c>
      <c r="C203" s="37">
        <f t="shared" si="38"/>
        <v>9.2200000000000006</v>
      </c>
      <c r="D203" s="35">
        <f t="shared" si="39"/>
        <v>4.5</v>
      </c>
      <c r="E203" s="6">
        <v>8.1</v>
      </c>
      <c r="F203" s="6">
        <v>0.9</v>
      </c>
      <c r="G203" s="14">
        <f t="shared" si="35"/>
        <v>2.8</v>
      </c>
      <c r="H203" s="35">
        <f t="shared" si="40"/>
        <v>4</v>
      </c>
      <c r="I203" s="6">
        <v>6.7</v>
      </c>
      <c r="J203" s="6">
        <v>1.3</v>
      </c>
      <c r="K203" s="14">
        <f t="shared" si="36"/>
        <v>2.8</v>
      </c>
      <c r="L203" s="35">
        <f t="shared" si="41"/>
        <v>6.4</v>
      </c>
      <c r="M203" s="6">
        <v>8.9</v>
      </c>
      <c r="N203" s="6">
        <v>3.9</v>
      </c>
      <c r="O203" s="14">
        <f t="shared" si="37"/>
        <v>2.8</v>
      </c>
      <c r="P203" s="7">
        <v>8404</v>
      </c>
      <c r="Q203" s="7"/>
      <c r="R203" s="35">
        <f t="shared" si="42"/>
        <v>5.3</v>
      </c>
      <c r="S203">
        <v>9</v>
      </c>
      <c r="T203">
        <v>1.5</v>
      </c>
      <c r="U203">
        <v>2.8</v>
      </c>
      <c r="W203">
        <v>9.7100000000000009</v>
      </c>
      <c r="X203">
        <v>9.34</v>
      </c>
    </row>
    <row r="204" spans="1:24" x14ac:dyDescent="0.25">
      <c r="A204" s="3">
        <v>30789</v>
      </c>
      <c r="B204" s="5">
        <v>108</v>
      </c>
      <c r="C204" s="37">
        <f t="shared" si="38"/>
        <v>22.38</v>
      </c>
      <c r="D204" s="35">
        <f t="shared" si="39"/>
        <v>0.3</v>
      </c>
      <c r="E204" s="6">
        <v>5.7</v>
      </c>
      <c r="F204" s="6">
        <v>-5.2</v>
      </c>
      <c r="G204" s="14">
        <f t="shared" si="35"/>
        <v>0</v>
      </c>
      <c r="H204" s="35">
        <f t="shared" si="40"/>
        <v>-2.1</v>
      </c>
      <c r="I204" s="6">
        <v>1.8</v>
      </c>
      <c r="J204" s="6">
        <v>-5.9</v>
      </c>
      <c r="K204" s="14">
        <f t="shared" si="36"/>
        <v>0</v>
      </c>
      <c r="L204" s="35">
        <f t="shared" si="41"/>
        <v>-0.3</v>
      </c>
      <c r="M204" s="6">
        <v>4.2</v>
      </c>
      <c r="N204" s="6">
        <v>-4.8</v>
      </c>
      <c r="O204" s="14">
        <f t="shared" si="37"/>
        <v>0</v>
      </c>
      <c r="P204" s="7">
        <v>8404</v>
      </c>
      <c r="Q204" s="7"/>
      <c r="R204" s="35">
        <f t="shared" si="42"/>
        <v>2</v>
      </c>
      <c r="S204">
        <v>6.5</v>
      </c>
      <c r="T204">
        <v>-2.5</v>
      </c>
      <c r="U204">
        <v>0</v>
      </c>
      <c r="W204">
        <v>23.56</v>
      </c>
      <c r="X204">
        <v>20.5</v>
      </c>
    </row>
    <row r="205" spans="1:24" x14ac:dyDescent="0.25">
      <c r="A205" s="3">
        <v>30790</v>
      </c>
      <c r="B205" s="5">
        <v>109</v>
      </c>
      <c r="C205" s="37">
        <f t="shared" si="38"/>
        <v>9.7899999999999991</v>
      </c>
      <c r="D205" s="35">
        <f t="shared" si="39"/>
        <v>0.4</v>
      </c>
      <c r="E205" s="6">
        <v>4.9000000000000004</v>
      </c>
      <c r="F205" s="6">
        <v>-4.0999999999999996</v>
      </c>
      <c r="G205" s="14">
        <f t="shared" si="35"/>
        <v>2.8</v>
      </c>
      <c r="H205" s="35">
        <f t="shared" si="40"/>
        <v>-0.5</v>
      </c>
      <c r="I205" s="6">
        <v>1.9</v>
      </c>
      <c r="J205" s="6">
        <v>-2.8</v>
      </c>
      <c r="K205" s="14">
        <f t="shared" si="36"/>
        <v>2.8</v>
      </c>
      <c r="L205" s="35">
        <f t="shared" si="41"/>
        <v>0.1</v>
      </c>
      <c r="M205" s="6">
        <v>3</v>
      </c>
      <c r="N205" s="6">
        <v>-2.8</v>
      </c>
      <c r="O205" s="14">
        <f t="shared" si="37"/>
        <v>2.8</v>
      </c>
      <c r="P205" s="7">
        <v>8404</v>
      </c>
      <c r="Q205" s="7"/>
      <c r="R205" s="35">
        <f t="shared" si="42"/>
        <v>2.5</v>
      </c>
      <c r="S205">
        <v>9</v>
      </c>
      <c r="T205">
        <v>-4</v>
      </c>
      <c r="U205">
        <v>2.8</v>
      </c>
      <c r="W205">
        <v>10.31</v>
      </c>
      <c r="X205">
        <v>14.84</v>
      </c>
    </row>
    <row r="206" spans="1:24" x14ac:dyDescent="0.25">
      <c r="A206" s="3">
        <v>30791</v>
      </c>
      <c r="B206" s="5">
        <v>110</v>
      </c>
      <c r="C206" s="37">
        <f t="shared" si="38"/>
        <v>14.39</v>
      </c>
      <c r="D206" s="35">
        <f t="shared" si="39"/>
        <v>2.4</v>
      </c>
      <c r="E206" s="6">
        <v>5.3</v>
      </c>
      <c r="F206" s="6">
        <v>-0.6</v>
      </c>
      <c r="G206" s="14">
        <f t="shared" si="35"/>
        <v>0</v>
      </c>
      <c r="H206" s="35">
        <f t="shared" si="40"/>
        <v>-0.1</v>
      </c>
      <c r="I206" s="6">
        <v>1.9</v>
      </c>
      <c r="J206" s="6">
        <v>-2</v>
      </c>
      <c r="K206" s="14">
        <f t="shared" si="36"/>
        <v>0</v>
      </c>
      <c r="L206" s="35">
        <f t="shared" si="41"/>
        <v>1.3</v>
      </c>
      <c r="M206" s="6">
        <v>4.2</v>
      </c>
      <c r="N206" s="6">
        <v>-1.6</v>
      </c>
      <c r="O206" s="14">
        <f t="shared" si="37"/>
        <v>0</v>
      </c>
      <c r="P206" s="7">
        <v>8404</v>
      </c>
      <c r="Q206" s="7"/>
      <c r="R206" s="35">
        <f t="shared" si="42"/>
        <v>5</v>
      </c>
      <c r="S206">
        <v>9</v>
      </c>
      <c r="T206">
        <v>1</v>
      </c>
      <c r="U206">
        <v>0</v>
      </c>
      <c r="W206">
        <v>15.15</v>
      </c>
      <c r="X206">
        <v>14.38</v>
      </c>
    </row>
    <row r="207" spans="1:24" x14ac:dyDescent="0.25">
      <c r="A207" s="3">
        <v>30792</v>
      </c>
      <c r="B207" s="5">
        <v>111</v>
      </c>
      <c r="C207" s="37">
        <f t="shared" si="38"/>
        <v>16.420000000000002</v>
      </c>
      <c r="D207" s="35">
        <f t="shared" si="39"/>
        <v>2.6</v>
      </c>
      <c r="E207" s="6">
        <v>5.9</v>
      </c>
      <c r="F207" s="6">
        <v>-0.8</v>
      </c>
      <c r="G207" s="14">
        <f t="shared" si="35"/>
        <v>0</v>
      </c>
      <c r="H207" s="35">
        <f t="shared" si="40"/>
        <v>-0.3</v>
      </c>
      <c r="I207" s="6">
        <v>2.7</v>
      </c>
      <c r="J207" s="6">
        <v>-3.2</v>
      </c>
      <c r="K207" s="14">
        <f t="shared" si="36"/>
        <v>0</v>
      </c>
      <c r="L207" s="35">
        <f t="shared" si="41"/>
        <v>1.5</v>
      </c>
      <c r="M207" s="6">
        <v>4.5</v>
      </c>
      <c r="N207" s="6">
        <v>-1.6</v>
      </c>
      <c r="O207" s="14">
        <f t="shared" si="37"/>
        <v>0</v>
      </c>
      <c r="P207" s="7">
        <v>8404</v>
      </c>
      <c r="Q207" s="7"/>
      <c r="R207" s="35">
        <f t="shared" si="42"/>
        <v>5.3</v>
      </c>
      <c r="S207">
        <v>8.5</v>
      </c>
      <c r="T207">
        <v>2</v>
      </c>
      <c r="U207">
        <v>0</v>
      </c>
      <c r="W207">
        <v>17.28</v>
      </c>
      <c r="X207">
        <v>7.57</v>
      </c>
    </row>
    <row r="208" spans="1:24" x14ac:dyDescent="0.25">
      <c r="A208" s="3">
        <v>30793</v>
      </c>
      <c r="B208" s="5">
        <v>112</v>
      </c>
      <c r="C208" s="37">
        <f t="shared" si="38"/>
        <v>10.06</v>
      </c>
      <c r="D208" s="35">
        <f t="shared" si="39"/>
        <v>1.3</v>
      </c>
      <c r="E208" s="6">
        <v>4.8</v>
      </c>
      <c r="F208" s="6">
        <v>-2.2999999999999998</v>
      </c>
      <c r="G208" s="14">
        <f t="shared" si="35"/>
        <v>3.8</v>
      </c>
      <c r="H208" s="35">
        <f t="shared" si="40"/>
        <v>-0.3</v>
      </c>
      <c r="I208" s="6">
        <v>2</v>
      </c>
      <c r="J208" s="6">
        <v>-2.6</v>
      </c>
      <c r="K208" s="14">
        <f t="shared" si="36"/>
        <v>3.8</v>
      </c>
      <c r="L208" s="35">
        <f t="shared" si="41"/>
        <v>0.7</v>
      </c>
      <c r="M208" s="6">
        <v>3.3</v>
      </c>
      <c r="N208" s="6">
        <v>-1.9</v>
      </c>
      <c r="O208" s="14">
        <f t="shared" si="37"/>
        <v>3.8</v>
      </c>
      <c r="P208" s="7">
        <v>8404</v>
      </c>
      <c r="Q208" s="7"/>
      <c r="R208" s="35">
        <f t="shared" si="42"/>
        <v>3</v>
      </c>
      <c r="S208">
        <v>8</v>
      </c>
      <c r="T208">
        <v>-2</v>
      </c>
      <c r="U208">
        <v>3.8</v>
      </c>
      <c r="W208">
        <v>10.59</v>
      </c>
      <c r="X208">
        <v>6.67</v>
      </c>
    </row>
    <row r="209" spans="1:24" x14ac:dyDescent="0.25">
      <c r="A209" s="3">
        <v>30794</v>
      </c>
      <c r="B209" s="5">
        <v>113</v>
      </c>
      <c r="C209" s="37">
        <f t="shared" si="38"/>
        <v>13.34</v>
      </c>
      <c r="D209" s="35">
        <f t="shared" si="39"/>
        <v>-3</v>
      </c>
      <c r="E209" s="6">
        <v>2.5</v>
      </c>
      <c r="F209" s="6">
        <v>-8.4</v>
      </c>
      <c r="G209" s="14">
        <f t="shared" si="35"/>
        <v>2.6</v>
      </c>
      <c r="H209" s="35">
        <f t="shared" si="40"/>
        <v>-3.8</v>
      </c>
      <c r="I209" s="6">
        <v>-0.3</v>
      </c>
      <c r="J209" s="6">
        <v>-7.3</v>
      </c>
      <c r="K209" s="14">
        <f t="shared" si="36"/>
        <v>2.6</v>
      </c>
      <c r="L209" s="35">
        <f t="shared" si="41"/>
        <v>-3</v>
      </c>
      <c r="M209" s="6">
        <v>1</v>
      </c>
      <c r="N209" s="6">
        <v>-6.9</v>
      </c>
      <c r="O209" s="14">
        <f t="shared" si="37"/>
        <v>2.6</v>
      </c>
      <c r="P209" s="7">
        <v>8404</v>
      </c>
      <c r="Q209" s="7"/>
      <c r="R209" s="35">
        <f t="shared" si="42"/>
        <v>0.5</v>
      </c>
      <c r="S209">
        <v>6</v>
      </c>
      <c r="T209">
        <v>-5</v>
      </c>
      <c r="U209">
        <v>2.6</v>
      </c>
      <c r="W209">
        <v>14.04</v>
      </c>
      <c r="X209">
        <v>11.08</v>
      </c>
    </row>
    <row r="210" spans="1:24" x14ac:dyDescent="0.25">
      <c r="A210" s="3">
        <v>30795</v>
      </c>
      <c r="B210" s="5">
        <v>114</v>
      </c>
      <c r="C210" s="37">
        <f t="shared" si="38"/>
        <v>18.87</v>
      </c>
      <c r="D210" s="35">
        <f t="shared" si="39"/>
        <v>-1.6</v>
      </c>
      <c r="E210" s="6">
        <v>1</v>
      </c>
      <c r="F210" s="6">
        <v>-4.0999999999999996</v>
      </c>
      <c r="G210" s="14">
        <f t="shared" si="35"/>
        <v>0</v>
      </c>
      <c r="H210" s="35">
        <f t="shared" si="40"/>
        <v>-5.0999999999999996</v>
      </c>
      <c r="I210" s="6">
        <v>-3.1</v>
      </c>
      <c r="J210" s="6">
        <v>-7</v>
      </c>
      <c r="K210" s="14">
        <f t="shared" si="36"/>
        <v>0</v>
      </c>
      <c r="L210" s="35">
        <f t="shared" si="41"/>
        <v>-4</v>
      </c>
      <c r="M210" s="6">
        <v>-1.9</v>
      </c>
      <c r="N210" s="6">
        <v>-6</v>
      </c>
      <c r="O210" s="14">
        <f t="shared" si="37"/>
        <v>0</v>
      </c>
      <c r="P210" s="7">
        <v>8404</v>
      </c>
      <c r="Q210" s="7"/>
      <c r="R210" s="35">
        <f t="shared" si="42"/>
        <v>-1</v>
      </c>
      <c r="S210">
        <v>4</v>
      </c>
      <c r="T210">
        <v>-6</v>
      </c>
      <c r="U210">
        <v>0</v>
      </c>
      <c r="W210">
        <v>19.86</v>
      </c>
      <c r="X210">
        <v>15.51</v>
      </c>
    </row>
    <row r="211" spans="1:24" x14ac:dyDescent="0.25">
      <c r="A211" s="3">
        <v>30796</v>
      </c>
      <c r="B211" s="5">
        <v>115</v>
      </c>
      <c r="C211" s="37">
        <f t="shared" si="38"/>
        <v>18.559999999999999</v>
      </c>
      <c r="D211" s="35">
        <f t="shared" si="39"/>
        <v>-6.9</v>
      </c>
      <c r="E211" s="6">
        <v>-1.4</v>
      </c>
      <c r="F211" s="6">
        <v>-12.3</v>
      </c>
      <c r="G211" s="14">
        <f t="shared" si="35"/>
        <v>0</v>
      </c>
      <c r="H211" s="35">
        <f t="shared" si="40"/>
        <v>-7.6</v>
      </c>
      <c r="I211" s="6">
        <v>-4.0999999999999996</v>
      </c>
      <c r="J211" s="6">
        <v>-11.1</v>
      </c>
      <c r="K211" s="14">
        <f t="shared" si="36"/>
        <v>0</v>
      </c>
      <c r="L211" s="35">
        <f t="shared" si="41"/>
        <v>-7.5</v>
      </c>
      <c r="M211" s="6">
        <v>-4.5999999999999996</v>
      </c>
      <c r="N211" s="6">
        <v>-10.4</v>
      </c>
      <c r="O211" s="14">
        <f t="shared" si="37"/>
        <v>0</v>
      </c>
      <c r="P211" s="7">
        <v>8404</v>
      </c>
      <c r="Q211" s="7"/>
      <c r="R211" s="35">
        <f t="shared" si="42"/>
        <v>-4.8</v>
      </c>
      <c r="S211">
        <v>1.5</v>
      </c>
      <c r="T211">
        <v>-11</v>
      </c>
      <c r="U211">
        <v>0</v>
      </c>
      <c r="W211">
        <v>19.54</v>
      </c>
      <c r="X211">
        <v>23.55</v>
      </c>
    </row>
    <row r="212" spans="1:24" x14ac:dyDescent="0.25">
      <c r="A212" s="3">
        <v>30797</v>
      </c>
      <c r="B212" s="5">
        <v>116</v>
      </c>
      <c r="C212" s="37">
        <f t="shared" si="38"/>
        <v>21.42</v>
      </c>
      <c r="D212" s="35">
        <f t="shared" si="39"/>
        <v>-4.0999999999999996</v>
      </c>
      <c r="E212" s="6">
        <v>1.9</v>
      </c>
      <c r="F212" s="6">
        <v>-10.1</v>
      </c>
      <c r="G212" s="14">
        <f t="shared" si="35"/>
        <v>0</v>
      </c>
      <c r="H212" s="35">
        <f t="shared" si="40"/>
        <v>-5.2</v>
      </c>
      <c r="I212" s="6">
        <v>-0.2</v>
      </c>
      <c r="J212" s="6">
        <v>-10.199999999999999</v>
      </c>
      <c r="K212" s="14">
        <f t="shared" si="36"/>
        <v>0</v>
      </c>
      <c r="L212" s="35">
        <f t="shared" si="41"/>
        <v>-5.3</v>
      </c>
      <c r="M212" s="6">
        <v>-0.7</v>
      </c>
      <c r="N212" s="6">
        <v>-9.8000000000000007</v>
      </c>
      <c r="O212" s="14">
        <f t="shared" si="37"/>
        <v>0</v>
      </c>
      <c r="P212" s="7">
        <v>8404</v>
      </c>
      <c r="Q212" s="7"/>
      <c r="R212" s="35">
        <f t="shared" si="42"/>
        <v>-1.8</v>
      </c>
      <c r="S212">
        <v>4.5</v>
      </c>
      <c r="T212">
        <v>-8</v>
      </c>
      <c r="U212">
        <v>0</v>
      </c>
      <c r="W212">
        <v>22.55</v>
      </c>
      <c r="X212">
        <v>16.66</v>
      </c>
    </row>
    <row r="213" spans="1:24" x14ac:dyDescent="0.25">
      <c r="A213" s="3">
        <v>30798</v>
      </c>
      <c r="B213" s="5">
        <v>117</v>
      </c>
      <c r="C213" s="37">
        <f t="shared" si="38"/>
        <v>25.89</v>
      </c>
      <c r="D213" s="35">
        <f t="shared" si="39"/>
        <v>-1.9</v>
      </c>
      <c r="E213" s="6">
        <v>4.5</v>
      </c>
      <c r="F213" s="6">
        <v>-8.1999999999999993</v>
      </c>
      <c r="G213" s="14">
        <f t="shared" si="35"/>
        <v>0</v>
      </c>
      <c r="H213" s="35">
        <f t="shared" si="40"/>
        <v>-0.6</v>
      </c>
      <c r="I213" s="6">
        <v>3.4</v>
      </c>
      <c r="J213" s="6">
        <v>-4.5999999999999996</v>
      </c>
      <c r="K213" s="14">
        <f t="shared" si="36"/>
        <v>0</v>
      </c>
      <c r="L213" s="35">
        <f t="shared" si="41"/>
        <v>-1.3</v>
      </c>
      <c r="M213" s="6">
        <v>2.2999999999999998</v>
      </c>
      <c r="N213" s="6">
        <v>-4.8</v>
      </c>
      <c r="O213" s="14">
        <f t="shared" si="37"/>
        <v>0</v>
      </c>
      <c r="P213" s="7">
        <v>8404</v>
      </c>
      <c r="Q213" s="7"/>
      <c r="R213" s="35">
        <f t="shared" si="42"/>
        <v>1</v>
      </c>
      <c r="S213">
        <v>9</v>
      </c>
      <c r="T213">
        <v>-7</v>
      </c>
      <c r="U213">
        <v>0</v>
      </c>
      <c r="W213">
        <v>27.25</v>
      </c>
      <c r="X213">
        <v>19.11</v>
      </c>
    </row>
    <row r="214" spans="1:24" x14ac:dyDescent="0.25">
      <c r="A214" s="3">
        <v>30799</v>
      </c>
      <c r="B214" s="5">
        <v>118</v>
      </c>
      <c r="C214" s="37">
        <f t="shared" si="38"/>
        <v>22.42</v>
      </c>
      <c r="D214" s="35">
        <f t="shared" si="39"/>
        <v>-2.7</v>
      </c>
      <c r="E214" s="6">
        <v>4.7</v>
      </c>
      <c r="F214" s="6">
        <v>-10</v>
      </c>
      <c r="G214" s="14">
        <f t="shared" si="35"/>
        <v>4.2</v>
      </c>
      <c r="H214" s="35">
        <f t="shared" si="40"/>
        <v>-1.6</v>
      </c>
      <c r="I214" s="6">
        <v>3.7</v>
      </c>
      <c r="J214" s="6">
        <v>-6.8</v>
      </c>
      <c r="K214" s="14">
        <f t="shared" si="36"/>
        <v>4.2</v>
      </c>
      <c r="L214" s="35">
        <f t="shared" si="41"/>
        <v>-1.4</v>
      </c>
      <c r="M214" s="6">
        <v>2.8</v>
      </c>
      <c r="N214" s="6">
        <v>-5.6</v>
      </c>
      <c r="O214" s="14">
        <f t="shared" si="37"/>
        <v>4.2</v>
      </c>
      <c r="P214" s="7">
        <v>8404</v>
      </c>
      <c r="Q214" s="7"/>
      <c r="R214" s="35">
        <f t="shared" si="42"/>
        <v>0.5</v>
      </c>
      <c r="S214">
        <v>8.5</v>
      </c>
      <c r="T214">
        <v>-7.5</v>
      </c>
      <c r="U214">
        <v>4.2</v>
      </c>
      <c r="W214">
        <v>23.6</v>
      </c>
      <c r="X214">
        <v>20.32</v>
      </c>
    </row>
    <row r="215" spans="1:24" x14ac:dyDescent="0.25">
      <c r="A215" s="3">
        <v>30800</v>
      </c>
      <c r="B215" s="5">
        <v>119</v>
      </c>
      <c r="C215" s="37">
        <f t="shared" si="38"/>
        <v>16.22</v>
      </c>
      <c r="D215" s="35">
        <f t="shared" si="39"/>
        <v>-1.6</v>
      </c>
      <c r="E215" s="6">
        <v>-0.1</v>
      </c>
      <c r="F215" s="6">
        <v>-3</v>
      </c>
      <c r="G215" s="14">
        <f t="shared" si="35"/>
        <v>3.6</v>
      </c>
      <c r="H215" s="35">
        <f t="shared" si="40"/>
        <v>-2.5</v>
      </c>
      <c r="I215" s="6">
        <v>-0.4</v>
      </c>
      <c r="J215" s="6">
        <v>-4.5999999999999996</v>
      </c>
      <c r="K215" s="14">
        <f t="shared" si="36"/>
        <v>3.6</v>
      </c>
      <c r="L215" s="35">
        <f t="shared" si="41"/>
        <v>-2.4</v>
      </c>
      <c r="M215" s="6">
        <v>-0.5</v>
      </c>
      <c r="N215" s="6">
        <v>-4.2</v>
      </c>
      <c r="O215" s="14">
        <f t="shared" si="37"/>
        <v>3.6</v>
      </c>
      <c r="P215" s="7">
        <v>8404</v>
      </c>
      <c r="Q215" s="7"/>
      <c r="R215" s="35">
        <f t="shared" si="42"/>
        <v>-0.3</v>
      </c>
      <c r="S215">
        <v>1.5</v>
      </c>
      <c r="T215">
        <v>-2</v>
      </c>
      <c r="U215">
        <v>3.6</v>
      </c>
      <c r="W215">
        <v>17.07</v>
      </c>
      <c r="X215">
        <v>7.05</v>
      </c>
    </row>
    <row r="216" spans="1:24" x14ac:dyDescent="0.25">
      <c r="A216" s="3">
        <v>30801</v>
      </c>
      <c r="B216" s="5">
        <v>120</v>
      </c>
      <c r="C216" s="37">
        <f t="shared" si="38"/>
        <v>19.11</v>
      </c>
      <c r="D216" s="35">
        <f t="shared" si="39"/>
        <v>-1.7</v>
      </c>
      <c r="E216" s="6">
        <v>2.2000000000000002</v>
      </c>
      <c r="F216" s="6">
        <v>-5.6</v>
      </c>
      <c r="G216" s="14">
        <f t="shared" si="35"/>
        <v>0.2</v>
      </c>
      <c r="H216" s="35">
        <f t="shared" si="40"/>
        <v>-2.4</v>
      </c>
      <c r="I216" s="6">
        <v>0.4</v>
      </c>
      <c r="J216" s="6">
        <v>-5.0999999999999996</v>
      </c>
      <c r="K216" s="14">
        <f t="shared" si="36"/>
        <v>0.2</v>
      </c>
      <c r="L216" s="35">
        <f t="shared" si="41"/>
        <v>-1.1000000000000001</v>
      </c>
      <c r="M216" s="6">
        <v>2.2999999999999998</v>
      </c>
      <c r="N216" s="6">
        <v>-4.5</v>
      </c>
      <c r="O216" s="14">
        <f t="shared" si="37"/>
        <v>0.2</v>
      </c>
      <c r="P216" s="7">
        <v>8404</v>
      </c>
      <c r="Q216" s="7"/>
      <c r="R216" s="35">
        <f t="shared" si="42"/>
        <v>2.2999999999999998</v>
      </c>
      <c r="S216">
        <v>7.5</v>
      </c>
      <c r="T216">
        <v>-3</v>
      </c>
      <c r="U216">
        <v>0.2</v>
      </c>
      <c r="W216">
        <v>20.12</v>
      </c>
      <c r="X216">
        <v>16.89</v>
      </c>
    </row>
    <row r="217" spans="1:24" x14ac:dyDescent="0.25">
      <c r="A217" s="3">
        <v>30802</v>
      </c>
      <c r="B217" s="5">
        <v>121</v>
      </c>
      <c r="C217" s="37">
        <f t="shared" si="38"/>
        <v>9.83</v>
      </c>
      <c r="D217" s="35">
        <f t="shared" si="39"/>
        <v>-4.0999999999999996</v>
      </c>
      <c r="E217" s="6">
        <v>-0.5</v>
      </c>
      <c r="F217" s="6">
        <v>-7.7</v>
      </c>
      <c r="G217" s="14">
        <f t="shared" si="35"/>
        <v>0</v>
      </c>
      <c r="H217" s="35">
        <f t="shared" si="40"/>
        <v>-2.6</v>
      </c>
      <c r="I217" s="6">
        <v>-0.6</v>
      </c>
      <c r="J217" s="6">
        <v>-4.5999999999999996</v>
      </c>
      <c r="K217" s="14">
        <f t="shared" si="36"/>
        <v>0</v>
      </c>
      <c r="L217" s="35">
        <f t="shared" si="41"/>
        <v>-2.5</v>
      </c>
      <c r="M217" s="6">
        <v>-0.6</v>
      </c>
      <c r="N217" s="6">
        <v>-4.3</v>
      </c>
      <c r="O217" s="14">
        <f t="shared" si="37"/>
        <v>0</v>
      </c>
      <c r="P217" s="7">
        <v>8404</v>
      </c>
      <c r="Q217" s="7"/>
      <c r="R217" s="35">
        <f t="shared" si="42"/>
        <v>0</v>
      </c>
      <c r="S217">
        <v>5</v>
      </c>
      <c r="T217">
        <v>-5</v>
      </c>
      <c r="U217">
        <v>0</v>
      </c>
      <c r="W217">
        <v>10.35</v>
      </c>
      <c r="X217">
        <v>7.86</v>
      </c>
    </row>
    <row r="218" spans="1:24" x14ac:dyDescent="0.25">
      <c r="A218" s="3">
        <v>30803</v>
      </c>
      <c r="B218" s="5">
        <v>122</v>
      </c>
      <c r="C218" s="37">
        <f t="shared" si="38"/>
        <v>6.95</v>
      </c>
      <c r="D218" s="35">
        <f t="shared" si="39"/>
        <v>-0.3</v>
      </c>
      <c r="E218" s="6">
        <v>2.5</v>
      </c>
      <c r="F218" s="6">
        <v>-3.1</v>
      </c>
      <c r="G218" s="14">
        <f t="shared" si="35"/>
        <v>4</v>
      </c>
      <c r="H218" s="35">
        <f t="shared" si="40"/>
        <v>-1.8</v>
      </c>
      <c r="I218" s="6">
        <v>0.4</v>
      </c>
      <c r="J218" s="6">
        <v>-4</v>
      </c>
      <c r="K218" s="14">
        <f t="shared" si="36"/>
        <v>4</v>
      </c>
      <c r="L218" s="35">
        <f t="shared" si="41"/>
        <v>-2.2000000000000002</v>
      </c>
      <c r="M218" s="6">
        <v>-0.3</v>
      </c>
      <c r="N218" s="6">
        <v>-4</v>
      </c>
      <c r="O218" s="14">
        <f t="shared" si="37"/>
        <v>4</v>
      </c>
      <c r="P218" s="7">
        <v>8405</v>
      </c>
      <c r="Q218" s="7"/>
      <c r="R218" s="35">
        <f t="shared" si="42"/>
        <v>3.3</v>
      </c>
      <c r="S218">
        <v>6.5</v>
      </c>
      <c r="T218">
        <v>0</v>
      </c>
      <c r="U218">
        <v>4</v>
      </c>
      <c r="W218">
        <v>7.32</v>
      </c>
      <c r="X218">
        <v>11.43</v>
      </c>
    </row>
    <row r="219" spans="1:24" x14ac:dyDescent="0.25">
      <c r="A219" s="3">
        <v>30804</v>
      </c>
      <c r="B219" s="5">
        <v>123</v>
      </c>
      <c r="C219" s="37">
        <f t="shared" si="38"/>
        <v>24.8</v>
      </c>
      <c r="D219" s="35">
        <f t="shared" si="39"/>
        <v>1.5</v>
      </c>
      <c r="E219" s="6">
        <v>3.8</v>
      </c>
      <c r="F219" s="6">
        <v>-0.8</v>
      </c>
      <c r="G219" s="14">
        <f t="shared" si="35"/>
        <v>0.8</v>
      </c>
      <c r="H219" s="35">
        <f t="shared" si="40"/>
        <v>-1.1000000000000001</v>
      </c>
      <c r="I219" s="6">
        <v>1</v>
      </c>
      <c r="J219" s="6">
        <v>-3.2</v>
      </c>
      <c r="K219" s="14">
        <f t="shared" si="36"/>
        <v>0.8</v>
      </c>
      <c r="L219" s="35">
        <f t="shared" si="41"/>
        <v>-0.8</v>
      </c>
      <c r="M219" s="6">
        <v>1.4</v>
      </c>
      <c r="N219" s="6">
        <v>-2.9</v>
      </c>
      <c r="O219" s="14">
        <f t="shared" si="37"/>
        <v>0.8</v>
      </c>
      <c r="P219" s="7">
        <v>8405</v>
      </c>
      <c r="Q219" s="7"/>
      <c r="R219" s="35">
        <f t="shared" si="42"/>
        <v>4.8</v>
      </c>
      <c r="S219">
        <v>8</v>
      </c>
      <c r="T219">
        <v>1.5</v>
      </c>
      <c r="U219">
        <v>0.8</v>
      </c>
      <c r="W219">
        <v>26.11</v>
      </c>
      <c r="X219">
        <v>17</v>
      </c>
    </row>
    <row r="220" spans="1:24" x14ac:dyDescent="0.25">
      <c r="A220" s="3">
        <v>30805</v>
      </c>
      <c r="B220" s="5">
        <v>124</v>
      </c>
      <c r="C220" s="37">
        <f t="shared" si="38"/>
        <v>16.22</v>
      </c>
      <c r="D220" s="35">
        <f t="shared" si="39"/>
        <v>-2.8</v>
      </c>
      <c r="E220" s="6">
        <v>1.1000000000000001</v>
      </c>
      <c r="F220" s="6">
        <v>-6.6</v>
      </c>
      <c r="G220" s="14">
        <f t="shared" si="35"/>
        <v>2.8</v>
      </c>
      <c r="H220" s="35">
        <f t="shared" si="40"/>
        <v>-2.9</v>
      </c>
      <c r="I220" s="6">
        <v>0.5</v>
      </c>
      <c r="J220" s="6">
        <v>-6.3</v>
      </c>
      <c r="K220" s="14">
        <f t="shared" si="36"/>
        <v>2.8</v>
      </c>
      <c r="L220" s="35">
        <f t="shared" si="41"/>
        <v>-2.5</v>
      </c>
      <c r="M220" s="6">
        <v>0.2</v>
      </c>
      <c r="N220" s="6">
        <v>-5.2</v>
      </c>
      <c r="O220" s="14">
        <f t="shared" si="37"/>
        <v>2.8</v>
      </c>
      <c r="P220" s="7">
        <v>8405</v>
      </c>
      <c r="Q220" s="7"/>
      <c r="R220" s="35">
        <f t="shared" si="42"/>
        <v>0.3</v>
      </c>
      <c r="S220">
        <v>5.5</v>
      </c>
      <c r="T220">
        <v>-5</v>
      </c>
      <c r="U220">
        <v>2.8</v>
      </c>
      <c r="W220">
        <v>17.07</v>
      </c>
      <c r="X220">
        <v>18.78</v>
      </c>
    </row>
    <row r="221" spans="1:24" x14ac:dyDescent="0.25">
      <c r="A221" s="3">
        <v>30806</v>
      </c>
      <c r="B221" s="5">
        <v>125</v>
      </c>
      <c r="C221" s="37">
        <f t="shared" si="38"/>
        <v>18.34</v>
      </c>
      <c r="D221" s="35">
        <f t="shared" si="39"/>
        <v>-4.0999999999999996</v>
      </c>
      <c r="E221" s="6">
        <v>1.9</v>
      </c>
      <c r="F221" s="6">
        <v>-10.1</v>
      </c>
      <c r="G221" s="14">
        <f t="shared" si="35"/>
        <v>5.2</v>
      </c>
      <c r="H221" s="35">
        <f t="shared" si="40"/>
        <v>-4.5</v>
      </c>
      <c r="I221" s="6">
        <v>0.5</v>
      </c>
      <c r="J221" s="6">
        <v>-9.4</v>
      </c>
      <c r="K221" s="14">
        <f t="shared" si="36"/>
        <v>5.2</v>
      </c>
      <c r="L221" s="35">
        <f t="shared" si="41"/>
        <v>-4.3</v>
      </c>
      <c r="M221" s="6">
        <v>-0.6</v>
      </c>
      <c r="N221" s="6">
        <v>-8</v>
      </c>
      <c r="O221" s="14">
        <f t="shared" si="37"/>
        <v>5.2</v>
      </c>
      <c r="P221" s="7">
        <v>8405</v>
      </c>
      <c r="Q221" s="7"/>
      <c r="R221" s="35">
        <f t="shared" si="42"/>
        <v>-0.5</v>
      </c>
      <c r="S221">
        <v>7</v>
      </c>
      <c r="T221">
        <v>-8</v>
      </c>
      <c r="U221">
        <v>5.2</v>
      </c>
      <c r="W221">
        <v>19.3</v>
      </c>
      <c r="X221">
        <v>14.46</v>
      </c>
    </row>
    <row r="222" spans="1:24" x14ac:dyDescent="0.25">
      <c r="A222" s="3">
        <v>30807</v>
      </c>
      <c r="B222" s="5">
        <v>126</v>
      </c>
      <c r="C222" s="37">
        <f t="shared" si="38"/>
        <v>15.42</v>
      </c>
      <c r="D222" s="35">
        <f t="shared" si="39"/>
        <v>-2.2999999999999998</v>
      </c>
      <c r="E222" s="6">
        <v>0.4</v>
      </c>
      <c r="F222" s="6">
        <v>-5</v>
      </c>
      <c r="G222" s="14">
        <f t="shared" si="35"/>
        <v>1.8</v>
      </c>
      <c r="H222" s="35">
        <f t="shared" si="40"/>
        <v>-2.8</v>
      </c>
      <c r="I222" s="6">
        <v>0</v>
      </c>
      <c r="J222" s="6">
        <v>-5.5</v>
      </c>
      <c r="K222" s="14">
        <f t="shared" si="36"/>
        <v>1.8</v>
      </c>
      <c r="L222" s="35">
        <f t="shared" si="41"/>
        <v>-3.1</v>
      </c>
      <c r="M222" s="6">
        <v>-1</v>
      </c>
      <c r="N222" s="6">
        <v>-5.2</v>
      </c>
      <c r="O222" s="14">
        <f t="shared" si="37"/>
        <v>1.8</v>
      </c>
      <c r="P222" s="7">
        <v>8405</v>
      </c>
      <c r="Q222" s="7"/>
      <c r="R222" s="35">
        <f t="shared" si="42"/>
        <v>2</v>
      </c>
      <c r="S222">
        <v>6</v>
      </c>
      <c r="T222">
        <v>-2</v>
      </c>
      <c r="U222">
        <v>1.8</v>
      </c>
      <c r="W222">
        <v>16.23</v>
      </c>
      <c r="X222">
        <v>13.39</v>
      </c>
    </row>
    <row r="223" spans="1:24" x14ac:dyDescent="0.25">
      <c r="A223" s="3">
        <v>30808</v>
      </c>
      <c r="B223" s="5">
        <v>127</v>
      </c>
      <c r="C223" s="37">
        <f t="shared" si="38"/>
        <v>21.57</v>
      </c>
      <c r="D223" s="35">
        <f t="shared" si="39"/>
        <v>2.1</v>
      </c>
      <c r="E223" s="6">
        <v>6.2</v>
      </c>
      <c r="F223" s="6">
        <v>-2</v>
      </c>
      <c r="G223" s="14">
        <f t="shared" si="35"/>
        <v>0</v>
      </c>
      <c r="H223" s="35">
        <f t="shared" si="40"/>
        <v>1.5</v>
      </c>
      <c r="I223" s="6">
        <v>6.1</v>
      </c>
      <c r="J223" s="6">
        <v>-3.1</v>
      </c>
      <c r="K223" s="14">
        <f t="shared" si="36"/>
        <v>0</v>
      </c>
      <c r="L223" s="35">
        <f t="shared" si="41"/>
        <v>1</v>
      </c>
      <c r="M223" s="6">
        <v>5.3</v>
      </c>
      <c r="N223" s="6">
        <v>-3.4</v>
      </c>
      <c r="O223" s="14">
        <f t="shared" si="37"/>
        <v>0</v>
      </c>
      <c r="P223" s="7">
        <v>8405</v>
      </c>
      <c r="Q223" s="7"/>
      <c r="R223" s="35">
        <f t="shared" si="42"/>
        <v>5.8</v>
      </c>
      <c r="S223">
        <v>12</v>
      </c>
      <c r="T223">
        <v>-0.5</v>
      </c>
      <c r="U223">
        <v>0</v>
      </c>
      <c r="W223">
        <v>22.7</v>
      </c>
      <c r="X223">
        <v>17.88</v>
      </c>
    </row>
    <row r="224" spans="1:24" x14ac:dyDescent="0.25">
      <c r="A224" s="3">
        <v>30809</v>
      </c>
      <c r="B224" s="5">
        <v>128</v>
      </c>
      <c r="C224" s="37">
        <f t="shared" si="38"/>
        <v>23.01</v>
      </c>
      <c r="D224" s="35">
        <f t="shared" si="39"/>
        <v>0.3</v>
      </c>
      <c r="E224" s="6">
        <v>7.3</v>
      </c>
      <c r="F224" s="6">
        <v>-6.8</v>
      </c>
      <c r="G224" s="14">
        <f t="shared" si="35"/>
        <v>0.4</v>
      </c>
      <c r="H224" s="35">
        <f t="shared" si="40"/>
        <v>1.4</v>
      </c>
      <c r="I224" s="6">
        <v>6.9</v>
      </c>
      <c r="J224" s="6">
        <v>-4.0999999999999996</v>
      </c>
      <c r="K224" s="14">
        <f t="shared" si="36"/>
        <v>0.4</v>
      </c>
      <c r="L224" s="35">
        <f t="shared" si="41"/>
        <v>2</v>
      </c>
      <c r="M224" s="6">
        <v>7.8</v>
      </c>
      <c r="N224" s="6">
        <v>-3.8</v>
      </c>
      <c r="O224" s="14">
        <f t="shared" si="37"/>
        <v>0.4</v>
      </c>
      <c r="P224" s="7">
        <v>8405</v>
      </c>
      <c r="Q224" s="7"/>
      <c r="R224" s="35">
        <f t="shared" si="42"/>
        <v>4.8</v>
      </c>
      <c r="S224">
        <v>13</v>
      </c>
      <c r="T224">
        <v>-3.5</v>
      </c>
      <c r="U224">
        <v>0.4</v>
      </c>
      <c r="W224">
        <v>24.22</v>
      </c>
      <c r="X224">
        <v>16.809999999999999</v>
      </c>
    </row>
    <row r="225" spans="1:24" x14ac:dyDescent="0.25">
      <c r="A225" s="3">
        <v>30810</v>
      </c>
      <c r="B225" s="5">
        <v>129</v>
      </c>
      <c r="C225" s="37">
        <f t="shared" si="38"/>
        <v>13.12</v>
      </c>
      <c r="D225" s="35">
        <f t="shared" si="39"/>
        <v>3.8</v>
      </c>
      <c r="E225" s="6">
        <v>6.8</v>
      </c>
      <c r="F225" s="6">
        <v>0.7</v>
      </c>
      <c r="G225" s="14">
        <f t="shared" si="35"/>
        <v>1.4</v>
      </c>
      <c r="H225" s="35">
        <f t="shared" si="40"/>
        <v>4.5</v>
      </c>
      <c r="I225" s="6">
        <v>6.4</v>
      </c>
      <c r="J225" s="6">
        <v>2.5</v>
      </c>
      <c r="K225" s="14">
        <f t="shared" si="36"/>
        <v>1.4</v>
      </c>
      <c r="L225" s="35">
        <f t="shared" si="41"/>
        <v>4.7</v>
      </c>
      <c r="M225" s="6">
        <v>7.8</v>
      </c>
      <c r="N225" s="6">
        <v>1.6</v>
      </c>
      <c r="O225" s="14">
        <f t="shared" si="37"/>
        <v>1.4</v>
      </c>
      <c r="P225" s="7">
        <v>8405</v>
      </c>
      <c r="Q225" s="7"/>
      <c r="R225" s="35">
        <f t="shared" si="42"/>
        <v>7</v>
      </c>
      <c r="S225">
        <v>11</v>
      </c>
      <c r="T225">
        <v>3</v>
      </c>
      <c r="U225">
        <v>1.4</v>
      </c>
      <c r="W225">
        <v>13.81</v>
      </c>
      <c r="X225">
        <v>10.27</v>
      </c>
    </row>
    <row r="226" spans="1:24" x14ac:dyDescent="0.25">
      <c r="A226" s="3">
        <v>30811</v>
      </c>
      <c r="B226" s="5">
        <v>130</v>
      </c>
      <c r="C226" s="37">
        <f t="shared" si="38"/>
        <v>14.54</v>
      </c>
      <c r="D226" s="35">
        <f t="shared" si="39"/>
        <v>-2.4</v>
      </c>
      <c r="E226" s="6">
        <v>1</v>
      </c>
      <c r="F226" s="6">
        <v>-5.7</v>
      </c>
      <c r="G226" s="14">
        <f t="shared" si="35"/>
        <v>1.2</v>
      </c>
      <c r="H226" s="35">
        <f t="shared" si="40"/>
        <v>-2.6</v>
      </c>
      <c r="I226" s="6">
        <v>0.4</v>
      </c>
      <c r="J226" s="6">
        <v>-5.6</v>
      </c>
      <c r="K226" s="14">
        <f t="shared" si="36"/>
        <v>1.2</v>
      </c>
      <c r="L226" s="35">
        <f t="shared" si="41"/>
        <v>-2</v>
      </c>
      <c r="M226" s="6">
        <v>1</v>
      </c>
      <c r="N226" s="6">
        <v>-5</v>
      </c>
      <c r="O226" s="14">
        <f t="shared" si="37"/>
        <v>1.2</v>
      </c>
      <c r="P226" s="7">
        <v>8405</v>
      </c>
      <c r="Q226" s="7"/>
      <c r="R226" s="35">
        <f t="shared" si="42"/>
        <v>1.8</v>
      </c>
      <c r="S226">
        <v>7</v>
      </c>
      <c r="T226">
        <v>-3.5</v>
      </c>
      <c r="U226">
        <v>1.2</v>
      </c>
      <c r="W226">
        <v>15.3</v>
      </c>
      <c r="X226">
        <v>15.5</v>
      </c>
    </row>
    <row r="227" spans="1:24" x14ac:dyDescent="0.25">
      <c r="A227" s="3">
        <v>30812</v>
      </c>
      <c r="B227" s="5">
        <v>131</v>
      </c>
      <c r="C227" s="37">
        <f t="shared" si="38"/>
        <v>20.56</v>
      </c>
      <c r="D227" s="35">
        <f t="shared" si="39"/>
        <v>0.6</v>
      </c>
      <c r="E227" s="6">
        <v>4.8</v>
      </c>
      <c r="F227" s="6">
        <v>-3.7</v>
      </c>
      <c r="G227" s="14">
        <f t="shared" si="35"/>
        <v>0</v>
      </c>
      <c r="H227" s="35">
        <f t="shared" si="40"/>
        <v>-0.7</v>
      </c>
      <c r="I227" s="6">
        <v>3.1</v>
      </c>
      <c r="J227" s="6">
        <v>-4.5</v>
      </c>
      <c r="K227" s="14">
        <f t="shared" si="36"/>
        <v>0</v>
      </c>
      <c r="L227" s="35">
        <f t="shared" si="41"/>
        <v>-0.5</v>
      </c>
      <c r="M227" s="6">
        <v>3.2</v>
      </c>
      <c r="N227" s="6">
        <v>-4.0999999999999996</v>
      </c>
      <c r="O227" s="14">
        <f t="shared" si="37"/>
        <v>0</v>
      </c>
      <c r="P227" s="7">
        <v>8405</v>
      </c>
      <c r="Q227" s="7"/>
      <c r="R227" s="35">
        <f t="shared" si="42"/>
        <v>3.3</v>
      </c>
      <c r="S227">
        <v>8</v>
      </c>
      <c r="T227">
        <v>-1.5</v>
      </c>
      <c r="U227">
        <v>0</v>
      </c>
      <c r="W227">
        <v>21.64</v>
      </c>
      <c r="X227">
        <v>19.02</v>
      </c>
    </row>
    <row r="228" spans="1:24" x14ac:dyDescent="0.25">
      <c r="A228" s="3">
        <v>30813</v>
      </c>
      <c r="B228" s="5">
        <v>132</v>
      </c>
      <c r="C228" s="37">
        <f t="shared" si="38"/>
        <v>6.8</v>
      </c>
      <c r="D228" s="35">
        <f t="shared" si="39"/>
        <v>-1.2</v>
      </c>
      <c r="E228" s="6">
        <v>0.8</v>
      </c>
      <c r="F228" s="6">
        <v>-3.2</v>
      </c>
      <c r="G228" s="14">
        <f t="shared" si="35"/>
        <v>10</v>
      </c>
      <c r="H228" s="35">
        <f t="shared" si="40"/>
        <v>-0.9</v>
      </c>
      <c r="I228" s="6">
        <v>0.7</v>
      </c>
      <c r="J228" s="6">
        <v>-2.4</v>
      </c>
      <c r="K228" s="14">
        <f t="shared" si="36"/>
        <v>10</v>
      </c>
      <c r="L228" s="35">
        <f t="shared" si="41"/>
        <v>-1</v>
      </c>
      <c r="M228" s="6">
        <v>1</v>
      </c>
      <c r="N228" s="6">
        <v>-3</v>
      </c>
      <c r="O228" s="14">
        <f t="shared" si="37"/>
        <v>10</v>
      </c>
      <c r="P228" s="7">
        <v>8405</v>
      </c>
      <c r="Q228" s="7"/>
      <c r="R228" s="35">
        <f t="shared" si="42"/>
        <v>2.2999999999999998</v>
      </c>
      <c r="S228">
        <v>5.5</v>
      </c>
      <c r="T228">
        <v>-1</v>
      </c>
      <c r="U228">
        <v>10</v>
      </c>
      <c r="W228">
        <v>7.16</v>
      </c>
      <c r="X228">
        <v>7.67</v>
      </c>
    </row>
    <row r="229" spans="1:24" x14ac:dyDescent="0.25">
      <c r="A229" s="3">
        <v>30814</v>
      </c>
      <c r="B229" s="5">
        <v>133</v>
      </c>
      <c r="C229" s="37">
        <f t="shared" si="38"/>
        <v>19.420000000000002</v>
      </c>
      <c r="D229" s="35">
        <f t="shared" si="39"/>
        <v>2.2999999999999998</v>
      </c>
      <c r="E229" s="6">
        <v>6.6</v>
      </c>
      <c r="F229" s="6">
        <v>-2.1</v>
      </c>
      <c r="G229" s="14">
        <f t="shared" si="35"/>
        <v>0.2</v>
      </c>
      <c r="H229" s="35">
        <f t="shared" si="40"/>
        <v>1.7</v>
      </c>
      <c r="I229" s="6">
        <v>6.3</v>
      </c>
      <c r="J229" s="6">
        <v>-2.9</v>
      </c>
      <c r="K229" s="14">
        <f t="shared" si="36"/>
        <v>0.2</v>
      </c>
      <c r="L229" s="35">
        <f t="shared" si="41"/>
        <v>1.7</v>
      </c>
      <c r="M229" s="6">
        <v>6.6</v>
      </c>
      <c r="N229" s="6">
        <v>-3.2</v>
      </c>
      <c r="O229" s="14">
        <f t="shared" si="37"/>
        <v>0.2</v>
      </c>
      <c r="P229" s="7">
        <v>8405</v>
      </c>
      <c r="Q229" s="7"/>
      <c r="R229" s="35">
        <f t="shared" si="42"/>
        <v>6</v>
      </c>
      <c r="S229">
        <v>12.5</v>
      </c>
      <c r="T229">
        <v>-0.5</v>
      </c>
      <c r="U229">
        <v>0.2</v>
      </c>
      <c r="W229">
        <v>20.440000000000001</v>
      </c>
      <c r="X229">
        <v>20.46</v>
      </c>
    </row>
    <row r="230" spans="1:24" x14ac:dyDescent="0.25">
      <c r="A230" s="3">
        <v>30815</v>
      </c>
      <c r="B230" s="5">
        <v>134</v>
      </c>
      <c r="C230" s="37">
        <f t="shared" si="38"/>
        <v>13.05</v>
      </c>
      <c r="D230" s="35">
        <f t="shared" si="39"/>
        <v>5.3</v>
      </c>
      <c r="E230" s="6">
        <v>11.5</v>
      </c>
      <c r="F230" s="6">
        <v>-1</v>
      </c>
      <c r="G230" s="14">
        <f t="shared" si="35"/>
        <v>12.3</v>
      </c>
      <c r="H230" s="35">
        <f t="shared" si="40"/>
        <v>5.2</v>
      </c>
      <c r="I230" s="6">
        <v>9.4</v>
      </c>
      <c r="J230" s="6">
        <v>1</v>
      </c>
      <c r="K230" s="14">
        <f t="shared" si="36"/>
        <v>12.3</v>
      </c>
      <c r="L230" s="35">
        <f t="shared" si="41"/>
        <v>6.5</v>
      </c>
      <c r="M230" s="6">
        <v>11.4</v>
      </c>
      <c r="N230" s="6">
        <v>1.5</v>
      </c>
      <c r="O230" s="14">
        <f t="shared" si="37"/>
        <v>12.3</v>
      </c>
      <c r="P230" s="7">
        <v>8405</v>
      </c>
      <c r="Q230" s="7"/>
      <c r="R230" s="35">
        <f t="shared" si="42"/>
        <v>7.5</v>
      </c>
      <c r="S230">
        <v>14.5</v>
      </c>
      <c r="T230">
        <v>0.5</v>
      </c>
      <c r="U230">
        <v>12.3</v>
      </c>
      <c r="W230">
        <v>13.74</v>
      </c>
      <c r="X230">
        <v>12.4</v>
      </c>
    </row>
    <row r="231" spans="1:24" x14ac:dyDescent="0.25">
      <c r="A231" s="3">
        <v>30816</v>
      </c>
      <c r="B231" s="5">
        <v>135</v>
      </c>
      <c r="C231" s="37">
        <f t="shared" si="38"/>
        <v>6.26</v>
      </c>
      <c r="D231" s="35">
        <f t="shared" si="39"/>
        <v>0.3</v>
      </c>
      <c r="E231" s="6">
        <v>0.6</v>
      </c>
      <c r="F231" s="6">
        <v>0</v>
      </c>
      <c r="G231" s="14">
        <f t="shared" si="35"/>
        <v>7.3</v>
      </c>
      <c r="H231" s="35">
        <f t="shared" si="40"/>
        <v>0.4</v>
      </c>
      <c r="I231" s="6">
        <v>1.3</v>
      </c>
      <c r="J231" s="6">
        <v>-0.5</v>
      </c>
      <c r="K231" s="14">
        <f t="shared" si="36"/>
        <v>7.3</v>
      </c>
      <c r="L231" s="35">
        <f t="shared" si="41"/>
        <v>-0.5</v>
      </c>
      <c r="M231" s="6">
        <v>0.1</v>
      </c>
      <c r="N231" s="6">
        <v>-1.1000000000000001</v>
      </c>
      <c r="O231" s="14">
        <f t="shared" si="37"/>
        <v>7.3</v>
      </c>
      <c r="P231" s="7">
        <v>8405</v>
      </c>
      <c r="Q231" s="7"/>
      <c r="R231" s="35">
        <f t="shared" si="42"/>
        <v>4.8</v>
      </c>
      <c r="S231">
        <v>5</v>
      </c>
      <c r="T231">
        <v>4.5</v>
      </c>
      <c r="U231">
        <v>7.3</v>
      </c>
      <c r="W231">
        <v>6.59</v>
      </c>
      <c r="X231">
        <v>7.79</v>
      </c>
    </row>
    <row r="232" spans="1:24" x14ac:dyDescent="0.25">
      <c r="A232" s="3">
        <v>30817</v>
      </c>
      <c r="B232" s="5">
        <v>136</v>
      </c>
      <c r="C232" s="37">
        <f t="shared" si="38"/>
        <v>14.06</v>
      </c>
      <c r="D232" s="35">
        <f t="shared" si="39"/>
        <v>-0.4</v>
      </c>
      <c r="E232" s="6">
        <v>1.9</v>
      </c>
      <c r="F232" s="6">
        <v>-2.6</v>
      </c>
      <c r="G232" s="14">
        <f t="shared" si="35"/>
        <v>0</v>
      </c>
      <c r="H232" s="35">
        <f t="shared" si="40"/>
        <v>-0.7</v>
      </c>
      <c r="I232" s="6">
        <v>1.9</v>
      </c>
      <c r="J232" s="6">
        <v>-3.3</v>
      </c>
      <c r="K232" s="14">
        <f t="shared" si="36"/>
        <v>0</v>
      </c>
      <c r="L232" s="35">
        <f t="shared" si="41"/>
        <v>-1.1000000000000001</v>
      </c>
      <c r="M232" s="6">
        <v>1.2</v>
      </c>
      <c r="N232" s="6">
        <v>-3.3</v>
      </c>
      <c r="O232" s="14">
        <f t="shared" si="37"/>
        <v>0</v>
      </c>
      <c r="P232" s="7">
        <v>8405</v>
      </c>
      <c r="Q232" s="7"/>
      <c r="R232" s="35">
        <f t="shared" si="42"/>
        <v>3.8</v>
      </c>
      <c r="S232">
        <v>8</v>
      </c>
      <c r="T232">
        <v>-0.5</v>
      </c>
      <c r="U232">
        <v>0</v>
      </c>
      <c r="W232">
        <v>14.8</v>
      </c>
      <c r="X232">
        <v>21.53</v>
      </c>
    </row>
    <row r="233" spans="1:24" x14ac:dyDescent="0.25">
      <c r="A233" s="3">
        <v>30818</v>
      </c>
      <c r="B233" s="5">
        <v>137</v>
      </c>
      <c r="C233" s="37">
        <f t="shared" si="38"/>
        <v>16.77</v>
      </c>
      <c r="D233" s="35">
        <f t="shared" si="39"/>
        <v>0.4</v>
      </c>
      <c r="E233" s="6">
        <v>3.1</v>
      </c>
      <c r="F233" s="6">
        <v>-2.2999999999999998</v>
      </c>
      <c r="G233" s="14">
        <f t="shared" si="35"/>
        <v>4.9000000000000004</v>
      </c>
      <c r="H233" s="35">
        <f t="shared" si="40"/>
        <v>-0.5</v>
      </c>
      <c r="I233" s="6">
        <v>1.9</v>
      </c>
      <c r="J233" s="6">
        <v>-2.8</v>
      </c>
      <c r="K233" s="14">
        <f t="shared" si="36"/>
        <v>4.9000000000000004</v>
      </c>
      <c r="L233" s="35">
        <f t="shared" si="41"/>
        <v>-0.8</v>
      </c>
      <c r="M233" s="6">
        <v>2</v>
      </c>
      <c r="N233" s="6">
        <v>-3.6</v>
      </c>
      <c r="O233" s="14">
        <f t="shared" si="37"/>
        <v>4.9000000000000004</v>
      </c>
      <c r="P233" s="7">
        <v>8405</v>
      </c>
      <c r="Q233" s="7"/>
      <c r="R233" s="35">
        <f t="shared" si="42"/>
        <v>1.5</v>
      </c>
      <c r="S233">
        <v>7</v>
      </c>
      <c r="T233">
        <v>-4</v>
      </c>
      <c r="U233">
        <v>4.9000000000000004</v>
      </c>
      <c r="W233">
        <v>17.649999999999999</v>
      </c>
      <c r="X233">
        <v>12.39</v>
      </c>
    </row>
    <row r="234" spans="1:24" x14ac:dyDescent="0.25">
      <c r="A234" s="3">
        <v>30819</v>
      </c>
      <c r="B234" s="5">
        <v>138</v>
      </c>
      <c r="C234" s="37">
        <f t="shared" si="38"/>
        <v>15.61</v>
      </c>
      <c r="D234" s="35">
        <f t="shared" si="39"/>
        <v>0.2</v>
      </c>
      <c r="E234" s="6">
        <v>7</v>
      </c>
      <c r="F234" s="6">
        <v>-6.6</v>
      </c>
      <c r="G234" s="14">
        <f t="shared" si="35"/>
        <v>0</v>
      </c>
      <c r="H234" s="35">
        <f t="shared" si="40"/>
        <v>-1</v>
      </c>
      <c r="I234" s="6">
        <v>3.9</v>
      </c>
      <c r="J234" s="6">
        <v>-5.9</v>
      </c>
      <c r="K234" s="14">
        <f t="shared" si="36"/>
        <v>0</v>
      </c>
      <c r="L234" s="35">
        <f t="shared" si="41"/>
        <v>-0.3</v>
      </c>
      <c r="M234" s="6">
        <v>4.4000000000000004</v>
      </c>
      <c r="N234" s="6">
        <v>-5</v>
      </c>
      <c r="O234" s="14">
        <f t="shared" si="37"/>
        <v>0</v>
      </c>
      <c r="P234" s="7">
        <v>8405</v>
      </c>
      <c r="Q234" s="7"/>
      <c r="R234" s="35">
        <f t="shared" si="42"/>
        <v>5.5</v>
      </c>
      <c r="S234">
        <v>10.5</v>
      </c>
      <c r="T234">
        <v>0.5</v>
      </c>
      <c r="U234">
        <v>0</v>
      </c>
      <c r="W234">
        <v>16.43</v>
      </c>
      <c r="X234">
        <v>15.07</v>
      </c>
    </row>
    <row r="235" spans="1:24" x14ac:dyDescent="0.25">
      <c r="A235" s="3">
        <v>30820</v>
      </c>
      <c r="B235" s="5">
        <v>139</v>
      </c>
      <c r="C235" s="37">
        <f t="shared" si="38"/>
        <v>20.059999999999999</v>
      </c>
      <c r="D235" s="35">
        <f t="shared" si="39"/>
        <v>3.8</v>
      </c>
      <c r="E235" s="6">
        <v>10.8</v>
      </c>
      <c r="F235" s="6">
        <v>-3.3</v>
      </c>
      <c r="G235" s="6">
        <v>4</v>
      </c>
      <c r="H235" s="35">
        <f t="shared" si="40"/>
        <v>2.2000000000000002</v>
      </c>
      <c r="I235" s="6">
        <v>7.3</v>
      </c>
      <c r="J235" s="6">
        <v>-2.9</v>
      </c>
      <c r="K235" s="6">
        <v>4.5</v>
      </c>
      <c r="L235" s="35">
        <f t="shared" si="41"/>
        <v>3.5</v>
      </c>
      <c r="M235" s="6">
        <v>8.3000000000000007</v>
      </c>
      <c r="N235" s="6">
        <v>-1.4</v>
      </c>
      <c r="O235" s="11">
        <f t="shared" ref="O235:O250" si="43">K235</f>
        <v>4.5</v>
      </c>
      <c r="P235" s="7">
        <v>8405</v>
      </c>
      <c r="Q235" s="7"/>
      <c r="R235" s="35">
        <f t="shared" si="42"/>
        <v>6</v>
      </c>
      <c r="S235">
        <v>15</v>
      </c>
      <c r="T235">
        <v>-3</v>
      </c>
      <c r="U235">
        <v>3.5</v>
      </c>
      <c r="W235">
        <v>21.12</v>
      </c>
      <c r="X235">
        <v>17.600000000000001</v>
      </c>
    </row>
    <row r="236" spans="1:24" x14ac:dyDescent="0.25">
      <c r="A236" s="3">
        <v>30821</v>
      </c>
      <c r="B236" s="5">
        <v>140</v>
      </c>
      <c r="C236" s="37">
        <f t="shared" si="38"/>
        <v>11.5</v>
      </c>
      <c r="D236" s="35">
        <f t="shared" si="39"/>
        <v>3.3</v>
      </c>
      <c r="E236" s="6">
        <v>6</v>
      </c>
      <c r="F236" s="6">
        <v>0.5</v>
      </c>
      <c r="G236" s="6">
        <v>8</v>
      </c>
      <c r="H236" s="35">
        <f t="shared" si="40"/>
        <v>2.4</v>
      </c>
      <c r="I236" s="6">
        <v>4.3</v>
      </c>
      <c r="J236" s="6">
        <v>0.4</v>
      </c>
      <c r="K236" s="6">
        <v>11.5</v>
      </c>
      <c r="L236" s="35">
        <f t="shared" si="41"/>
        <v>3</v>
      </c>
      <c r="M236" s="6">
        <v>5.8</v>
      </c>
      <c r="N236" s="6">
        <v>0.1</v>
      </c>
      <c r="O236" s="11">
        <f t="shared" si="43"/>
        <v>11.5</v>
      </c>
      <c r="P236" s="7">
        <v>8405</v>
      </c>
      <c r="Q236" s="7"/>
      <c r="R236" s="35">
        <f t="shared" si="42"/>
        <v>6.5</v>
      </c>
      <c r="S236">
        <v>9</v>
      </c>
      <c r="T236">
        <v>4</v>
      </c>
      <c r="U236">
        <v>3.9</v>
      </c>
      <c r="W236">
        <v>12.11</v>
      </c>
      <c r="X236">
        <v>7.97</v>
      </c>
    </row>
    <row r="237" spans="1:24" x14ac:dyDescent="0.25">
      <c r="A237" s="3">
        <v>30822</v>
      </c>
      <c r="B237" s="5">
        <v>141</v>
      </c>
      <c r="C237" s="37">
        <f t="shared" si="38"/>
        <v>19.54</v>
      </c>
      <c r="D237" s="35">
        <f t="shared" si="39"/>
        <v>2</v>
      </c>
      <c r="E237" s="6">
        <v>5.5</v>
      </c>
      <c r="F237" s="6">
        <v>-1.5</v>
      </c>
      <c r="G237" s="6">
        <v>0</v>
      </c>
      <c r="H237" s="35">
        <f t="shared" si="40"/>
        <v>-0.7</v>
      </c>
      <c r="I237" s="6">
        <v>1.9</v>
      </c>
      <c r="J237" s="6">
        <v>-3.3</v>
      </c>
      <c r="K237" s="6">
        <v>1</v>
      </c>
      <c r="L237" s="35">
        <f t="shared" si="41"/>
        <v>-0.7</v>
      </c>
      <c r="M237" s="6">
        <v>2.4</v>
      </c>
      <c r="N237" s="6">
        <v>-3.8</v>
      </c>
      <c r="O237" s="11">
        <f t="shared" si="43"/>
        <v>1</v>
      </c>
      <c r="P237" s="7">
        <v>8405</v>
      </c>
      <c r="Q237" s="7"/>
      <c r="R237" s="35">
        <f t="shared" si="42"/>
        <v>3.8</v>
      </c>
      <c r="S237">
        <v>8</v>
      </c>
      <c r="T237">
        <v>-0.5</v>
      </c>
      <c r="U237">
        <v>0.6</v>
      </c>
      <c r="W237">
        <v>20.57</v>
      </c>
      <c r="X237">
        <v>14.76</v>
      </c>
    </row>
    <row r="238" spans="1:24" x14ac:dyDescent="0.25">
      <c r="A238" s="3">
        <v>30823</v>
      </c>
      <c r="B238" s="5">
        <v>142</v>
      </c>
      <c r="C238" s="37">
        <f t="shared" si="38"/>
        <v>19.100000000000001</v>
      </c>
      <c r="D238" s="35">
        <f t="shared" si="39"/>
        <v>1.6</v>
      </c>
      <c r="E238" s="6">
        <v>5.5</v>
      </c>
      <c r="F238" s="6">
        <v>-2.4</v>
      </c>
      <c r="G238" s="6">
        <v>0</v>
      </c>
      <c r="H238" s="35">
        <f t="shared" si="40"/>
        <v>-1.2</v>
      </c>
      <c r="I238" s="6">
        <v>2.8</v>
      </c>
      <c r="J238" s="6">
        <v>-5.0999999999999996</v>
      </c>
      <c r="K238" s="6">
        <v>7</v>
      </c>
      <c r="L238" s="35">
        <f t="shared" si="41"/>
        <v>-1.1000000000000001</v>
      </c>
      <c r="M238" s="6">
        <v>2.4</v>
      </c>
      <c r="N238" s="6">
        <v>-4.5999999999999996</v>
      </c>
      <c r="O238" s="11">
        <f t="shared" si="43"/>
        <v>7</v>
      </c>
      <c r="P238" s="7">
        <v>8405</v>
      </c>
      <c r="Q238" s="7"/>
      <c r="R238" s="35">
        <f t="shared" si="42"/>
        <v>2.2999999999999998</v>
      </c>
      <c r="S238">
        <v>7.5</v>
      </c>
      <c r="T238">
        <v>-3</v>
      </c>
      <c r="U238">
        <v>0.2</v>
      </c>
      <c r="W238">
        <v>20.100000000000001</v>
      </c>
      <c r="X238">
        <v>16.420000000000002</v>
      </c>
    </row>
    <row r="239" spans="1:24" x14ac:dyDescent="0.25">
      <c r="A239" s="3">
        <v>30824</v>
      </c>
      <c r="B239" s="5">
        <v>143</v>
      </c>
      <c r="C239" s="37">
        <f t="shared" si="38"/>
        <v>9.91</v>
      </c>
      <c r="D239" s="35">
        <f t="shared" si="39"/>
        <v>0.1</v>
      </c>
      <c r="E239" s="6">
        <v>6.1</v>
      </c>
      <c r="F239" s="6">
        <v>-5.9</v>
      </c>
      <c r="G239" s="6">
        <v>10</v>
      </c>
      <c r="H239" s="35">
        <f t="shared" si="40"/>
        <v>-0.4</v>
      </c>
      <c r="I239" s="6">
        <v>3.9</v>
      </c>
      <c r="J239" s="6">
        <v>-4.5999999999999996</v>
      </c>
      <c r="K239" s="6">
        <v>2.5</v>
      </c>
      <c r="L239" s="35">
        <f t="shared" si="41"/>
        <v>0.3</v>
      </c>
      <c r="M239" s="6">
        <v>4.7</v>
      </c>
      <c r="N239" s="6">
        <v>-4.0999999999999996</v>
      </c>
      <c r="O239" s="11">
        <f t="shared" si="43"/>
        <v>2.5</v>
      </c>
      <c r="P239" s="7">
        <v>8405</v>
      </c>
      <c r="Q239" s="7"/>
      <c r="R239" s="35">
        <f t="shared" si="42"/>
        <v>2.2999999999999998</v>
      </c>
      <c r="S239">
        <v>9</v>
      </c>
      <c r="T239">
        <v>-4.5</v>
      </c>
      <c r="U239">
        <v>0</v>
      </c>
      <c r="W239">
        <v>10.43</v>
      </c>
      <c r="X239">
        <v>12.48</v>
      </c>
    </row>
    <row r="240" spans="1:24" x14ac:dyDescent="0.25">
      <c r="A240" s="3">
        <v>30825</v>
      </c>
      <c r="B240" s="5">
        <v>144</v>
      </c>
      <c r="C240" s="37">
        <f t="shared" si="38"/>
        <v>17.2</v>
      </c>
      <c r="D240" s="35">
        <f t="shared" si="39"/>
        <v>2.1</v>
      </c>
      <c r="E240" s="6">
        <v>4.8</v>
      </c>
      <c r="F240" s="6">
        <v>-0.6</v>
      </c>
      <c r="G240" s="6">
        <v>1.5</v>
      </c>
      <c r="H240" s="35">
        <f t="shared" si="40"/>
        <v>-0.4</v>
      </c>
      <c r="I240" s="6">
        <v>2.2000000000000002</v>
      </c>
      <c r="J240" s="6">
        <v>-2.9</v>
      </c>
      <c r="K240" s="6">
        <v>13</v>
      </c>
      <c r="L240" s="35">
        <f t="shared" si="41"/>
        <v>-0.8</v>
      </c>
      <c r="M240" s="6">
        <v>1.7</v>
      </c>
      <c r="N240" s="6">
        <v>-3.2</v>
      </c>
      <c r="O240" s="11">
        <f t="shared" si="43"/>
        <v>13</v>
      </c>
      <c r="P240" s="7">
        <v>8405</v>
      </c>
      <c r="Q240" s="7"/>
      <c r="R240" s="35">
        <f t="shared" si="42"/>
        <v>4.3</v>
      </c>
      <c r="S240">
        <v>7.5</v>
      </c>
      <c r="T240">
        <v>1</v>
      </c>
      <c r="U240">
        <v>1.6</v>
      </c>
      <c r="W240">
        <v>18.100000000000001</v>
      </c>
      <c r="X240">
        <v>17.829999999999998</v>
      </c>
    </row>
    <row r="241" spans="1:24" x14ac:dyDescent="0.25">
      <c r="A241" s="3">
        <v>30826</v>
      </c>
      <c r="B241" s="5">
        <v>145</v>
      </c>
      <c r="C241" s="37">
        <f t="shared" si="38"/>
        <v>20.63</v>
      </c>
      <c r="D241" s="35">
        <f t="shared" si="39"/>
        <v>-0.6</v>
      </c>
      <c r="E241" s="6">
        <v>4.2</v>
      </c>
      <c r="F241" s="6">
        <v>-5.4</v>
      </c>
      <c r="G241" s="6">
        <v>5</v>
      </c>
      <c r="H241" s="35">
        <f t="shared" si="40"/>
        <v>-2</v>
      </c>
      <c r="I241" s="6">
        <v>2.2000000000000002</v>
      </c>
      <c r="J241" s="6">
        <v>-6.1</v>
      </c>
      <c r="K241" s="6">
        <v>2.5</v>
      </c>
      <c r="L241" s="35">
        <f t="shared" si="41"/>
        <v>-2.2000000000000002</v>
      </c>
      <c r="M241" s="6">
        <v>1.1000000000000001</v>
      </c>
      <c r="N241" s="6">
        <v>-5.5</v>
      </c>
      <c r="O241" s="11">
        <f t="shared" si="43"/>
        <v>2.5</v>
      </c>
      <c r="P241" s="7">
        <v>8405</v>
      </c>
      <c r="Q241" s="7"/>
      <c r="R241" s="35">
        <f t="shared" si="42"/>
        <v>4.5</v>
      </c>
      <c r="S241">
        <v>10</v>
      </c>
      <c r="T241">
        <v>-1</v>
      </c>
      <c r="U241">
        <v>6.5</v>
      </c>
      <c r="W241">
        <v>21.72</v>
      </c>
      <c r="X241">
        <v>12.7</v>
      </c>
    </row>
    <row r="242" spans="1:24" x14ac:dyDescent="0.25">
      <c r="A242" s="3">
        <v>30827</v>
      </c>
      <c r="B242" s="5">
        <v>146</v>
      </c>
      <c r="C242" s="37">
        <f t="shared" si="38"/>
        <v>17.7</v>
      </c>
      <c r="D242" s="35">
        <f t="shared" si="39"/>
        <v>-1</v>
      </c>
      <c r="E242" s="6">
        <v>4</v>
      </c>
      <c r="F242" s="6">
        <v>-6</v>
      </c>
      <c r="G242" s="6">
        <v>10</v>
      </c>
      <c r="H242" s="35">
        <f t="shared" si="40"/>
        <v>-1.6</v>
      </c>
      <c r="I242" s="6">
        <v>2.4</v>
      </c>
      <c r="J242" s="6">
        <v>-5.5</v>
      </c>
      <c r="K242" s="6">
        <v>0</v>
      </c>
      <c r="L242" s="35">
        <f t="shared" si="41"/>
        <v>-1</v>
      </c>
      <c r="M242" s="6">
        <v>3.6</v>
      </c>
      <c r="N242" s="6">
        <v>-5.5</v>
      </c>
      <c r="O242" s="11">
        <f t="shared" si="43"/>
        <v>0</v>
      </c>
      <c r="P242" s="7">
        <v>8405</v>
      </c>
      <c r="Q242" s="7"/>
      <c r="R242" s="35">
        <f t="shared" si="42"/>
        <v>5</v>
      </c>
      <c r="S242">
        <v>9</v>
      </c>
      <c r="T242">
        <v>1</v>
      </c>
      <c r="U242">
        <v>7.3</v>
      </c>
      <c r="W242">
        <v>18.63</v>
      </c>
      <c r="X242">
        <v>15.54</v>
      </c>
    </row>
    <row r="243" spans="1:24" x14ac:dyDescent="0.25">
      <c r="A243" s="3">
        <v>30828</v>
      </c>
      <c r="B243" s="5">
        <v>147</v>
      </c>
      <c r="C243" s="37">
        <f t="shared" si="38"/>
        <v>11.65</v>
      </c>
      <c r="D243" s="35">
        <f t="shared" si="39"/>
        <v>1.8</v>
      </c>
      <c r="E243" s="6">
        <v>4.3</v>
      </c>
      <c r="F243" s="6">
        <v>-0.8</v>
      </c>
      <c r="G243" s="6">
        <v>7.5</v>
      </c>
      <c r="H243" s="35">
        <f t="shared" si="40"/>
        <v>-0.5</v>
      </c>
      <c r="I243" s="6">
        <v>0.9</v>
      </c>
      <c r="J243" s="6">
        <v>-1.8</v>
      </c>
      <c r="K243" s="6">
        <v>0</v>
      </c>
      <c r="L243" s="35">
        <f t="shared" si="41"/>
        <v>-1</v>
      </c>
      <c r="M243" s="6">
        <v>1.1000000000000001</v>
      </c>
      <c r="N243" s="6">
        <v>-3.1</v>
      </c>
      <c r="O243" s="11">
        <f t="shared" si="43"/>
        <v>0</v>
      </c>
      <c r="P243" s="7">
        <v>8405</v>
      </c>
      <c r="Q243" s="7"/>
      <c r="R243" s="35">
        <f t="shared" si="42"/>
        <v>4.5</v>
      </c>
      <c r="S243">
        <v>8</v>
      </c>
      <c r="T243">
        <v>1</v>
      </c>
      <c r="U243">
        <v>7.8</v>
      </c>
      <c r="W243">
        <v>12.26</v>
      </c>
      <c r="X243">
        <v>10.39</v>
      </c>
    </row>
    <row r="244" spans="1:24" x14ac:dyDescent="0.25">
      <c r="A244" s="3">
        <v>30829</v>
      </c>
      <c r="B244" s="5">
        <v>148</v>
      </c>
      <c r="C244" s="37">
        <f t="shared" si="38"/>
        <v>27.56</v>
      </c>
      <c r="D244" s="35">
        <f t="shared" si="39"/>
        <v>4.7</v>
      </c>
      <c r="E244" s="6">
        <v>12</v>
      </c>
      <c r="F244" s="6">
        <v>-2.7</v>
      </c>
      <c r="G244" s="6">
        <v>0</v>
      </c>
      <c r="H244" s="35">
        <f t="shared" si="40"/>
        <v>4.5</v>
      </c>
      <c r="I244" s="6">
        <v>10.3</v>
      </c>
      <c r="J244" s="6">
        <v>-1.3</v>
      </c>
      <c r="K244" s="6">
        <v>0</v>
      </c>
      <c r="L244" s="35">
        <f t="shared" si="41"/>
        <v>4.3</v>
      </c>
      <c r="M244" s="6">
        <v>10.5</v>
      </c>
      <c r="N244" s="6">
        <v>-2</v>
      </c>
      <c r="O244" s="11">
        <f t="shared" si="43"/>
        <v>0</v>
      </c>
      <c r="P244" s="7">
        <v>8405</v>
      </c>
      <c r="Q244" s="7"/>
      <c r="R244" s="35">
        <f t="shared" si="42"/>
        <v>7.3</v>
      </c>
      <c r="S244">
        <v>15.5</v>
      </c>
      <c r="T244">
        <v>-1</v>
      </c>
      <c r="U244">
        <v>0</v>
      </c>
      <c r="W244">
        <v>29.01</v>
      </c>
      <c r="X244">
        <v>27.17</v>
      </c>
    </row>
    <row r="245" spans="1:24" x14ac:dyDescent="0.25">
      <c r="A245" s="3">
        <v>30830</v>
      </c>
      <c r="B245" s="5">
        <v>149</v>
      </c>
      <c r="C245" s="37">
        <f t="shared" si="38"/>
        <v>23.99</v>
      </c>
      <c r="D245" s="35">
        <f t="shared" si="39"/>
        <v>8.4</v>
      </c>
      <c r="E245" s="6">
        <v>18.2</v>
      </c>
      <c r="F245" s="6">
        <v>-1.5</v>
      </c>
      <c r="G245" s="6">
        <v>0</v>
      </c>
      <c r="H245" s="35">
        <f t="shared" si="40"/>
        <v>8.4</v>
      </c>
      <c r="I245" s="6">
        <v>14.1</v>
      </c>
      <c r="J245" s="6">
        <v>2.6</v>
      </c>
      <c r="K245" s="6">
        <v>1</v>
      </c>
      <c r="L245" s="35">
        <f t="shared" si="41"/>
        <v>7.7</v>
      </c>
      <c r="M245" s="6">
        <v>14.4</v>
      </c>
      <c r="N245" s="6">
        <v>0.9</v>
      </c>
      <c r="O245" s="11">
        <f t="shared" si="43"/>
        <v>1</v>
      </c>
      <c r="P245" s="7">
        <v>8405</v>
      </c>
      <c r="Q245" s="7"/>
      <c r="R245" s="35">
        <f t="shared" si="42"/>
        <v>4.8</v>
      </c>
      <c r="S245">
        <v>10</v>
      </c>
      <c r="T245">
        <v>-0.5</v>
      </c>
      <c r="U245">
        <v>0</v>
      </c>
      <c r="W245">
        <v>25.25</v>
      </c>
      <c r="X245">
        <v>21.57</v>
      </c>
    </row>
    <row r="246" spans="1:24" x14ac:dyDescent="0.25">
      <c r="A246" s="3">
        <v>30831</v>
      </c>
      <c r="B246" s="5">
        <v>150</v>
      </c>
      <c r="C246" s="37">
        <f t="shared" si="38"/>
        <v>25.27</v>
      </c>
      <c r="D246" s="35">
        <f t="shared" si="39"/>
        <v>10.9</v>
      </c>
      <c r="E246" s="6">
        <v>20.9</v>
      </c>
      <c r="F246" s="6">
        <v>0.9</v>
      </c>
      <c r="G246" s="6">
        <v>0</v>
      </c>
      <c r="H246" s="35">
        <f t="shared" si="40"/>
        <v>11.9</v>
      </c>
      <c r="I246" s="6">
        <v>16.600000000000001</v>
      </c>
      <c r="J246" s="6">
        <v>7.1</v>
      </c>
      <c r="K246" s="6">
        <v>0</v>
      </c>
      <c r="L246" s="35">
        <f t="shared" si="41"/>
        <v>11.9</v>
      </c>
      <c r="M246" s="6">
        <v>18.2</v>
      </c>
      <c r="N246" s="6">
        <v>5.6</v>
      </c>
      <c r="O246" s="11">
        <f t="shared" si="43"/>
        <v>0</v>
      </c>
      <c r="P246" s="7">
        <v>8405</v>
      </c>
      <c r="Q246" s="7"/>
      <c r="R246" s="35">
        <f t="shared" si="42"/>
        <v>4.5</v>
      </c>
      <c r="S246">
        <v>10</v>
      </c>
      <c r="T246">
        <v>-1</v>
      </c>
      <c r="U246">
        <v>0.9</v>
      </c>
      <c r="W246">
        <v>26.6</v>
      </c>
      <c r="X246">
        <v>19.53</v>
      </c>
    </row>
    <row r="247" spans="1:24" x14ac:dyDescent="0.25">
      <c r="A247" s="3">
        <v>30832</v>
      </c>
      <c r="B247" s="5">
        <v>151</v>
      </c>
      <c r="C247" s="37">
        <f t="shared" si="38"/>
        <v>19.54</v>
      </c>
      <c r="D247" s="35">
        <f t="shared" si="39"/>
        <v>7.2</v>
      </c>
      <c r="E247" s="6">
        <v>11.5</v>
      </c>
      <c r="F247" s="6">
        <v>2.9</v>
      </c>
      <c r="G247" s="6">
        <v>0</v>
      </c>
      <c r="H247" s="35">
        <f t="shared" si="40"/>
        <v>2.2000000000000002</v>
      </c>
      <c r="I247" s="6">
        <v>8.1</v>
      </c>
      <c r="J247" s="6">
        <v>-3.8</v>
      </c>
      <c r="K247" s="6">
        <v>0</v>
      </c>
      <c r="L247" s="35">
        <f t="shared" si="41"/>
        <v>2.2000000000000002</v>
      </c>
      <c r="M247" s="6">
        <v>5.8</v>
      </c>
      <c r="N247" s="6">
        <v>-1.4</v>
      </c>
      <c r="O247" s="11">
        <f t="shared" si="43"/>
        <v>0</v>
      </c>
      <c r="P247" s="7">
        <v>8405</v>
      </c>
      <c r="Q247" s="7"/>
      <c r="R247" s="35">
        <f t="shared" si="42"/>
        <v>3.5</v>
      </c>
      <c r="S247">
        <v>7</v>
      </c>
      <c r="T247">
        <v>0</v>
      </c>
      <c r="U247">
        <v>0</v>
      </c>
      <c r="W247">
        <v>20.57</v>
      </c>
      <c r="X247">
        <v>11.98</v>
      </c>
    </row>
    <row r="248" spans="1:24" x14ac:dyDescent="0.25">
      <c r="A248" s="3">
        <v>30833</v>
      </c>
      <c r="B248" s="5">
        <v>152</v>
      </c>
      <c r="C248" s="37">
        <f t="shared" si="38"/>
        <v>20.29</v>
      </c>
      <c r="D248" s="35">
        <f t="shared" si="39"/>
        <v>1.5</v>
      </c>
      <c r="E248" s="6">
        <v>4.5999999999999996</v>
      </c>
      <c r="F248" s="6">
        <v>-1.7</v>
      </c>
      <c r="G248" s="6">
        <v>0</v>
      </c>
      <c r="H248" s="35">
        <f t="shared" si="40"/>
        <v>-0.8</v>
      </c>
      <c r="I248" s="6">
        <v>2.4</v>
      </c>
      <c r="J248" s="6">
        <v>-4</v>
      </c>
      <c r="K248" s="6">
        <v>0</v>
      </c>
      <c r="L248" s="35">
        <f t="shared" si="41"/>
        <v>-1.9</v>
      </c>
      <c r="M248" s="6">
        <v>0.9</v>
      </c>
      <c r="N248" s="6">
        <v>-4.7</v>
      </c>
      <c r="O248" s="11">
        <f t="shared" si="43"/>
        <v>0</v>
      </c>
      <c r="P248" s="7">
        <v>8405</v>
      </c>
      <c r="Q248" s="7"/>
      <c r="R248" s="35">
        <f t="shared" si="42"/>
        <v>4</v>
      </c>
      <c r="S248">
        <v>6.5</v>
      </c>
      <c r="T248">
        <v>1.5</v>
      </c>
      <c r="U248">
        <v>0</v>
      </c>
      <c r="W248">
        <v>21.36</v>
      </c>
      <c r="X248">
        <v>11.56</v>
      </c>
    </row>
    <row r="249" spans="1:24" x14ac:dyDescent="0.25">
      <c r="A249" s="3">
        <v>30834</v>
      </c>
      <c r="B249" s="5">
        <v>153</v>
      </c>
      <c r="C249" s="37">
        <f t="shared" si="38"/>
        <v>28.15</v>
      </c>
      <c r="D249" s="35">
        <f t="shared" si="39"/>
        <v>3.3</v>
      </c>
      <c r="E249" s="6">
        <v>10.7</v>
      </c>
      <c r="F249" s="6">
        <v>-4.0999999999999996</v>
      </c>
      <c r="G249" s="6">
        <v>0</v>
      </c>
      <c r="H249" s="35">
        <f t="shared" si="40"/>
        <v>1.8</v>
      </c>
      <c r="I249" s="6">
        <v>7.9</v>
      </c>
      <c r="J249" s="6">
        <v>-4.3</v>
      </c>
      <c r="K249" s="6">
        <v>0</v>
      </c>
      <c r="L249" s="35">
        <f t="shared" si="41"/>
        <v>1.7</v>
      </c>
      <c r="M249" s="6">
        <v>7.2</v>
      </c>
      <c r="N249" s="6">
        <v>-3.8</v>
      </c>
      <c r="O249" s="11">
        <f t="shared" si="43"/>
        <v>0</v>
      </c>
      <c r="P249" s="7">
        <v>8406</v>
      </c>
      <c r="Q249" s="7"/>
      <c r="R249" s="35">
        <f t="shared" si="42"/>
        <v>4.3</v>
      </c>
      <c r="S249">
        <v>12</v>
      </c>
      <c r="T249">
        <v>-3.5</v>
      </c>
      <c r="U249">
        <v>0</v>
      </c>
      <c r="W249">
        <v>29.63</v>
      </c>
      <c r="X249">
        <v>26.31</v>
      </c>
    </row>
    <row r="250" spans="1:24" x14ac:dyDescent="0.25">
      <c r="A250" s="3">
        <v>30835</v>
      </c>
      <c r="B250" s="5">
        <v>154</v>
      </c>
      <c r="C250" s="37">
        <f t="shared" si="38"/>
        <v>19.510000000000002</v>
      </c>
      <c r="D250" s="35">
        <f t="shared" si="39"/>
        <v>4.5</v>
      </c>
      <c r="E250" s="6">
        <v>11.1</v>
      </c>
      <c r="F250" s="6">
        <v>-2.1</v>
      </c>
      <c r="G250" s="6">
        <v>0</v>
      </c>
      <c r="H250" s="35">
        <f t="shared" si="40"/>
        <v>3</v>
      </c>
      <c r="I250" s="6">
        <v>7.3</v>
      </c>
      <c r="J250" s="6">
        <v>-1.3</v>
      </c>
      <c r="K250" s="6">
        <v>0</v>
      </c>
      <c r="L250" s="35">
        <f t="shared" si="41"/>
        <v>2.7</v>
      </c>
      <c r="M250" s="6">
        <v>6.3</v>
      </c>
      <c r="N250" s="6">
        <v>-1</v>
      </c>
      <c r="O250" s="11">
        <f t="shared" si="43"/>
        <v>0</v>
      </c>
      <c r="P250" s="7">
        <v>8406</v>
      </c>
      <c r="Q250" s="7"/>
      <c r="R250" s="35">
        <f t="shared" si="42"/>
        <v>5</v>
      </c>
      <c r="S250">
        <v>12.5</v>
      </c>
      <c r="T250">
        <v>-2.5</v>
      </c>
      <c r="U250">
        <v>0</v>
      </c>
      <c r="W250">
        <v>20.54</v>
      </c>
      <c r="X250">
        <v>16.96</v>
      </c>
    </row>
    <row r="251" spans="1:24" x14ac:dyDescent="0.25">
      <c r="A251" s="3">
        <v>30836</v>
      </c>
      <c r="B251" s="5">
        <v>155</v>
      </c>
      <c r="C251" s="37">
        <f t="shared" si="38"/>
        <v>14.91</v>
      </c>
      <c r="D251" s="35">
        <f t="shared" si="39"/>
        <v>3.5</v>
      </c>
      <c r="E251" s="6">
        <v>8.6999999999999993</v>
      </c>
      <c r="F251" s="6">
        <v>-1.8</v>
      </c>
      <c r="G251" s="6">
        <v>1</v>
      </c>
      <c r="H251" s="35">
        <f t="shared" si="40"/>
        <v>2.5</v>
      </c>
      <c r="I251" s="6">
        <v>6.1</v>
      </c>
      <c r="J251" s="6">
        <v>-1.1000000000000001</v>
      </c>
      <c r="K251" s="12">
        <f>G251</f>
        <v>1</v>
      </c>
      <c r="L251" s="35">
        <f t="shared" si="41"/>
        <v>2.2999999999999998</v>
      </c>
      <c r="M251" s="6">
        <v>5.5</v>
      </c>
      <c r="N251" s="6">
        <v>-1</v>
      </c>
      <c r="O251" s="12">
        <f>G251</f>
        <v>1</v>
      </c>
      <c r="P251" s="7">
        <v>8406</v>
      </c>
      <c r="Q251" s="7"/>
      <c r="R251" s="35">
        <f t="shared" si="42"/>
        <v>6</v>
      </c>
      <c r="S251">
        <v>10</v>
      </c>
      <c r="T251">
        <v>2</v>
      </c>
      <c r="U251">
        <v>1.9</v>
      </c>
      <c r="W251">
        <v>15.69</v>
      </c>
      <c r="X251">
        <v>12.07</v>
      </c>
    </row>
    <row r="252" spans="1:24" x14ac:dyDescent="0.25">
      <c r="A252" s="3">
        <v>30837</v>
      </c>
      <c r="B252" s="5">
        <v>156</v>
      </c>
      <c r="C252" s="37">
        <f t="shared" si="38"/>
        <v>11.42</v>
      </c>
      <c r="D252" s="35">
        <f t="shared" si="39"/>
        <v>3.9</v>
      </c>
      <c r="E252" s="6">
        <v>6.3</v>
      </c>
      <c r="F252" s="6">
        <v>1.5</v>
      </c>
      <c r="G252" s="6">
        <v>7</v>
      </c>
      <c r="H252" s="35">
        <f t="shared" si="40"/>
        <v>2.7</v>
      </c>
      <c r="I252" s="6">
        <v>4.3</v>
      </c>
      <c r="J252" s="6">
        <v>1</v>
      </c>
      <c r="K252" s="8">
        <f t="shared" ref="K252:K283" si="44">O252</f>
        <v>11</v>
      </c>
      <c r="L252" s="35">
        <f t="shared" si="41"/>
        <v>1.5</v>
      </c>
      <c r="M252" s="6">
        <v>3.3</v>
      </c>
      <c r="N252" s="6">
        <v>-0.4</v>
      </c>
      <c r="O252" s="6">
        <v>11</v>
      </c>
      <c r="P252" s="7">
        <v>8406</v>
      </c>
      <c r="Q252" s="7"/>
      <c r="R252" s="35">
        <f t="shared" si="42"/>
        <v>6.3</v>
      </c>
      <c r="S252">
        <v>8.5</v>
      </c>
      <c r="T252">
        <v>4</v>
      </c>
      <c r="U252">
        <v>3.8</v>
      </c>
      <c r="W252">
        <v>12.02</v>
      </c>
      <c r="X252">
        <v>8.36</v>
      </c>
    </row>
    <row r="253" spans="1:24" x14ac:dyDescent="0.25">
      <c r="A253" s="3">
        <v>30838</v>
      </c>
      <c r="B253" s="5">
        <v>157</v>
      </c>
      <c r="C253" s="37">
        <f t="shared" si="38"/>
        <v>14.53</v>
      </c>
      <c r="D253" s="35">
        <f t="shared" si="39"/>
        <v>4.7</v>
      </c>
      <c r="E253" s="6">
        <v>8.5</v>
      </c>
      <c r="F253" s="6">
        <v>0.9</v>
      </c>
      <c r="G253" s="6">
        <v>3</v>
      </c>
      <c r="H253" s="35">
        <f t="shared" si="40"/>
        <v>3.5</v>
      </c>
      <c r="I253" s="6">
        <v>6.4</v>
      </c>
      <c r="J253" s="6">
        <v>0.5</v>
      </c>
      <c r="K253" s="8">
        <f t="shared" si="44"/>
        <v>7.5</v>
      </c>
      <c r="L253" s="35">
        <f t="shared" si="41"/>
        <v>3</v>
      </c>
      <c r="M253" s="6">
        <v>6.6</v>
      </c>
      <c r="N253" s="6">
        <v>-0.7</v>
      </c>
      <c r="O253" s="6">
        <v>7.5</v>
      </c>
      <c r="P253" s="7">
        <v>8406</v>
      </c>
      <c r="Q253" s="7"/>
      <c r="R253" s="35">
        <f t="shared" si="42"/>
        <v>8.3000000000000007</v>
      </c>
      <c r="S253">
        <v>12.5</v>
      </c>
      <c r="T253">
        <v>4</v>
      </c>
      <c r="U253">
        <v>2</v>
      </c>
      <c r="W253">
        <v>15.29</v>
      </c>
      <c r="X253">
        <v>15.84</v>
      </c>
    </row>
    <row r="254" spans="1:24" x14ac:dyDescent="0.25">
      <c r="A254" s="3">
        <v>30839</v>
      </c>
      <c r="B254" s="5">
        <v>158</v>
      </c>
      <c r="C254" s="37">
        <f t="shared" si="38"/>
        <v>15.55</v>
      </c>
      <c r="D254" s="35">
        <f t="shared" si="39"/>
        <v>3.8</v>
      </c>
      <c r="E254" s="6">
        <v>7.1</v>
      </c>
      <c r="F254" s="6">
        <v>0.4</v>
      </c>
      <c r="G254" s="6">
        <v>10</v>
      </c>
      <c r="H254" s="35">
        <f t="shared" si="40"/>
        <v>3.2</v>
      </c>
      <c r="I254" s="6">
        <v>6.1</v>
      </c>
      <c r="J254" s="6">
        <v>0.3</v>
      </c>
      <c r="K254" s="8">
        <f t="shared" si="44"/>
        <v>12.5</v>
      </c>
      <c r="L254" s="35">
        <f t="shared" si="41"/>
        <v>2.6</v>
      </c>
      <c r="M254" s="6">
        <v>5.5</v>
      </c>
      <c r="N254" s="6">
        <v>-0.4</v>
      </c>
      <c r="O254" s="6">
        <v>12.5</v>
      </c>
      <c r="P254" s="7">
        <v>8406</v>
      </c>
      <c r="Q254" s="7"/>
      <c r="R254" s="35">
        <f t="shared" si="42"/>
        <v>7</v>
      </c>
      <c r="S254">
        <v>11</v>
      </c>
      <c r="T254">
        <v>3</v>
      </c>
      <c r="U254">
        <v>22.1</v>
      </c>
      <c r="W254">
        <v>16.37</v>
      </c>
      <c r="X254">
        <v>15.86</v>
      </c>
    </row>
    <row r="255" spans="1:24" x14ac:dyDescent="0.25">
      <c r="A255" s="3">
        <v>30840</v>
      </c>
      <c r="B255" s="5">
        <v>159</v>
      </c>
      <c r="C255" s="37">
        <f t="shared" si="38"/>
        <v>9.9</v>
      </c>
      <c r="D255" s="35">
        <f t="shared" si="39"/>
        <v>2.2000000000000002</v>
      </c>
      <c r="E255" s="6">
        <v>4.2</v>
      </c>
      <c r="F255" s="6">
        <v>0.2</v>
      </c>
      <c r="G255" s="6">
        <v>11</v>
      </c>
      <c r="H255" s="35">
        <f t="shared" si="40"/>
        <v>0.3</v>
      </c>
      <c r="I255" s="6">
        <v>1</v>
      </c>
      <c r="J255" s="6">
        <v>-0.5</v>
      </c>
      <c r="K255" s="8">
        <f t="shared" si="44"/>
        <v>14</v>
      </c>
      <c r="L255" s="35">
        <f t="shared" si="41"/>
        <v>-0.1</v>
      </c>
      <c r="M255" s="6">
        <v>0.8</v>
      </c>
      <c r="N255" s="6">
        <v>-0.9</v>
      </c>
      <c r="O255" s="6">
        <v>14</v>
      </c>
      <c r="P255" s="7">
        <v>8406</v>
      </c>
      <c r="Q255" s="7"/>
      <c r="R255" s="35">
        <f t="shared" si="42"/>
        <v>8.8000000000000007</v>
      </c>
      <c r="S255">
        <v>12</v>
      </c>
      <c r="T255">
        <v>5.5</v>
      </c>
      <c r="U255">
        <v>4.0999999999999996</v>
      </c>
      <c r="X255">
        <v>9.9</v>
      </c>
    </row>
    <row r="256" spans="1:24" x14ac:dyDescent="0.25">
      <c r="A256" s="3">
        <v>30841</v>
      </c>
      <c r="B256" s="5">
        <v>160</v>
      </c>
      <c r="C256" s="37">
        <f t="shared" si="38"/>
        <v>8.42</v>
      </c>
      <c r="D256" s="35">
        <f t="shared" si="39"/>
        <v>1.3</v>
      </c>
      <c r="E256" s="6">
        <v>2.4</v>
      </c>
      <c r="F256" s="6">
        <v>0.2</v>
      </c>
      <c r="G256" s="6">
        <v>9</v>
      </c>
      <c r="H256" s="35">
        <f t="shared" si="40"/>
        <v>-0.1</v>
      </c>
      <c r="I256" s="6">
        <v>0.8</v>
      </c>
      <c r="J256" s="6">
        <v>-1</v>
      </c>
      <c r="K256" s="8">
        <f t="shared" si="44"/>
        <v>4</v>
      </c>
      <c r="L256" s="35">
        <f t="shared" si="41"/>
        <v>-0.9</v>
      </c>
      <c r="M256" s="6">
        <v>-0.3</v>
      </c>
      <c r="N256" s="6">
        <v>-1.5</v>
      </c>
      <c r="O256" s="6">
        <v>4</v>
      </c>
      <c r="P256" s="7">
        <v>8406</v>
      </c>
      <c r="Q256" s="7"/>
      <c r="R256" s="35">
        <f t="shared" si="42"/>
        <v>7.8</v>
      </c>
      <c r="S256">
        <v>10</v>
      </c>
      <c r="T256">
        <v>5.5</v>
      </c>
      <c r="U256">
        <v>5.5</v>
      </c>
      <c r="X256">
        <v>8.42</v>
      </c>
    </row>
    <row r="257" spans="1:24" x14ac:dyDescent="0.25">
      <c r="A257" s="3">
        <v>30842</v>
      </c>
      <c r="B257" s="5">
        <v>161</v>
      </c>
      <c r="C257" s="37">
        <f t="shared" si="38"/>
        <v>16.04</v>
      </c>
      <c r="D257" s="35">
        <f t="shared" si="39"/>
        <v>2.2000000000000002</v>
      </c>
      <c r="E257" s="6">
        <v>4.9000000000000004</v>
      </c>
      <c r="F257" s="6">
        <v>-0.6</v>
      </c>
      <c r="G257" s="6">
        <v>2</v>
      </c>
      <c r="H257" s="35">
        <f t="shared" si="40"/>
        <v>0.7</v>
      </c>
      <c r="I257" s="6">
        <v>2.9</v>
      </c>
      <c r="J257" s="6">
        <v>-1.5</v>
      </c>
      <c r="K257" s="8">
        <f t="shared" si="44"/>
        <v>4.5</v>
      </c>
      <c r="L257" s="35">
        <f t="shared" si="41"/>
        <v>1.1000000000000001</v>
      </c>
      <c r="M257" s="6">
        <v>4.5</v>
      </c>
      <c r="N257" s="6">
        <v>-2.2999999999999998</v>
      </c>
      <c r="O257" s="6">
        <v>4.5</v>
      </c>
      <c r="P257" s="7">
        <v>8406</v>
      </c>
      <c r="Q257" s="7"/>
      <c r="R257" s="35">
        <f t="shared" si="42"/>
        <v>5.5</v>
      </c>
      <c r="S257">
        <v>8</v>
      </c>
      <c r="T257">
        <v>3</v>
      </c>
      <c r="U257">
        <v>1.5</v>
      </c>
      <c r="W257">
        <v>16.88</v>
      </c>
      <c r="X257">
        <v>8.43</v>
      </c>
    </row>
    <row r="258" spans="1:24" x14ac:dyDescent="0.25">
      <c r="A258" s="3">
        <v>30843</v>
      </c>
      <c r="B258" s="5">
        <v>162</v>
      </c>
      <c r="C258" s="37">
        <f t="shared" si="38"/>
        <v>25.36</v>
      </c>
      <c r="D258" s="35">
        <f t="shared" si="39"/>
        <v>4.7</v>
      </c>
      <c r="E258" s="6">
        <v>9.8000000000000007</v>
      </c>
      <c r="F258" s="6">
        <v>-0.5</v>
      </c>
      <c r="G258" s="6">
        <v>1</v>
      </c>
      <c r="H258" s="35">
        <f t="shared" si="40"/>
        <v>3.7</v>
      </c>
      <c r="I258" s="6">
        <v>8.1</v>
      </c>
      <c r="J258" s="6">
        <v>-0.8</v>
      </c>
      <c r="K258" s="8">
        <f t="shared" si="44"/>
        <v>0</v>
      </c>
      <c r="L258" s="35">
        <f t="shared" si="41"/>
        <v>3</v>
      </c>
      <c r="M258" s="6">
        <v>7</v>
      </c>
      <c r="N258" s="6">
        <v>-1.1000000000000001</v>
      </c>
      <c r="O258" s="6">
        <v>0</v>
      </c>
      <c r="P258" s="7">
        <v>8406</v>
      </c>
      <c r="Q258" s="7"/>
      <c r="R258" s="35">
        <f t="shared" si="42"/>
        <v>8.8000000000000007</v>
      </c>
      <c r="S258">
        <v>14.5</v>
      </c>
      <c r="T258">
        <v>3</v>
      </c>
      <c r="U258">
        <v>0</v>
      </c>
      <c r="W258">
        <v>26.69</v>
      </c>
      <c r="X258">
        <v>22.19</v>
      </c>
    </row>
    <row r="259" spans="1:24" x14ac:dyDescent="0.25">
      <c r="A259" s="3">
        <v>30844</v>
      </c>
      <c r="B259" s="5">
        <v>163</v>
      </c>
      <c r="C259" s="37">
        <f t="shared" si="38"/>
        <v>23.56</v>
      </c>
      <c r="D259" s="35">
        <f t="shared" si="39"/>
        <v>8.1</v>
      </c>
      <c r="E259" s="6">
        <v>15.8</v>
      </c>
      <c r="F259" s="6">
        <v>0.3</v>
      </c>
      <c r="G259" s="6">
        <v>0</v>
      </c>
      <c r="H259" s="35">
        <f t="shared" si="40"/>
        <v>7.6</v>
      </c>
      <c r="I259" s="6">
        <v>13.2</v>
      </c>
      <c r="J259" s="6">
        <v>1.9</v>
      </c>
      <c r="K259" s="8">
        <f t="shared" si="44"/>
        <v>1</v>
      </c>
      <c r="L259" s="35">
        <f t="shared" si="41"/>
        <v>6.6</v>
      </c>
      <c r="M259" s="6">
        <v>12.1</v>
      </c>
      <c r="N259" s="6">
        <v>1.1000000000000001</v>
      </c>
      <c r="O259" s="6">
        <v>1</v>
      </c>
      <c r="P259" s="7">
        <v>8406</v>
      </c>
      <c r="Q259" s="7"/>
      <c r="R259" s="35">
        <f t="shared" si="42"/>
        <v>10</v>
      </c>
      <c r="S259">
        <v>18</v>
      </c>
      <c r="T259">
        <v>2</v>
      </c>
      <c r="U259">
        <v>0.7</v>
      </c>
      <c r="W259">
        <v>24.8</v>
      </c>
      <c r="X259">
        <v>25.65</v>
      </c>
    </row>
    <row r="260" spans="1:24" x14ac:dyDescent="0.25">
      <c r="A260" s="3">
        <v>30845</v>
      </c>
      <c r="B260" s="5">
        <v>164</v>
      </c>
      <c r="C260" s="37">
        <f t="shared" si="38"/>
        <v>13.55</v>
      </c>
      <c r="D260" s="35">
        <f t="shared" si="39"/>
        <v>8.1</v>
      </c>
      <c r="E260" s="6">
        <v>14.7</v>
      </c>
      <c r="F260" s="6">
        <v>1.5</v>
      </c>
      <c r="G260" s="6">
        <v>3.5</v>
      </c>
      <c r="H260" s="35">
        <f t="shared" si="40"/>
        <v>8.6</v>
      </c>
      <c r="I260" s="6">
        <v>13.7</v>
      </c>
      <c r="J260" s="6">
        <v>3.4</v>
      </c>
      <c r="K260" s="8">
        <f t="shared" si="44"/>
        <v>1</v>
      </c>
      <c r="L260" s="35">
        <f t="shared" si="41"/>
        <v>7.9</v>
      </c>
      <c r="M260" s="6">
        <v>13</v>
      </c>
      <c r="N260" s="6">
        <v>2.8</v>
      </c>
      <c r="O260" s="6">
        <v>1</v>
      </c>
      <c r="P260" s="7">
        <v>8406</v>
      </c>
      <c r="Q260" s="7"/>
      <c r="R260" s="35">
        <f t="shared" si="42"/>
        <v>12.3</v>
      </c>
      <c r="S260">
        <v>19.5</v>
      </c>
      <c r="T260">
        <v>5</v>
      </c>
      <c r="U260">
        <v>2.2999999999999998</v>
      </c>
      <c r="X260">
        <v>13.55</v>
      </c>
    </row>
    <row r="261" spans="1:24" x14ac:dyDescent="0.25">
      <c r="A261" s="3">
        <v>30846</v>
      </c>
      <c r="B261" s="5">
        <v>165</v>
      </c>
      <c r="C261" s="37">
        <f t="shared" ref="C261:C324" si="45">IF(W261="",X261,ROUND(0.95*W261,2))</f>
        <v>21.19</v>
      </c>
      <c r="D261" s="35">
        <f t="shared" ref="D261:D324" si="46">ROUND(AVERAGE(E261:F261),1)</f>
        <v>8.9</v>
      </c>
      <c r="E261" s="6">
        <v>15.8</v>
      </c>
      <c r="F261" s="6">
        <v>2</v>
      </c>
      <c r="G261" s="6">
        <v>5</v>
      </c>
      <c r="H261" s="35">
        <f t="shared" ref="H261:H324" si="47">ROUND(AVERAGE(I261:J261),1)</f>
        <v>8.9</v>
      </c>
      <c r="I261" s="6">
        <v>14.8</v>
      </c>
      <c r="J261" s="6">
        <v>3</v>
      </c>
      <c r="K261" s="8">
        <f t="shared" si="44"/>
        <v>4</v>
      </c>
      <c r="L261" s="35">
        <f t="shared" ref="L261:L324" si="48">ROUND(AVERAGE(M261:N261),1)</f>
        <v>7.6</v>
      </c>
      <c r="M261" s="6">
        <v>12.4</v>
      </c>
      <c r="N261" s="6">
        <v>2.8</v>
      </c>
      <c r="O261" s="6">
        <v>4</v>
      </c>
      <c r="P261" s="7">
        <v>8406</v>
      </c>
      <c r="Q261" s="7"/>
      <c r="R261" s="35">
        <f t="shared" ref="R261:R324" si="49">ROUND(AVERAGE(S261:T261),1)</f>
        <v>12.5</v>
      </c>
      <c r="S261">
        <v>20</v>
      </c>
      <c r="T261">
        <v>5</v>
      </c>
      <c r="U261">
        <v>0.4</v>
      </c>
      <c r="X261">
        <v>21.19</v>
      </c>
    </row>
    <row r="262" spans="1:24" x14ac:dyDescent="0.25">
      <c r="A262" s="3">
        <v>30847</v>
      </c>
      <c r="B262" s="5">
        <v>166</v>
      </c>
      <c r="C262" s="37">
        <f t="shared" si="45"/>
        <v>24.94</v>
      </c>
      <c r="D262" s="35">
        <f t="shared" si="46"/>
        <v>11.1</v>
      </c>
      <c r="E262" s="6">
        <v>20.9</v>
      </c>
      <c r="F262" s="6">
        <v>1.3</v>
      </c>
      <c r="G262" s="6">
        <v>6.5</v>
      </c>
      <c r="H262" s="35">
        <f t="shared" si="47"/>
        <v>11.1</v>
      </c>
      <c r="I262" s="6">
        <v>18.100000000000001</v>
      </c>
      <c r="J262" s="6">
        <v>4</v>
      </c>
      <c r="K262" s="8">
        <f t="shared" si="44"/>
        <v>1</v>
      </c>
      <c r="L262" s="35">
        <f t="shared" si="48"/>
        <v>9.6999999999999993</v>
      </c>
      <c r="M262" s="6">
        <v>15.9</v>
      </c>
      <c r="N262" s="6">
        <v>3.5</v>
      </c>
      <c r="O262" s="6">
        <v>1</v>
      </c>
      <c r="P262" s="7">
        <v>8406</v>
      </c>
      <c r="Q262" s="7"/>
      <c r="R262" s="35">
        <f t="shared" si="49"/>
        <v>13</v>
      </c>
      <c r="S262">
        <v>22</v>
      </c>
      <c r="T262">
        <v>4</v>
      </c>
      <c r="U262">
        <v>0.6</v>
      </c>
      <c r="X262">
        <v>24.94</v>
      </c>
    </row>
    <row r="263" spans="1:24" x14ac:dyDescent="0.25">
      <c r="A263" s="3">
        <v>30848</v>
      </c>
      <c r="B263" s="5">
        <v>167</v>
      </c>
      <c r="C263" s="37">
        <f t="shared" si="45"/>
        <v>25.36</v>
      </c>
      <c r="D263" s="35">
        <f t="shared" si="46"/>
        <v>10</v>
      </c>
      <c r="E263" s="6">
        <v>16.7</v>
      </c>
      <c r="F263" s="6">
        <v>3.2</v>
      </c>
      <c r="G263" s="6">
        <v>1</v>
      </c>
      <c r="H263" s="35">
        <f t="shared" si="47"/>
        <v>9.8000000000000007</v>
      </c>
      <c r="I263" s="6">
        <v>14.8</v>
      </c>
      <c r="J263" s="6">
        <v>4.7</v>
      </c>
      <c r="K263" s="8">
        <f t="shared" si="44"/>
        <v>1</v>
      </c>
      <c r="L263" s="35">
        <f t="shared" si="48"/>
        <v>9</v>
      </c>
      <c r="M263" s="6">
        <v>12.8</v>
      </c>
      <c r="N263" s="6">
        <v>5.0999999999999996</v>
      </c>
      <c r="O263" s="6">
        <v>1</v>
      </c>
      <c r="P263" s="7">
        <v>8406</v>
      </c>
      <c r="Q263" s="7"/>
      <c r="R263" s="35">
        <f t="shared" si="49"/>
        <v>13.3</v>
      </c>
      <c r="S263">
        <v>19</v>
      </c>
      <c r="T263">
        <v>7.5</v>
      </c>
      <c r="U263">
        <v>0</v>
      </c>
      <c r="W263">
        <v>26.69</v>
      </c>
      <c r="X263">
        <v>23.6</v>
      </c>
    </row>
    <row r="264" spans="1:24" x14ac:dyDescent="0.25">
      <c r="A264" s="3">
        <v>30849</v>
      </c>
      <c r="B264" s="5">
        <v>168</v>
      </c>
      <c r="C264" s="37">
        <f t="shared" si="45"/>
        <v>25.95</v>
      </c>
      <c r="D264" s="35">
        <f t="shared" si="46"/>
        <v>6.5</v>
      </c>
      <c r="E264" s="6">
        <v>12.9</v>
      </c>
      <c r="F264" s="6">
        <v>0</v>
      </c>
      <c r="G264" s="6">
        <v>0</v>
      </c>
      <c r="H264" s="35">
        <f t="shared" si="47"/>
        <v>5.9</v>
      </c>
      <c r="I264" s="6">
        <v>11.3</v>
      </c>
      <c r="J264" s="6">
        <v>0.5</v>
      </c>
      <c r="K264" s="8">
        <f t="shared" si="44"/>
        <v>0</v>
      </c>
      <c r="L264" s="35">
        <f t="shared" si="48"/>
        <v>4.4000000000000004</v>
      </c>
      <c r="M264" s="6">
        <v>8.3000000000000007</v>
      </c>
      <c r="N264" s="6">
        <v>0.4</v>
      </c>
      <c r="O264" s="6">
        <v>0</v>
      </c>
      <c r="P264" s="7">
        <v>8406</v>
      </c>
      <c r="Q264" s="7"/>
      <c r="R264" s="35">
        <f t="shared" si="49"/>
        <v>7</v>
      </c>
      <c r="S264">
        <v>13</v>
      </c>
      <c r="T264">
        <v>1</v>
      </c>
      <c r="U264">
        <v>0</v>
      </c>
      <c r="W264">
        <v>27.32</v>
      </c>
      <c r="X264">
        <v>27.95</v>
      </c>
    </row>
    <row r="265" spans="1:24" x14ac:dyDescent="0.25">
      <c r="A265" s="3">
        <v>30850</v>
      </c>
      <c r="B265" s="5">
        <v>169</v>
      </c>
      <c r="C265" s="37">
        <f t="shared" si="45"/>
        <v>29.57</v>
      </c>
      <c r="D265" s="35">
        <f t="shared" si="46"/>
        <v>5.3</v>
      </c>
      <c r="E265" s="6">
        <v>13</v>
      </c>
      <c r="F265" s="6">
        <v>-2.5</v>
      </c>
      <c r="G265" s="6">
        <v>0</v>
      </c>
      <c r="H265" s="35">
        <f t="shared" si="47"/>
        <v>5.0999999999999996</v>
      </c>
      <c r="I265" s="6">
        <v>11.9</v>
      </c>
      <c r="J265" s="6">
        <v>-1.8</v>
      </c>
      <c r="K265" s="8">
        <f t="shared" si="44"/>
        <v>0</v>
      </c>
      <c r="L265" s="35">
        <f t="shared" si="48"/>
        <v>4.2</v>
      </c>
      <c r="M265" s="6">
        <v>9.9</v>
      </c>
      <c r="N265" s="6">
        <v>-1.6</v>
      </c>
      <c r="O265" s="6">
        <v>0</v>
      </c>
      <c r="P265" s="7">
        <v>8406</v>
      </c>
      <c r="Q265" s="7"/>
      <c r="R265" s="35">
        <f t="shared" si="49"/>
        <v>7</v>
      </c>
      <c r="S265">
        <v>15.5</v>
      </c>
      <c r="T265">
        <v>-1.5</v>
      </c>
      <c r="U265">
        <v>0</v>
      </c>
      <c r="W265">
        <v>31.13</v>
      </c>
      <c r="X265">
        <v>28.26</v>
      </c>
    </row>
    <row r="266" spans="1:24" x14ac:dyDescent="0.25">
      <c r="A266" s="3">
        <v>30851</v>
      </c>
      <c r="B266" s="5">
        <v>170</v>
      </c>
      <c r="C266" s="37">
        <f t="shared" si="45"/>
        <v>19.649999999999999</v>
      </c>
      <c r="D266" s="35">
        <f t="shared" si="46"/>
        <v>6.5</v>
      </c>
      <c r="E266" s="6">
        <v>12.1</v>
      </c>
      <c r="F266" s="6">
        <v>0.9</v>
      </c>
      <c r="G266" s="6">
        <v>0</v>
      </c>
      <c r="H266" s="35">
        <f t="shared" si="47"/>
        <v>6.5</v>
      </c>
      <c r="I266" s="6">
        <v>11</v>
      </c>
      <c r="J266" s="6">
        <v>1.9</v>
      </c>
      <c r="K266" s="8">
        <f t="shared" si="44"/>
        <v>0</v>
      </c>
      <c r="L266" s="35">
        <f t="shared" si="48"/>
        <v>6</v>
      </c>
      <c r="M266" s="6">
        <v>11.1</v>
      </c>
      <c r="N266" s="6">
        <v>0.9</v>
      </c>
      <c r="O266" s="6">
        <v>0</v>
      </c>
      <c r="P266" s="7">
        <v>8406</v>
      </c>
      <c r="Q266" s="7"/>
      <c r="R266" s="35">
        <f t="shared" si="49"/>
        <v>7.8</v>
      </c>
      <c r="S266">
        <v>14.5</v>
      </c>
      <c r="T266">
        <v>1</v>
      </c>
      <c r="U266">
        <v>0</v>
      </c>
      <c r="W266">
        <v>20.68</v>
      </c>
      <c r="X266">
        <v>21.97</v>
      </c>
    </row>
    <row r="267" spans="1:24" x14ac:dyDescent="0.25">
      <c r="A267" s="3">
        <v>30852</v>
      </c>
      <c r="B267" s="5">
        <v>171</v>
      </c>
      <c r="C267" s="37">
        <f t="shared" si="45"/>
        <v>21.67</v>
      </c>
      <c r="D267" s="35">
        <f t="shared" si="46"/>
        <v>7.4</v>
      </c>
      <c r="E267" s="6">
        <v>13.4</v>
      </c>
      <c r="F267" s="6">
        <v>1.3</v>
      </c>
      <c r="G267" s="6">
        <v>0</v>
      </c>
      <c r="H267" s="35">
        <f t="shared" si="47"/>
        <v>7.8</v>
      </c>
      <c r="I267" s="6">
        <v>13</v>
      </c>
      <c r="J267" s="6">
        <v>2.6</v>
      </c>
      <c r="K267" s="8">
        <f t="shared" si="44"/>
        <v>0</v>
      </c>
      <c r="L267" s="35">
        <f t="shared" si="48"/>
        <v>7.9</v>
      </c>
      <c r="M267" s="6">
        <v>12.2</v>
      </c>
      <c r="N267" s="6">
        <v>3.5</v>
      </c>
      <c r="O267" s="6">
        <v>0</v>
      </c>
      <c r="P267" s="7">
        <v>8406</v>
      </c>
      <c r="Q267" s="7"/>
      <c r="R267" s="35">
        <f t="shared" si="49"/>
        <v>9.8000000000000007</v>
      </c>
      <c r="S267">
        <v>16</v>
      </c>
      <c r="T267">
        <v>3.5</v>
      </c>
      <c r="U267">
        <v>0.4</v>
      </c>
      <c r="W267">
        <v>22.81</v>
      </c>
      <c r="X267">
        <v>22.13</v>
      </c>
    </row>
    <row r="268" spans="1:24" x14ac:dyDescent="0.25">
      <c r="A268" s="3">
        <v>30853</v>
      </c>
      <c r="B268" s="5">
        <v>172</v>
      </c>
      <c r="C268" s="37">
        <f t="shared" si="45"/>
        <v>22.46</v>
      </c>
      <c r="D268" s="35">
        <f t="shared" si="46"/>
        <v>7.7</v>
      </c>
      <c r="E268" s="6">
        <v>14.2</v>
      </c>
      <c r="F268" s="6">
        <v>1.1000000000000001</v>
      </c>
      <c r="G268" s="6">
        <v>0</v>
      </c>
      <c r="H268" s="35">
        <f t="shared" si="47"/>
        <v>8.1999999999999993</v>
      </c>
      <c r="I268" s="6">
        <v>14</v>
      </c>
      <c r="J268" s="6">
        <v>2.4</v>
      </c>
      <c r="K268" s="8">
        <f t="shared" si="44"/>
        <v>0</v>
      </c>
      <c r="L268" s="35">
        <f t="shared" si="48"/>
        <v>7.4</v>
      </c>
      <c r="M268" s="6">
        <v>12.2</v>
      </c>
      <c r="N268" s="6">
        <v>2.5</v>
      </c>
      <c r="O268" s="6">
        <v>0</v>
      </c>
      <c r="P268" s="7">
        <v>8406</v>
      </c>
      <c r="Q268" s="7"/>
      <c r="R268" s="35">
        <f t="shared" si="49"/>
        <v>8.3000000000000007</v>
      </c>
      <c r="S268">
        <v>16</v>
      </c>
      <c r="T268">
        <v>0.5</v>
      </c>
      <c r="U268">
        <v>0.8</v>
      </c>
      <c r="W268">
        <v>23.64</v>
      </c>
      <c r="X268">
        <v>21.23</v>
      </c>
    </row>
    <row r="269" spans="1:24" x14ac:dyDescent="0.25">
      <c r="A269" s="3">
        <v>30854</v>
      </c>
      <c r="B269" s="5">
        <v>173</v>
      </c>
      <c r="C269" s="37">
        <f t="shared" si="45"/>
        <v>18.739999999999998</v>
      </c>
      <c r="D269" s="35">
        <f t="shared" si="46"/>
        <v>10.4</v>
      </c>
      <c r="E269" s="6">
        <v>13.2</v>
      </c>
      <c r="F269" s="6">
        <v>7.6</v>
      </c>
      <c r="G269" s="6">
        <v>2</v>
      </c>
      <c r="H269" s="35">
        <f t="shared" si="47"/>
        <v>9.8000000000000007</v>
      </c>
      <c r="I269" s="6">
        <v>12.6</v>
      </c>
      <c r="J269" s="6">
        <v>7</v>
      </c>
      <c r="K269" s="8">
        <f t="shared" si="44"/>
        <v>0</v>
      </c>
      <c r="L269" s="35">
        <f t="shared" si="48"/>
        <v>8.8000000000000007</v>
      </c>
      <c r="M269" s="6">
        <v>11.4</v>
      </c>
      <c r="N269" s="6">
        <v>6.2</v>
      </c>
      <c r="O269" s="6">
        <v>0</v>
      </c>
      <c r="P269" s="7">
        <v>8406</v>
      </c>
      <c r="Q269" s="7"/>
      <c r="R269" s="35">
        <f t="shared" si="49"/>
        <v>12.3</v>
      </c>
      <c r="S269">
        <v>16.5</v>
      </c>
      <c r="T269">
        <v>8</v>
      </c>
      <c r="U269">
        <v>0.2</v>
      </c>
      <c r="W269">
        <v>19.73</v>
      </c>
      <c r="X269">
        <v>13.29</v>
      </c>
    </row>
    <row r="270" spans="1:24" x14ac:dyDescent="0.25">
      <c r="A270" s="3">
        <v>30855</v>
      </c>
      <c r="B270" s="5">
        <v>174</v>
      </c>
      <c r="C270" s="37">
        <f t="shared" si="45"/>
        <v>27.68</v>
      </c>
      <c r="D270" s="35">
        <f t="shared" si="46"/>
        <v>7.6</v>
      </c>
      <c r="E270" s="6">
        <v>13.5</v>
      </c>
      <c r="F270" s="6">
        <v>1.7</v>
      </c>
      <c r="G270" s="6">
        <v>0</v>
      </c>
      <c r="H270" s="35">
        <f t="shared" si="47"/>
        <v>7.1</v>
      </c>
      <c r="I270" s="6">
        <v>12.2</v>
      </c>
      <c r="J270" s="6">
        <v>1.9</v>
      </c>
      <c r="K270" s="8">
        <f t="shared" si="44"/>
        <v>0</v>
      </c>
      <c r="L270" s="35">
        <f t="shared" si="48"/>
        <v>6.8</v>
      </c>
      <c r="M270" s="6">
        <v>11.2</v>
      </c>
      <c r="N270" s="6">
        <v>2.2999999999999998</v>
      </c>
      <c r="O270" s="6">
        <v>0</v>
      </c>
      <c r="P270" s="7">
        <v>8406</v>
      </c>
      <c r="Q270" s="7"/>
      <c r="R270" s="35">
        <f t="shared" si="49"/>
        <v>11.5</v>
      </c>
      <c r="S270">
        <v>17</v>
      </c>
      <c r="T270">
        <v>6</v>
      </c>
      <c r="U270">
        <v>0</v>
      </c>
      <c r="W270">
        <v>29.14</v>
      </c>
      <c r="X270">
        <v>23.62</v>
      </c>
    </row>
    <row r="271" spans="1:24" x14ac:dyDescent="0.25">
      <c r="A271" s="3">
        <v>30856</v>
      </c>
      <c r="B271" s="5">
        <v>175</v>
      </c>
      <c r="C271" s="37">
        <f t="shared" si="45"/>
        <v>23.96</v>
      </c>
      <c r="D271" s="35">
        <f t="shared" si="46"/>
        <v>11.4</v>
      </c>
      <c r="E271" s="6">
        <v>18.7</v>
      </c>
      <c r="F271" s="6">
        <v>4</v>
      </c>
      <c r="G271" s="6">
        <v>0</v>
      </c>
      <c r="H271" s="35">
        <f t="shared" si="47"/>
        <v>10.4</v>
      </c>
      <c r="I271" s="6">
        <v>16.8</v>
      </c>
      <c r="J271" s="6">
        <v>4</v>
      </c>
      <c r="K271" s="8">
        <f t="shared" si="44"/>
        <v>0</v>
      </c>
      <c r="L271" s="35">
        <f t="shared" si="48"/>
        <v>9.5</v>
      </c>
      <c r="M271" s="6">
        <v>17.5</v>
      </c>
      <c r="N271" s="6">
        <v>1.5</v>
      </c>
      <c r="O271" s="6">
        <v>0</v>
      </c>
      <c r="P271" s="7">
        <v>8406</v>
      </c>
      <c r="Q271" s="7"/>
      <c r="R271" s="35">
        <f t="shared" si="49"/>
        <v>15</v>
      </c>
      <c r="S271">
        <v>21</v>
      </c>
      <c r="T271">
        <v>9</v>
      </c>
      <c r="U271">
        <v>0</v>
      </c>
      <c r="W271">
        <v>25.22</v>
      </c>
      <c r="X271">
        <v>24.52</v>
      </c>
    </row>
    <row r="272" spans="1:24" x14ac:dyDescent="0.25">
      <c r="A272" s="3">
        <v>30857</v>
      </c>
      <c r="B272" s="5">
        <v>176</v>
      </c>
      <c r="C272" s="37">
        <f t="shared" si="45"/>
        <v>12.54</v>
      </c>
      <c r="D272" s="35">
        <f t="shared" si="46"/>
        <v>10.9</v>
      </c>
      <c r="E272" s="6">
        <v>15.1</v>
      </c>
      <c r="F272" s="6">
        <v>6.6</v>
      </c>
      <c r="G272" s="6">
        <v>0</v>
      </c>
      <c r="H272" s="35">
        <f t="shared" si="47"/>
        <v>11.6</v>
      </c>
      <c r="I272" s="6">
        <v>14.9</v>
      </c>
      <c r="J272" s="6">
        <v>8.3000000000000007</v>
      </c>
      <c r="K272" s="8">
        <f t="shared" si="44"/>
        <v>0</v>
      </c>
      <c r="L272" s="35">
        <f t="shared" si="48"/>
        <v>10.199999999999999</v>
      </c>
      <c r="M272" s="6">
        <v>13.8</v>
      </c>
      <c r="N272" s="6">
        <v>6.5</v>
      </c>
      <c r="O272" s="6">
        <v>0</v>
      </c>
      <c r="P272" s="7">
        <v>8406</v>
      </c>
      <c r="Q272" s="7"/>
      <c r="R272" s="35">
        <f t="shared" si="49"/>
        <v>11.8</v>
      </c>
      <c r="S272">
        <v>18</v>
      </c>
      <c r="T272">
        <v>5.5</v>
      </c>
      <c r="U272">
        <v>0.6</v>
      </c>
      <c r="W272">
        <v>13.2</v>
      </c>
      <c r="X272">
        <v>15.08</v>
      </c>
    </row>
    <row r="273" spans="1:24" x14ac:dyDescent="0.25">
      <c r="A273" s="3">
        <v>30858</v>
      </c>
      <c r="B273" s="5">
        <v>177</v>
      </c>
      <c r="C273" s="37">
        <f t="shared" si="45"/>
        <v>23.15</v>
      </c>
      <c r="D273" s="35">
        <f t="shared" si="46"/>
        <v>11.3</v>
      </c>
      <c r="E273" s="6">
        <v>19.3</v>
      </c>
      <c r="F273" s="6">
        <v>3.3</v>
      </c>
      <c r="G273" s="6">
        <v>0</v>
      </c>
      <c r="H273" s="35">
        <f t="shared" si="47"/>
        <v>11.2</v>
      </c>
      <c r="I273" s="6">
        <v>18.100000000000001</v>
      </c>
      <c r="J273" s="6">
        <v>4.3</v>
      </c>
      <c r="K273" s="8">
        <f t="shared" si="44"/>
        <v>0</v>
      </c>
      <c r="L273" s="35">
        <f t="shared" si="48"/>
        <v>10.6</v>
      </c>
      <c r="M273" s="6">
        <v>17</v>
      </c>
      <c r="N273" s="6">
        <v>4.0999999999999996</v>
      </c>
      <c r="O273" s="6">
        <v>0</v>
      </c>
      <c r="P273" s="7">
        <v>8406</v>
      </c>
      <c r="Q273" s="7"/>
      <c r="R273" s="35">
        <f t="shared" si="49"/>
        <v>12</v>
      </c>
      <c r="S273">
        <v>21</v>
      </c>
      <c r="T273">
        <v>3</v>
      </c>
      <c r="U273">
        <v>9.9</v>
      </c>
      <c r="W273">
        <v>24.37</v>
      </c>
      <c r="X273">
        <v>26.45</v>
      </c>
    </row>
    <row r="274" spans="1:24" x14ac:dyDescent="0.25">
      <c r="A274" s="3">
        <v>30859</v>
      </c>
      <c r="B274" s="5">
        <v>178</v>
      </c>
      <c r="C274" s="37">
        <f t="shared" si="45"/>
        <v>12.96</v>
      </c>
      <c r="D274" s="35">
        <f t="shared" si="46"/>
        <v>10.4</v>
      </c>
      <c r="E274" s="6">
        <v>15.9</v>
      </c>
      <c r="F274" s="6">
        <v>4.9000000000000004</v>
      </c>
      <c r="G274" s="6">
        <v>2</v>
      </c>
      <c r="H274" s="35">
        <f t="shared" si="47"/>
        <v>10.8</v>
      </c>
      <c r="I274" s="6">
        <v>14.5</v>
      </c>
      <c r="J274" s="6">
        <v>7</v>
      </c>
      <c r="K274" s="8">
        <f t="shared" si="44"/>
        <v>4.5</v>
      </c>
      <c r="L274" s="35">
        <f t="shared" si="48"/>
        <v>10.199999999999999</v>
      </c>
      <c r="M274" s="6">
        <v>14.7</v>
      </c>
      <c r="N274" s="6">
        <v>5.7</v>
      </c>
      <c r="O274" s="6">
        <v>4.5</v>
      </c>
      <c r="P274" s="7">
        <v>8406</v>
      </c>
      <c r="Q274" s="7"/>
      <c r="R274" s="35">
        <f t="shared" si="49"/>
        <v>11.8</v>
      </c>
      <c r="S274">
        <v>19</v>
      </c>
      <c r="T274">
        <v>4.5</v>
      </c>
      <c r="U274">
        <v>2.8</v>
      </c>
      <c r="W274">
        <v>13.64</v>
      </c>
      <c r="X274">
        <v>10.130000000000001</v>
      </c>
    </row>
    <row r="275" spans="1:24" x14ac:dyDescent="0.25">
      <c r="A275" s="3">
        <v>30860</v>
      </c>
      <c r="B275" s="5">
        <v>179</v>
      </c>
      <c r="C275" s="37">
        <f t="shared" si="45"/>
        <v>17.64</v>
      </c>
      <c r="D275" s="35">
        <f t="shared" si="46"/>
        <v>9.9</v>
      </c>
      <c r="E275" s="6">
        <v>17</v>
      </c>
      <c r="F275" s="6">
        <v>2.8</v>
      </c>
      <c r="G275" s="6">
        <v>0</v>
      </c>
      <c r="H275" s="35">
        <f t="shared" si="47"/>
        <v>9.5</v>
      </c>
      <c r="I275" s="6">
        <v>15.5</v>
      </c>
      <c r="J275" s="6">
        <v>3.4</v>
      </c>
      <c r="K275" s="8">
        <f t="shared" si="44"/>
        <v>0</v>
      </c>
      <c r="L275" s="35">
        <f t="shared" si="48"/>
        <v>10.1</v>
      </c>
      <c r="M275" s="6">
        <v>16.3</v>
      </c>
      <c r="N275" s="6">
        <v>3.9</v>
      </c>
      <c r="O275" s="6">
        <v>0</v>
      </c>
      <c r="P275" s="7">
        <v>8406</v>
      </c>
      <c r="Q275" s="7"/>
      <c r="R275" s="35">
        <f t="shared" si="49"/>
        <v>13</v>
      </c>
      <c r="S275">
        <v>23</v>
      </c>
      <c r="T275">
        <v>3</v>
      </c>
      <c r="U275">
        <v>0</v>
      </c>
      <c r="W275">
        <v>18.57</v>
      </c>
      <c r="X275">
        <v>21.19</v>
      </c>
    </row>
    <row r="276" spans="1:24" x14ac:dyDescent="0.25">
      <c r="A276" s="3">
        <v>30861</v>
      </c>
      <c r="B276" s="5">
        <v>180</v>
      </c>
      <c r="C276" s="37">
        <f t="shared" si="45"/>
        <v>27.16</v>
      </c>
      <c r="D276" s="35">
        <f t="shared" si="46"/>
        <v>15.3</v>
      </c>
      <c r="E276" s="6">
        <v>22.7</v>
      </c>
      <c r="F276" s="6">
        <v>7.8</v>
      </c>
      <c r="G276" s="6">
        <v>12</v>
      </c>
      <c r="H276" s="35">
        <f t="shared" si="47"/>
        <v>15.7</v>
      </c>
      <c r="I276" s="6">
        <v>20.7</v>
      </c>
      <c r="J276" s="6">
        <v>10.7</v>
      </c>
      <c r="K276" s="8">
        <f t="shared" si="44"/>
        <v>7</v>
      </c>
      <c r="L276" s="35">
        <f t="shared" si="48"/>
        <v>14.3</v>
      </c>
      <c r="M276" s="6">
        <v>21</v>
      </c>
      <c r="N276" s="6">
        <v>7.6</v>
      </c>
      <c r="O276" s="6">
        <v>7</v>
      </c>
      <c r="P276" s="7">
        <v>8406</v>
      </c>
      <c r="Q276" s="7"/>
      <c r="R276" s="35">
        <f t="shared" si="49"/>
        <v>15.5</v>
      </c>
      <c r="S276">
        <v>25</v>
      </c>
      <c r="T276">
        <v>6</v>
      </c>
      <c r="U276">
        <v>15.6</v>
      </c>
      <c r="W276">
        <v>28.59</v>
      </c>
      <c r="X276">
        <v>24.32</v>
      </c>
    </row>
    <row r="277" spans="1:24" x14ac:dyDescent="0.25">
      <c r="A277" s="3">
        <v>30862</v>
      </c>
      <c r="B277" s="5">
        <v>181</v>
      </c>
      <c r="C277" s="37">
        <f t="shared" si="45"/>
        <v>9.1300000000000008</v>
      </c>
      <c r="D277" s="35">
        <f t="shared" si="46"/>
        <v>3.5</v>
      </c>
      <c r="E277" s="6">
        <v>6.3</v>
      </c>
      <c r="F277" s="6">
        <v>0.6</v>
      </c>
      <c r="G277" s="6">
        <v>8</v>
      </c>
      <c r="H277" s="35">
        <f t="shared" si="47"/>
        <v>3.2</v>
      </c>
      <c r="I277" s="6">
        <v>6.2</v>
      </c>
      <c r="J277" s="6">
        <v>0.1</v>
      </c>
      <c r="K277" s="8">
        <f t="shared" si="44"/>
        <v>8.5</v>
      </c>
      <c r="L277" s="35">
        <f t="shared" si="48"/>
        <v>2.4</v>
      </c>
      <c r="M277" s="6">
        <v>5.5</v>
      </c>
      <c r="N277" s="6">
        <v>-0.7</v>
      </c>
      <c r="O277" s="6">
        <v>8.5</v>
      </c>
      <c r="P277" s="7">
        <v>8406</v>
      </c>
      <c r="Q277" s="7"/>
      <c r="R277" s="35">
        <f t="shared" si="49"/>
        <v>9.3000000000000007</v>
      </c>
      <c r="S277">
        <v>11.5</v>
      </c>
      <c r="T277">
        <v>7</v>
      </c>
      <c r="U277">
        <v>6.2</v>
      </c>
      <c r="W277">
        <v>9.61</v>
      </c>
      <c r="X277">
        <v>13.39</v>
      </c>
    </row>
    <row r="278" spans="1:24" x14ac:dyDescent="0.25">
      <c r="A278" s="3">
        <v>30863</v>
      </c>
      <c r="B278" s="5">
        <v>182</v>
      </c>
      <c r="C278" s="37">
        <f t="shared" si="45"/>
        <v>24.4</v>
      </c>
      <c r="D278" s="35">
        <f t="shared" si="46"/>
        <v>5</v>
      </c>
      <c r="E278" s="6">
        <v>11.2</v>
      </c>
      <c r="F278" s="6">
        <v>-1.2</v>
      </c>
      <c r="G278" s="6">
        <v>0</v>
      </c>
      <c r="H278" s="35">
        <f t="shared" si="47"/>
        <v>4.5</v>
      </c>
      <c r="I278" s="6">
        <v>9.9</v>
      </c>
      <c r="J278" s="6">
        <v>-1</v>
      </c>
      <c r="K278" s="8">
        <f t="shared" si="44"/>
        <v>0</v>
      </c>
      <c r="L278" s="35">
        <f t="shared" si="48"/>
        <v>3.6</v>
      </c>
      <c r="M278" s="6">
        <v>8.6999999999999993</v>
      </c>
      <c r="N278" s="6">
        <v>-1.5</v>
      </c>
      <c r="O278" s="6">
        <v>0</v>
      </c>
      <c r="P278" s="7">
        <v>8406</v>
      </c>
      <c r="Q278" s="7"/>
      <c r="R278" s="35">
        <f t="shared" si="49"/>
        <v>7.5</v>
      </c>
      <c r="S278">
        <v>13</v>
      </c>
      <c r="T278">
        <v>2</v>
      </c>
      <c r="U278">
        <v>0</v>
      </c>
      <c r="W278">
        <v>25.68</v>
      </c>
      <c r="X278">
        <v>21.6</v>
      </c>
    </row>
    <row r="279" spans="1:24" x14ac:dyDescent="0.25">
      <c r="A279" s="3">
        <v>30864</v>
      </c>
      <c r="B279" s="5">
        <v>183</v>
      </c>
      <c r="C279" s="37">
        <f t="shared" si="45"/>
        <v>8.76</v>
      </c>
      <c r="D279" s="35">
        <f t="shared" si="46"/>
        <v>7.3</v>
      </c>
      <c r="E279" s="6">
        <v>9.6999999999999993</v>
      </c>
      <c r="F279" s="6">
        <v>4.8</v>
      </c>
      <c r="G279" s="6">
        <v>0</v>
      </c>
      <c r="H279" s="35">
        <f t="shared" si="47"/>
        <v>7</v>
      </c>
      <c r="I279" s="6">
        <v>8.6999999999999993</v>
      </c>
      <c r="J279" s="6">
        <v>5.3</v>
      </c>
      <c r="K279" s="8">
        <f t="shared" si="44"/>
        <v>0</v>
      </c>
      <c r="L279" s="35">
        <f t="shared" si="48"/>
        <v>6.4</v>
      </c>
      <c r="M279" s="6">
        <v>8.1999999999999993</v>
      </c>
      <c r="N279" s="6">
        <v>4.5</v>
      </c>
      <c r="O279" s="6">
        <v>0</v>
      </c>
      <c r="P279" s="7">
        <v>8407</v>
      </c>
      <c r="Q279" s="7"/>
      <c r="R279" s="35">
        <f t="shared" si="49"/>
        <v>10</v>
      </c>
      <c r="S279">
        <v>13.5</v>
      </c>
      <c r="T279">
        <v>6.5</v>
      </c>
      <c r="U279">
        <v>1.3</v>
      </c>
      <c r="W279">
        <v>9.2200000000000006</v>
      </c>
      <c r="X279">
        <v>12.62</v>
      </c>
    </row>
    <row r="280" spans="1:24" x14ac:dyDescent="0.25">
      <c r="A280" s="3">
        <v>30865</v>
      </c>
      <c r="B280" s="5">
        <v>184</v>
      </c>
      <c r="C280" s="37">
        <f t="shared" si="45"/>
        <v>29.37</v>
      </c>
      <c r="D280" s="35">
        <f t="shared" si="46"/>
        <v>8.3000000000000007</v>
      </c>
      <c r="E280" s="6">
        <v>16.7</v>
      </c>
      <c r="F280" s="6">
        <v>-0.1</v>
      </c>
      <c r="G280" s="6">
        <v>0</v>
      </c>
      <c r="H280" s="35">
        <f t="shared" si="47"/>
        <v>8.1999999999999993</v>
      </c>
      <c r="I280" s="6">
        <v>15.5</v>
      </c>
      <c r="J280" s="6">
        <v>0.9</v>
      </c>
      <c r="K280" s="8">
        <f t="shared" si="44"/>
        <v>0</v>
      </c>
      <c r="L280" s="35">
        <f t="shared" si="48"/>
        <v>7.9</v>
      </c>
      <c r="M280" s="6">
        <v>14.3</v>
      </c>
      <c r="N280" s="6">
        <v>1.4</v>
      </c>
      <c r="O280" s="6">
        <v>0</v>
      </c>
      <c r="P280" s="7">
        <v>8407</v>
      </c>
      <c r="Q280" s="7"/>
      <c r="R280" s="35">
        <f t="shared" si="49"/>
        <v>9</v>
      </c>
      <c r="S280">
        <v>18.5</v>
      </c>
      <c r="T280">
        <v>-0.5</v>
      </c>
      <c r="U280">
        <v>0</v>
      </c>
      <c r="W280">
        <v>30.92</v>
      </c>
      <c r="X280">
        <v>28.29</v>
      </c>
    </row>
    <row r="281" spans="1:24" x14ac:dyDescent="0.25">
      <c r="A281" s="3">
        <v>30866</v>
      </c>
      <c r="B281" s="5">
        <v>185</v>
      </c>
      <c r="C281" s="37">
        <f t="shared" si="45"/>
        <v>26.63</v>
      </c>
      <c r="D281" s="35">
        <f t="shared" si="46"/>
        <v>11.6</v>
      </c>
      <c r="E281" s="6">
        <v>19.3</v>
      </c>
      <c r="F281" s="6">
        <v>3.8</v>
      </c>
      <c r="G281" s="6">
        <v>0</v>
      </c>
      <c r="H281" s="35">
        <f t="shared" si="47"/>
        <v>10.9</v>
      </c>
      <c r="I281" s="6">
        <v>18.7</v>
      </c>
      <c r="J281" s="6">
        <v>3</v>
      </c>
      <c r="K281" s="8">
        <f t="shared" si="44"/>
        <v>0</v>
      </c>
      <c r="L281" s="35">
        <f t="shared" si="48"/>
        <v>10.6</v>
      </c>
      <c r="M281" s="6">
        <v>17.399999999999999</v>
      </c>
      <c r="N281" s="6">
        <v>3.8</v>
      </c>
      <c r="O281" s="6">
        <v>0</v>
      </c>
      <c r="P281" s="7">
        <v>8407</v>
      </c>
      <c r="Q281" s="7"/>
      <c r="R281" s="35">
        <f t="shared" si="49"/>
        <v>10.3</v>
      </c>
      <c r="S281">
        <v>21</v>
      </c>
      <c r="T281">
        <v>-0.5</v>
      </c>
      <c r="U281">
        <v>0</v>
      </c>
      <c r="W281">
        <v>28.03</v>
      </c>
      <c r="X281">
        <v>25.74</v>
      </c>
    </row>
    <row r="282" spans="1:24" x14ac:dyDescent="0.25">
      <c r="A282" s="3">
        <v>30867</v>
      </c>
      <c r="B282" s="5">
        <v>186</v>
      </c>
      <c r="C282" s="37">
        <f t="shared" si="45"/>
        <v>17.47</v>
      </c>
      <c r="D282" s="35">
        <f t="shared" si="46"/>
        <v>11.1</v>
      </c>
      <c r="E282" s="6">
        <v>14.7</v>
      </c>
      <c r="F282" s="6">
        <v>7.5</v>
      </c>
      <c r="G282" s="6">
        <v>0</v>
      </c>
      <c r="H282" s="35">
        <f t="shared" si="47"/>
        <v>10.8</v>
      </c>
      <c r="I282" s="6">
        <v>14.1</v>
      </c>
      <c r="J282" s="6">
        <v>7.4</v>
      </c>
      <c r="K282" s="8">
        <f t="shared" si="44"/>
        <v>0</v>
      </c>
      <c r="L282" s="35">
        <f t="shared" si="48"/>
        <v>9.8000000000000007</v>
      </c>
      <c r="M282" s="6">
        <v>12.7</v>
      </c>
      <c r="N282" s="6">
        <v>6.9</v>
      </c>
      <c r="O282" s="6">
        <v>0</v>
      </c>
      <c r="P282" s="7">
        <v>8407</v>
      </c>
      <c r="Q282" s="7"/>
      <c r="R282" s="35">
        <f t="shared" si="49"/>
        <v>14.5</v>
      </c>
      <c r="S282">
        <v>19</v>
      </c>
      <c r="T282">
        <v>10</v>
      </c>
      <c r="U282">
        <v>0</v>
      </c>
      <c r="W282">
        <v>18.39</v>
      </c>
      <c r="X282">
        <v>12.88</v>
      </c>
    </row>
    <row r="283" spans="1:24" x14ac:dyDescent="0.25">
      <c r="A283" s="3">
        <v>30868</v>
      </c>
      <c r="B283" s="5">
        <v>187</v>
      </c>
      <c r="C283" s="37">
        <f t="shared" si="45"/>
        <v>24.22</v>
      </c>
      <c r="D283" s="35">
        <f t="shared" si="46"/>
        <v>12.5</v>
      </c>
      <c r="E283" s="6">
        <v>18.899999999999999</v>
      </c>
      <c r="F283" s="6">
        <v>6</v>
      </c>
      <c r="G283" s="6">
        <v>0</v>
      </c>
      <c r="H283" s="35">
        <f t="shared" si="47"/>
        <v>12.4</v>
      </c>
      <c r="I283" s="6">
        <v>18.100000000000001</v>
      </c>
      <c r="J283" s="6">
        <v>6.7</v>
      </c>
      <c r="K283" s="8">
        <f t="shared" si="44"/>
        <v>0</v>
      </c>
      <c r="L283" s="35">
        <f t="shared" si="48"/>
        <v>11.3</v>
      </c>
      <c r="M283" s="6">
        <v>16.100000000000001</v>
      </c>
      <c r="N283" s="6">
        <v>6.4</v>
      </c>
      <c r="O283" s="6">
        <v>0</v>
      </c>
      <c r="P283" s="7">
        <v>8407</v>
      </c>
      <c r="Q283" s="7"/>
      <c r="R283" s="35">
        <f t="shared" si="49"/>
        <v>12.8</v>
      </c>
      <c r="S283">
        <v>20</v>
      </c>
      <c r="T283">
        <v>5.5</v>
      </c>
      <c r="U283">
        <v>0</v>
      </c>
      <c r="W283">
        <v>25.49</v>
      </c>
      <c r="X283">
        <v>25.24</v>
      </c>
    </row>
    <row r="284" spans="1:24" x14ac:dyDescent="0.25">
      <c r="A284" s="3">
        <v>30869</v>
      </c>
      <c r="B284" s="5">
        <v>188</v>
      </c>
      <c r="C284" s="37">
        <f t="shared" si="45"/>
        <v>23.22</v>
      </c>
      <c r="D284" s="35">
        <f t="shared" si="46"/>
        <v>6.3</v>
      </c>
      <c r="E284" s="6">
        <v>11.7</v>
      </c>
      <c r="F284" s="6">
        <v>0.9</v>
      </c>
      <c r="G284" s="6">
        <v>0</v>
      </c>
      <c r="H284" s="35">
        <f t="shared" si="47"/>
        <v>6.4</v>
      </c>
      <c r="I284" s="6">
        <v>11.1</v>
      </c>
      <c r="J284" s="6">
        <v>1.7</v>
      </c>
      <c r="K284" s="8">
        <f t="shared" ref="K284:K315" si="50">O284</f>
        <v>0</v>
      </c>
      <c r="L284" s="35">
        <f t="shared" si="48"/>
        <v>5.2</v>
      </c>
      <c r="M284" s="6">
        <v>9.1</v>
      </c>
      <c r="N284" s="6">
        <v>1.2</v>
      </c>
      <c r="O284" s="6">
        <v>0</v>
      </c>
      <c r="P284" s="7">
        <v>8407</v>
      </c>
      <c r="Q284" s="7"/>
      <c r="R284" s="35">
        <f t="shared" si="49"/>
        <v>10.3</v>
      </c>
      <c r="S284">
        <v>19.5</v>
      </c>
      <c r="T284">
        <v>1</v>
      </c>
      <c r="U284">
        <v>0</v>
      </c>
      <c r="W284">
        <v>24.44</v>
      </c>
      <c r="X284">
        <v>23.88</v>
      </c>
    </row>
    <row r="285" spans="1:24" x14ac:dyDescent="0.25">
      <c r="A285" s="3">
        <v>30870</v>
      </c>
      <c r="B285" s="5">
        <v>189</v>
      </c>
      <c r="C285" s="37">
        <f t="shared" si="45"/>
        <v>16.850000000000001</v>
      </c>
      <c r="D285" s="35">
        <f t="shared" si="46"/>
        <v>5</v>
      </c>
      <c r="E285" s="6">
        <v>12</v>
      </c>
      <c r="F285" s="6">
        <v>-2</v>
      </c>
      <c r="G285" s="6">
        <v>0</v>
      </c>
      <c r="H285" s="35">
        <f t="shared" si="47"/>
        <v>5.7</v>
      </c>
      <c r="I285" s="6">
        <v>11.2</v>
      </c>
      <c r="J285" s="6">
        <v>0.2</v>
      </c>
      <c r="K285" s="8">
        <f t="shared" si="50"/>
        <v>0</v>
      </c>
      <c r="L285" s="35">
        <f t="shared" si="48"/>
        <v>4.3</v>
      </c>
      <c r="M285" s="6">
        <v>8.9</v>
      </c>
      <c r="N285" s="6">
        <v>-0.3</v>
      </c>
      <c r="O285" s="6">
        <v>0</v>
      </c>
      <c r="P285" s="7">
        <v>8407</v>
      </c>
      <c r="Q285" s="7"/>
      <c r="R285" s="35">
        <f t="shared" si="49"/>
        <v>6</v>
      </c>
      <c r="S285">
        <v>14</v>
      </c>
      <c r="T285">
        <v>-2</v>
      </c>
      <c r="U285">
        <v>0</v>
      </c>
      <c r="W285">
        <v>17.739999999999998</v>
      </c>
      <c r="X285">
        <v>18.64</v>
      </c>
    </row>
    <row r="286" spans="1:24" x14ac:dyDescent="0.25">
      <c r="A286" s="3">
        <v>30871</v>
      </c>
      <c r="B286" s="5">
        <v>190</v>
      </c>
      <c r="C286" s="37">
        <f t="shared" si="45"/>
        <v>27.82</v>
      </c>
      <c r="D286" s="35">
        <f t="shared" si="46"/>
        <v>7.5</v>
      </c>
      <c r="E286" s="6">
        <v>15.6</v>
      </c>
      <c r="F286" s="6">
        <v>-0.6</v>
      </c>
      <c r="G286" s="6">
        <v>0</v>
      </c>
      <c r="H286" s="35">
        <f t="shared" si="47"/>
        <v>7.8</v>
      </c>
      <c r="I286" s="6">
        <v>15.5</v>
      </c>
      <c r="J286" s="6">
        <v>0</v>
      </c>
      <c r="K286" s="8">
        <f t="shared" si="50"/>
        <v>0</v>
      </c>
      <c r="L286" s="35">
        <f t="shared" si="48"/>
        <v>6.8</v>
      </c>
      <c r="M286" s="6">
        <v>13.6</v>
      </c>
      <c r="N286" s="6">
        <v>0</v>
      </c>
      <c r="O286" s="6">
        <v>0</v>
      </c>
      <c r="P286" s="7">
        <v>8407</v>
      </c>
      <c r="Q286" s="7"/>
      <c r="R286" s="35">
        <f t="shared" si="49"/>
        <v>8.3000000000000007</v>
      </c>
      <c r="S286">
        <v>18</v>
      </c>
      <c r="T286">
        <v>-1.5</v>
      </c>
      <c r="U286">
        <v>0</v>
      </c>
      <c r="W286">
        <v>29.28</v>
      </c>
      <c r="X286">
        <v>27.4</v>
      </c>
    </row>
    <row r="287" spans="1:24" x14ac:dyDescent="0.25">
      <c r="A287" s="3">
        <v>30872</v>
      </c>
      <c r="B287" s="5">
        <v>191</v>
      </c>
      <c r="C287" s="37">
        <f t="shared" si="45"/>
        <v>27.46</v>
      </c>
      <c r="D287" s="35">
        <f t="shared" si="46"/>
        <v>10.7</v>
      </c>
      <c r="E287" s="6">
        <v>19.600000000000001</v>
      </c>
      <c r="F287" s="6">
        <v>1.8</v>
      </c>
      <c r="G287" s="6">
        <v>0</v>
      </c>
      <c r="H287" s="35">
        <f t="shared" si="47"/>
        <v>11</v>
      </c>
      <c r="I287" s="6">
        <v>18.3</v>
      </c>
      <c r="J287" s="6">
        <v>3.7</v>
      </c>
      <c r="K287" s="8">
        <f t="shared" si="50"/>
        <v>0</v>
      </c>
      <c r="L287" s="35">
        <f t="shared" si="48"/>
        <v>9.9</v>
      </c>
      <c r="M287" s="6">
        <v>16.8</v>
      </c>
      <c r="N287" s="6">
        <v>2.9</v>
      </c>
      <c r="O287" s="6">
        <v>0</v>
      </c>
      <c r="P287" s="7">
        <v>8407</v>
      </c>
      <c r="Q287" s="7"/>
      <c r="R287" s="35">
        <f t="shared" si="49"/>
        <v>11.3</v>
      </c>
      <c r="S287">
        <v>20.5</v>
      </c>
      <c r="T287">
        <v>2</v>
      </c>
      <c r="U287">
        <v>0</v>
      </c>
      <c r="W287">
        <v>28.9</v>
      </c>
      <c r="X287">
        <v>27.66</v>
      </c>
    </row>
    <row r="288" spans="1:24" x14ac:dyDescent="0.25">
      <c r="A288" s="3">
        <v>30873</v>
      </c>
      <c r="B288" s="5">
        <v>192</v>
      </c>
      <c r="C288" s="37">
        <f t="shared" si="45"/>
        <v>27.89</v>
      </c>
      <c r="D288" s="35">
        <f t="shared" si="46"/>
        <v>11.9</v>
      </c>
      <c r="E288" s="6">
        <v>21.9</v>
      </c>
      <c r="F288" s="6">
        <v>1.8</v>
      </c>
      <c r="G288" s="6">
        <v>0</v>
      </c>
      <c r="H288" s="35">
        <f t="shared" si="47"/>
        <v>13.5</v>
      </c>
      <c r="I288" s="6">
        <v>20.7</v>
      </c>
      <c r="J288" s="6">
        <v>6.2</v>
      </c>
      <c r="K288" s="8">
        <f t="shared" si="50"/>
        <v>0</v>
      </c>
      <c r="L288" s="35">
        <f t="shared" si="48"/>
        <v>12.5</v>
      </c>
      <c r="M288" s="6">
        <v>19.899999999999999</v>
      </c>
      <c r="N288" s="6">
        <v>5</v>
      </c>
      <c r="O288" s="6">
        <v>0</v>
      </c>
      <c r="P288" s="7">
        <v>8407</v>
      </c>
      <c r="Q288" s="7"/>
      <c r="R288" s="35">
        <f t="shared" si="49"/>
        <v>12.3</v>
      </c>
      <c r="S288">
        <v>23</v>
      </c>
      <c r="T288">
        <v>1.5</v>
      </c>
      <c r="U288">
        <v>0</v>
      </c>
      <c r="W288">
        <v>29.36</v>
      </c>
      <c r="X288">
        <v>24.8</v>
      </c>
    </row>
    <row r="289" spans="1:24" x14ac:dyDescent="0.25">
      <c r="A289" s="3">
        <v>30874</v>
      </c>
      <c r="B289" s="5">
        <v>193</v>
      </c>
      <c r="C289" s="37">
        <f t="shared" si="45"/>
        <v>22.4</v>
      </c>
      <c r="D289" s="35">
        <f t="shared" si="46"/>
        <v>13.3</v>
      </c>
      <c r="E289" s="6">
        <v>22.4</v>
      </c>
      <c r="F289" s="6">
        <v>4.0999999999999996</v>
      </c>
      <c r="G289" s="6">
        <v>0</v>
      </c>
      <c r="H289" s="35">
        <f t="shared" si="47"/>
        <v>14.1</v>
      </c>
      <c r="I289" s="6">
        <v>21.2</v>
      </c>
      <c r="J289" s="6">
        <v>6.9</v>
      </c>
      <c r="K289" s="8">
        <f t="shared" si="50"/>
        <v>0</v>
      </c>
      <c r="L289" s="35">
        <f t="shared" si="48"/>
        <v>13.4</v>
      </c>
      <c r="M289" s="6">
        <v>19.899999999999999</v>
      </c>
      <c r="N289" s="6">
        <v>6.8</v>
      </c>
      <c r="O289" s="6">
        <v>0</v>
      </c>
      <c r="P289" s="7">
        <v>8407</v>
      </c>
      <c r="Q289" s="7"/>
      <c r="R289" s="35">
        <f t="shared" si="49"/>
        <v>13.5</v>
      </c>
      <c r="S289">
        <v>23</v>
      </c>
      <c r="T289">
        <v>4</v>
      </c>
      <c r="U289">
        <v>0</v>
      </c>
      <c r="W289">
        <v>23.58</v>
      </c>
      <c r="X289">
        <v>20.76</v>
      </c>
    </row>
    <row r="290" spans="1:24" x14ac:dyDescent="0.25">
      <c r="A290" s="3">
        <v>30875</v>
      </c>
      <c r="B290" s="5">
        <v>194</v>
      </c>
      <c r="C290" s="37">
        <f t="shared" si="45"/>
        <v>21.3</v>
      </c>
      <c r="D290" s="35">
        <f t="shared" si="46"/>
        <v>10.3</v>
      </c>
      <c r="E290" s="6">
        <v>17</v>
      </c>
      <c r="F290" s="6">
        <v>3.6</v>
      </c>
      <c r="G290" s="6">
        <v>0</v>
      </c>
      <c r="H290" s="35">
        <f t="shared" si="47"/>
        <v>10.8</v>
      </c>
      <c r="I290" s="6">
        <v>16.3</v>
      </c>
      <c r="J290" s="6">
        <v>5.3</v>
      </c>
      <c r="K290" s="8">
        <f t="shared" si="50"/>
        <v>0</v>
      </c>
      <c r="L290" s="35">
        <f t="shared" si="48"/>
        <v>9.6999999999999993</v>
      </c>
      <c r="M290" s="6">
        <v>13.9</v>
      </c>
      <c r="N290" s="6">
        <v>5.5</v>
      </c>
      <c r="O290" s="6">
        <v>0</v>
      </c>
      <c r="P290" s="7">
        <v>8407</v>
      </c>
      <c r="Q290" s="7"/>
      <c r="R290" s="35">
        <f t="shared" si="49"/>
        <v>10.8</v>
      </c>
      <c r="S290">
        <v>18.5</v>
      </c>
      <c r="T290">
        <v>3</v>
      </c>
      <c r="U290">
        <v>0</v>
      </c>
      <c r="W290">
        <v>22.42</v>
      </c>
      <c r="X290">
        <v>22.06</v>
      </c>
    </row>
    <row r="291" spans="1:24" x14ac:dyDescent="0.25">
      <c r="A291" s="3">
        <v>30876</v>
      </c>
      <c r="B291" s="5">
        <v>195</v>
      </c>
      <c r="C291" s="37">
        <f t="shared" si="45"/>
        <v>26.77</v>
      </c>
      <c r="D291" s="35">
        <f t="shared" si="46"/>
        <v>8.1999999999999993</v>
      </c>
      <c r="E291" s="6">
        <v>14.7</v>
      </c>
      <c r="F291" s="6">
        <v>1.6</v>
      </c>
      <c r="G291" s="6">
        <v>0</v>
      </c>
      <c r="H291" s="35">
        <f t="shared" si="47"/>
        <v>8.9</v>
      </c>
      <c r="I291" s="6">
        <v>14.8</v>
      </c>
      <c r="J291" s="6">
        <v>3</v>
      </c>
      <c r="K291" s="8">
        <f t="shared" si="50"/>
        <v>0</v>
      </c>
      <c r="L291" s="35">
        <f t="shared" si="48"/>
        <v>7.9</v>
      </c>
      <c r="M291" s="6">
        <v>12.6</v>
      </c>
      <c r="N291" s="6">
        <v>3.2</v>
      </c>
      <c r="O291" s="6">
        <v>0</v>
      </c>
      <c r="P291" s="7">
        <v>8407</v>
      </c>
      <c r="Q291" s="7"/>
      <c r="R291" s="35">
        <f t="shared" si="49"/>
        <v>11.8</v>
      </c>
      <c r="S291">
        <v>21</v>
      </c>
      <c r="T291">
        <v>2.5</v>
      </c>
      <c r="U291">
        <v>0</v>
      </c>
      <c r="W291">
        <v>28.18</v>
      </c>
      <c r="X291">
        <v>27.22</v>
      </c>
    </row>
    <row r="292" spans="1:24" x14ac:dyDescent="0.25">
      <c r="A292" s="3">
        <v>30877</v>
      </c>
      <c r="B292" s="5">
        <v>196</v>
      </c>
      <c r="C292" s="37">
        <f t="shared" si="45"/>
        <v>28.04</v>
      </c>
      <c r="D292" s="35">
        <f t="shared" si="46"/>
        <v>11</v>
      </c>
      <c r="E292" s="6">
        <v>20.2</v>
      </c>
      <c r="F292" s="6">
        <v>1.7</v>
      </c>
      <c r="G292" s="6">
        <v>0</v>
      </c>
      <c r="H292" s="35">
        <f t="shared" si="47"/>
        <v>12.7</v>
      </c>
      <c r="I292" s="6">
        <v>19.5</v>
      </c>
      <c r="J292" s="6">
        <v>5.9</v>
      </c>
      <c r="K292" s="8">
        <f t="shared" si="50"/>
        <v>0</v>
      </c>
      <c r="L292" s="35">
        <f t="shared" si="48"/>
        <v>11.4</v>
      </c>
      <c r="M292" s="6">
        <v>17.600000000000001</v>
      </c>
      <c r="N292" s="6">
        <v>5.0999999999999996</v>
      </c>
      <c r="O292" s="6">
        <v>0</v>
      </c>
      <c r="P292" s="7">
        <v>8407</v>
      </c>
      <c r="Q292" s="7"/>
      <c r="R292" s="35">
        <f t="shared" si="49"/>
        <v>11.5</v>
      </c>
      <c r="S292">
        <v>22</v>
      </c>
      <c r="T292">
        <v>1</v>
      </c>
      <c r="U292">
        <v>0</v>
      </c>
      <c r="W292">
        <v>29.52</v>
      </c>
      <c r="X292">
        <v>26.14</v>
      </c>
    </row>
    <row r="293" spans="1:24" x14ac:dyDescent="0.25">
      <c r="A293" s="3">
        <v>30878</v>
      </c>
      <c r="B293" s="5">
        <v>197</v>
      </c>
      <c r="C293" s="37">
        <f t="shared" si="45"/>
        <v>27.52</v>
      </c>
      <c r="D293" s="35">
        <f t="shared" si="46"/>
        <v>15.4</v>
      </c>
      <c r="E293" s="6">
        <v>25.7</v>
      </c>
      <c r="F293" s="6">
        <v>5</v>
      </c>
      <c r="G293" s="6">
        <v>0</v>
      </c>
      <c r="H293" s="35">
        <f t="shared" si="47"/>
        <v>15.8</v>
      </c>
      <c r="I293" s="6">
        <v>24.1</v>
      </c>
      <c r="J293" s="6">
        <v>7.4</v>
      </c>
      <c r="K293" s="8">
        <f t="shared" si="50"/>
        <v>0</v>
      </c>
      <c r="L293" s="35">
        <f t="shared" si="48"/>
        <v>14.9</v>
      </c>
      <c r="M293" s="6">
        <v>22.4</v>
      </c>
      <c r="N293" s="6">
        <v>7.4</v>
      </c>
      <c r="O293" s="6">
        <v>0</v>
      </c>
      <c r="P293" s="7">
        <v>8407</v>
      </c>
      <c r="Q293" s="7"/>
      <c r="R293" s="35">
        <f t="shared" si="49"/>
        <v>16.5</v>
      </c>
      <c r="S293">
        <v>28</v>
      </c>
      <c r="T293">
        <v>5</v>
      </c>
      <c r="U293">
        <v>0</v>
      </c>
      <c r="W293">
        <v>28.97</v>
      </c>
      <c r="X293">
        <v>27.28</v>
      </c>
    </row>
    <row r="294" spans="1:24" x14ac:dyDescent="0.25">
      <c r="A294" s="3">
        <v>30879</v>
      </c>
      <c r="B294" s="5">
        <v>198</v>
      </c>
      <c r="C294" s="37">
        <f t="shared" si="45"/>
        <v>26.88</v>
      </c>
      <c r="D294" s="35">
        <f t="shared" si="46"/>
        <v>17.100000000000001</v>
      </c>
      <c r="E294" s="6">
        <v>26.4</v>
      </c>
      <c r="F294" s="6">
        <v>7.7</v>
      </c>
      <c r="G294" s="6">
        <v>0</v>
      </c>
      <c r="H294" s="35">
        <f t="shared" si="47"/>
        <v>17.600000000000001</v>
      </c>
      <c r="I294" s="6">
        <v>25.1</v>
      </c>
      <c r="J294" s="6">
        <v>10.1</v>
      </c>
      <c r="K294" s="8">
        <f t="shared" si="50"/>
        <v>0</v>
      </c>
      <c r="L294" s="35">
        <f t="shared" si="48"/>
        <v>17.399999999999999</v>
      </c>
      <c r="M294" s="6">
        <v>24.2</v>
      </c>
      <c r="N294" s="6">
        <v>10.6</v>
      </c>
      <c r="O294" s="6">
        <v>0</v>
      </c>
      <c r="P294" s="7">
        <v>8407</v>
      </c>
      <c r="Q294" s="7"/>
      <c r="R294" s="35">
        <f t="shared" si="49"/>
        <v>16</v>
      </c>
      <c r="S294">
        <v>28</v>
      </c>
      <c r="T294">
        <v>4</v>
      </c>
      <c r="U294">
        <v>0</v>
      </c>
      <c r="W294">
        <v>28.29</v>
      </c>
      <c r="X294">
        <v>27.24</v>
      </c>
    </row>
    <row r="295" spans="1:24" x14ac:dyDescent="0.25">
      <c r="A295" s="3">
        <v>30880</v>
      </c>
      <c r="B295" s="5">
        <v>199</v>
      </c>
      <c r="C295" s="37">
        <f t="shared" si="45"/>
        <v>27.9</v>
      </c>
      <c r="D295" s="35">
        <f t="shared" si="46"/>
        <v>17.100000000000001</v>
      </c>
      <c r="E295" s="6">
        <v>25.9</v>
      </c>
      <c r="F295" s="6">
        <v>8.1999999999999993</v>
      </c>
      <c r="G295" s="6">
        <v>0</v>
      </c>
      <c r="H295" s="35">
        <f t="shared" si="47"/>
        <v>17.100000000000001</v>
      </c>
      <c r="I295" s="6">
        <v>23.3</v>
      </c>
      <c r="J295" s="6">
        <v>10.8</v>
      </c>
      <c r="K295" s="8">
        <f t="shared" si="50"/>
        <v>0</v>
      </c>
      <c r="L295" s="35">
        <f t="shared" si="48"/>
        <v>16.3</v>
      </c>
      <c r="M295" s="6">
        <v>22.8</v>
      </c>
      <c r="N295" s="6">
        <v>9.8000000000000007</v>
      </c>
      <c r="O295" s="6">
        <v>0</v>
      </c>
      <c r="P295" s="7">
        <v>8407</v>
      </c>
      <c r="Q295" s="7"/>
      <c r="R295" s="35">
        <f t="shared" si="49"/>
        <v>16.3</v>
      </c>
      <c r="S295">
        <v>29</v>
      </c>
      <c r="T295">
        <v>3.5</v>
      </c>
      <c r="U295">
        <v>0</v>
      </c>
      <c r="W295">
        <v>29.37</v>
      </c>
      <c r="X295">
        <v>27.04</v>
      </c>
    </row>
    <row r="296" spans="1:24" x14ac:dyDescent="0.25">
      <c r="A296" s="3">
        <v>30881</v>
      </c>
      <c r="B296" s="5">
        <v>200</v>
      </c>
      <c r="C296" s="37">
        <f t="shared" si="45"/>
        <v>28.51</v>
      </c>
      <c r="D296" s="35">
        <f t="shared" si="46"/>
        <v>15.3</v>
      </c>
      <c r="E296" s="6">
        <v>24.8</v>
      </c>
      <c r="F296" s="6">
        <v>5.7</v>
      </c>
      <c r="G296" s="6">
        <v>0</v>
      </c>
      <c r="H296" s="35">
        <f t="shared" si="47"/>
        <v>14.9</v>
      </c>
      <c r="I296" s="6">
        <v>21.7</v>
      </c>
      <c r="J296" s="6">
        <v>8.1</v>
      </c>
      <c r="K296" s="8">
        <f t="shared" si="50"/>
        <v>0</v>
      </c>
      <c r="L296" s="35">
        <f t="shared" si="48"/>
        <v>14</v>
      </c>
      <c r="M296" s="6">
        <v>20.399999999999999</v>
      </c>
      <c r="N296" s="6">
        <v>7.6</v>
      </c>
      <c r="O296" s="6">
        <v>0</v>
      </c>
      <c r="P296" s="7">
        <v>8407</v>
      </c>
      <c r="Q296" s="7"/>
      <c r="R296" s="35">
        <f t="shared" si="49"/>
        <v>14.8</v>
      </c>
      <c r="S296">
        <v>26.5</v>
      </c>
      <c r="T296">
        <v>3</v>
      </c>
      <c r="U296">
        <v>0</v>
      </c>
      <c r="W296">
        <v>30.01</v>
      </c>
      <c r="X296">
        <v>27.14</v>
      </c>
    </row>
    <row r="297" spans="1:24" x14ac:dyDescent="0.25">
      <c r="A297" s="3">
        <v>30882</v>
      </c>
      <c r="B297" s="5">
        <v>201</v>
      </c>
      <c r="C297" s="37">
        <f t="shared" si="45"/>
        <v>26.44</v>
      </c>
      <c r="D297" s="35">
        <f t="shared" si="46"/>
        <v>11.5</v>
      </c>
      <c r="E297" s="6">
        <v>20.8</v>
      </c>
      <c r="F297" s="6">
        <v>2.2000000000000002</v>
      </c>
      <c r="G297" s="6">
        <v>0</v>
      </c>
      <c r="H297" s="35">
        <f t="shared" si="47"/>
        <v>12</v>
      </c>
      <c r="I297" s="6">
        <v>18.600000000000001</v>
      </c>
      <c r="J297" s="6">
        <v>5.4</v>
      </c>
      <c r="K297" s="8">
        <f t="shared" si="50"/>
        <v>0</v>
      </c>
      <c r="L297" s="35">
        <f t="shared" si="48"/>
        <v>11.9</v>
      </c>
      <c r="M297" s="6">
        <v>18</v>
      </c>
      <c r="N297" s="6">
        <v>5.8</v>
      </c>
      <c r="O297" s="6">
        <v>0</v>
      </c>
      <c r="P297" s="7">
        <v>8407</v>
      </c>
      <c r="Q297" s="7"/>
      <c r="R297" s="35">
        <f t="shared" si="49"/>
        <v>13</v>
      </c>
      <c r="S297">
        <v>25.5</v>
      </c>
      <c r="T297">
        <v>0.5</v>
      </c>
      <c r="U297">
        <v>0</v>
      </c>
      <c r="W297">
        <v>27.83</v>
      </c>
      <c r="X297">
        <v>25.9</v>
      </c>
    </row>
    <row r="298" spans="1:24" x14ac:dyDescent="0.25">
      <c r="A298" s="3">
        <v>30883</v>
      </c>
      <c r="B298" s="5">
        <v>202</v>
      </c>
      <c r="C298" s="37">
        <f t="shared" si="45"/>
        <v>13.64</v>
      </c>
      <c r="D298" s="35">
        <f t="shared" si="46"/>
        <v>10</v>
      </c>
      <c r="E298" s="6">
        <v>12.4</v>
      </c>
      <c r="F298" s="6">
        <v>7.5</v>
      </c>
      <c r="G298" s="6">
        <v>2</v>
      </c>
      <c r="H298" s="35">
        <f t="shared" si="47"/>
        <v>8.6</v>
      </c>
      <c r="I298" s="6">
        <v>11.3</v>
      </c>
      <c r="J298" s="6">
        <v>5.9</v>
      </c>
      <c r="K298" s="8">
        <f t="shared" si="50"/>
        <v>2</v>
      </c>
      <c r="L298" s="35">
        <f t="shared" si="48"/>
        <v>8.1999999999999993</v>
      </c>
      <c r="M298" s="6">
        <v>10.9</v>
      </c>
      <c r="N298" s="6">
        <v>5.5</v>
      </c>
      <c r="O298" s="6">
        <v>2</v>
      </c>
      <c r="P298" s="7">
        <v>8407</v>
      </c>
      <c r="Q298" s="7"/>
      <c r="R298" s="35">
        <f t="shared" si="49"/>
        <v>12.8</v>
      </c>
      <c r="S298">
        <v>21.5</v>
      </c>
      <c r="T298">
        <v>4</v>
      </c>
      <c r="U298">
        <v>9.1</v>
      </c>
      <c r="W298">
        <v>14.36</v>
      </c>
      <c r="X298">
        <v>18.350000000000001</v>
      </c>
    </row>
    <row r="299" spans="1:24" x14ac:dyDescent="0.25">
      <c r="A299" s="3">
        <v>30884</v>
      </c>
      <c r="B299" s="5">
        <v>203</v>
      </c>
      <c r="C299" s="37">
        <f t="shared" si="45"/>
        <v>22.98</v>
      </c>
      <c r="D299" s="35">
        <f t="shared" si="46"/>
        <v>8</v>
      </c>
      <c r="E299" s="6">
        <v>12.9</v>
      </c>
      <c r="F299" s="6">
        <v>3.1</v>
      </c>
      <c r="G299" s="6">
        <v>1</v>
      </c>
      <c r="H299" s="35">
        <f t="shared" si="47"/>
        <v>6.3</v>
      </c>
      <c r="I299" s="6">
        <v>11.4</v>
      </c>
      <c r="J299" s="6">
        <v>1.2</v>
      </c>
      <c r="K299" s="8">
        <f t="shared" si="50"/>
        <v>0</v>
      </c>
      <c r="L299" s="35">
        <f t="shared" si="48"/>
        <v>6.2</v>
      </c>
      <c r="M299" s="6">
        <v>11.4</v>
      </c>
      <c r="N299" s="6">
        <v>0.9</v>
      </c>
      <c r="O299" s="6">
        <v>0</v>
      </c>
      <c r="P299" s="7">
        <v>8407</v>
      </c>
      <c r="Q299" s="7"/>
      <c r="R299" s="35">
        <f t="shared" si="49"/>
        <v>14.5</v>
      </c>
      <c r="S299">
        <v>24</v>
      </c>
      <c r="T299">
        <v>5</v>
      </c>
      <c r="U299">
        <v>0</v>
      </c>
      <c r="W299">
        <v>24.19</v>
      </c>
      <c r="X299">
        <v>19.04</v>
      </c>
    </row>
    <row r="300" spans="1:24" x14ac:dyDescent="0.25">
      <c r="A300" s="3">
        <v>30885</v>
      </c>
      <c r="B300" s="5">
        <v>204</v>
      </c>
      <c r="C300" s="37">
        <f t="shared" si="45"/>
        <v>27.49</v>
      </c>
      <c r="D300" s="35">
        <f t="shared" si="46"/>
        <v>10.199999999999999</v>
      </c>
      <c r="E300" s="6">
        <v>19.100000000000001</v>
      </c>
      <c r="F300" s="6">
        <v>1.2</v>
      </c>
      <c r="G300" s="6">
        <v>0</v>
      </c>
      <c r="H300" s="35">
        <f t="shared" si="47"/>
        <v>10.9</v>
      </c>
      <c r="I300" s="6">
        <v>17.899999999999999</v>
      </c>
      <c r="J300" s="6">
        <v>3.8</v>
      </c>
      <c r="K300" s="8">
        <f t="shared" si="50"/>
        <v>0</v>
      </c>
      <c r="L300" s="35">
        <f t="shared" si="48"/>
        <v>11</v>
      </c>
      <c r="M300" s="6">
        <v>17</v>
      </c>
      <c r="N300" s="6">
        <v>5</v>
      </c>
      <c r="O300" s="6">
        <v>0</v>
      </c>
      <c r="P300" s="7">
        <v>8407</v>
      </c>
      <c r="Q300" s="7"/>
      <c r="R300" s="35">
        <f t="shared" si="49"/>
        <v>14</v>
      </c>
      <c r="S300">
        <v>23</v>
      </c>
      <c r="T300">
        <v>5</v>
      </c>
      <c r="U300">
        <v>0</v>
      </c>
      <c r="W300">
        <v>28.94</v>
      </c>
      <c r="X300">
        <v>27.06</v>
      </c>
    </row>
    <row r="301" spans="1:24" x14ac:dyDescent="0.25">
      <c r="A301" s="3">
        <v>30886</v>
      </c>
      <c r="B301" s="5">
        <v>205</v>
      </c>
      <c r="C301" s="37">
        <f t="shared" si="45"/>
        <v>25.96</v>
      </c>
      <c r="D301" s="35">
        <f t="shared" si="46"/>
        <v>13.7</v>
      </c>
      <c r="E301" s="6">
        <v>24.9</v>
      </c>
      <c r="F301" s="6">
        <v>2.5</v>
      </c>
      <c r="G301" s="6">
        <v>0</v>
      </c>
      <c r="H301" s="35">
        <f t="shared" si="47"/>
        <v>14.3</v>
      </c>
      <c r="I301" s="6">
        <v>23</v>
      </c>
      <c r="J301" s="6">
        <v>5.5</v>
      </c>
      <c r="K301" s="8">
        <f t="shared" si="50"/>
        <v>0</v>
      </c>
      <c r="L301" s="35">
        <f t="shared" si="48"/>
        <v>14.3</v>
      </c>
      <c r="M301" s="6">
        <v>22.3</v>
      </c>
      <c r="N301" s="6">
        <v>6.3</v>
      </c>
      <c r="O301" s="6">
        <v>0</v>
      </c>
      <c r="P301" s="7">
        <v>8407</v>
      </c>
      <c r="Q301" s="7"/>
      <c r="R301" s="35">
        <f t="shared" si="49"/>
        <v>14.8</v>
      </c>
      <c r="S301">
        <v>27.5</v>
      </c>
      <c r="T301">
        <v>2</v>
      </c>
      <c r="U301">
        <v>0</v>
      </c>
      <c r="W301">
        <v>27.33</v>
      </c>
      <c r="X301">
        <v>25.68</v>
      </c>
    </row>
    <row r="302" spans="1:24" x14ac:dyDescent="0.25">
      <c r="A302" s="3">
        <v>30887</v>
      </c>
      <c r="B302" s="5">
        <v>206</v>
      </c>
      <c r="C302" s="37">
        <f t="shared" si="45"/>
        <v>26.28</v>
      </c>
      <c r="D302" s="35">
        <f t="shared" si="46"/>
        <v>16.2</v>
      </c>
      <c r="E302" s="6">
        <v>26.5</v>
      </c>
      <c r="F302" s="6">
        <v>5.8</v>
      </c>
      <c r="G302" s="6">
        <v>0</v>
      </c>
      <c r="H302" s="35">
        <f t="shared" si="47"/>
        <v>17.2</v>
      </c>
      <c r="I302" s="6">
        <v>24.5</v>
      </c>
      <c r="J302" s="6">
        <v>9.9</v>
      </c>
      <c r="K302" s="8">
        <f t="shared" si="50"/>
        <v>0</v>
      </c>
      <c r="L302" s="35">
        <f t="shared" si="48"/>
        <v>17</v>
      </c>
      <c r="M302" s="6">
        <v>23.9</v>
      </c>
      <c r="N302" s="6">
        <v>10.1</v>
      </c>
      <c r="O302" s="6">
        <v>0</v>
      </c>
      <c r="P302" s="7">
        <v>8407</v>
      </c>
      <c r="Q302" s="7"/>
      <c r="R302" s="35">
        <f t="shared" si="49"/>
        <v>15.5</v>
      </c>
      <c r="S302">
        <v>27</v>
      </c>
      <c r="T302">
        <v>4</v>
      </c>
      <c r="U302">
        <v>0</v>
      </c>
      <c r="W302">
        <v>27.66</v>
      </c>
      <c r="X302">
        <v>26.5</v>
      </c>
    </row>
    <row r="303" spans="1:24" x14ac:dyDescent="0.25">
      <c r="A303" s="3">
        <v>30888</v>
      </c>
      <c r="B303" s="5">
        <v>207</v>
      </c>
      <c r="C303" s="37">
        <f t="shared" si="45"/>
        <v>26.31</v>
      </c>
      <c r="D303" s="35">
        <f t="shared" si="46"/>
        <v>19.2</v>
      </c>
      <c r="E303" s="6">
        <v>29.7</v>
      </c>
      <c r="F303" s="6">
        <v>8.6999999999999993</v>
      </c>
      <c r="G303" s="6">
        <v>0</v>
      </c>
      <c r="H303" s="35">
        <f t="shared" si="47"/>
        <v>17.7</v>
      </c>
      <c r="I303" s="6">
        <v>26.4</v>
      </c>
      <c r="J303" s="6">
        <v>9</v>
      </c>
      <c r="K303" s="8">
        <f t="shared" si="50"/>
        <v>7</v>
      </c>
      <c r="L303" s="35">
        <f t="shared" si="48"/>
        <v>19.7</v>
      </c>
      <c r="M303" s="6">
        <v>27</v>
      </c>
      <c r="N303" s="6">
        <v>12.4</v>
      </c>
      <c r="O303" s="6">
        <v>7</v>
      </c>
      <c r="P303" s="7">
        <v>8407</v>
      </c>
      <c r="Q303" s="7"/>
      <c r="R303" s="35">
        <f t="shared" si="49"/>
        <v>17.8</v>
      </c>
      <c r="S303">
        <v>30.5</v>
      </c>
      <c r="T303">
        <v>5</v>
      </c>
      <c r="U303">
        <v>4.7</v>
      </c>
      <c r="W303">
        <v>27.69</v>
      </c>
      <c r="X303">
        <v>26.28</v>
      </c>
    </row>
    <row r="304" spans="1:24" x14ac:dyDescent="0.25">
      <c r="A304" s="3">
        <v>30889</v>
      </c>
      <c r="B304" s="5">
        <v>208</v>
      </c>
      <c r="C304" s="37">
        <f t="shared" si="45"/>
        <v>24.21</v>
      </c>
      <c r="D304" s="35">
        <f t="shared" si="46"/>
        <v>20.100000000000001</v>
      </c>
      <c r="E304" s="6">
        <v>26.6</v>
      </c>
      <c r="F304" s="6">
        <v>13.5</v>
      </c>
      <c r="G304" s="6">
        <v>11.5</v>
      </c>
      <c r="H304" s="35">
        <f t="shared" si="47"/>
        <v>18</v>
      </c>
      <c r="I304" s="6">
        <v>23.8</v>
      </c>
      <c r="J304" s="6">
        <v>12.1</v>
      </c>
      <c r="K304" s="8">
        <f t="shared" si="50"/>
        <v>0</v>
      </c>
      <c r="L304" s="35">
        <f t="shared" si="48"/>
        <v>18.399999999999999</v>
      </c>
      <c r="M304" s="6">
        <v>25</v>
      </c>
      <c r="N304" s="6">
        <v>11.7</v>
      </c>
      <c r="O304" s="6">
        <v>0</v>
      </c>
      <c r="P304" s="7">
        <v>8407</v>
      </c>
      <c r="Q304" s="7"/>
      <c r="R304" s="35">
        <f t="shared" si="49"/>
        <v>21.3</v>
      </c>
      <c r="S304">
        <v>29</v>
      </c>
      <c r="T304">
        <v>13.5</v>
      </c>
      <c r="U304">
        <v>0</v>
      </c>
      <c r="W304">
        <v>25.48</v>
      </c>
      <c r="X304">
        <v>25.92</v>
      </c>
    </row>
    <row r="305" spans="1:24" x14ac:dyDescent="0.25">
      <c r="A305" s="3">
        <v>30890</v>
      </c>
      <c r="B305" s="5">
        <v>209</v>
      </c>
      <c r="C305" s="37">
        <f t="shared" si="45"/>
        <v>25.98</v>
      </c>
      <c r="D305" s="35">
        <f t="shared" si="46"/>
        <v>16.399999999999999</v>
      </c>
      <c r="E305" s="6">
        <v>25.8</v>
      </c>
      <c r="F305" s="6">
        <v>6.9</v>
      </c>
      <c r="G305" s="6">
        <v>0</v>
      </c>
      <c r="H305" s="35">
        <f t="shared" si="47"/>
        <v>17.2</v>
      </c>
      <c r="I305" s="6">
        <v>23.1</v>
      </c>
      <c r="J305" s="6">
        <v>11.3</v>
      </c>
      <c r="K305" s="8">
        <f t="shared" si="50"/>
        <v>0</v>
      </c>
      <c r="L305" s="35">
        <f t="shared" si="48"/>
        <v>16.8</v>
      </c>
      <c r="M305" s="6">
        <v>23.7</v>
      </c>
      <c r="N305" s="6">
        <v>9.8000000000000007</v>
      </c>
      <c r="O305" s="6">
        <v>0</v>
      </c>
      <c r="P305" s="7">
        <v>8407</v>
      </c>
      <c r="Q305" s="7"/>
      <c r="R305" s="35">
        <f t="shared" si="49"/>
        <v>16</v>
      </c>
      <c r="S305">
        <v>26</v>
      </c>
      <c r="T305">
        <v>6</v>
      </c>
      <c r="U305">
        <v>0</v>
      </c>
      <c r="W305">
        <v>27.35</v>
      </c>
      <c r="X305">
        <v>26</v>
      </c>
    </row>
    <row r="306" spans="1:24" x14ac:dyDescent="0.25">
      <c r="A306" s="3">
        <v>30891</v>
      </c>
      <c r="B306" s="5">
        <v>210</v>
      </c>
      <c r="C306" s="37">
        <f t="shared" si="45"/>
        <v>23.18</v>
      </c>
      <c r="D306" s="35">
        <f t="shared" si="46"/>
        <v>16.600000000000001</v>
      </c>
      <c r="E306" s="6">
        <v>26.6</v>
      </c>
      <c r="F306" s="6">
        <v>6.6</v>
      </c>
      <c r="G306" s="6">
        <v>0</v>
      </c>
      <c r="H306" s="35">
        <f t="shared" si="47"/>
        <v>18.100000000000001</v>
      </c>
      <c r="I306" s="6">
        <v>24.3</v>
      </c>
      <c r="J306" s="6">
        <v>11.9</v>
      </c>
      <c r="K306" s="8">
        <f t="shared" si="50"/>
        <v>1</v>
      </c>
      <c r="L306" s="35">
        <f t="shared" si="48"/>
        <v>17.5</v>
      </c>
      <c r="M306" s="6">
        <v>24.4</v>
      </c>
      <c r="N306" s="6">
        <v>10.6</v>
      </c>
      <c r="O306" s="6">
        <v>1</v>
      </c>
      <c r="P306" s="7">
        <v>8407</v>
      </c>
      <c r="Q306" s="7"/>
      <c r="R306" s="35">
        <f t="shared" si="49"/>
        <v>17.3</v>
      </c>
      <c r="S306">
        <v>27.5</v>
      </c>
      <c r="T306">
        <v>7</v>
      </c>
      <c r="U306">
        <v>1</v>
      </c>
      <c r="W306">
        <v>24.4</v>
      </c>
      <c r="X306">
        <v>22.01</v>
      </c>
    </row>
    <row r="307" spans="1:24" x14ac:dyDescent="0.25">
      <c r="A307" s="3">
        <v>30892</v>
      </c>
      <c r="B307" s="5">
        <v>211</v>
      </c>
      <c r="C307" s="37">
        <f t="shared" si="45"/>
        <v>20.39</v>
      </c>
      <c r="D307" s="35">
        <f t="shared" si="46"/>
        <v>15.7</v>
      </c>
      <c r="E307" s="6">
        <v>21.5</v>
      </c>
      <c r="F307" s="6">
        <v>9.8000000000000007</v>
      </c>
      <c r="G307" s="6">
        <v>0</v>
      </c>
      <c r="H307" s="35">
        <f t="shared" si="47"/>
        <v>15.3</v>
      </c>
      <c r="I307" s="6">
        <v>19.600000000000001</v>
      </c>
      <c r="J307" s="6">
        <v>11</v>
      </c>
      <c r="K307" s="8">
        <f t="shared" si="50"/>
        <v>20.5</v>
      </c>
      <c r="L307" s="35">
        <f t="shared" si="48"/>
        <v>14.6</v>
      </c>
      <c r="M307" s="6">
        <v>18.8</v>
      </c>
      <c r="N307" s="6">
        <v>10.4</v>
      </c>
      <c r="O307" s="6">
        <v>20.5</v>
      </c>
      <c r="P307" s="7">
        <v>8407</v>
      </c>
      <c r="Q307" s="7"/>
      <c r="R307" s="35">
        <f t="shared" si="49"/>
        <v>16.3</v>
      </c>
      <c r="S307">
        <v>26.5</v>
      </c>
      <c r="T307">
        <v>6</v>
      </c>
      <c r="U307">
        <v>0</v>
      </c>
      <c r="W307">
        <v>21.46</v>
      </c>
      <c r="X307">
        <v>14.83</v>
      </c>
    </row>
    <row r="308" spans="1:24" x14ac:dyDescent="0.25">
      <c r="A308" s="3">
        <v>30893</v>
      </c>
      <c r="B308" s="5">
        <v>212</v>
      </c>
      <c r="C308" s="37">
        <f t="shared" si="45"/>
        <v>25.02</v>
      </c>
      <c r="D308" s="35">
        <f t="shared" si="46"/>
        <v>16.7</v>
      </c>
      <c r="E308" s="6">
        <v>25.6</v>
      </c>
      <c r="F308" s="6">
        <v>7.7</v>
      </c>
      <c r="G308" s="6">
        <v>0</v>
      </c>
      <c r="H308" s="35">
        <f t="shared" si="47"/>
        <v>15.8</v>
      </c>
      <c r="I308" s="6">
        <v>23.2</v>
      </c>
      <c r="J308" s="6">
        <v>8.3000000000000007</v>
      </c>
      <c r="K308" s="8">
        <f t="shared" si="50"/>
        <v>0</v>
      </c>
      <c r="L308" s="35">
        <f t="shared" si="48"/>
        <v>14.2</v>
      </c>
      <c r="M308" s="6">
        <v>21.8</v>
      </c>
      <c r="N308" s="6">
        <v>6.6</v>
      </c>
      <c r="O308" s="6">
        <v>0</v>
      </c>
      <c r="P308" s="7">
        <v>8407</v>
      </c>
      <c r="Q308" s="7"/>
      <c r="R308" s="35">
        <f t="shared" si="49"/>
        <v>18.8</v>
      </c>
      <c r="S308">
        <v>26.5</v>
      </c>
      <c r="T308">
        <v>11</v>
      </c>
      <c r="U308">
        <v>0</v>
      </c>
      <c r="W308">
        <v>26.34</v>
      </c>
      <c r="X308">
        <v>22.16</v>
      </c>
    </row>
    <row r="309" spans="1:24" x14ac:dyDescent="0.25">
      <c r="A309" s="3">
        <v>30894</v>
      </c>
      <c r="B309" s="5">
        <v>213</v>
      </c>
      <c r="C309" s="37">
        <f t="shared" si="45"/>
        <v>23.33</v>
      </c>
      <c r="D309" s="35">
        <f t="shared" si="46"/>
        <v>17.600000000000001</v>
      </c>
      <c r="E309" s="6">
        <v>26.7</v>
      </c>
      <c r="F309" s="6">
        <v>8.5</v>
      </c>
      <c r="G309" s="6">
        <v>0</v>
      </c>
      <c r="H309" s="35">
        <f t="shared" si="47"/>
        <v>17.5</v>
      </c>
      <c r="I309" s="6">
        <v>23.7</v>
      </c>
      <c r="J309" s="6">
        <v>11.3</v>
      </c>
      <c r="K309" s="8">
        <f t="shared" si="50"/>
        <v>3.5</v>
      </c>
      <c r="L309" s="35">
        <f t="shared" si="48"/>
        <v>16.2</v>
      </c>
      <c r="M309" s="6">
        <v>21.8</v>
      </c>
      <c r="N309" s="6">
        <v>10.6</v>
      </c>
      <c r="O309" s="6">
        <v>3.5</v>
      </c>
      <c r="P309" s="7">
        <v>8407</v>
      </c>
      <c r="Q309" s="7"/>
      <c r="R309" s="35">
        <f t="shared" si="49"/>
        <v>18.3</v>
      </c>
      <c r="S309">
        <v>28</v>
      </c>
      <c r="T309">
        <v>8.5</v>
      </c>
      <c r="U309">
        <v>0</v>
      </c>
      <c r="W309">
        <v>24.56</v>
      </c>
      <c r="X309">
        <v>22.23</v>
      </c>
    </row>
    <row r="310" spans="1:24" x14ac:dyDescent="0.25">
      <c r="A310" s="3">
        <v>30895</v>
      </c>
      <c r="B310" s="5">
        <v>214</v>
      </c>
      <c r="C310" s="37">
        <f t="shared" si="45"/>
        <v>15.45</v>
      </c>
      <c r="D310" s="35">
        <f t="shared" si="46"/>
        <v>15.6</v>
      </c>
      <c r="E310" s="6">
        <v>22.1</v>
      </c>
      <c r="F310" s="6">
        <v>9.1</v>
      </c>
      <c r="G310" s="6">
        <v>4</v>
      </c>
      <c r="H310" s="35">
        <f t="shared" si="47"/>
        <v>15.4</v>
      </c>
      <c r="I310" s="6">
        <v>19.899999999999999</v>
      </c>
      <c r="J310" s="6">
        <v>10.8</v>
      </c>
      <c r="K310" s="8">
        <f t="shared" si="50"/>
        <v>7</v>
      </c>
      <c r="L310" s="35">
        <f t="shared" si="48"/>
        <v>14.5</v>
      </c>
      <c r="M310" s="6">
        <v>18.3</v>
      </c>
      <c r="N310" s="6">
        <v>10.6</v>
      </c>
      <c r="O310" s="6">
        <v>7</v>
      </c>
      <c r="P310" s="7">
        <v>8408</v>
      </c>
      <c r="Q310" s="7"/>
      <c r="R310" s="35">
        <f t="shared" si="49"/>
        <v>16.3</v>
      </c>
      <c r="S310">
        <v>24</v>
      </c>
      <c r="T310">
        <v>8.5</v>
      </c>
      <c r="U310">
        <v>8.6</v>
      </c>
      <c r="W310">
        <v>16.260000000000002</v>
      </c>
      <c r="X310">
        <v>15.67</v>
      </c>
    </row>
    <row r="311" spans="1:24" x14ac:dyDescent="0.25">
      <c r="A311" s="3">
        <v>30896</v>
      </c>
      <c r="B311" s="5">
        <v>215</v>
      </c>
      <c r="C311" s="37">
        <f t="shared" si="45"/>
        <v>17.760000000000002</v>
      </c>
      <c r="D311" s="35">
        <f t="shared" si="46"/>
        <v>15.1</v>
      </c>
      <c r="E311" s="6">
        <v>22.9</v>
      </c>
      <c r="F311" s="6">
        <v>7.3</v>
      </c>
      <c r="G311" s="6">
        <v>2</v>
      </c>
      <c r="H311" s="35">
        <f t="shared" si="47"/>
        <v>14.6</v>
      </c>
      <c r="I311" s="6">
        <v>20.7</v>
      </c>
      <c r="J311" s="6">
        <v>8.4</v>
      </c>
      <c r="K311" s="8">
        <f t="shared" si="50"/>
        <v>5</v>
      </c>
      <c r="L311" s="35">
        <f t="shared" si="48"/>
        <v>13.3</v>
      </c>
      <c r="M311" s="6">
        <v>19.399999999999999</v>
      </c>
      <c r="N311" s="6">
        <v>7.1</v>
      </c>
      <c r="O311" s="6">
        <v>5</v>
      </c>
      <c r="P311" s="7">
        <v>8408</v>
      </c>
      <c r="Q311" s="7"/>
      <c r="R311" s="35">
        <f t="shared" si="49"/>
        <v>16.3</v>
      </c>
      <c r="S311">
        <v>24</v>
      </c>
      <c r="T311">
        <v>8.5</v>
      </c>
      <c r="U311">
        <v>8.6</v>
      </c>
      <c r="W311">
        <v>18.690000000000001</v>
      </c>
      <c r="X311">
        <v>16.47</v>
      </c>
    </row>
    <row r="312" spans="1:24" x14ac:dyDescent="0.25">
      <c r="A312" s="3">
        <v>30897</v>
      </c>
      <c r="B312" s="5">
        <v>216</v>
      </c>
      <c r="C312" s="37">
        <f t="shared" si="45"/>
        <v>15.31</v>
      </c>
      <c r="D312" s="35">
        <f t="shared" si="46"/>
        <v>15</v>
      </c>
      <c r="E312" s="6">
        <v>21.9</v>
      </c>
      <c r="F312" s="6">
        <v>8.1</v>
      </c>
      <c r="G312" s="6">
        <v>1</v>
      </c>
      <c r="H312" s="35">
        <f t="shared" si="47"/>
        <v>13.7</v>
      </c>
      <c r="I312" s="6">
        <v>18.5</v>
      </c>
      <c r="J312" s="6">
        <v>8.9</v>
      </c>
      <c r="K312" s="8">
        <f t="shared" si="50"/>
        <v>1.5</v>
      </c>
      <c r="L312" s="35">
        <f t="shared" si="48"/>
        <v>12.5</v>
      </c>
      <c r="M312" s="6">
        <v>17.3</v>
      </c>
      <c r="N312" s="6">
        <v>7.6</v>
      </c>
      <c r="O312" s="6">
        <v>1.5</v>
      </c>
      <c r="P312" s="7">
        <v>8408</v>
      </c>
      <c r="Q312" s="7"/>
      <c r="R312" s="35">
        <f t="shared" si="49"/>
        <v>16.3</v>
      </c>
      <c r="S312">
        <v>24.5</v>
      </c>
      <c r="T312">
        <v>8</v>
      </c>
      <c r="U312">
        <v>1.1000000000000001</v>
      </c>
      <c r="W312">
        <v>16.12</v>
      </c>
      <c r="X312">
        <v>14.69</v>
      </c>
    </row>
    <row r="313" spans="1:24" x14ac:dyDescent="0.25">
      <c r="A313" s="3">
        <v>30898</v>
      </c>
      <c r="B313" s="5">
        <v>217</v>
      </c>
      <c r="C313" s="37">
        <f t="shared" si="45"/>
        <v>20.190000000000001</v>
      </c>
      <c r="D313" s="35">
        <f t="shared" si="46"/>
        <v>15.4</v>
      </c>
      <c r="E313" s="6">
        <v>23.2</v>
      </c>
      <c r="F313" s="6">
        <v>7.5</v>
      </c>
      <c r="G313" s="6">
        <v>1</v>
      </c>
      <c r="H313" s="35">
        <f t="shared" si="47"/>
        <v>14.3</v>
      </c>
      <c r="I313" s="6">
        <v>19.5</v>
      </c>
      <c r="J313" s="6">
        <v>9.1</v>
      </c>
      <c r="K313" s="8">
        <f t="shared" si="50"/>
        <v>0.5</v>
      </c>
      <c r="L313" s="35">
        <f t="shared" si="48"/>
        <v>14.4</v>
      </c>
      <c r="M313" s="6">
        <v>19.100000000000001</v>
      </c>
      <c r="N313" s="6">
        <v>9.6</v>
      </c>
      <c r="O313" s="6">
        <v>0.5</v>
      </c>
      <c r="P313" s="7">
        <v>8408</v>
      </c>
      <c r="Q313" s="7"/>
      <c r="R313" s="35">
        <f t="shared" si="49"/>
        <v>16.5</v>
      </c>
      <c r="S313">
        <v>25</v>
      </c>
      <c r="T313">
        <v>8</v>
      </c>
      <c r="U313">
        <v>0</v>
      </c>
      <c r="X313">
        <v>20.190000000000001</v>
      </c>
    </row>
    <row r="314" spans="1:24" x14ac:dyDescent="0.25">
      <c r="A314" s="3">
        <v>30899</v>
      </c>
      <c r="B314" s="5">
        <v>218</v>
      </c>
      <c r="C314" s="37">
        <f t="shared" si="45"/>
        <v>18.98</v>
      </c>
      <c r="D314" s="35">
        <f t="shared" si="46"/>
        <v>17.7</v>
      </c>
      <c r="E314" s="6">
        <v>24.3</v>
      </c>
      <c r="F314" s="6">
        <v>11.1</v>
      </c>
      <c r="G314" s="6">
        <v>3</v>
      </c>
      <c r="H314" s="35">
        <f t="shared" si="47"/>
        <v>16.899999999999999</v>
      </c>
      <c r="I314" s="6">
        <v>21.2</v>
      </c>
      <c r="J314" s="6">
        <v>12.5</v>
      </c>
      <c r="K314" s="8">
        <f t="shared" si="50"/>
        <v>2</v>
      </c>
      <c r="L314" s="35">
        <f t="shared" si="48"/>
        <v>16.3</v>
      </c>
      <c r="M314" s="6">
        <v>20.399999999999999</v>
      </c>
      <c r="N314" s="6">
        <v>12.2</v>
      </c>
      <c r="O314" s="6">
        <v>2</v>
      </c>
      <c r="P314" s="7">
        <v>8408</v>
      </c>
      <c r="Q314" s="7"/>
      <c r="R314" s="35">
        <f t="shared" si="49"/>
        <v>16.8</v>
      </c>
      <c r="S314">
        <v>25.5</v>
      </c>
      <c r="T314">
        <v>8</v>
      </c>
      <c r="U314">
        <v>0.5</v>
      </c>
      <c r="X314">
        <v>18.98</v>
      </c>
    </row>
    <row r="315" spans="1:24" x14ac:dyDescent="0.25">
      <c r="A315" s="3">
        <v>30900</v>
      </c>
      <c r="B315" s="5">
        <v>219</v>
      </c>
      <c r="C315" s="37">
        <f t="shared" si="45"/>
        <v>20.6</v>
      </c>
      <c r="D315" s="35">
        <f t="shared" si="46"/>
        <v>10.9</v>
      </c>
      <c r="E315" s="6">
        <v>15.3</v>
      </c>
      <c r="F315" s="6">
        <v>6.5</v>
      </c>
      <c r="G315" s="6">
        <v>0</v>
      </c>
      <c r="H315" s="35">
        <f t="shared" si="47"/>
        <v>9.5</v>
      </c>
      <c r="I315" s="6">
        <v>13.8</v>
      </c>
      <c r="J315" s="6">
        <v>5.0999999999999996</v>
      </c>
      <c r="K315" s="8">
        <f t="shared" si="50"/>
        <v>0</v>
      </c>
      <c r="L315" s="35">
        <f t="shared" si="48"/>
        <v>8.8000000000000007</v>
      </c>
      <c r="M315" s="6">
        <v>12.5</v>
      </c>
      <c r="N315" s="6">
        <v>5</v>
      </c>
      <c r="O315" s="6">
        <v>0</v>
      </c>
      <c r="P315" s="7">
        <v>8408</v>
      </c>
      <c r="Q315" s="7"/>
      <c r="R315" s="35">
        <f t="shared" si="49"/>
        <v>16</v>
      </c>
      <c r="S315">
        <v>23</v>
      </c>
      <c r="T315">
        <v>9</v>
      </c>
      <c r="U315">
        <v>0</v>
      </c>
      <c r="X315">
        <v>20.6</v>
      </c>
    </row>
    <row r="316" spans="1:24" x14ac:dyDescent="0.25">
      <c r="A316" s="3">
        <v>30901</v>
      </c>
      <c r="B316" s="5">
        <v>220</v>
      </c>
      <c r="C316" s="37">
        <f t="shared" si="45"/>
        <v>14.2</v>
      </c>
      <c r="D316" s="35">
        <f t="shared" si="46"/>
        <v>12.2</v>
      </c>
      <c r="E316" s="6">
        <v>19.100000000000001</v>
      </c>
      <c r="F316" s="6">
        <v>5.2</v>
      </c>
      <c r="G316" s="6">
        <v>0</v>
      </c>
      <c r="H316" s="35">
        <f t="shared" si="47"/>
        <v>11.6</v>
      </c>
      <c r="I316" s="6">
        <v>17.2</v>
      </c>
      <c r="J316" s="6">
        <v>5.9</v>
      </c>
      <c r="K316" s="8">
        <f t="shared" ref="K316:K347" si="51">O316</f>
        <v>0</v>
      </c>
      <c r="L316" s="35">
        <f t="shared" si="48"/>
        <v>10.9</v>
      </c>
      <c r="M316" s="6">
        <v>16.5</v>
      </c>
      <c r="N316" s="6">
        <v>5.3</v>
      </c>
      <c r="O316" s="6">
        <v>0</v>
      </c>
      <c r="P316" s="7">
        <v>8408</v>
      </c>
      <c r="Q316" s="7"/>
      <c r="R316" s="35">
        <f t="shared" si="49"/>
        <v>14.3</v>
      </c>
      <c r="S316">
        <v>22</v>
      </c>
      <c r="T316">
        <v>6.5</v>
      </c>
      <c r="U316">
        <v>0</v>
      </c>
      <c r="W316">
        <v>14.95</v>
      </c>
      <c r="X316">
        <v>13.71</v>
      </c>
    </row>
    <row r="317" spans="1:24" x14ac:dyDescent="0.25">
      <c r="A317" s="3">
        <v>30902</v>
      </c>
      <c r="B317" s="5">
        <v>221</v>
      </c>
      <c r="C317" s="37">
        <f t="shared" si="45"/>
        <v>24.8</v>
      </c>
      <c r="D317" s="35">
        <f t="shared" si="46"/>
        <v>15.4</v>
      </c>
      <c r="E317" s="6">
        <v>25.2</v>
      </c>
      <c r="F317" s="6">
        <v>5.5</v>
      </c>
      <c r="G317" s="6">
        <v>0.5</v>
      </c>
      <c r="H317" s="35">
        <f t="shared" si="47"/>
        <v>15</v>
      </c>
      <c r="I317" s="6">
        <v>22.9</v>
      </c>
      <c r="J317" s="6">
        <v>7.1</v>
      </c>
      <c r="K317" s="8">
        <f t="shared" si="51"/>
        <v>0</v>
      </c>
      <c r="L317" s="35">
        <f t="shared" si="48"/>
        <v>15.6</v>
      </c>
      <c r="M317" s="6">
        <v>23.2</v>
      </c>
      <c r="N317" s="6">
        <v>7.9</v>
      </c>
      <c r="O317" s="6">
        <v>0</v>
      </c>
      <c r="P317" s="7">
        <v>8408</v>
      </c>
      <c r="Q317" s="7"/>
      <c r="R317" s="35">
        <f t="shared" si="49"/>
        <v>15.8</v>
      </c>
      <c r="S317">
        <v>26</v>
      </c>
      <c r="T317">
        <v>5.5</v>
      </c>
      <c r="U317">
        <v>0</v>
      </c>
      <c r="X317">
        <v>24.8</v>
      </c>
    </row>
    <row r="318" spans="1:24" x14ac:dyDescent="0.25">
      <c r="A318" s="3">
        <v>30903</v>
      </c>
      <c r="B318" s="5">
        <v>222</v>
      </c>
      <c r="C318" s="37">
        <f t="shared" si="45"/>
        <v>22.87</v>
      </c>
      <c r="D318" s="35">
        <f t="shared" si="46"/>
        <v>17.3</v>
      </c>
      <c r="E318" s="6">
        <v>27.1</v>
      </c>
      <c r="F318" s="6">
        <v>7.4</v>
      </c>
      <c r="G318" s="6">
        <v>1.5</v>
      </c>
      <c r="H318" s="35">
        <f t="shared" si="47"/>
        <v>18.8</v>
      </c>
      <c r="I318" s="6">
        <v>24.7</v>
      </c>
      <c r="J318" s="6">
        <v>12.9</v>
      </c>
      <c r="K318" s="8">
        <f t="shared" si="51"/>
        <v>4</v>
      </c>
      <c r="L318" s="35">
        <f t="shared" si="48"/>
        <v>18.100000000000001</v>
      </c>
      <c r="M318" s="6">
        <v>24.7</v>
      </c>
      <c r="N318" s="6">
        <v>11.4</v>
      </c>
      <c r="O318" s="6">
        <v>4</v>
      </c>
      <c r="P318" s="7">
        <v>8408</v>
      </c>
      <c r="Q318" s="7"/>
      <c r="R318" s="35">
        <f t="shared" si="49"/>
        <v>15.3</v>
      </c>
      <c r="S318">
        <v>25.5</v>
      </c>
      <c r="T318">
        <v>5</v>
      </c>
      <c r="U318">
        <v>1</v>
      </c>
      <c r="X318">
        <v>22.87</v>
      </c>
    </row>
    <row r="319" spans="1:24" x14ac:dyDescent="0.25">
      <c r="A319" s="3">
        <v>30904</v>
      </c>
      <c r="B319" s="5">
        <v>223</v>
      </c>
      <c r="C319" s="37">
        <f t="shared" si="45"/>
        <v>20.239999999999998</v>
      </c>
      <c r="D319" s="35">
        <f t="shared" si="46"/>
        <v>17.5</v>
      </c>
      <c r="E319" s="6">
        <v>25.8</v>
      </c>
      <c r="F319" s="6">
        <v>9.1999999999999993</v>
      </c>
      <c r="G319" s="6">
        <v>4</v>
      </c>
      <c r="H319" s="35">
        <f t="shared" si="47"/>
        <v>16.2</v>
      </c>
      <c r="I319" s="6">
        <v>23.2</v>
      </c>
      <c r="J319" s="6">
        <v>9.1</v>
      </c>
      <c r="K319" s="8">
        <f t="shared" si="51"/>
        <v>3.5</v>
      </c>
      <c r="L319" s="35">
        <f t="shared" si="48"/>
        <v>15.6</v>
      </c>
      <c r="M319" s="6">
        <v>22.6</v>
      </c>
      <c r="N319" s="6">
        <v>8.6</v>
      </c>
      <c r="O319" s="6">
        <v>3.5</v>
      </c>
      <c r="P319" s="7">
        <v>8408</v>
      </c>
      <c r="Q319" s="7"/>
      <c r="R319" s="35">
        <f t="shared" si="49"/>
        <v>17.5</v>
      </c>
      <c r="S319">
        <v>29</v>
      </c>
      <c r="T319">
        <v>6</v>
      </c>
      <c r="U319">
        <v>7</v>
      </c>
      <c r="X319">
        <v>20.239999999999998</v>
      </c>
    </row>
    <row r="320" spans="1:24" x14ac:dyDescent="0.25">
      <c r="A320" s="3">
        <v>30905</v>
      </c>
      <c r="B320" s="5">
        <v>224</v>
      </c>
      <c r="C320" s="37">
        <f t="shared" si="45"/>
        <v>22.1</v>
      </c>
      <c r="D320" s="35">
        <f t="shared" si="46"/>
        <v>14.2</v>
      </c>
      <c r="E320" s="6">
        <v>22.6</v>
      </c>
      <c r="F320" s="6">
        <v>5.8</v>
      </c>
      <c r="G320" s="6">
        <v>1.5</v>
      </c>
      <c r="H320" s="35">
        <f t="shared" si="47"/>
        <v>13.9</v>
      </c>
      <c r="I320" s="6">
        <v>21.1</v>
      </c>
      <c r="J320" s="6">
        <v>6.7</v>
      </c>
      <c r="K320" s="8">
        <f t="shared" si="51"/>
        <v>0.5</v>
      </c>
      <c r="L320" s="35">
        <f t="shared" si="48"/>
        <v>14.5</v>
      </c>
      <c r="M320" s="6">
        <v>21.3</v>
      </c>
      <c r="N320" s="6">
        <v>7.7</v>
      </c>
      <c r="O320" s="6">
        <v>0.5</v>
      </c>
      <c r="P320" s="7">
        <v>8408</v>
      </c>
      <c r="Q320" s="7"/>
      <c r="R320" s="35">
        <f t="shared" si="49"/>
        <v>17.5</v>
      </c>
      <c r="S320">
        <v>29.5</v>
      </c>
      <c r="T320">
        <v>5.5</v>
      </c>
      <c r="U320">
        <v>0</v>
      </c>
      <c r="W320">
        <v>23.26</v>
      </c>
      <c r="X320">
        <v>20.98</v>
      </c>
    </row>
    <row r="321" spans="1:24" x14ac:dyDescent="0.25">
      <c r="A321" s="3">
        <v>30906</v>
      </c>
      <c r="B321" s="5">
        <v>225</v>
      </c>
      <c r="C321" s="37">
        <f t="shared" si="45"/>
        <v>12.93</v>
      </c>
      <c r="D321" s="35">
        <f t="shared" si="46"/>
        <v>14.7</v>
      </c>
      <c r="E321" s="6">
        <v>20</v>
      </c>
      <c r="F321" s="6">
        <v>9.3000000000000007</v>
      </c>
      <c r="G321" s="6">
        <v>15.5</v>
      </c>
      <c r="H321" s="35">
        <f t="shared" si="47"/>
        <v>13.4</v>
      </c>
      <c r="I321" s="6">
        <v>18</v>
      </c>
      <c r="J321" s="6">
        <v>8.6999999999999993</v>
      </c>
      <c r="K321" s="8">
        <f t="shared" si="51"/>
        <v>18.5</v>
      </c>
      <c r="L321" s="35">
        <f t="shared" si="48"/>
        <v>11.7</v>
      </c>
      <c r="M321" s="6">
        <v>15.7</v>
      </c>
      <c r="N321" s="6">
        <v>7.7</v>
      </c>
      <c r="O321" s="6">
        <v>18.5</v>
      </c>
      <c r="P321" s="7">
        <v>8408</v>
      </c>
      <c r="Q321" s="7"/>
      <c r="R321" s="35">
        <f t="shared" si="49"/>
        <v>20.3</v>
      </c>
      <c r="S321">
        <v>29</v>
      </c>
      <c r="T321">
        <v>11.5</v>
      </c>
      <c r="U321">
        <v>17</v>
      </c>
      <c r="W321">
        <v>13.61</v>
      </c>
      <c r="X321">
        <v>20.88</v>
      </c>
    </row>
    <row r="322" spans="1:24" x14ac:dyDescent="0.25">
      <c r="A322" s="3">
        <v>30907</v>
      </c>
      <c r="B322" s="5">
        <v>226</v>
      </c>
      <c r="C322" s="37">
        <f t="shared" si="45"/>
        <v>20.25</v>
      </c>
      <c r="D322" s="35">
        <f t="shared" si="46"/>
        <v>7.6</v>
      </c>
      <c r="E322" s="6">
        <v>13.8</v>
      </c>
      <c r="F322" s="6">
        <v>1.3</v>
      </c>
      <c r="G322" s="6">
        <v>1.5</v>
      </c>
      <c r="H322" s="35">
        <f t="shared" si="47"/>
        <v>7.5</v>
      </c>
      <c r="I322" s="6">
        <v>13</v>
      </c>
      <c r="J322" s="6">
        <v>2</v>
      </c>
      <c r="K322" s="8">
        <f t="shared" si="51"/>
        <v>0</v>
      </c>
      <c r="L322" s="35">
        <f t="shared" si="48"/>
        <v>7</v>
      </c>
      <c r="M322" s="6">
        <v>12</v>
      </c>
      <c r="N322" s="6">
        <v>1.9</v>
      </c>
      <c r="O322" s="6">
        <v>0</v>
      </c>
      <c r="P322" s="7">
        <v>8408</v>
      </c>
      <c r="Q322" s="7"/>
      <c r="R322" s="35">
        <f t="shared" si="49"/>
        <v>14</v>
      </c>
      <c r="S322">
        <v>20</v>
      </c>
      <c r="T322">
        <v>8</v>
      </c>
      <c r="U322">
        <v>0</v>
      </c>
      <c r="W322">
        <v>21.32</v>
      </c>
      <c r="X322">
        <v>18.14</v>
      </c>
    </row>
    <row r="323" spans="1:24" x14ac:dyDescent="0.25">
      <c r="A323" s="3">
        <v>30908</v>
      </c>
      <c r="B323" s="5">
        <v>227</v>
      </c>
      <c r="C323" s="37">
        <f t="shared" si="45"/>
        <v>22.2</v>
      </c>
      <c r="D323" s="35">
        <f t="shared" si="46"/>
        <v>9.1999999999999993</v>
      </c>
      <c r="E323" s="6">
        <v>17.600000000000001</v>
      </c>
      <c r="F323" s="6">
        <v>0.8</v>
      </c>
      <c r="G323" s="6">
        <v>0</v>
      </c>
      <c r="H323" s="35">
        <f t="shared" si="47"/>
        <v>9.6</v>
      </c>
      <c r="I323" s="6">
        <v>15.6</v>
      </c>
      <c r="J323" s="6">
        <v>3.5</v>
      </c>
      <c r="K323" s="8">
        <f t="shared" si="51"/>
        <v>0</v>
      </c>
      <c r="L323" s="35">
        <f t="shared" si="48"/>
        <v>9.9</v>
      </c>
      <c r="M323" s="6">
        <v>15.7</v>
      </c>
      <c r="N323" s="6">
        <v>4</v>
      </c>
      <c r="O323" s="6">
        <v>0</v>
      </c>
      <c r="P323" s="7">
        <v>8408</v>
      </c>
      <c r="Q323" s="7"/>
      <c r="R323" s="35">
        <f t="shared" si="49"/>
        <v>11.3</v>
      </c>
      <c r="S323">
        <v>20.5</v>
      </c>
      <c r="T323">
        <v>2</v>
      </c>
      <c r="U323">
        <v>0</v>
      </c>
      <c r="X323">
        <v>22.2</v>
      </c>
    </row>
    <row r="324" spans="1:24" x14ac:dyDescent="0.25">
      <c r="A324" s="3">
        <v>30909</v>
      </c>
      <c r="B324" s="5">
        <v>228</v>
      </c>
      <c r="C324" s="37">
        <f t="shared" si="45"/>
        <v>22.65</v>
      </c>
      <c r="D324" s="35">
        <f t="shared" si="46"/>
        <v>11</v>
      </c>
      <c r="E324" s="6">
        <v>20.3</v>
      </c>
      <c r="F324" s="6">
        <v>1.6</v>
      </c>
      <c r="G324" s="6">
        <v>0</v>
      </c>
      <c r="H324" s="35">
        <f t="shared" si="47"/>
        <v>12.5</v>
      </c>
      <c r="I324" s="6">
        <v>19</v>
      </c>
      <c r="J324" s="6">
        <v>5.9</v>
      </c>
      <c r="K324" s="8">
        <f t="shared" si="51"/>
        <v>0</v>
      </c>
      <c r="L324" s="35">
        <f t="shared" si="48"/>
        <v>11.9</v>
      </c>
      <c r="M324" s="6">
        <v>18.600000000000001</v>
      </c>
      <c r="N324" s="6">
        <v>5.0999999999999996</v>
      </c>
      <c r="O324" s="6">
        <v>0</v>
      </c>
      <c r="P324" s="7">
        <v>8408</v>
      </c>
      <c r="Q324" s="7"/>
      <c r="R324" s="35">
        <f t="shared" si="49"/>
        <v>12</v>
      </c>
      <c r="S324">
        <v>21.5</v>
      </c>
      <c r="T324">
        <v>2.5</v>
      </c>
      <c r="U324">
        <v>0</v>
      </c>
      <c r="W324">
        <v>23.84</v>
      </c>
      <c r="X324">
        <v>17.12</v>
      </c>
    </row>
    <row r="325" spans="1:24" x14ac:dyDescent="0.25">
      <c r="A325" s="3">
        <v>30910</v>
      </c>
      <c r="B325" s="5">
        <v>229</v>
      </c>
      <c r="C325" s="37">
        <f t="shared" ref="C325:C388" si="52">IF(W325="",X325,ROUND(0.95*W325,2))</f>
        <v>22.25</v>
      </c>
      <c r="D325" s="35">
        <f t="shared" ref="D325:D388" si="53">ROUND(AVERAGE(E325:F325),1)</f>
        <v>14.8</v>
      </c>
      <c r="E325" s="6">
        <v>24.6</v>
      </c>
      <c r="F325" s="6">
        <v>4.9000000000000004</v>
      </c>
      <c r="G325" s="6">
        <v>0</v>
      </c>
      <c r="H325" s="35">
        <f t="shared" ref="H325:H388" si="54">ROUND(AVERAGE(I325:J325),1)</f>
        <v>15.4</v>
      </c>
      <c r="I325" s="6">
        <v>22.2</v>
      </c>
      <c r="J325" s="6">
        <v>8.5</v>
      </c>
      <c r="K325" s="8">
        <f t="shared" si="51"/>
        <v>1</v>
      </c>
      <c r="L325" s="35">
        <f t="shared" ref="L325:L388" si="55">ROUND(AVERAGE(M325:N325),1)</f>
        <v>15.7</v>
      </c>
      <c r="M325" s="6">
        <v>22.7</v>
      </c>
      <c r="N325" s="6">
        <v>8.6</v>
      </c>
      <c r="O325" s="6">
        <v>1</v>
      </c>
      <c r="P325" s="7">
        <v>8408</v>
      </c>
      <c r="Q325" s="7"/>
      <c r="R325" s="35">
        <f t="shared" ref="R325:R388" si="56">ROUND(AVERAGE(S325:T325),1)</f>
        <v>13.3</v>
      </c>
      <c r="S325">
        <v>22</v>
      </c>
      <c r="T325">
        <v>4.5</v>
      </c>
      <c r="U325">
        <v>0.5</v>
      </c>
      <c r="W325">
        <v>23.42</v>
      </c>
      <c r="X325">
        <v>23.06</v>
      </c>
    </row>
    <row r="326" spans="1:24" x14ac:dyDescent="0.25">
      <c r="A326" s="3">
        <v>30911</v>
      </c>
      <c r="B326" s="5">
        <v>230</v>
      </c>
      <c r="C326" s="37">
        <f t="shared" si="52"/>
        <v>16.68</v>
      </c>
      <c r="D326" s="35">
        <f t="shared" si="53"/>
        <v>14.5</v>
      </c>
      <c r="E326" s="6">
        <v>20.6</v>
      </c>
      <c r="F326" s="6">
        <v>8.3000000000000007</v>
      </c>
      <c r="G326" s="6">
        <v>0</v>
      </c>
      <c r="H326" s="35">
        <f t="shared" si="54"/>
        <v>15.3</v>
      </c>
      <c r="I326" s="6">
        <v>19.3</v>
      </c>
      <c r="J326" s="6">
        <v>11.2</v>
      </c>
      <c r="K326" s="8">
        <f t="shared" si="51"/>
        <v>0.5</v>
      </c>
      <c r="L326" s="35">
        <f t="shared" si="55"/>
        <v>14.4</v>
      </c>
      <c r="M326" s="6">
        <v>18.899999999999999</v>
      </c>
      <c r="N326" s="6">
        <v>9.9</v>
      </c>
      <c r="O326" s="6">
        <v>0.5</v>
      </c>
      <c r="P326" s="7">
        <v>8408</v>
      </c>
      <c r="Q326" s="7"/>
      <c r="R326" s="35">
        <f t="shared" si="56"/>
        <v>15.3</v>
      </c>
      <c r="S326">
        <v>26.5</v>
      </c>
      <c r="T326">
        <v>4</v>
      </c>
      <c r="U326">
        <v>0</v>
      </c>
      <c r="W326">
        <v>17.559999999999999</v>
      </c>
      <c r="X326">
        <v>19.649999999999999</v>
      </c>
    </row>
    <row r="327" spans="1:24" x14ac:dyDescent="0.25">
      <c r="A327" s="3">
        <v>30912</v>
      </c>
      <c r="B327" s="5">
        <v>231</v>
      </c>
      <c r="C327" s="37">
        <f t="shared" si="52"/>
        <v>20.07</v>
      </c>
      <c r="D327" s="35">
        <f t="shared" si="53"/>
        <v>15.6</v>
      </c>
      <c r="E327" s="8">
        <f>ROUND(M326*1.1+2,1)</f>
        <v>22.8</v>
      </c>
      <c r="F327" s="8">
        <f>ROUND(N326*0.99-1.5,1)</f>
        <v>8.3000000000000007</v>
      </c>
      <c r="G327" s="6">
        <v>0</v>
      </c>
      <c r="H327" s="35">
        <f t="shared" si="54"/>
        <v>8.6</v>
      </c>
      <c r="I327" s="8">
        <f>ROUND(M327*0.98-0.9,1)</f>
        <v>15.7</v>
      </c>
      <c r="J327" s="8">
        <f>ROUND(N327*0.96-0.4,1)</f>
        <v>1.4</v>
      </c>
      <c r="K327" s="8">
        <f t="shared" si="51"/>
        <v>0</v>
      </c>
      <c r="L327" s="35">
        <f t="shared" si="55"/>
        <v>9.4</v>
      </c>
      <c r="M327" s="6">
        <v>16.899999999999999</v>
      </c>
      <c r="N327" s="6">
        <v>1.9</v>
      </c>
      <c r="O327" s="6">
        <v>0</v>
      </c>
      <c r="P327" s="7">
        <v>8408</v>
      </c>
      <c r="Q327" s="7"/>
      <c r="R327" s="35">
        <f t="shared" si="56"/>
        <v>16.5</v>
      </c>
      <c r="S327">
        <v>26</v>
      </c>
      <c r="T327">
        <v>7</v>
      </c>
      <c r="U327">
        <v>0</v>
      </c>
      <c r="W327">
        <v>21.13</v>
      </c>
      <c r="X327">
        <v>22.68</v>
      </c>
    </row>
    <row r="328" spans="1:24" x14ac:dyDescent="0.25">
      <c r="A328" s="3">
        <v>30913</v>
      </c>
      <c r="B328" s="5">
        <v>232</v>
      </c>
      <c r="C328" s="37">
        <f t="shared" si="52"/>
        <v>20.88</v>
      </c>
      <c r="D328" s="35">
        <f t="shared" si="53"/>
        <v>8.1999999999999993</v>
      </c>
      <c r="E328" s="6">
        <v>15</v>
      </c>
      <c r="F328" s="6">
        <v>1.3</v>
      </c>
      <c r="G328" s="6">
        <v>0</v>
      </c>
      <c r="H328" s="35">
        <f t="shared" si="54"/>
        <v>8.4</v>
      </c>
      <c r="I328" s="6">
        <v>13.6</v>
      </c>
      <c r="J328" s="6">
        <v>3.1</v>
      </c>
      <c r="K328" s="8">
        <f t="shared" si="51"/>
        <v>0</v>
      </c>
      <c r="L328" s="35">
        <f t="shared" si="55"/>
        <v>6.7</v>
      </c>
      <c r="M328" s="6">
        <v>11.2</v>
      </c>
      <c r="N328" s="6">
        <v>2.2000000000000002</v>
      </c>
      <c r="O328" s="6">
        <v>0</v>
      </c>
      <c r="P328" s="7">
        <v>8408</v>
      </c>
      <c r="Q328" s="7"/>
      <c r="R328" s="35">
        <f t="shared" si="56"/>
        <v>12.8</v>
      </c>
      <c r="S328">
        <v>18</v>
      </c>
      <c r="T328">
        <v>7.5</v>
      </c>
      <c r="U328">
        <v>0</v>
      </c>
      <c r="W328">
        <v>21.98</v>
      </c>
      <c r="X328">
        <v>23.53</v>
      </c>
    </row>
    <row r="329" spans="1:24" x14ac:dyDescent="0.25">
      <c r="A329" s="3">
        <v>30914</v>
      </c>
      <c r="B329" s="5">
        <v>233</v>
      </c>
      <c r="C329" s="37">
        <f t="shared" si="52"/>
        <v>22.82</v>
      </c>
      <c r="D329" s="35">
        <f t="shared" si="53"/>
        <v>10.199999999999999</v>
      </c>
      <c r="E329" s="6">
        <v>19.8</v>
      </c>
      <c r="F329" s="6">
        <v>0.6</v>
      </c>
      <c r="G329" s="6">
        <v>0.5</v>
      </c>
      <c r="H329" s="35">
        <f t="shared" si="54"/>
        <v>10.6</v>
      </c>
      <c r="I329" s="6">
        <v>18.5</v>
      </c>
      <c r="J329" s="6">
        <v>2.7</v>
      </c>
      <c r="K329" s="8">
        <f t="shared" si="51"/>
        <v>0</v>
      </c>
      <c r="L329" s="35">
        <f t="shared" si="55"/>
        <v>8.8000000000000007</v>
      </c>
      <c r="M329" s="6">
        <v>16</v>
      </c>
      <c r="N329" s="6">
        <v>1.6</v>
      </c>
      <c r="O329" s="6">
        <v>0</v>
      </c>
      <c r="P329" s="7">
        <v>8408</v>
      </c>
      <c r="Q329" s="7"/>
      <c r="R329" s="35">
        <f t="shared" si="56"/>
        <v>10.5</v>
      </c>
      <c r="S329">
        <v>21</v>
      </c>
      <c r="T329">
        <v>0</v>
      </c>
      <c r="U329">
        <v>0</v>
      </c>
      <c r="W329">
        <v>24.02</v>
      </c>
      <c r="X329">
        <v>23.15</v>
      </c>
    </row>
    <row r="330" spans="1:24" x14ac:dyDescent="0.25">
      <c r="A330" s="3">
        <v>30915</v>
      </c>
      <c r="B330" s="5">
        <v>234</v>
      </c>
      <c r="C330" s="37">
        <f t="shared" si="52"/>
        <v>22.43</v>
      </c>
      <c r="D330" s="35">
        <f t="shared" si="53"/>
        <v>12.8</v>
      </c>
      <c r="E330" s="6">
        <v>22.6</v>
      </c>
      <c r="F330" s="6">
        <v>3</v>
      </c>
      <c r="G330" s="6">
        <v>0</v>
      </c>
      <c r="H330" s="35">
        <f t="shared" si="54"/>
        <v>14.2</v>
      </c>
      <c r="I330" s="6">
        <v>20.6</v>
      </c>
      <c r="J330" s="6">
        <v>7.7</v>
      </c>
      <c r="K330" s="8">
        <f t="shared" si="51"/>
        <v>0</v>
      </c>
      <c r="L330" s="35">
        <f t="shared" si="55"/>
        <v>12.8</v>
      </c>
      <c r="M330" s="6">
        <v>20.2</v>
      </c>
      <c r="N330" s="6">
        <v>5.3</v>
      </c>
      <c r="O330" s="6">
        <v>0</v>
      </c>
      <c r="P330" s="7">
        <v>8408</v>
      </c>
      <c r="Q330" s="7"/>
      <c r="R330" s="35">
        <f t="shared" si="56"/>
        <v>12.3</v>
      </c>
      <c r="S330">
        <v>22.5</v>
      </c>
      <c r="T330">
        <v>2</v>
      </c>
      <c r="U330">
        <v>0</v>
      </c>
      <c r="W330">
        <v>23.61</v>
      </c>
      <c r="X330">
        <v>21.97</v>
      </c>
    </row>
    <row r="331" spans="1:24" x14ac:dyDescent="0.25">
      <c r="A331" s="3">
        <v>30916</v>
      </c>
      <c r="B331" s="5">
        <v>235</v>
      </c>
      <c r="C331" s="37">
        <f t="shared" si="52"/>
        <v>12.45</v>
      </c>
      <c r="D331" s="35">
        <f t="shared" si="53"/>
        <v>13.6</v>
      </c>
      <c r="E331" s="6">
        <v>20.2</v>
      </c>
      <c r="F331" s="6">
        <v>7</v>
      </c>
      <c r="G331" s="6">
        <v>0</v>
      </c>
      <c r="H331" s="35">
        <f t="shared" si="54"/>
        <v>15.4</v>
      </c>
      <c r="I331" s="6">
        <v>19.2</v>
      </c>
      <c r="J331" s="6">
        <v>11.5</v>
      </c>
      <c r="K331" s="8">
        <f t="shared" si="51"/>
        <v>0</v>
      </c>
      <c r="L331" s="35">
        <f t="shared" si="55"/>
        <v>14.9</v>
      </c>
      <c r="M331" s="6">
        <v>18.899999999999999</v>
      </c>
      <c r="N331" s="6">
        <v>10.9</v>
      </c>
      <c r="O331" s="6">
        <v>0</v>
      </c>
      <c r="P331" s="7">
        <v>8408</v>
      </c>
      <c r="Q331" s="7"/>
      <c r="R331" s="35">
        <f t="shared" si="56"/>
        <v>14</v>
      </c>
      <c r="S331">
        <v>24</v>
      </c>
      <c r="T331">
        <v>4</v>
      </c>
      <c r="U331">
        <v>0</v>
      </c>
      <c r="W331">
        <v>13.1</v>
      </c>
      <c r="X331">
        <v>14.47</v>
      </c>
    </row>
    <row r="332" spans="1:24" x14ac:dyDescent="0.25">
      <c r="A332" s="3">
        <v>30917</v>
      </c>
      <c r="B332" s="5">
        <v>236</v>
      </c>
      <c r="C332" s="37">
        <f t="shared" si="52"/>
        <v>19.690000000000001</v>
      </c>
      <c r="D332" s="35">
        <f t="shared" si="53"/>
        <v>12.3</v>
      </c>
      <c r="E332" s="6">
        <v>18.100000000000001</v>
      </c>
      <c r="F332" s="6">
        <v>6.4</v>
      </c>
      <c r="G332" s="6">
        <v>0</v>
      </c>
      <c r="H332" s="35">
        <f t="shared" si="54"/>
        <v>11.4</v>
      </c>
      <c r="I332" s="6">
        <v>16.399999999999999</v>
      </c>
      <c r="J332" s="6">
        <v>6.4</v>
      </c>
      <c r="K332" s="8">
        <f t="shared" si="51"/>
        <v>0</v>
      </c>
      <c r="L332" s="35">
        <f t="shared" si="55"/>
        <v>11.6</v>
      </c>
      <c r="M332" s="6">
        <v>16</v>
      </c>
      <c r="N332" s="6">
        <v>7.1</v>
      </c>
      <c r="O332" s="6">
        <v>0</v>
      </c>
      <c r="P332" s="7">
        <v>8408</v>
      </c>
      <c r="Q332" s="7"/>
      <c r="R332" s="35">
        <f t="shared" si="56"/>
        <v>12.3</v>
      </c>
      <c r="S332">
        <v>19.5</v>
      </c>
      <c r="T332">
        <v>5</v>
      </c>
      <c r="U332">
        <v>0</v>
      </c>
      <c r="W332">
        <v>20.73</v>
      </c>
      <c r="X332">
        <v>21.21</v>
      </c>
    </row>
    <row r="333" spans="1:24" x14ac:dyDescent="0.25">
      <c r="A333" s="3">
        <v>30918</v>
      </c>
      <c r="B333" s="5">
        <v>237</v>
      </c>
      <c r="C333" s="37">
        <f t="shared" si="52"/>
        <v>21.3</v>
      </c>
      <c r="D333" s="35">
        <f t="shared" si="53"/>
        <v>10.8</v>
      </c>
      <c r="E333" s="6">
        <v>18.399999999999999</v>
      </c>
      <c r="F333" s="6">
        <v>3.2</v>
      </c>
      <c r="G333" s="6">
        <v>0</v>
      </c>
      <c r="H333" s="35">
        <f t="shared" si="54"/>
        <v>10.6</v>
      </c>
      <c r="I333" s="6">
        <v>16.8</v>
      </c>
      <c r="J333" s="6">
        <v>4.3</v>
      </c>
      <c r="K333" s="8">
        <f t="shared" si="51"/>
        <v>0</v>
      </c>
      <c r="L333" s="35">
        <f t="shared" si="55"/>
        <v>10.8</v>
      </c>
      <c r="M333" s="6">
        <v>16.3</v>
      </c>
      <c r="N333" s="6">
        <v>5.2</v>
      </c>
      <c r="O333" s="6">
        <v>0</v>
      </c>
      <c r="P333" s="7">
        <v>8408</v>
      </c>
      <c r="Q333" s="7"/>
      <c r="R333" s="35">
        <f t="shared" si="56"/>
        <v>11.5</v>
      </c>
      <c r="S333">
        <v>19.5</v>
      </c>
      <c r="T333">
        <v>3.5</v>
      </c>
      <c r="U333">
        <v>0</v>
      </c>
      <c r="W333">
        <v>22.42</v>
      </c>
      <c r="X333">
        <v>20.84</v>
      </c>
    </row>
    <row r="334" spans="1:24" x14ac:dyDescent="0.25">
      <c r="A334" s="3">
        <v>30919</v>
      </c>
      <c r="B334" s="5">
        <v>238</v>
      </c>
      <c r="C334" s="37">
        <f t="shared" si="52"/>
        <v>20.83</v>
      </c>
      <c r="D334" s="35">
        <f t="shared" si="53"/>
        <v>11.3</v>
      </c>
      <c r="E334" s="6">
        <v>19.5</v>
      </c>
      <c r="F334" s="6">
        <v>3</v>
      </c>
      <c r="G334" s="6">
        <v>0</v>
      </c>
      <c r="H334" s="35">
        <f t="shared" si="54"/>
        <v>11.8</v>
      </c>
      <c r="I334" s="6">
        <v>18.3</v>
      </c>
      <c r="J334" s="6">
        <v>5.3</v>
      </c>
      <c r="K334" s="8">
        <f t="shared" si="51"/>
        <v>0.5</v>
      </c>
      <c r="L334" s="35">
        <f t="shared" si="55"/>
        <v>11.3</v>
      </c>
      <c r="M334" s="6">
        <v>17.100000000000001</v>
      </c>
      <c r="N334" s="6">
        <v>5.5</v>
      </c>
      <c r="O334" s="6">
        <v>0.5</v>
      </c>
      <c r="P334" s="7">
        <v>8408</v>
      </c>
      <c r="Q334" s="7"/>
      <c r="R334" s="35">
        <f t="shared" si="56"/>
        <v>10</v>
      </c>
      <c r="S334">
        <v>18</v>
      </c>
      <c r="T334">
        <v>2</v>
      </c>
      <c r="U334">
        <v>0</v>
      </c>
      <c r="W334">
        <v>21.93</v>
      </c>
      <c r="X334">
        <v>19.13</v>
      </c>
    </row>
    <row r="335" spans="1:24" x14ac:dyDescent="0.25">
      <c r="A335" s="3">
        <v>30920</v>
      </c>
      <c r="B335" s="5">
        <v>239</v>
      </c>
      <c r="C335" s="37">
        <f t="shared" si="52"/>
        <v>5.54</v>
      </c>
      <c r="D335" s="35">
        <f t="shared" si="53"/>
        <v>11.1</v>
      </c>
      <c r="E335" s="6">
        <v>16.2</v>
      </c>
      <c r="F335" s="6">
        <v>5.9</v>
      </c>
      <c r="G335" s="6">
        <v>10</v>
      </c>
      <c r="H335" s="35">
        <f t="shared" si="54"/>
        <v>11.7</v>
      </c>
      <c r="I335" s="6">
        <v>15</v>
      </c>
      <c r="J335" s="6">
        <v>8.4</v>
      </c>
      <c r="K335" s="8">
        <f t="shared" si="51"/>
        <v>15</v>
      </c>
      <c r="L335" s="35">
        <f t="shared" si="55"/>
        <v>11.7</v>
      </c>
      <c r="M335" s="6">
        <v>15.5</v>
      </c>
      <c r="N335" s="6">
        <v>7.9</v>
      </c>
      <c r="O335" s="6">
        <v>15</v>
      </c>
      <c r="P335" s="7">
        <v>8408</v>
      </c>
      <c r="Q335" s="7"/>
      <c r="R335" s="35">
        <f t="shared" si="56"/>
        <v>12.3</v>
      </c>
      <c r="S335">
        <v>21</v>
      </c>
      <c r="T335">
        <v>3.5</v>
      </c>
      <c r="U335">
        <v>8.1999999999999993</v>
      </c>
      <c r="W335">
        <v>5.83</v>
      </c>
      <c r="X335">
        <v>6.33</v>
      </c>
    </row>
    <row r="336" spans="1:24" x14ac:dyDescent="0.25">
      <c r="A336" s="3">
        <v>30921</v>
      </c>
      <c r="B336" s="5">
        <v>240</v>
      </c>
      <c r="C336" s="37">
        <f t="shared" si="52"/>
        <v>13.65</v>
      </c>
      <c r="D336" s="35">
        <f t="shared" si="53"/>
        <v>7.7</v>
      </c>
      <c r="E336" s="6">
        <v>10.3</v>
      </c>
      <c r="F336" s="6">
        <v>5.0999999999999996</v>
      </c>
      <c r="G336" s="6">
        <v>0.5</v>
      </c>
      <c r="H336" s="35">
        <f t="shared" si="54"/>
        <v>6.7</v>
      </c>
      <c r="I336" s="6">
        <v>9.4</v>
      </c>
      <c r="J336" s="6">
        <v>3.9</v>
      </c>
      <c r="K336" s="8">
        <f t="shared" si="51"/>
        <v>0</v>
      </c>
      <c r="L336" s="35">
        <f t="shared" si="55"/>
        <v>6.9</v>
      </c>
      <c r="M336" s="6">
        <v>9</v>
      </c>
      <c r="N336" s="6">
        <v>4.7</v>
      </c>
      <c r="O336" s="6">
        <v>0</v>
      </c>
      <c r="P336" s="7">
        <v>8408</v>
      </c>
      <c r="Q336" s="7"/>
      <c r="R336" s="35">
        <f t="shared" si="56"/>
        <v>13</v>
      </c>
      <c r="S336">
        <v>20</v>
      </c>
      <c r="T336">
        <v>6</v>
      </c>
      <c r="U336">
        <v>0</v>
      </c>
      <c r="X336">
        <v>13.65</v>
      </c>
    </row>
    <row r="337" spans="1:24" x14ac:dyDescent="0.25">
      <c r="A337" s="3">
        <v>30922</v>
      </c>
      <c r="B337" s="5">
        <v>241</v>
      </c>
      <c r="C337" s="37">
        <f t="shared" si="52"/>
        <v>14.54</v>
      </c>
      <c r="D337" s="35">
        <f t="shared" si="53"/>
        <v>4.3</v>
      </c>
      <c r="E337" s="6">
        <v>9</v>
      </c>
      <c r="F337" s="6">
        <v>-0.5</v>
      </c>
      <c r="G337" s="6">
        <v>0</v>
      </c>
      <c r="H337" s="35">
        <f t="shared" si="54"/>
        <v>4.4000000000000004</v>
      </c>
      <c r="I337" s="6">
        <v>8.8000000000000007</v>
      </c>
      <c r="J337" s="6">
        <v>0</v>
      </c>
      <c r="K337" s="8">
        <f t="shared" si="51"/>
        <v>0</v>
      </c>
      <c r="L337" s="35">
        <f t="shared" si="55"/>
        <v>3.3</v>
      </c>
      <c r="M337" s="6">
        <v>7</v>
      </c>
      <c r="N337" s="6">
        <v>-0.5</v>
      </c>
      <c r="O337" s="6">
        <v>0</v>
      </c>
      <c r="P337" s="7">
        <v>8408</v>
      </c>
      <c r="Q337" s="7"/>
      <c r="R337" s="35">
        <f t="shared" si="56"/>
        <v>9.5</v>
      </c>
      <c r="S337">
        <v>13.5</v>
      </c>
      <c r="T337">
        <v>5.5</v>
      </c>
      <c r="U337">
        <v>0</v>
      </c>
      <c r="W337">
        <v>15.31</v>
      </c>
      <c r="X337">
        <v>11.72</v>
      </c>
    </row>
    <row r="338" spans="1:24" x14ac:dyDescent="0.25">
      <c r="A338" s="3">
        <v>30923</v>
      </c>
      <c r="B338" s="5">
        <v>242</v>
      </c>
      <c r="C338" s="37">
        <f t="shared" si="52"/>
        <v>21.11</v>
      </c>
      <c r="D338" s="35">
        <f t="shared" si="53"/>
        <v>6.3</v>
      </c>
      <c r="E338" s="6">
        <v>14.4</v>
      </c>
      <c r="F338" s="6">
        <v>-1.8</v>
      </c>
      <c r="G338" s="6">
        <v>0</v>
      </c>
      <c r="H338" s="35">
        <f t="shared" si="54"/>
        <v>6.4</v>
      </c>
      <c r="I338" s="6">
        <v>13.6</v>
      </c>
      <c r="J338" s="6">
        <v>-0.9</v>
      </c>
      <c r="K338" s="8">
        <f t="shared" si="51"/>
        <v>0</v>
      </c>
      <c r="L338" s="35">
        <f t="shared" si="55"/>
        <v>5.9</v>
      </c>
      <c r="M338" s="6">
        <v>12.8</v>
      </c>
      <c r="N338" s="6">
        <v>-1</v>
      </c>
      <c r="O338" s="6">
        <v>0</v>
      </c>
      <c r="P338" s="7">
        <v>8408</v>
      </c>
      <c r="Q338" s="7"/>
      <c r="R338" s="35">
        <f t="shared" si="56"/>
        <v>7.3</v>
      </c>
      <c r="S338">
        <v>17</v>
      </c>
      <c r="T338">
        <v>-2.5</v>
      </c>
      <c r="U338">
        <v>0</v>
      </c>
      <c r="W338">
        <v>22.22</v>
      </c>
      <c r="X338">
        <v>21.83</v>
      </c>
    </row>
    <row r="339" spans="1:24" x14ac:dyDescent="0.25">
      <c r="A339" s="3">
        <v>30924</v>
      </c>
      <c r="B339" s="5">
        <v>243</v>
      </c>
      <c r="C339" s="37">
        <f t="shared" si="52"/>
        <v>15.79</v>
      </c>
      <c r="D339" s="35">
        <f t="shared" si="53"/>
        <v>8.4</v>
      </c>
      <c r="E339" s="6">
        <v>16.5</v>
      </c>
      <c r="F339" s="6">
        <v>0.3</v>
      </c>
      <c r="G339" s="6">
        <v>0</v>
      </c>
      <c r="H339" s="35">
        <f t="shared" si="54"/>
        <v>10.5</v>
      </c>
      <c r="I339" s="6">
        <v>15.6</v>
      </c>
      <c r="J339" s="6">
        <v>5.4</v>
      </c>
      <c r="K339" s="8">
        <f t="shared" si="51"/>
        <v>0</v>
      </c>
      <c r="L339" s="35">
        <f t="shared" si="55"/>
        <v>8.6999999999999993</v>
      </c>
      <c r="M339" s="6">
        <v>13.6</v>
      </c>
      <c r="N339" s="6">
        <v>3.8</v>
      </c>
      <c r="O339" s="6">
        <v>0</v>
      </c>
      <c r="P339" s="7">
        <v>8408</v>
      </c>
      <c r="Q339" s="7"/>
      <c r="R339" s="35">
        <f t="shared" si="56"/>
        <v>9.3000000000000007</v>
      </c>
      <c r="S339">
        <v>19</v>
      </c>
      <c r="T339">
        <v>-0.5</v>
      </c>
      <c r="U339">
        <v>0</v>
      </c>
      <c r="W339">
        <v>16.62</v>
      </c>
      <c r="X339">
        <v>17.41</v>
      </c>
    </row>
    <row r="340" spans="1:24" x14ac:dyDescent="0.25">
      <c r="A340" s="3">
        <v>30925</v>
      </c>
      <c r="B340" s="5">
        <v>244</v>
      </c>
      <c r="C340" s="37">
        <f t="shared" si="52"/>
        <v>16.64</v>
      </c>
      <c r="D340" s="35">
        <f t="shared" si="53"/>
        <v>7.4</v>
      </c>
      <c r="E340" s="6">
        <v>11.8</v>
      </c>
      <c r="F340" s="6">
        <v>2.9</v>
      </c>
      <c r="G340" s="6">
        <v>1.5</v>
      </c>
      <c r="H340" s="35">
        <f t="shared" si="54"/>
        <v>8.4</v>
      </c>
      <c r="I340" s="6">
        <v>12.2</v>
      </c>
      <c r="J340" s="6">
        <v>4.5</v>
      </c>
      <c r="K340" s="8">
        <f t="shared" si="51"/>
        <v>1</v>
      </c>
      <c r="L340" s="35">
        <f t="shared" si="55"/>
        <v>7.2</v>
      </c>
      <c r="M340" s="6">
        <v>9.6999999999999993</v>
      </c>
      <c r="N340" s="6">
        <v>4.5999999999999996</v>
      </c>
      <c r="O340" s="6">
        <v>1</v>
      </c>
      <c r="P340" s="7">
        <v>8408</v>
      </c>
      <c r="Q340" s="7"/>
      <c r="R340" s="35">
        <f t="shared" si="56"/>
        <v>11.5</v>
      </c>
      <c r="S340">
        <v>16.5</v>
      </c>
      <c r="T340">
        <v>6.5</v>
      </c>
      <c r="U340">
        <v>1.3</v>
      </c>
      <c r="W340">
        <v>17.52</v>
      </c>
      <c r="X340">
        <v>17.809999999999999</v>
      </c>
    </row>
    <row r="341" spans="1:24" x14ac:dyDescent="0.25">
      <c r="A341" s="3">
        <v>30926</v>
      </c>
      <c r="B341" s="5">
        <v>245</v>
      </c>
      <c r="C341" s="37">
        <f t="shared" si="52"/>
        <v>19.010000000000002</v>
      </c>
      <c r="D341" s="35">
        <f t="shared" si="53"/>
        <v>6.8</v>
      </c>
      <c r="E341" s="6">
        <v>11.9</v>
      </c>
      <c r="F341" s="6">
        <v>1.7</v>
      </c>
      <c r="G341" s="6">
        <v>0.5</v>
      </c>
      <c r="H341" s="35">
        <f t="shared" si="54"/>
        <v>7</v>
      </c>
      <c r="I341" s="6">
        <v>11.6</v>
      </c>
      <c r="J341" s="6">
        <v>2.2999999999999998</v>
      </c>
      <c r="K341" s="8">
        <f t="shared" si="51"/>
        <v>0.5</v>
      </c>
      <c r="L341" s="35">
        <f t="shared" si="55"/>
        <v>5.7</v>
      </c>
      <c r="M341" s="6">
        <v>9.4</v>
      </c>
      <c r="N341" s="6">
        <v>2</v>
      </c>
      <c r="O341" s="6">
        <v>0.5</v>
      </c>
      <c r="P341" s="7">
        <v>8409</v>
      </c>
      <c r="Q341" s="7"/>
      <c r="R341" s="35">
        <f t="shared" si="56"/>
        <v>8.3000000000000007</v>
      </c>
      <c r="S341" s="15">
        <f t="shared" ref="S341:S370" si="57">ROUND(I341*1.04+3.3,1)</f>
        <v>15.4</v>
      </c>
      <c r="T341" s="15">
        <f t="shared" ref="T341:T370" si="58">ROUND(J341*0.9-1,1)</f>
        <v>1.1000000000000001</v>
      </c>
      <c r="U341" s="16">
        <f t="shared" ref="U341:U370" si="59">K341</f>
        <v>0.5</v>
      </c>
      <c r="V341" s="16"/>
      <c r="W341">
        <v>20.010000000000002</v>
      </c>
      <c r="X341">
        <v>20.52</v>
      </c>
    </row>
    <row r="342" spans="1:24" x14ac:dyDescent="0.25">
      <c r="A342" s="3">
        <v>30927</v>
      </c>
      <c r="B342" s="5">
        <v>246</v>
      </c>
      <c r="C342" s="37">
        <f t="shared" si="52"/>
        <v>19.04</v>
      </c>
      <c r="D342" s="35">
        <f t="shared" si="53"/>
        <v>5.8</v>
      </c>
      <c r="E342" s="6">
        <v>13.5</v>
      </c>
      <c r="F342" s="6">
        <v>-2</v>
      </c>
      <c r="G342" s="6">
        <v>1</v>
      </c>
      <c r="H342" s="35">
        <f t="shared" si="54"/>
        <v>7.1</v>
      </c>
      <c r="I342" s="6">
        <v>13.5</v>
      </c>
      <c r="J342" s="6">
        <v>0.7</v>
      </c>
      <c r="K342" s="8">
        <f t="shared" si="51"/>
        <v>0</v>
      </c>
      <c r="L342" s="35">
        <f t="shared" si="55"/>
        <v>6.7</v>
      </c>
      <c r="M342" s="6">
        <v>12.9</v>
      </c>
      <c r="N342" s="6">
        <v>0.5</v>
      </c>
      <c r="O342" s="6">
        <v>0</v>
      </c>
      <c r="P342" s="7">
        <v>8409</v>
      </c>
      <c r="Q342" s="7"/>
      <c r="R342" s="35">
        <f t="shared" si="56"/>
        <v>8.5</v>
      </c>
      <c r="S342" s="15">
        <f t="shared" si="57"/>
        <v>17.3</v>
      </c>
      <c r="T342" s="15">
        <f t="shared" si="58"/>
        <v>-0.4</v>
      </c>
      <c r="U342" s="16">
        <f t="shared" si="59"/>
        <v>0</v>
      </c>
      <c r="V342" s="16"/>
      <c r="W342">
        <v>20.04</v>
      </c>
      <c r="X342">
        <v>20.27</v>
      </c>
    </row>
    <row r="343" spans="1:24" x14ac:dyDescent="0.25">
      <c r="A343" s="3">
        <v>30928</v>
      </c>
      <c r="B343" s="5">
        <v>247</v>
      </c>
      <c r="C343" s="37">
        <f t="shared" si="52"/>
        <v>18.12</v>
      </c>
      <c r="D343" s="35">
        <f t="shared" si="53"/>
        <v>11.1</v>
      </c>
      <c r="E343" s="6">
        <v>19.399999999999999</v>
      </c>
      <c r="F343" s="6">
        <v>2.7</v>
      </c>
      <c r="G343" s="6">
        <v>1</v>
      </c>
      <c r="H343" s="35">
        <f t="shared" si="54"/>
        <v>12.2</v>
      </c>
      <c r="I343" s="6">
        <v>18.399999999999999</v>
      </c>
      <c r="J343" s="6">
        <v>6</v>
      </c>
      <c r="K343" s="8">
        <f t="shared" si="51"/>
        <v>0</v>
      </c>
      <c r="L343" s="35">
        <f t="shared" si="55"/>
        <v>11.8</v>
      </c>
      <c r="M343" s="6">
        <v>18</v>
      </c>
      <c r="N343" s="6">
        <v>5.6</v>
      </c>
      <c r="O343" s="6">
        <v>0</v>
      </c>
      <c r="P343" s="7">
        <v>8409</v>
      </c>
      <c r="Q343" s="7"/>
      <c r="R343" s="35">
        <f t="shared" si="56"/>
        <v>13.4</v>
      </c>
      <c r="S343" s="15">
        <f t="shared" si="57"/>
        <v>22.4</v>
      </c>
      <c r="T343" s="15">
        <f t="shared" si="58"/>
        <v>4.4000000000000004</v>
      </c>
      <c r="U343" s="16">
        <f t="shared" si="59"/>
        <v>0</v>
      </c>
      <c r="V343" s="16"/>
      <c r="W343">
        <v>19.07</v>
      </c>
      <c r="X343">
        <v>19.11</v>
      </c>
    </row>
    <row r="344" spans="1:24" x14ac:dyDescent="0.25">
      <c r="A344" s="3">
        <v>30929</v>
      </c>
      <c r="B344" s="5">
        <v>248</v>
      </c>
      <c r="C344" s="37">
        <f t="shared" si="52"/>
        <v>10.53</v>
      </c>
      <c r="D344" s="35">
        <f t="shared" si="53"/>
        <v>9.6999999999999993</v>
      </c>
      <c r="E344" s="6">
        <v>17.3</v>
      </c>
      <c r="F344" s="6">
        <v>2</v>
      </c>
      <c r="G344" s="6">
        <v>0</v>
      </c>
      <c r="H344" s="35">
        <f t="shared" si="54"/>
        <v>12</v>
      </c>
      <c r="I344" s="6">
        <v>16.5</v>
      </c>
      <c r="J344" s="6">
        <v>7.5</v>
      </c>
      <c r="K344" s="8">
        <f t="shared" si="51"/>
        <v>0</v>
      </c>
      <c r="L344" s="35">
        <f t="shared" si="55"/>
        <v>11.4</v>
      </c>
      <c r="M344" s="6">
        <v>16.399999999999999</v>
      </c>
      <c r="N344" s="6">
        <v>6.4</v>
      </c>
      <c r="O344" s="6">
        <v>0</v>
      </c>
      <c r="P344" s="7">
        <v>8409</v>
      </c>
      <c r="Q344" s="7"/>
      <c r="R344" s="35">
        <f t="shared" si="56"/>
        <v>13.2</v>
      </c>
      <c r="S344" s="15">
        <f t="shared" si="57"/>
        <v>20.5</v>
      </c>
      <c r="T344" s="15">
        <f t="shared" si="58"/>
        <v>5.8</v>
      </c>
      <c r="U344" s="16">
        <f t="shared" si="59"/>
        <v>0</v>
      </c>
      <c r="V344" s="16"/>
      <c r="W344">
        <v>11.08</v>
      </c>
      <c r="X344">
        <v>8.7200000000000006</v>
      </c>
    </row>
    <row r="345" spans="1:24" x14ac:dyDescent="0.25">
      <c r="A345" s="3">
        <v>30930</v>
      </c>
      <c r="B345" s="5">
        <v>249</v>
      </c>
      <c r="C345" s="37">
        <f t="shared" si="52"/>
        <v>9.0299999999999994</v>
      </c>
      <c r="D345" s="35">
        <f t="shared" si="53"/>
        <v>11</v>
      </c>
      <c r="E345" s="6">
        <v>16.399999999999999</v>
      </c>
      <c r="F345" s="6">
        <v>5.6</v>
      </c>
      <c r="G345" s="6">
        <v>15</v>
      </c>
      <c r="H345" s="35">
        <f t="shared" si="54"/>
        <v>11.8</v>
      </c>
      <c r="I345" s="6">
        <v>15.8</v>
      </c>
      <c r="J345" s="6">
        <v>7.8</v>
      </c>
      <c r="K345" s="8">
        <f t="shared" si="51"/>
        <v>16.5</v>
      </c>
      <c r="L345" s="35">
        <f t="shared" si="55"/>
        <v>10.9</v>
      </c>
      <c r="M345" s="6">
        <v>14.8</v>
      </c>
      <c r="N345" s="6">
        <v>6.9</v>
      </c>
      <c r="O345" s="6">
        <v>16.5</v>
      </c>
      <c r="P345" s="7">
        <v>8409</v>
      </c>
      <c r="Q345" s="7"/>
      <c r="R345" s="35">
        <f t="shared" si="56"/>
        <v>12.9</v>
      </c>
      <c r="S345" s="15">
        <f t="shared" si="57"/>
        <v>19.7</v>
      </c>
      <c r="T345" s="15">
        <f t="shared" si="58"/>
        <v>6</v>
      </c>
      <c r="U345" s="16">
        <f t="shared" si="59"/>
        <v>16.5</v>
      </c>
      <c r="V345" s="16"/>
      <c r="W345">
        <v>9.51</v>
      </c>
      <c r="X345">
        <v>9.4</v>
      </c>
    </row>
    <row r="346" spans="1:24" x14ac:dyDescent="0.25">
      <c r="A346" s="3">
        <v>30931</v>
      </c>
      <c r="B346" s="5">
        <v>250</v>
      </c>
      <c r="C346" s="37">
        <f t="shared" si="52"/>
        <v>16.239999999999998</v>
      </c>
      <c r="D346" s="35">
        <f t="shared" si="53"/>
        <v>2.9</v>
      </c>
      <c r="E346" s="6">
        <v>4.8</v>
      </c>
      <c r="F346" s="6">
        <v>1</v>
      </c>
      <c r="G346" s="6">
        <v>1</v>
      </c>
      <c r="H346" s="35">
        <f t="shared" si="54"/>
        <v>2.2000000000000002</v>
      </c>
      <c r="I346" s="6">
        <v>4</v>
      </c>
      <c r="J346" s="6">
        <v>0.3</v>
      </c>
      <c r="K346" s="8">
        <f t="shared" si="51"/>
        <v>0</v>
      </c>
      <c r="L346" s="35">
        <f t="shared" si="55"/>
        <v>1.5</v>
      </c>
      <c r="M346" s="6">
        <v>3.7</v>
      </c>
      <c r="N346" s="6">
        <v>-0.7</v>
      </c>
      <c r="O346" s="6">
        <v>0</v>
      </c>
      <c r="P346" s="7">
        <v>8409</v>
      </c>
      <c r="Q346" s="7"/>
      <c r="R346" s="35">
        <f t="shared" si="56"/>
        <v>3.4</v>
      </c>
      <c r="S346" s="15">
        <f t="shared" si="57"/>
        <v>7.5</v>
      </c>
      <c r="T346" s="15">
        <f t="shared" si="58"/>
        <v>-0.7</v>
      </c>
      <c r="U346" s="16">
        <f t="shared" si="59"/>
        <v>0</v>
      </c>
      <c r="V346" s="16"/>
      <c r="W346">
        <v>17.09</v>
      </c>
      <c r="X346">
        <v>7.56</v>
      </c>
    </row>
    <row r="347" spans="1:24" x14ac:dyDescent="0.25">
      <c r="A347" s="3">
        <v>30932</v>
      </c>
      <c r="B347" s="5">
        <v>251</v>
      </c>
      <c r="C347" s="37">
        <f t="shared" si="52"/>
        <v>15.57</v>
      </c>
      <c r="D347" s="35">
        <f t="shared" si="53"/>
        <v>3.9</v>
      </c>
      <c r="E347" s="6">
        <v>10.3</v>
      </c>
      <c r="F347" s="6">
        <v>-2.6</v>
      </c>
      <c r="G347" s="8">
        <f t="shared" ref="G347:G378" si="60">O347</f>
        <v>4.5</v>
      </c>
      <c r="H347" s="35">
        <f t="shared" si="54"/>
        <v>4.2</v>
      </c>
      <c r="I347" s="6">
        <v>9.3000000000000007</v>
      </c>
      <c r="J347" s="6">
        <v>-0.9</v>
      </c>
      <c r="K347" s="8">
        <f t="shared" si="51"/>
        <v>4.5</v>
      </c>
      <c r="L347" s="35">
        <f t="shared" si="55"/>
        <v>3.6</v>
      </c>
      <c r="M347" s="6">
        <v>7.5</v>
      </c>
      <c r="N347" s="6">
        <v>-0.4</v>
      </c>
      <c r="O347" s="6">
        <v>4.5</v>
      </c>
      <c r="P347" s="7">
        <v>8409</v>
      </c>
      <c r="Q347" s="7"/>
      <c r="R347" s="35">
        <f t="shared" si="56"/>
        <v>5.6</v>
      </c>
      <c r="S347" s="15">
        <f t="shared" si="57"/>
        <v>13</v>
      </c>
      <c r="T347" s="15">
        <f t="shared" si="58"/>
        <v>-1.8</v>
      </c>
      <c r="U347" s="16">
        <f t="shared" si="59"/>
        <v>4.5</v>
      </c>
      <c r="V347" s="16"/>
      <c r="W347">
        <v>16.39</v>
      </c>
      <c r="X347">
        <v>11.85</v>
      </c>
    </row>
    <row r="348" spans="1:24" x14ac:dyDescent="0.25">
      <c r="A348" s="3">
        <v>30933</v>
      </c>
      <c r="B348" s="5">
        <v>252</v>
      </c>
      <c r="C348" s="37">
        <f t="shared" si="52"/>
        <v>14.13</v>
      </c>
      <c r="D348" s="35">
        <f t="shared" si="53"/>
        <v>9.1</v>
      </c>
      <c r="E348" s="6">
        <v>13.1</v>
      </c>
      <c r="F348" s="6">
        <v>5.0999999999999996</v>
      </c>
      <c r="G348" s="8">
        <f t="shared" si="60"/>
        <v>1.5</v>
      </c>
      <c r="H348" s="35">
        <f t="shared" si="54"/>
        <v>8.6</v>
      </c>
      <c r="I348" s="6">
        <v>11.7</v>
      </c>
      <c r="J348" s="6">
        <v>5.5</v>
      </c>
      <c r="K348" s="8">
        <f t="shared" ref="K348:K379" si="61">O348</f>
        <v>1.5</v>
      </c>
      <c r="L348" s="35">
        <f t="shared" si="55"/>
        <v>7.2</v>
      </c>
      <c r="M348" s="6">
        <v>10.5</v>
      </c>
      <c r="N348" s="6">
        <v>3.8</v>
      </c>
      <c r="O348" s="6">
        <v>1.5</v>
      </c>
      <c r="P348" s="7">
        <v>8409</v>
      </c>
      <c r="Q348" s="7"/>
      <c r="R348" s="35">
        <f t="shared" si="56"/>
        <v>9.8000000000000007</v>
      </c>
      <c r="S348" s="15">
        <f t="shared" si="57"/>
        <v>15.5</v>
      </c>
      <c r="T348" s="15">
        <f t="shared" si="58"/>
        <v>4</v>
      </c>
      <c r="U348" s="16">
        <f t="shared" si="59"/>
        <v>1.5</v>
      </c>
      <c r="V348" s="16"/>
      <c r="W348">
        <v>14.87</v>
      </c>
      <c r="X348">
        <v>14.1</v>
      </c>
    </row>
    <row r="349" spans="1:24" x14ac:dyDescent="0.25">
      <c r="A349" s="3">
        <v>30934</v>
      </c>
      <c r="B349" s="5">
        <v>253</v>
      </c>
      <c r="C349" s="37">
        <f t="shared" si="52"/>
        <v>9.31</v>
      </c>
      <c r="D349" s="35">
        <f t="shared" si="53"/>
        <v>4.4000000000000004</v>
      </c>
      <c r="E349" s="6">
        <v>8</v>
      </c>
      <c r="F349" s="6">
        <v>0.8</v>
      </c>
      <c r="G349" s="8">
        <f t="shared" si="60"/>
        <v>0</v>
      </c>
      <c r="H349" s="35">
        <f t="shared" si="54"/>
        <v>5.2</v>
      </c>
      <c r="I349" s="6">
        <v>8</v>
      </c>
      <c r="J349" s="6">
        <v>2.2999999999999998</v>
      </c>
      <c r="K349" s="8">
        <f t="shared" si="61"/>
        <v>0</v>
      </c>
      <c r="L349" s="35">
        <f t="shared" si="55"/>
        <v>5</v>
      </c>
      <c r="M349" s="6">
        <v>6.6</v>
      </c>
      <c r="N349" s="6">
        <v>3.3</v>
      </c>
      <c r="O349" s="6">
        <v>0</v>
      </c>
      <c r="P349" s="7">
        <v>8409</v>
      </c>
      <c r="Q349" s="7"/>
      <c r="R349" s="35">
        <f t="shared" si="56"/>
        <v>6.4</v>
      </c>
      <c r="S349" s="15">
        <f t="shared" si="57"/>
        <v>11.6</v>
      </c>
      <c r="T349" s="15">
        <f t="shared" si="58"/>
        <v>1.1000000000000001</v>
      </c>
      <c r="U349" s="16">
        <f t="shared" si="59"/>
        <v>0</v>
      </c>
      <c r="V349" s="16"/>
      <c r="W349">
        <v>9.8000000000000007</v>
      </c>
      <c r="X349">
        <v>9.5500000000000007</v>
      </c>
    </row>
    <row r="350" spans="1:24" x14ac:dyDescent="0.25">
      <c r="A350" s="3">
        <v>30935</v>
      </c>
      <c r="B350" s="5">
        <v>254</v>
      </c>
      <c r="C350" s="37">
        <f t="shared" si="52"/>
        <v>11.49</v>
      </c>
      <c r="D350" s="35">
        <f t="shared" si="53"/>
        <v>6.6</v>
      </c>
      <c r="E350" s="6">
        <v>10.3</v>
      </c>
      <c r="F350" s="6">
        <v>2.8</v>
      </c>
      <c r="G350" s="8">
        <f t="shared" si="60"/>
        <v>1</v>
      </c>
      <c r="H350" s="35">
        <f t="shared" si="54"/>
        <v>5.9</v>
      </c>
      <c r="I350" s="6">
        <v>9.6</v>
      </c>
      <c r="J350" s="6">
        <v>2.1</v>
      </c>
      <c r="K350" s="8">
        <f t="shared" si="61"/>
        <v>1</v>
      </c>
      <c r="L350" s="35">
        <f t="shared" si="55"/>
        <v>4.8</v>
      </c>
      <c r="M350" s="6">
        <v>7.6</v>
      </c>
      <c r="N350" s="6">
        <v>2</v>
      </c>
      <c r="O350" s="6">
        <v>1</v>
      </c>
      <c r="P350" s="7">
        <v>8409</v>
      </c>
      <c r="Q350" s="7"/>
      <c r="R350" s="35">
        <f t="shared" si="56"/>
        <v>7.1</v>
      </c>
      <c r="S350" s="15">
        <f t="shared" si="57"/>
        <v>13.3</v>
      </c>
      <c r="T350" s="15">
        <f t="shared" si="58"/>
        <v>0.9</v>
      </c>
      <c r="U350" s="16">
        <f t="shared" si="59"/>
        <v>1</v>
      </c>
      <c r="V350" s="16"/>
      <c r="W350">
        <v>12.09</v>
      </c>
      <c r="X350">
        <v>8.85</v>
      </c>
    </row>
    <row r="351" spans="1:24" x14ac:dyDescent="0.25">
      <c r="A351" s="3">
        <v>30936</v>
      </c>
      <c r="B351" s="5">
        <v>255</v>
      </c>
      <c r="C351" s="37">
        <f t="shared" si="52"/>
        <v>15.55</v>
      </c>
      <c r="D351" s="35">
        <f t="shared" si="53"/>
        <v>4</v>
      </c>
      <c r="E351" s="6">
        <v>8.5</v>
      </c>
      <c r="F351" s="6">
        <v>-0.5</v>
      </c>
      <c r="G351" s="8">
        <f t="shared" si="60"/>
        <v>1</v>
      </c>
      <c r="H351" s="35">
        <f t="shared" si="54"/>
        <v>3.8</v>
      </c>
      <c r="I351" s="6">
        <v>7.8</v>
      </c>
      <c r="J351" s="6">
        <v>-0.3</v>
      </c>
      <c r="K351" s="8">
        <f t="shared" si="61"/>
        <v>1</v>
      </c>
      <c r="L351" s="35">
        <f t="shared" si="55"/>
        <v>3.1</v>
      </c>
      <c r="M351" s="6">
        <v>6.9</v>
      </c>
      <c r="N351" s="6">
        <v>-0.8</v>
      </c>
      <c r="O351" s="6">
        <v>1</v>
      </c>
      <c r="P351" s="7">
        <v>8409</v>
      </c>
      <c r="Q351" s="7"/>
      <c r="R351" s="35">
        <f t="shared" si="56"/>
        <v>5.0999999999999996</v>
      </c>
      <c r="S351" s="15">
        <f t="shared" si="57"/>
        <v>11.4</v>
      </c>
      <c r="T351" s="15">
        <f t="shared" si="58"/>
        <v>-1.3</v>
      </c>
      <c r="U351" s="16">
        <f t="shared" si="59"/>
        <v>1</v>
      </c>
      <c r="V351" s="16"/>
      <c r="W351">
        <v>16.37</v>
      </c>
      <c r="X351">
        <v>16.54</v>
      </c>
    </row>
    <row r="352" spans="1:24" x14ac:dyDescent="0.25">
      <c r="A352" s="3">
        <v>30937</v>
      </c>
      <c r="B352" s="5">
        <v>256</v>
      </c>
      <c r="C352" s="37">
        <f t="shared" si="52"/>
        <v>15.06</v>
      </c>
      <c r="D352" s="35">
        <f t="shared" si="53"/>
        <v>3.7</v>
      </c>
      <c r="E352" s="6">
        <v>8.8000000000000007</v>
      </c>
      <c r="F352" s="6">
        <v>-1.5</v>
      </c>
      <c r="G352" s="8">
        <f t="shared" si="60"/>
        <v>0</v>
      </c>
      <c r="H352" s="35">
        <f t="shared" si="54"/>
        <v>4.3</v>
      </c>
      <c r="I352" s="6">
        <v>8.1999999999999993</v>
      </c>
      <c r="J352" s="6">
        <v>0.3</v>
      </c>
      <c r="K352" s="8">
        <f t="shared" si="61"/>
        <v>0</v>
      </c>
      <c r="L352" s="35">
        <f t="shared" si="55"/>
        <v>3.2</v>
      </c>
      <c r="M352" s="6">
        <v>6.6</v>
      </c>
      <c r="N352" s="6">
        <v>-0.3</v>
      </c>
      <c r="O352" s="6">
        <v>0</v>
      </c>
      <c r="P352" s="7">
        <v>8409</v>
      </c>
      <c r="Q352" s="7"/>
      <c r="R352" s="35">
        <f t="shared" si="56"/>
        <v>5.6</v>
      </c>
      <c r="S352" s="15">
        <f t="shared" si="57"/>
        <v>11.8</v>
      </c>
      <c r="T352" s="15">
        <f t="shared" si="58"/>
        <v>-0.7</v>
      </c>
      <c r="U352" s="16">
        <f t="shared" si="59"/>
        <v>0</v>
      </c>
      <c r="V352" s="16"/>
      <c r="W352">
        <v>15.85</v>
      </c>
      <c r="X352">
        <v>11.45</v>
      </c>
    </row>
    <row r="353" spans="1:24" x14ac:dyDescent="0.25">
      <c r="A353" s="3">
        <v>30938</v>
      </c>
      <c r="B353" s="5">
        <v>257</v>
      </c>
      <c r="C353" s="37">
        <f t="shared" si="52"/>
        <v>18.399999999999999</v>
      </c>
      <c r="D353" s="35">
        <f t="shared" si="53"/>
        <v>3.7</v>
      </c>
      <c r="E353" s="6">
        <v>9.9</v>
      </c>
      <c r="F353" s="6">
        <v>-2.5</v>
      </c>
      <c r="G353" s="8">
        <f t="shared" si="60"/>
        <v>0</v>
      </c>
      <c r="H353" s="35">
        <f t="shared" si="54"/>
        <v>3.7</v>
      </c>
      <c r="I353" s="6">
        <v>8.8000000000000007</v>
      </c>
      <c r="J353" s="6">
        <v>-1.4</v>
      </c>
      <c r="K353" s="8">
        <f t="shared" si="61"/>
        <v>0</v>
      </c>
      <c r="L353" s="35">
        <f t="shared" si="55"/>
        <v>2.7</v>
      </c>
      <c r="M353" s="6">
        <v>6.7</v>
      </c>
      <c r="N353" s="6">
        <v>-1.3</v>
      </c>
      <c r="O353" s="6">
        <v>0</v>
      </c>
      <c r="P353" s="7">
        <v>8409</v>
      </c>
      <c r="Q353" s="7"/>
      <c r="R353" s="35">
        <f t="shared" si="56"/>
        <v>5.0999999999999996</v>
      </c>
      <c r="S353" s="15">
        <f t="shared" si="57"/>
        <v>12.5</v>
      </c>
      <c r="T353" s="15">
        <f t="shared" si="58"/>
        <v>-2.2999999999999998</v>
      </c>
      <c r="U353" s="16">
        <f t="shared" si="59"/>
        <v>0</v>
      </c>
      <c r="V353" s="16"/>
      <c r="W353">
        <v>19.37</v>
      </c>
      <c r="X353">
        <v>15.42</v>
      </c>
    </row>
    <row r="354" spans="1:24" x14ac:dyDescent="0.25">
      <c r="A354" s="3">
        <v>30939</v>
      </c>
      <c r="B354" s="5">
        <v>258</v>
      </c>
      <c r="C354" s="37">
        <f t="shared" si="52"/>
        <v>17.36</v>
      </c>
      <c r="D354" s="35">
        <f t="shared" si="53"/>
        <v>5</v>
      </c>
      <c r="E354" s="6">
        <v>13.2</v>
      </c>
      <c r="F354" s="6">
        <v>-3.2</v>
      </c>
      <c r="G354" s="8">
        <f t="shared" si="60"/>
        <v>0</v>
      </c>
      <c r="H354" s="35">
        <f t="shared" si="54"/>
        <v>6.1</v>
      </c>
      <c r="I354" s="6">
        <v>13.1</v>
      </c>
      <c r="J354" s="6">
        <v>-0.9</v>
      </c>
      <c r="K354" s="8">
        <f t="shared" si="61"/>
        <v>0</v>
      </c>
      <c r="L354" s="35">
        <f t="shared" si="55"/>
        <v>5.0999999999999996</v>
      </c>
      <c r="M354" s="6">
        <v>11.4</v>
      </c>
      <c r="N354" s="6">
        <v>-1.3</v>
      </c>
      <c r="O354" s="6">
        <v>0</v>
      </c>
      <c r="P354" s="7">
        <v>8409</v>
      </c>
      <c r="Q354" s="7"/>
      <c r="R354" s="35">
        <f t="shared" si="56"/>
        <v>7.6</v>
      </c>
      <c r="S354" s="15">
        <f t="shared" si="57"/>
        <v>16.899999999999999</v>
      </c>
      <c r="T354" s="15">
        <f t="shared" si="58"/>
        <v>-1.8</v>
      </c>
      <c r="U354" s="16">
        <f t="shared" si="59"/>
        <v>0</v>
      </c>
      <c r="V354" s="16"/>
      <c r="W354">
        <v>18.27</v>
      </c>
      <c r="X354">
        <v>15.28</v>
      </c>
    </row>
    <row r="355" spans="1:24" x14ac:dyDescent="0.25">
      <c r="A355" s="3">
        <v>30940</v>
      </c>
      <c r="B355" s="5">
        <v>259</v>
      </c>
      <c r="C355" s="37">
        <f t="shared" si="52"/>
        <v>11.4</v>
      </c>
      <c r="D355" s="35">
        <f t="shared" si="53"/>
        <v>7.9</v>
      </c>
      <c r="E355" s="6">
        <v>15.6</v>
      </c>
      <c r="F355" s="6">
        <v>0.2</v>
      </c>
      <c r="G355" s="8">
        <f t="shared" si="60"/>
        <v>0</v>
      </c>
      <c r="H355" s="35">
        <f t="shared" si="54"/>
        <v>9.8000000000000007</v>
      </c>
      <c r="I355" s="6">
        <v>15.3</v>
      </c>
      <c r="J355" s="6">
        <v>4.2</v>
      </c>
      <c r="K355" s="8">
        <f t="shared" si="61"/>
        <v>0</v>
      </c>
      <c r="L355" s="35">
        <f t="shared" si="55"/>
        <v>8.4</v>
      </c>
      <c r="M355" s="6">
        <v>13.6</v>
      </c>
      <c r="N355" s="6">
        <v>3.2</v>
      </c>
      <c r="O355" s="6">
        <v>0</v>
      </c>
      <c r="P355" s="7">
        <v>8409</v>
      </c>
      <c r="Q355" s="7"/>
      <c r="R355" s="35">
        <f t="shared" si="56"/>
        <v>11</v>
      </c>
      <c r="S355" s="15">
        <f t="shared" si="57"/>
        <v>19.2</v>
      </c>
      <c r="T355" s="15">
        <f t="shared" si="58"/>
        <v>2.8</v>
      </c>
      <c r="U355" s="16">
        <f t="shared" si="59"/>
        <v>0</v>
      </c>
      <c r="V355" s="16"/>
      <c r="W355">
        <v>12</v>
      </c>
      <c r="X355">
        <v>16.329999999999998</v>
      </c>
    </row>
    <row r="356" spans="1:24" x14ac:dyDescent="0.25">
      <c r="A356" s="3">
        <v>30941</v>
      </c>
      <c r="B356" s="5">
        <v>260</v>
      </c>
      <c r="C356" s="37">
        <f t="shared" si="52"/>
        <v>6.77</v>
      </c>
      <c r="D356" s="35">
        <f t="shared" si="53"/>
        <v>9</v>
      </c>
      <c r="E356" s="6">
        <v>15.6</v>
      </c>
      <c r="F356" s="6">
        <v>2.4</v>
      </c>
      <c r="G356" s="8">
        <f t="shared" si="60"/>
        <v>0</v>
      </c>
      <c r="H356" s="35">
        <f t="shared" si="54"/>
        <v>10.7</v>
      </c>
      <c r="I356" s="6">
        <v>14.9</v>
      </c>
      <c r="J356" s="6">
        <v>6.4</v>
      </c>
      <c r="K356" s="8">
        <f t="shared" si="61"/>
        <v>0</v>
      </c>
      <c r="L356" s="35">
        <f t="shared" si="55"/>
        <v>9.5</v>
      </c>
      <c r="M356" s="6">
        <v>14.1</v>
      </c>
      <c r="N356" s="6">
        <v>4.9000000000000004</v>
      </c>
      <c r="O356" s="6">
        <v>0</v>
      </c>
      <c r="P356" s="7">
        <v>8409</v>
      </c>
      <c r="Q356" s="7"/>
      <c r="R356" s="35">
        <f t="shared" si="56"/>
        <v>11.8</v>
      </c>
      <c r="S356" s="15">
        <f t="shared" si="57"/>
        <v>18.8</v>
      </c>
      <c r="T356" s="15">
        <f t="shared" si="58"/>
        <v>4.8</v>
      </c>
      <c r="U356" s="16">
        <f t="shared" si="59"/>
        <v>0</v>
      </c>
      <c r="V356" s="16"/>
      <c r="W356">
        <v>7.13</v>
      </c>
      <c r="X356">
        <v>13.01</v>
      </c>
    </row>
    <row r="357" spans="1:24" x14ac:dyDescent="0.25">
      <c r="A357" s="3">
        <v>30942</v>
      </c>
      <c r="B357" s="5">
        <v>261</v>
      </c>
      <c r="C357" s="37">
        <f t="shared" si="52"/>
        <v>14.01</v>
      </c>
      <c r="D357" s="35">
        <f t="shared" si="53"/>
        <v>11.2</v>
      </c>
      <c r="E357" s="6">
        <v>19.7</v>
      </c>
      <c r="F357" s="6">
        <v>2.7</v>
      </c>
      <c r="G357" s="8">
        <f t="shared" si="60"/>
        <v>0</v>
      </c>
      <c r="H357" s="35">
        <f t="shared" si="54"/>
        <v>13.2</v>
      </c>
      <c r="I357" s="6">
        <v>18.600000000000001</v>
      </c>
      <c r="J357" s="6">
        <v>7.7</v>
      </c>
      <c r="K357" s="8">
        <f t="shared" si="61"/>
        <v>0</v>
      </c>
      <c r="L357" s="35">
        <f t="shared" si="55"/>
        <v>12.4</v>
      </c>
      <c r="M357" s="6">
        <v>18.2</v>
      </c>
      <c r="N357" s="6">
        <v>6.5</v>
      </c>
      <c r="O357" s="6">
        <v>0</v>
      </c>
      <c r="P357" s="7">
        <v>8409</v>
      </c>
      <c r="Q357" s="7"/>
      <c r="R357" s="35">
        <f t="shared" si="56"/>
        <v>14.3</v>
      </c>
      <c r="S357" s="15">
        <f t="shared" si="57"/>
        <v>22.6</v>
      </c>
      <c r="T357" s="15">
        <f t="shared" si="58"/>
        <v>5.9</v>
      </c>
      <c r="U357" s="16">
        <f t="shared" si="59"/>
        <v>0</v>
      </c>
      <c r="V357" s="16"/>
      <c r="W357">
        <v>14.75</v>
      </c>
      <c r="X357">
        <v>14.16</v>
      </c>
    </row>
    <row r="358" spans="1:24" x14ac:dyDescent="0.25">
      <c r="A358" s="3">
        <v>30943</v>
      </c>
      <c r="B358" s="5">
        <v>262</v>
      </c>
      <c r="C358" s="37">
        <f t="shared" si="52"/>
        <v>16.510000000000002</v>
      </c>
      <c r="D358" s="35">
        <f t="shared" si="53"/>
        <v>11.9</v>
      </c>
      <c r="E358" s="6">
        <v>19.7</v>
      </c>
      <c r="F358" s="6">
        <v>4.0999999999999996</v>
      </c>
      <c r="G358" s="8">
        <f t="shared" si="60"/>
        <v>0</v>
      </c>
      <c r="H358" s="35">
        <f t="shared" si="54"/>
        <v>13.9</v>
      </c>
      <c r="I358" s="6">
        <v>18.899999999999999</v>
      </c>
      <c r="J358" s="6">
        <v>8.9</v>
      </c>
      <c r="K358" s="8">
        <f t="shared" si="61"/>
        <v>0</v>
      </c>
      <c r="L358" s="35">
        <f t="shared" si="55"/>
        <v>12.7</v>
      </c>
      <c r="M358" s="6">
        <v>17.3</v>
      </c>
      <c r="N358" s="6">
        <v>8.1</v>
      </c>
      <c r="O358" s="6">
        <v>0</v>
      </c>
      <c r="P358" s="7">
        <v>8409</v>
      </c>
      <c r="Q358" s="7"/>
      <c r="R358" s="35">
        <f t="shared" si="56"/>
        <v>15</v>
      </c>
      <c r="S358" s="15">
        <f t="shared" si="57"/>
        <v>23</v>
      </c>
      <c r="T358" s="15">
        <f t="shared" si="58"/>
        <v>7</v>
      </c>
      <c r="U358" s="16">
        <f t="shared" si="59"/>
        <v>0</v>
      </c>
      <c r="V358" s="16"/>
      <c r="W358">
        <v>17.38</v>
      </c>
      <c r="X358">
        <v>15.64</v>
      </c>
    </row>
    <row r="359" spans="1:24" x14ac:dyDescent="0.25">
      <c r="A359" s="3">
        <v>30944</v>
      </c>
      <c r="B359" s="5">
        <v>263</v>
      </c>
      <c r="C359" s="37">
        <f t="shared" si="52"/>
        <v>16.510000000000002</v>
      </c>
      <c r="D359" s="35">
        <f t="shared" si="53"/>
        <v>8.6</v>
      </c>
      <c r="E359" s="6">
        <v>15.4</v>
      </c>
      <c r="F359" s="6">
        <v>1.8</v>
      </c>
      <c r="G359" s="8">
        <f t="shared" si="60"/>
        <v>0.5</v>
      </c>
      <c r="H359" s="35">
        <f t="shared" si="54"/>
        <v>10.3</v>
      </c>
      <c r="I359" s="6">
        <v>15</v>
      </c>
      <c r="J359" s="6">
        <v>5.6</v>
      </c>
      <c r="K359" s="8">
        <f t="shared" si="61"/>
        <v>0.5</v>
      </c>
      <c r="L359" s="35">
        <f t="shared" si="55"/>
        <v>9.5</v>
      </c>
      <c r="M359" s="6">
        <v>13.4</v>
      </c>
      <c r="N359" s="6">
        <v>5.5</v>
      </c>
      <c r="O359" s="6">
        <v>0.5</v>
      </c>
      <c r="P359" s="7">
        <v>8409</v>
      </c>
      <c r="Q359" s="7"/>
      <c r="R359" s="35">
        <f t="shared" si="56"/>
        <v>11.5</v>
      </c>
      <c r="S359" s="15">
        <f t="shared" si="57"/>
        <v>18.899999999999999</v>
      </c>
      <c r="T359" s="15">
        <f t="shared" si="58"/>
        <v>4</v>
      </c>
      <c r="U359" s="16">
        <f t="shared" si="59"/>
        <v>0.5</v>
      </c>
      <c r="V359" s="16"/>
      <c r="W359">
        <v>17.38</v>
      </c>
      <c r="X359">
        <v>4.84</v>
      </c>
    </row>
    <row r="360" spans="1:24" x14ac:dyDescent="0.25">
      <c r="A360" s="3">
        <v>30945</v>
      </c>
      <c r="B360" s="5">
        <v>264</v>
      </c>
      <c r="C360" s="37">
        <f t="shared" si="52"/>
        <v>3.67</v>
      </c>
      <c r="D360" s="35">
        <f t="shared" si="53"/>
        <v>4.8</v>
      </c>
      <c r="E360" s="6">
        <v>6.7</v>
      </c>
      <c r="F360" s="6">
        <v>2.8</v>
      </c>
      <c r="G360" s="8">
        <f t="shared" si="60"/>
        <v>3.5</v>
      </c>
      <c r="H360" s="35">
        <f t="shared" si="54"/>
        <v>4.0999999999999996</v>
      </c>
      <c r="I360" s="6">
        <v>6.6</v>
      </c>
      <c r="J360" s="6">
        <v>1.5</v>
      </c>
      <c r="K360" s="8">
        <f t="shared" si="61"/>
        <v>3.5</v>
      </c>
      <c r="L360" s="35">
        <f t="shared" si="55"/>
        <v>4</v>
      </c>
      <c r="M360" s="6">
        <v>7.4</v>
      </c>
      <c r="N360" s="6">
        <v>0.5</v>
      </c>
      <c r="O360" s="6">
        <v>3.5</v>
      </c>
      <c r="P360" s="7">
        <v>8409</v>
      </c>
      <c r="Q360" s="7"/>
      <c r="R360" s="35">
        <f t="shared" si="56"/>
        <v>5.3</v>
      </c>
      <c r="S360" s="15">
        <f t="shared" si="57"/>
        <v>10.199999999999999</v>
      </c>
      <c r="T360" s="15">
        <f t="shared" si="58"/>
        <v>0.4</v>
      </c>
      <c r="U360" s="16">
        <f t="shared" si="59"/>
        <v>3.5</v>
      </c>
      <c r="V360" s="16"/>
      <c r="W360">
        <v>3.86</v>
      </c>
      <c r="X360">
        <v>4.78</v>
      </c>
    </row>
    <row r="361" spans="1:24" x14ac:dyDescent="0.25">
      <c r="A361" s="3">
        <v>30946</v>
      </c>
      <c r="B361" s="5">
        <v>265</v>
      </c>
      <c r="C361" s="37">
        <f t="shared" si="52"/>
        <v>3.82</v>
      </c>
      <c r="D361" s="35">
        <f t="shared" si="53"/>
        <v>5.2</v>
      </c>
      <c r="E361" s="8">
        <f>ROUND(M360*1.1+2,1)</f>
        <v>10.1</v>
      </c>
      <c r="F361" s="6">
        <v>0.3</v>
      </c>
      <c r="G361" s="8">
        <f t="shared" si="60"/>
        <v>2</v>
      </c>
      <c r="H361" s="35">
        <f t="shared" si="54"/>
        <v>1.9</v>
      </c>
      <c r="I361" s="8">
        <f>ROUND(M361*0.98-0.9,1)</f>
        <v>3.9</v>
      </c>
      <c r="J361" s="6">
        <v>-0.2</v>
      </c>
      <c r="K361" s="8">
        <f t="shared" si="61"/>
        <v>2</v>
      </c>
      <c r="L361" s="35">
        <f t="shared" si="55"/>
        <v>2.1</v>
      </c>
      <c r="M361" s="6">
        <v>4.9000000000000004</v>
      </c>
      <c r="N361" s="6">
        <v>-0.8</v>
      </c>
      <c r="O361" s="6">
        <v>2</v>
      </c>
      <c r="P361" s="7">
        <v>8409</v>
      </c>
      <c r="Q361" s="7"/>
      <c r="R361" s="35">
        <f t="shared" si="56"/>
        <v>3.1</v>
      </c>
      <c r="S361" s="15">
        <f t="shared" si="57"/>
        <v>7.4</v>
      </c>
      <c r="T361" s="15">
        <f t="shared" si="58"/>
        <v>-1.2</v>
      </c>
      <c r="U361" s="16">
        <f t="shared" si="59"/>
        <v>2</v>
      </c>
      <c r="V361" s="16"/>
      <c r="W361">
        <v>4.0199999999999996</v>
      </c>
      <c r="X361">
        <v>5.85</v>
      </c>
    </row>
    <row r="362" spans="1:24" x14ac:dyDescent="0.25">
      <c r="A362" s="3">
        <v>30947</v>
      </c>
      <c r="B362" s="5">
        <v>266</v>
      </c>
      <c r="C362" s="37">
        <f t="shared" si="52"/>
        <v>5.23</v>
      </c>
      <c r="D362" s="35">
        <f t="shared" si="53"/>
        <v>2.6</v>
      </c>
      <c r="E362" s="8">
        <f>ROUND(M361*1.1+2,1)</f>
        <v>7.4</v>
      </c>
      <c r="F362" s="8">
        <f>ROUND(N361*0.99-1.5,1)</f>
        <v>-2.2999999999999998</v>
      </c>
      <c r="G362" s="8">
        <f t="shared" si="60"/>
        <v>0.5</v>
      </c>
      <c r="H362" s="35">
        <f t="shared" si="54"/>
        <v>-0.2</v>
      </c>
      <c r="I362" s="8">
        <f>ROUND(M362*0.98-0.9,1)</f>
        <v>1.9</v>
      </c>
      <c r="J362" s="8">
        <f>ROUND(N362*0.96-0.4,1)</f>
        <v>-2.2000000000000002</v>
      </c>
      <c r="K362" s="8">
        <f t="shared" si="61"/>
        <v>0.5</v>
      </c>
      <c r="L362" s="35">
        <f t="shared" si="55"/>
        <v>0.5</v>
      </c>
      <c r="M362" s="6">
        <v>2.9</v>
      </c>
      <c r="N362" s="6">
        <v>-1.9</v>
      </c>
      <c r="O362" s="6">
        <v>0.5</v>
      </c>
      <c r="P362" s="7">
        <v>8409</v>
      </c>
      <c r="Q362" s="7"/>
      <c r="R362" s="35">
        <f t="shared" si="56"/>
        <v>1.2</v>
      </c>
      <c r="S362" s="15">
        <f t="shared" si="57"/>
        <v>5.3</v>
      </c>
      <c r="T362" s="15">
        <f t="shared" si="58"/>
        <v>-3</v>
      </c>
      <c r="U362" s="16">
        <f t="shared" si="59"/>
        <v>0.5</v>
      </c>
      <c r="V362" s="16"/>
      <c r="W362">
        <v>5.51</v>
      </c>
      <c r="X362">
        <v>5.56</v>
      </c>
    </row>
    <row r="363" spans="1:24" x14ac:dyDescent="0.25">
      <c r="A363" s="3">
        <v>30948</v>
      </c>
      <c r="B363" s="5">
        <v>267</v>
      </c>
      <c r="C363" s="37">
        <f t="shared" si="52"/>
        <v>7.74</v>
      </c>
      <c r="D363" s="35">
        <f t="shared" si="53"/>
        <v>0.6</v>
      </c>
      <c r="E363" s="6">
        <v>2.1</v>
      </c>
      <c r="F363" s="6">
        <v>-1</v>
      </c>
      <c r="G363" s="8">
        <f t="shared" si="60"/>
        <v>3</v>
      </c>
      <c r="H363" s="35">
        <f t="shared" si="54"/>
        <v>0.4</v>
      </c>
      <c r="I363" s="6">
        <v>2.5</v>
      </c>
      <c r="J363" s="6">
        <v>-1.8</v>
      </c>
      <c r="K363" s="8">
        <f t="shared" si="61"/>
        <v>3</v>
      </c>
      <c r="L363" s="35">
        <f t="shared" si="55"/>
        <v>-0.2</v>
      </c>
      <c r="M363" s="6">
        <v>1.9</v>
      </c>
      <c r="N363" s="6">
        <v>-2.2999999999999998</v>
      </c>
      <c r="O363" s="6">
        <v>3</v>
      </c>
      <c r="P363" s="7">
        <v>8409</v>
      </c>
      <c r="Q363" s="7"/>
      <c r="R363" s="35">
        <f t="shared" si="56"/>
        <v>1.7</v>
      </c>
      <c r="S363" s="15">
        <f t="shared" si="57"/>
        <v>5.9</v>
      </c>
      <c r="T363" s="15">
        <f t="shared" si="58"/>
        <v>-2.6</v>
      </c>
      <c r="U363" s="16">
        <f t="shared" si="59"/>
        <v>3</v>
      </c>
      <c r="V363" s="16"/>
      <c r="W363">
        <v>8.15</v>
      </c>
      <c r="X363">
        <v>6.72</v>
      </c>
    </row>
    <row r="364" spans="1:24" x14ac:dyDescent="0.25">
      <c r="A364" s="3">
        <v>30949</v>
      </c>
      <c r="B364" s="5">
        <v>268</v>
      </c>
      <c r="C364" s="37">
        <f t="shared" si="52"/>
        <v>15</v>
      </c>
      <c r="D364" s="35">
        <f t="shared" si="53"/>
        <v>-1</v>
      </c>
      <c r="E364" s="6">
        <v>4.2</v>
      </c>
      <c r="F364" s="6">
        <v>-6.1</v>
      </c>
      <c r="G364" s="8">
        <f t="shared" si="60"/>
        <v>0.5</v>
      </c>
      <c r="H364" s="35">
        <f t="shared" si="54"/>
        <v>-0.9</v>
      </c>
      <c r="I364" s="6">
        <v>3.3</v>
      </c>
      <c r="J364" s="6">
        <v>-5.0999999999999996</v>
      </c>
      <c r="K364" s="8">
        <f t="shared" si="61"/>
        <v>0.5</v>
      </c>
      <c r="L364" s="35">
        <f t="shared" si="55"/>
        <v>-1.5</v>
      </c>
      <c r="M364" s="6">
        <v>2.7</v>
      </c>
      <c r="N364" s="6">
        <v>-5.7</v>
      </c>
      <c r="O364" s="6">
        <v>0.5</v>
      </c>
      <c r="P364" s="7">
        <v>8409</v>
      </c>
      <c r="Q364" s="7"/>
      <c r="R364" s="35">
        <f t="shared" si="56"/>
        <v>0.6</v>
      </c>
      <c r="S364" s="15">
        <f t="shared" si="57"/>
        <v>6.7</v>
      </c>
      <c r="T364" s="15">
        <f t="shared" si="58"/>
        <v>-5.6</v>
      </c>
      <c r="U364" s="16">
        <f t="shared" si="59"/>
        <v>0.5</v>
      </c>
      <c r="V364" s="16"/>
      <c r="W364">
        <v>15.79</v>
      </c>
      <c r="X364">
        <v>11.86</v>
      </c>
    </row>
    <row r="365" spans="1:24" x14ac:dyDescent="0.25">
      <c r="A365" s="3">
        <v>30950</v>
      </c>
      <c r="B365" s="5">
        <v>269</v>
      </c>
      <c r="C365" s="37">
        <f t="shared" si="52"/>
        <v>14.23</v>
      </c>
      <c r="D365" s="35">
        <f t="shared" si="53"/>
        <v>0.4</v>
      </c>
      <c r="E365" s="6">
        <v>5.5</v>
      </c>
      <c r="F365" s="6">
        <v>-4.8</v>
      </c>
      <c r="G365" s="8">
        <f t="shared" si="60"/>
        <v>0</v>
      </c>
      <c r="H365" s="35">
        <f t="shared" si="54"/>
        <v>-0.1</v>
      </c>
      <c r="I365" s="6">
        <v>3.6</v>
      </c>
      <c r="J365" s="6">
        <v>-3.7</v>
      </c>
      <c r="K365" s="8">
        <f t="shared" si="61"/>
        <v>0</v>
      </c>
      <c r="L365" s="35">
        <f t="shared" si="55"/>
        <v>0.4</v>
      </c>
      <c r="M365" s="6">
        <v>4.0999999999999996</v>
      </c>
      <c r="N365" s="6">
        <v>-3.3</v>
      </c>
      <c r="O365" s="6">
        <v>0</v>
      </c>
      <c r="P365" s="7">
        <v>8409</v>
      </c>
      <c r="Q365" s="7"/>
      <c r="R365" s="35">
        <f t="shared" si="56"/>
        <v>1.4</v>
      </c>
      <c r="S365" s="15">
        <f t="shared" si="57"/>
        <v>7</v>
      </c>
      <c r="T365" s="15">
        <f t="shared" si="58"/>
        <v>-4.3</v>
      </c>
      <c r="U365" s="16">
        <f t="shared" si="59"/>
        <v>0</v>
      </c>
      <c r="V365" s="16"/>
      <c r="W365">
        <v>14.98</v>
      </c>
      <c r="X365">
        <v>12.41</v>
      </c>
    </row>
    <row r="366" spans="1:24" x14ac:dyDescent="0.25">
      <c r="A366" s="3">
        <v>30951</v>
      </c>
      <c r="B366" s="5">
        <v>270</v>
      </c>
      <c r="C366" s="37">
        <f t="shared" si="52"/>
        <v>11.44</v>
      </c>
      <c r="D366" s="35">
        <f t="shared" si="53"/>
        <v>0.9</v>
      </c>
      <c r="E366" s="6">
        <v>5.2</v>
      </c>
      <c r="F366" s="6">
        <v>-3.4</v>
      </c>
      <c r="G366" s="8">
        <f t="shared" si="60"/>
        <v>0</v>
      </c>
      <c r="H366" s="35">
        <f t="shared" si="54"/>
        <v>1.8</v>
      </c>
      <c r="I366" s="6">
        <v>5</v>
      </c>
      <c r="J366" s="6">
        <v>-1.5</v>
      </c>
      <c r="K366" s="8">
        <f t="shared" si="61"/>
        <v>0</v>
      </c>
      <c r="L366" s="35">
        <f t="shared" si="55"/>
        <v>1.5</v>
      </c>
      <c r="M366" s="6">
        <v>3.9</v>
      </c>
      <c r="N366" s="6">
        <v>-0.9</v>
      </c>
      <c r="O366" s="6">
        <v>0</v>
      </c>
      <c r="P366" s="7">
        <v>8409</v>
      </c>
      <c r="Q366" s="7"/>
      <c r="R366" s="35">
        <f t="shared" si="56"/>
        <v>3.1</v>
      </c>
      <c r="S366" s="15">
        <f t="shared" si="57"/>
        <v>8.5</v>
      </c>
      <c r="T366" s="15">
        <f t="shared" si="58"/>
        <v>-2.4</v>
      </c>
      <c r="U366" s="16">
        <f t="shared" si="59"/>
        <v>0</v>
      </c>
      <c r="V366" s="16"/>
      <c r="W366">
        <v>12.04</v>
      </c>
      <c r="X366">
        <v>13.17</v>
      </c>
    </row>
    <row r="367" spans="1:24" x14ac:dyDescent="0.25">
      <c r="A367" s="3">
        <v>30952</v>
      </c>
      <c r="B367" s="5">
        <v>271</v>
      </c>
      <c r="C367" s="37">
        <f t="shared" si="52"/>
        <v>15.03</v>
      </c>
      <c r="D367" s="35">
        <f t="shared" si="53"/>
        <v>0.5</v>
      </c>
      <c r="E367" s="6">
        <v>6.8</v>
      </c>
      <c r="F367" s="6">
        <v>-5.8</v>
      </c>
      <c r="G367" s="8">
        <f t="shared" si="60"/>
        <v>0</v>
      </c>
      <c r="H367" s="35">
        <f t="shared" si="54"/>
        <v>0</v>
      </c>
      <c r="I367" s="6">
        <v>6.1</v>
      </c>
      <c r="J367" s="6">
        <v>-6</v>
      </c>
      <c r="K367" s="8">
        <f t="shared" si="61"/>
        <v>0</v>
      </c>
      <c r="L367" s="35">
        <f t="shared" si="55"/>
        <v>1</v>
      </c>
      <c r="M367" s="6">
        <v>5.5</v>
      </c>
      <c r="N367" s="6">
        <v>-3.6</v>
      </c>
      <c r="O367" s="6">
        <v>0</v>
      </c>
      <c r="P367" s="7">
        <v>8409</v>
      </c>
      <c r="Q367" s="7"/>
      <c r="R367" s="35">
        <f t="shared" si="56"/>
        <v>1.6</v>
      </c>
      <c r="S367" s="15">
        <f t="shared" si="57"/>
        <v>9.6</v>
      </c>
      <c r="T367" s="15">
        <f t="shared" si="58"/>
        <v>-6.4</v>
      </c>
      <c r="U367" s="16">
        <f t="shared" si="59"/>
        <v>0</v>
      </c>
      <c r="V367" s="16"/>
      <c r="W367">
        <v>15.82</v>
      </c>
      <c r="X367">
        <v>14.14</v>
      </c>
    </row>
    <row r="368" spans="1:24" x14ac:dyDescent="0.25">
      <c r="A368" s="3">
        <v>30953</v>
      </c>
      <c r="B368" s="5">
        <v>272</v>
      </c>
      <c r="C368" s="37">
        <f t="shared" si="52"/>
        <v>14.64</v>
      </c>
      <c r="D368" s="35">
        <f t="shared" si="53"/>
        <v>1.3</v>
      </c>
      <c r="E368" s="6">
        <v>8.9</v>
      </c>
      <c r="F368" s="6">
        <v>-6.3</v>
      </c>
      <c r="G368" s="8">
        <f t="shared" si="60"/>
        <v>0</v>
      </c>
      <c r="H368" s="35">
        <f t="shared" si="54"/>
        <v>2</v>
      </c>
      <c r="I368" s="6">
        <v>9.1</v>
      </c>
      <c r="J368" s="6">
        <v>-5.2</v>
      </c>
      <c r="K368" s="8">
        <f t="shared" si="61"/>
        <v>0</v>
      </c>
      <c r="L368" s="35">
        <f t="shared" si="55"/>
        <v>3</v>
      </c>
      <c r="M368" s="6">
        <v>9</v>
      </c>
      <c r="N368" s="6">
        <v>-3</v>
      </c>
      <c r="O368" s="6">
        <v>0</v>
      </c>
      <c r="P368" s="7">
        <v>8409</v>
      </c>
      <c r="Q368" s="7"/>
      <c r="R368" s="35">
        <f t="shared" si="56"/>
        <v>3.6</v>
      </c>
      <c r="S368" s="15">
        <f t="shared" si="57"/>
        <v>12.8</v>
      </c>
      <c r="T368" s="15">
        <f t="shared" si="58"/>
        <v>-5.7</v>
      </c>
      <c r="U368" s="16">
        <f t="shared" si="59"/>
        <v>0</v>
      </c>
      <c r="V368" s="16"/>
      <c r="W368">
        <v>15.41</v>
      </c>
      <c r="X368">
        <v>14.01</v>
      </c>
    </row>
    <row r="369" spans="1:24" x14ac:dyDescent="0.25">
      <c r="A369" s="3">
        <v>30954</v>
      </c>
      <c r="B369" s="5">
        <v>273</v>
      </c>
      <c r="C369" s="37">
        <f t="shared" si="52"/>
        <v>14.49</v>
      </c>
      <c r="D369" s="35">
        <f t="shared" si="53"/>
        <v>4.8</v>
      </c>
      <c r="E369" s="6">
        <v>13.1</v>
      </c>
      <c r="F369" s="6">
        <v>-3.6</v>
      </c>
      <c r="G369" s="8">
        <f t="shared" si="60"/>
        <v>0</v>
      </c>
      <c r="H369" s="35">
        <f t="shared" si="54"/>
        <v>5.9</v>
      </c>
      <c r="I369" s="6">
        <v>12.7</v>
      </c>
      <c r="J369" s="6">
        <v>-0.9</v>
      </c>
      <c r="K369" s="8">
        <f t="shared" si="61"/>
        <v>0</v>
      </c>
      <c r="L369" s="35">
        <f t="shared" si="55"/>
        <v>5.5</v>
      </c>
      <c r="M369" s="6">
        <v>11.1</v>
      </c>
      <c r="N369" s="6">
        <v>-0.1</v>
      </c>
      <c r="O369" s="6">
        <v>0</v>
      </c>
      <c r="P369" s="7">
        <v>8409</v>
      </c>
      <c r="Q369" s="7"/>
      <c r="R369" s="35">
        <f t="shared" si="56"/>
        <v>7.4</v>
      </c>
      <c r="S369" s="15">
        <f t="shared" si="57"/>
        <v>16.5</v>
      </c>
      <c r="T369" s="15">
        <f t="shared" si="58"/>
        <v>-1.8</v>
      </c>
      <c r="U369" s="16">
        <f t="shared" si="59"/>
        <v>0</v>
      </c>
      <c r="V369" s="16"/>
      <c r="W369">
        <v>15.25</v>
      </c>
      <c r="X369">
        <v>14.09</v>
      </c>
    </row>
    <row r="370" spans="1:24" x14ac:dyDescent="0.25">
      <c r="A370" s="3">
        <v>30955</v>
      </c>
      <c r="B370" s="5">
        <v>274</v>
      </c>
      <c r="C370" s="37">
        <f t="shared" si="52"/>
        <v>13.91</v>
      </c>
      <c r="D370" s="35">
        <f t="shared" si="53"/>
        <v>7.3</v>
      </c>
      <c r="E370" s="6">
        <v>16.399999999999999</v>
      </c>
      <c r="F370" s="6">
        <v>-1.8</v>
      </c>
      <c r="G370" s="8">
        <f t="shared" si="60"/>
        <v>0</v>
      </c>
      <c r="H370" s="35">
        <f t="shared" si="54"/>
        <v>8.1999999999999993</v>
      </c>
      <c r="I370" s="6">
        <v>15.6</v>
      </c>
      <c r="J370" s="6">
        <v>0.7</v>
      </c>
      <c r="K370" s="8">
        <f t="shared" si="61"/>
        <v>0</v>
      </c>
      <c r="L370" s="35">
        <f t="shared" si="55"/>
        <v>7.5</v>
      </c>
      <c r="M370" s="6">
        <v>13.7</v>
      </c>
      <c r="N370" s="6">
        <v>1.2</v>
      </c>
      <c r="O370" s="6">
        <v>0</v>
      </c>
      <c r="P370" s="7">
        <v>8409</v>
      </c>
      <c r="Q370" s="7"/>
      <c r="R370" s="35">
        <f t="shared" si="56"/>
        <v>9.6</v>
      </c>
      <c r="S370" s="15">
        <f t="shared" si="57"/>
        <v>19.5</v>
      </c>
      <c r="T370" s="15">
        <f t="shared" si="58"/>
        <v>-0.4</v>
      </c>
      <c r="U370" s="16">
        <f t="shared" si="59"/>
        <v>0</v>
      </c>
      <c r="V370" s="16"/>
      <c r="W370">
        <v>14.64</v>
      </c>
      <c r="X370">
        <v>14.17</v>
      </c>
    </row>
    <row r="371" spans="1:24" x14ac:dyDescent="0.25">
      <c r="A371" s="3">
        <v>30956</v>
      </c>
      <c r="B371" s="5">
        <v>275</v>
      </c>
      <c r="C371" s="37">
        <f t="shared" si="52"/>
        <v>12.98</v>
      </c>
      <c r="D371" s="35">
        <f t="shared" si="53"/>
        <v>6.9</v>
      </c>
      <c r="E371" s="6">
        <v>14.8</v>
      </c>
      <c r="F371" s="6">
        <v>-1</v>
      </c>
      <c r="G371" s="8">
        <f t="shared" si="60"/>
        <v>0</v>
      </c>
      <c r="H371" s="35">
        <f t="shared" si="54"/>
        <v>7.2</v>
      </c>
      <c r="I371" s="6">
        <v>13.8</v>
      </c>
      <c r="J371" s="6">
        <v>0.5</v>
      </c>
      <c r="K371" s="8">
        <f t="shared" si="61"/>
        <v>0</v>
      </c>
      <c r="L371" s="35">
        <f t="shared" si="55"/>
        <v>6.9</v>
      </c>
      <c r="M371" s="6">
        <v>12.5</v>
      </c>
      <c r="N371" s="6">
        <v>1.2</v>
      </c>
      <c r="O371" s="6">
        <v>0</v>
      </c>
      <c r="P371" s="7">
        <v>8410</v>
      </c>
      <c r="Q371" s="7"/>
      <c r="R371" s="35">
        <f t="shared" si="56"/>
        <v>6.5</v>
      </c>
      <c r="S371">
        <v>17</v>
      </c>
      <c r="T371">
        <v>-4</v>
      </c>
      <c r="U371">
        <v>0</v>
      </c>
      <c r="W371">
        <v>13.66</v>
      </c>
      <c r="X371">
        <v>12.57</v>
      </c>
    </row>
    <row r="372" spans="1:24" x14ac:dyDescent="0.25">
      <c r="A372" s="3">
        <v>30957</v>
      </c>
      <c r="B372" s="5">
        <v>276</v>
      </c>
      <c r="C372" s="37">
        <f t="shared" si="52"/>
        <v>8.4600000000000009</v>
      </c>
      <c r="D372" s="35">
        <f t="shared" si="53"/>
        <v>8.1999999999999993</v>
      </c>
      <c r="E372" s="6">
        <v>15.1</v>
      </c>
      <c r="F372" s="6">
        <v>1.2</v>
      </c>
      <c r="G372" s="8">
        <f t="shared" si="60"/>
        <v>0</v>
      </c>
      <c r="H372" s="35">
        <f t="shared" si="54"/>
        <v>8.9</v>
      </c>
      <c r="I372" s="6">
        <v>14.3</v>
      </c>
      <c r="J372" s="6">
        <v>3.5</v>
      </c>
      <c r="K372" s="8">
        <f t="shared" si="61"/>
        <v>0</v>
      </c>
      <c r="L372" s="35">
        <f t="shared" si="55"/>
        <v>9.1999999999999993</v>
      </c>
      <c r="M372" s="6">
        <v>13.3</v>
      </c>
      <c r="N372" s="6">
        <v>5</v>
      </c>
      <c r="O372" s="6">
        <v>0</v>
      </c>
      <c r="P372" s="7">
        <v>8410</v>
      </c>
      <c r="Q372" s="7"/>
      <c r="R372" s="35">
        <f t="shared" si="56"/>
        <v>7</v>
      </c>
      <c r="S372">
        <v>17.5</v>
      </c>
      <c r="T372">
        <v>-3.5</v>
      </c>
      <c r="U372">
        <v>0</v>
      </c>
      <c r="W372">
        <v>8.91</v>
      </c>
      <c r="X372">
        <v>11.92</v>
      </c>
    </row>
    <row r="373" spans="1:24" x14ac:dyDescent="0.25">
      <c r="A373" s="3">
        <v>30958</v>
      </c>
      <c r="B373" s="5">
        <v>277</v>
      </c>
      <c r="C373" s="37">
        <f t="shared" si="52"/>
        <v>11.49</v>
      </c>
      <c r="D373" s="35">
        <f t="shared" si="53"/>
        <v>9.9</v>
      </c>
      <c r="E373" s="6">
        <v>17.8</v>
      </c>
      <c r="F373" s="6">
        <v>2</v>
      </c>
      <c r="G373" s="8">
        <f t="shared" si="60"/>
        <v>0</v>
      </c>
      <c r="H373" s="35">
        <f t="shared" si="54"/>
        <v>11.4</v>
      </c>
      <c r="I373" s="6">
        <v>17.600000000000001</v>
      </c>
      <c r="J373" s="6">
        <v>5.0999999999999996</v>
      </c>
      <c r="K373" s="8">
        <f t="shared" si="61"/>
        <v>0</v>
      </c>
      <c r="L373" s="35">
        <f t="shared" si="55"/>
        <v>10.8</v>
      </c>
      <c r="M373" s="6">
        <v>16.3</v>
      </c>
      <c r="N373" s="6">
        <v>5.3</v>
      </c>
      <c r="O373" s="6">
        <v>0</v>
      </c>
      <c r="P373" s="7">
        <v>8410</v>
      </c>
      <c r="Q373" s="7"/>
      <c r="R373" s="35">
        <f t="shared" si="56"/>
        <v>10</v>
      </c>
      <c r="S373">
        <v>19.5</v>
      </c>
      <c r="T373">
        <v>0.5</v>
      </c>
      <c r="U373">
        <v>0</v>
      </c>
      <c r="W373">
        <v>12.09</v>
      </c>
      <c r="X373">
        <v>11.28</v>
      </c>
    </row>
    <row r="374" spans="1:24" x14ac:dyDescent="0.25">
      <c r="A374" s="3">
        <v>30959</v>
      </c>
      <c r="B374" s="5">
        <v>278</v>
      </c>
      <c r="C374" s="37">
        <f t="shared" si="52"/>
        <v>5.66</v>
      </c>
      <c r="D374" s="35">
        <f t="shared" si="53"/>
        <v>8.5</v>
      </c>
      <c r="E374" s="6">
        <v>12</v>
      </c>
      <c r="F374" s="6">
        <v>4.9000000000000004</v>
      </c>
      <c r="G374" s="8">
        <f t="shared" si="60"/>
        <v>0</v>
      </c>
      <c r="H374" s="35">
        <f t="shared" si="54"/>
        <v>8.8000000000000007</v>
      </c>
      <c r="I374" s="6">
        <v>11.3</v>
      </c>
      <c r="J374" s="6">
        <v>6.2</v>
      </c>
      <c r="K374" s="8">
        <f t="shared" si="61"/>
        <v>0</v>
      </c>
      <c r="L374" s="35">
        <f t="shared" si="55"/>
        <v>7.4</v>
      </c>
      <c r="M374" s="6">
        <v>9.6</v>
      </c>
      <c r="N374" s="6">
        <v>5.0999999999999996</v>
      </c>
      <c r="O374" s="6">
        <v>0</v>
      </c>
      <c r="P374" s="7">
        <v>8410</v>
      </c>
      <c r="Q374" s="7"/>
      <c r="R374" s="35">
        <f t="shared" si="56"/>
        <v>11</v>
      </c>
      <c r="S374">
        <v>15</v>
      </c>
      <c r="T374">
        <v>7</v>
      </c>
      <c r="U374">
        <v>0.4</v>
      </c>
      <c r="W374">
        <v>5.96</v>
      </c>
      <c r="X374">
        <v>7.15</v>
      </c>
    </row>
    <row r="375" spans="1:24" x14ac:dyDescent="0.25">
      <c r="A375" s="3">
        <v>30960</v>
      </c>
      <c r="B375" s="5">
        <v>279</v>
      </c>
      <c r="C375" s="37">
        <f t="shared" si="52"/>
        <v>11.77</v>
      </c>
      <c r="D375" s="35">
        <f t="shared" si="53"/>
        <v>3.9</v>
      </c>
      <c r="E375" s="6">
        <v>10.199999999999999</v>
      </c>
      <c r="F375" s="6">
        <v>-2.4</v>
      </c>
      <c r="G375" s="8">
        <f t="shared" si="60"/>
        <v>0.5</v>
      </c>
      <c r="H375" s="35">
        <f t="shared" si="54"/>
        <v>3.7</v>
      </c>
      <c r="I375" s="6">
        <v>10.3</v>
      </c>
      <c r="J375" s="6">
        <v>-3</v>
      </c>
      <c r="K375" s="8">
        <f t="shared" si="61"/>
        <v>0.5</v>
      </c>
      <c r="L375" s="35">
        <f t="shared" si="55"/>
        <v>3</v>
      </c>
      <c r="M375" s="6">
        <v>8.1</v>
      </c>
      <c r="N375" s="6">
        <v>-2.1</v>
      </c>
      <c r="O375" s="6">
        <v>0.5</v>
      </c>
      <c r="P375" s="7">
        <v>8410</v>
      </c>
      <c r="Q375" s="7"/>
      <c r="R375" s="35">
        <f t="shared" si="56"/>
        <v>4.5</v>
      </c>
      <c r="S375">
        <v>13</v>
      </c>
      <c r="T375">
        <v>-4</v>
      </c>
      <c r="U375">
        <v>0</v>
      </c>
      <c r="W375">
        <v>12.39</v>
      </c>
      <c r="X375">
        <v>11.45</v>
      </c>
    </row>
    <row r="376" spans="1:24" x14ac:dyDescent="0.25">
      <c r="A376" s="3">
        <v>30961</v>
      </c>
      <c r="B376" s="5">
        <v>280</v>
      </c>
      <c r="C376" s="37">
        <f t="shared" si="52"/>
        <v>7.14</v>
      </c>
      <c r="D376" s="35">
        <f t="shared" si="53"/>
        <v>4.9000000000000004</v>
      </c>
      <c r="E376" s="6">
        <v>10.199999999999999</v>
      </c>
      <c r="F376" s="6">
        <v>-0.5</v>
      </c>
      <c r="G376" s="8">
        <f t="shared" si="60"/>
        <v>0</v>
      </c>
      <c r="H376" s="35">
        <f t="shared" si="54"/>
        <v>5.4</v>
      </c>
      <c r="I376" s="6">
        <v>9.5</v>
      </c>
      <c r="J376" s="6">
        <v>1.3</v>
      </c>
      <c r="K376" s="8">
        <f t="shared" si="61"/>
        <v>0</v>
      </c>
      <c r="L376" s="35">
        <f t="shared" si="55"/>
        <v>3.4</v>
      </c>
      <c r="M376" s="6">
        <v>7.2</v>
      </c>
      <c r="N376" s="6">
        <v>-0.5</v>
      </c>
      <c r="O376" s="6">
        <v>0</v>
      </c>
      <c r="P376" s="7">
        <v>8410</v>
      </c>
      <c r="Q376" s="7"/>
      <c r="R376" s="35">
        <f t="shared" si="56"/>
        <v>8.5</v>
      </c>
      <c r="S376">
        <v>12.5</v>
      </c>
      <c r="T376">
        <v>4.5</v>
      </c>
      <c r="U376">
        <v>0.3</v>
      </c>
      <c r="W376">
        <v>7.52</v>
      </c>
      <c r="X376">
        <v>7.69</v>
      </c>
    </row>
    <row r="377" spans="1:24" x14ac:dyDescent="0.25">
      <c r="A377" s="3">
        <v>30962</v>
      </c>
      <c r="B377" s="5">
        <v>281</v>
      </c>
      <c r="C377" s="37">
        <f t="shared" si="52"/>
        <v>8.2899999999999991</v>
      </c>
      <c r="D377" s="35">
        <f t="shared" si="53"/>
        <v>9.1999999999999993</v>
      </c>
      <c r="E377" s="6">
        <v>15.2</v>
      </c>
      <c r="F377" s="6">
        <v>3.2</v>
      </c>
      <c r="G377" s="8">
        <f t="shared" si="60"/>
        <v>0</v>
      </c>
      <c r="H377" s="35">
        <f t="shared" si="54"/>
        <v>9.4</v>
      </c>
      <c r="I377" s="6">
        <v>13.9</v>
      </c>
      <c r="J377" s="6">
        <v>4.9000000000000004</v>
      </c>
      <c r="K377" s="8">
        <f t="shared" si="61"/>
        <v>0</v>
      </c>
      <c r="L377" s="35">
        <f t="shared" si="55"/>
        <v>6.6</v>
      </c>
      <c r="M377" s="6">
        <v>12.1</v>
      </c>
      <c r="N377" s="6">
        <v>1.1000000000000001</v>
      </c>
      <c r="O377" s="6">
        <v>0</v>
      </c>
      <c r="P377" s="7">
        <v>8410</v>
      </c>
      <c r="Q377" s="7"/>
      <c r="R377" s="35">
        <f t="shared" si="56"/>
        <v>12.3</v>
      </c>
      <c r="S377">
        <v>18</v>
      </c>
      <c r="T377">
        <v>6.5</v>
      </c>
      <c r="U377">
        <v>0</v>
      </c>
      <c r="W377">
        <v>8.73</v>
      </c>
      <c r="X377">
        <v>11.51</v>
      </c>
    </row>
    <row r="378" spans="1:24" x14ac:dyDescent="0.25">
      <c r="A378" s="3">
        <v>30963</v>
      </c>
      <c r="B378" s="5">
        <v>282</v>
      </c>
      <c r="C378" s="37">
        <f t="shared" si="52"/>
        <v>12.44</v>
      </c>
      <c r="D378" s="35">
        <f t="shared" si="53"/>
        <v>13</v>
      </c>
      <c r="E378" s="6">
        <v>18.5</v>
      </c>
      <c r="F378" s="6">
        <v>7.4</v>
      </c>
      <c r="G378" s="8">
        <f t="shared" si="60"/>
        <v>2.5</v>
      </c>
      <c r="H378" s="35">
        <f t="shared" si="54"/>
        <v>13.5</v>
      </c>
      <c r="I378" s="6">
        <v>17.5</v>
      </c>
      <c r="J378" s="6">
        <v>9.5</v>
      </c>
      <c r="K378" s="8">
        <f t="shared" si="61"/>
        <v>2.5</v>
      </c>
      <c r="L378" s="35">
        <f t="shared" si="55"/>
        <v>11.5</v>
      </c>
      <c r="M378" s="6">
        <v>15.9</v>
      </c>
      <c r="N378" s="6">
        <v>7</v>
      </c>
      <c r="O378" s="6">
        <v>2.5</v>
      </c>
      <c r="P378" s="7">
        <v>8410</v>
      </c>
      <c r="Q378" s="7"/>
      <c r="R378" s="35">
        <f t="shared" si="56"/>
        <v>12.8</v>
      </c>
      <c r="S378">
        <v>20.5</v>
      </c>
      <c r="T378">
        <v>5</v>
      </c>
      <c r="U378">
        <v>0.9</v>
      </c>
      <c r="W378">
        <v>13.09</v>
      </c>
      <c r="X378">
        <v>12.58</v>
      </c>
    </row>
    <row r="379" spans="1:24" x14ac:dyDescent="0.25">
      <c r="A379" s="3">
        <v>30964</v>
      </c>
      <c r="B379" s="5">
        <v>283</v>
      </c>
      <c r="C379" s="37">
        <f t="shared" si="52"/>
        <v>10.44</v>
      </c>
      <c r="D379" s="35">
        <f t="shared" si="53"/>
        <v>6.6</v>
      </c>
      <c r="E379" s="6">
        <v>11.4</v>
      </c>
      <c r="F379" s="6">
        <v>1.7</v>
      </c>
      <c r="G379" s="8">
        <f t="shared" ref="G379:G410" si="62">O379</f>
        <v>1</v>
      </c>
      <c r="H379" s="35">
        <f t="shared" si="54"/>
        <v>6.2</v>
      </c>
      <c r="I379" s="6">
        <v>9.8000000000000007</v>
      </c>
      <c r="J379" s="6">
        <v>2.6</v>
      </c>
      <c r="K379" s="8">
        <f t="shared" si="61"/>
        <v>1</v>
      </c>
      <c r="L379" s="35">
        <f t="shared" si="55"/>
        <v>5</v>
      </c>
      <c r="M379" s="6">
        <v>7.6</v>
      </c>
      <c r="N379" s="6">
        <v>2.2999999999999998</v>
      </c>
      <c r="O379" s="6">
        <v>1</v>
      </c>
      <c r="P379" s="7">
        <v>8410</v>
      </c>
      <c r="Q379" s="7"/>
      <c r="R379" s="35">
        <f t="shared" si="56"/>
        <v>11</v>
      </c>
      <c r="S379">
        <v>19</v>
      </c>
      <c r="T379">
        <v>3</v>
      </c>
      <c r="U379">
        <v>0</v>
      </c>
      <c r="W379">
        <v>10.99</v>
      </c>
      <c r="X379">
        <v>11.56</v>
      </c>
    </row>
    <row r="380" spans="1:24" x14ac:dyDescent="0.25">
      <c r="A380" s="3">
        <v>30965</v>
      </c>
      <c r="B380" s="5">
        <v>284</v>
      </c>
      <c r="C380" s="37">
        <f t="shared" si="52"/>
        <v>6.46</v>
      </c>
      <c r="D380" s="35">
        <f t="shared" si="53"/>
        <v>9.5</v>
      </c>
      <c r="E380" s="6">
        <v>12.5</v>
      </c>
      <c r="F380" s="6">
        <v>6.4</v>
      </c>
      <c r="G380" s="8">
        <f t="shared" si="62"/>
        <v>14</v>
      </c>
      <c r="H380" s="35">
        <f t="shared" si="54"/>
        <v>8.1</v>
      </c>
      <c r="I380" s="6">
        <v>11.2</v>
      </c>
      <c r="J380" s="6">
        <v>5</v>
      </c>
      <c r="K380" s="8">
        <f t="shared" ref="K380:K411" si="63">O380</f>
        <v>14</v>
      </c>
      <c r="L380" s="35">
        <f t="shared" si="55"/>
        <v>7.1</v>
      </c>
      <c r="M380" s="6">
        <v>9.8000000000000007</v>
      </c>
      <c r="N380" s="6">
        <v>4.4000000000000004</v>
      </c>
      <c r="O380" s="6">
        <v>14</v>
      </c>
      <c r="P380" s="7">
        <v>8410</v>
      </c>
      <c r="Q380" s="7"/>
      <c r="R380" s="35">
        <f t="shared" si="56"/>
        <v>9</v>
      </c>
      <c r="S380">
        <v>15</v>
      </c>
      <c r="T380">
        <v>3</v>
      </c>
      <c r="U380">
        <v>20.3</v>
      </c>
      <c r="W380">
        <v>6.8</v>
      </c>
      <c r="X380">
        <v>6.65</v>
      </c>
    </row>
    <row r="381" spans="1:24" x14ac:dyDescent="0.25">
      <c r="A381" s="3">
        <v>30966</v>
      </c>
      <c r="B381" s="5">
        <v>285</v>
      </c>
      <c r="C381" s="37">
        <f t="shared" si="52"/>
        <v>4.4400000000000004</v>
      </c>
      <c r="D381" s="35">
        <f t="shared" si="53"/>
        <v>2</v>
      </c>
      <c r="E381" s="6">
        <v>3.3</v>
      </c>
      <c r="F381" s="6">
        <v>0.7</v>
      </c>
      <c r="G381" s="8">
        <f t="shared" si="62"/>
        <v>3</v>
      </c>
      <c r="H381" s="35">
        <f t="shared" si="54"/>
        <v>0.5</v>
      </c>
      <c r="I381" s="6">
        <v>1.2</v>
      </c>
      <c r="J381" s="6">
        <v>-0.2</v>
      </c>
      <c r="K381" s="8">
        <f t="shared" si="63"/>
        <v>3</v>
      </c>
      <c r="L381" s="35">
        <f t="shared" si="55"/>
        <v>0.4</v>
      </c>
      <c r="M381" s="6">
        <v>1</v>
      </c>
      <c r="N381" s="6">
        <v>-0.3</v>
      </c>
      <c r="O381" s="6">
        <v>3</v>
      </c>
      <c r="P381" s="7">
        <v>8410</v>
      </c>
      <c r="Q381" s="7"/>
      <c r="R381" s="35">
        <f t="shared" si="56"/>
        <v>5</v>
      </c>
      <c r="S381">
        <v>6</v>
      </c>
      <c r="T381">
        <v>4</v>
      </c>
      <c r="U381">
        <v>3.4</v>
      </c>
      <c r="W381">
        <v>4.67</v>
      </c>
      <c r="X381">
        <v>3.56</v>
      </c>
    </row>
    <row r="382" spans="1:24" x14ac:dyDescent="0.25">
      <c r="A382" s="3">
        <v>30967</v>
      </c>
      <c r="B382" s="5">
        <v>286</v>
      </c>
      <c r="C382" s="37">
        <f t="shared" si="52"/>
        <v>3.7</v>
      </c>
      <c r="D382" s="35">
        <f t="shared" si="53"/>
        <v>-0.7</v>
      </c>
      <c r="E382" s="6">
        <v>0</v>
      </c>
      <c r="F382" s="6">
        <v>-1.4</v>
      </c>
      <c r="G382" s="8">
        <f t="shared" si="62"/>
        <v>1</v>
      </c>
      <c r="H382" s="35">
        <f t="shared" si="54"/>
        <v>-1.4</v>
      </c>
      <c r="I382" s="6">
        <v>-0.7</v>
      </c>
      <c r="J382" s="6">
        <v>-2</v>
      </c>
      <c r="K382" s="8">
        <f t="shared" si="63"/>
        <v>1</v>
      </c>
      <c r="L382" s="35">
        <f t="shared" si="55"/>
        <v>-2.1</v>
      </c>
      <c r="M382" s="6">
        <v>-1.4</v>
      </c>
      <c r="N382" s="6">
        <v>-2.7</v>
      </c>
      <c r="O382" s="6">
        <v>1</v>
      </c>
      <c r="P382" s="7">
        <v>8410</v>
      </c>
      <c r="Q382" s="7"/>
      <c r="R382" s="35">
        <f t="shared" si="56"/>
        <v>2</v>
      </c>
      <c r="S382">
        <v>3.5</v>
      </c>
      <c r="T382">
        <v>0.5</v>
      </c>
      <c r="U382">
        <v>2.6</v>
      </c>
      <c r="X382">
        <v>3.7</v>
      </c>
    </row>
    <row r="383" spans="1:24" x14ac:dyDescent="0.25">
      <c r="A383" s="3">
        <v>30968</v>
      </c>
      <c r="B383" s="5">
        <v>287</v>
      </c>
      <c r="C383" s="37">
        <f t="shared" si="52"/>
        <v>3.6</v>
      </c>
      <c r="D383" s="35">
        <f t="shared" si="53"/>
        <v>-1.7</v>
      </c>
      <c r="E383" s="6">
        <v>0</v>
      </c>
      <c r="F383" s="6">
        <v>-3.4</v>
      </c>
      <c r="G383" s="8">
        <f t="shared" si="62"/>
        <v>0</v>
      </c>
      <c r="H383" s="35">
        <f t="shared" si="54"/>
        <v>-3.2</v>
      </c>
      <c r="I383" s="6">
        <v>-1.7</v>
      </c>
      <c r="J383" s="6">
        <v>-4.7</v>
      </c>
      <c r="K383" s="8">
        <f t="shared" si="63"/>
        <v>0</v>
      </c>
      <c r="L383" s="35">
        <f t="shared" si="55"/>
        <v>-3.5</v>
      </c>
      <c r="M383" s="6">
        <v>-2.1</v>
      </c>
      <c r="N383" s="6">
        <v>-4.9000000000000004</v>
      </c>
      <c r="O383" s="6">
        <v>0</v>
      </c>
      <c r="P383" s="7">
        <v>8410</v>
      </c>
      <c r="Q383" s="7"/>
      <c r="R383" s="35">
        <f t="shared" si="56"/>
        <v>0</v>
      </c>
      <c r="S383">
        <v>3</v>
      </c>
      <c r="T383">
        <v>-3</v>
      </c>
      <c r="U383">
        <v>0.2</v>
      </c>
      <c r="W383">
        <v>3.79</v>
      </c>
      <c r="X383">
        <v>3.45</v>
      </c>
    </row>
    <row r="384" spans="1:24" x14ac:dyDescent="0.25">
      <c r="A384" s="3">
        <v>30969</v>
      </c>
      <c r="B384" s="5">
        <v>288</v>
      </c>
      <c r="C384" s="37">
        <f t="shared" si="52"/>
        <v>6.39</v>
      </c>
      <c r="D384" s="35">
        <f t="shared" si="53"/>
        <v>-3</v>
      </c>
      <c r="E384" s="6">
        <v>-0.8</v>
      </c>
      <c r="F384" s="6">
        <v>-5.2</v>
      </c>
      <c r="G384" s="8">
        <f t="shared" si="62"/>
        <v>0</v>
      </c>
      <c r="H384" s="35">
        <f t="shared" si="54"/>
        <v>-3.3</v>
      </c>
      <c r="I384" s="6">
        <v>-1.4</v>
      </c>
      <c r="J384" s="6">
        <v>-5.2</v>
      </c>
      <c r="K384" s="8">
        <f t="shared" si="63"/>
        <v>0</v>
      </c>
      <c r="L384" s="35">
        <f t="shared" si="55"/>
        <v>-4.0999999999999996</v>
      </c>
      <c r="M384" s="6">
        <v>-2.6</v>
      </c>
      <c r="N384" s="6">
        <v>-5.6</v>
      </c>
      <c r="O384" s="6">
        <v>0</v>
      </c>
      <c r="P384" s="7">
        <v>8410</v>
      </c>
      <c r="Q384" s="7"/>
      <c r="R384" s="35">
        <f t="shared" si="56"/>
        <v>1</v>
      </c>
      <c r="S384">
        <v>3</v>
      </c>
      <c r="T384">
        <v>-1</v>
      </c>
      <c r="U384">
        <v>7.4</v>
      </c>
      <c r="W384">
        <v>6.73</v>
      </c>
      <c r="X384">
        <v>5.46</v>
      </c>
    </row>
    <row r="385" spans="1:24" x14ac:dyDescent="0.25">
      <c r="A385" s="3">
        <v>30970</v>
      </c>
      <c r="B385" s="5">
        <v>289</v>
      </c>
      <c r="C385" s="37">
        <f t="shared" si="52"/>
        <v>9.3800000000000008</v>
      </c>
      <c r="D385" s="35">
        <f t="shared" si="53"/>
        <v>-4</v>
      </c>
      <c r="E385" s="6">
        <v>0.3</v>
      </c>
      <c r="F385" s="6">
        <v>-8.3000000000000007</v>
      </c>
      <c r="G385" s="8">
        <f t="shared" si="62"/>
        <v>1.5</v>
      </c>
      <c r="H385" s="35">
        <f t="shared" si="54"/>
        <v>-3.3</v>
      </c>
      <c r="I385" s="6">
        <v>-0.1</v>
      </c>
      <c r="J385" s="6">
        <v>-6.5</v>
      </c>
      <c r="K385" s="8">
        <f t="shared" si="63"/>
        <v>1.5</v>
      </c>
      <c r="L385" s="35">
        <f t="shared" si="55"/>
        <v>-3.7</v>
      </c>
      <c r="M385" s="6">
        <v>-1.3</v>
      </c>
      <c r="N385" s="6">
        <v>-6.1</v>
      </c>
      <c r="O385" s="6">
        <v>1.5</v>
      </c>
      <c r="P385" s="7">
        <v>8410</v>
      </c>
      <c r="Q385" s="7"/>
      <c r="R385" s="35">
        <f t="shared" si="56"/>
        <v>-0.5</v>
      </c>
      <c r="S385">
        <v>3.5</v>
      </c>
      <c r="T385">
        <v>-4.5</v>
      </c>
      <c r="U385">
        <v>0.2</v>
      </c>
      <c r="W385">
        <v>9.8699999999999992</v>
      </c>
      <c r="X385">
        <v>6.97</v>
      </c>
    </row>
    <row r="386" spans="1:24" x14ac:dyDescent="0.25">
      <c r="A386" s="3">
        <v>30971</v>
      </c>
      <c r="B386" s="5">
        <v>290</v>
      </c>
      <c r="C386" s="37">
        <f t="shared" si="52"/>
        <v>9.91</v>
      </c>
      <c r="D386" s="35">
        <f t="shared" si="53"/>
        <v>-4.3</v>
      </c>
      <c r="E386" s="6">
        <v>-1</v>
      </c>
      <c r="F386" s="6">
        <v>-7.5</v>
      </c>
      <c r="G386" s="8">
        <f t="shared" si="62"/>
        <v>2.5</v>
      </c>
      <c r="H386" s="35">
        <f t="shared" si="54"/>
        <v>-4</v>
      </c>
      <c r="I386" s="6">
        <v>-1.6</v>
      </c>
      <c r="J386" s="6">
        <v>-6.3</v>
      </c>
      <c r="K386" s="8">
        <f t="shared" si="63"/>
        <v>2.5</v>
      </c>
      <c r="L386" s="35">
        <f t="shared" si="55"/>
        <v>-5</v>
      </c>
      <c r="M386" s="6">
        <v>-2.6</v>
      </c>
      <c r="N386" s="6">
        <v>-7.4</v>
      </c>
      <c r="O386" s="6">
        <v>2.5</v>
      </c>
      <c r="P386" s="7">
        <v>8410</v>
      </c>
      <c r="Q386" s="7"/>
      <c r="R386" s="35">
        <f t="shared" si="56"/>
        <v>0</v>
      </c>
      <c r="S386">
        <v>2.5</v>
      </c>
      <c r="T386">
        <v>-2.5</v>
      </c>
      <c r="U386">
        <v>0</v>
      </c>
      <c r="W386">
        <v>10.43</v>
      </c>
      <c r="X386">
        <v>4.8499999999999996</v>
      </c>
    </row>
    <row r="387" spans="1:24" x14ac:dyDescent="0.25">
      <c r="A387" s="3">
        <v>30972</v>
      </c>
      <c r="B387" s="5">
        <v>291</v>
      </c>
      <c r="C387" s="37">
        <f t="shared" si="52"/>
        <v>7.76</v>
      </c>
      <c r="D387" s="35">
        <f t="shared" si="53"/>
        <v>-6.2</v>
      </c>
      <c r="E387" s="6">
        <v>-4.3</v>
      </c>
      <c r="F387" s="6">
        <v>-8</v>
      </c>
      <c r="G387" s="8">
        <f t="shared" si="62"/>
        <v>0</v>
      </c>
      <c r="H387" s="35">
        <f t="shared" si="54"/>
        <v>-6.3</v>
      </c>
      <c r="I387" s="6">
        <v>-4.9000000000000004</v>
      </c>
      <c r="J387" s="6">
        <v>-7.6</v>
      </c>
      <c r="K387" s="8">
        <f t="shared" si="63"/>
        <v>0</v>
      </c>
      <c r="L387" s="35">
        <f t="shared" si="55"/>
        <v>-7.8</v>
      </c>
      <c r="M387" s="6">
        <v>-7.4</v>
      </c>
      <c r="N387" s="6">
        <v>-8.1999999999999993</v>
      </c>
      <c r="O387" s="6">
        <v>0</v>
      </c>
      <c r="P387" s="7">
        <v>8410</v>
      </c>
      <c r="Q387" s="7"/>
      <c r="R387" s="35">
        <f t="shared" si="56"/>
        <v>-3.8</v>
      </c>
      <c r="S387">
        <v>-2.5</v>
      </c>
      <c r="T387">
        <v>-5</v>
      </c>
      <c r="U387">
        <v>3</v>
      </c>
      <c r="W387">
        <v>8.17</v>
      </c>
      <c r="X387">
        <v>4.05</v>
      </c>
    </row>
    <row r="388" spans="1:24" x14ac:dyDescent="0.25">
      <c r="A388" s="3">
        <v>30973</v>
      </c>
      <c r="B388" s="5">
        <v>292</v>
      </c>
      <c r="C388" s="37">
        <f t="shared" si="52"/>
        <v>10.39</v>
      </c>
      <c r="D388" s="35">
        <f t="shared" si="53"/>
        <v>-8.1</v>
      </c>
      <c r="E388" s="6">
        <v>-4</v>
      </c>
      <c r="F388" s="6">
        <v>-12.2</v>
      </c>
      <c r="G388" s="8">
        <f t="shared" si="62"/>
        <v>0</v>
      </c>
      <c r="H388" s="35">
        <f t="shared" si="54"/>
        <v>-7.7</v>
      </c>
      <c r="I388" s="6">
        <v>-3.9</v>
      </c>
      <c r="J388" s="6">
        <v>-11.4</v>
      </c>
      <c r="K388" s="8">
        <f t="shared" si="63"/>
        <v>0</v>
      </c>
      <c r="L388" s="35">
        <f t="shared" si="55"/>
        <v>-8.6</v>
      </c>
      <c r="M388" s="6">
        <v>-7.1</v>
      </c>
      <c r="N388" s="6">
        <v>-10</v>
      </c>
      <c r="O388" s="6">
        <v>0</v>
      </c>
      <c r="P388" s="7">
        <v>8410</v>
      </c>
      <c r="Q388" s="7"/>
      <c r="R388" s="35">
        <f t="shared" si="56"/>
        <v>-4.3</v>
      </c>
      <c r="S388">
        <v>0</v>
      </c>
      <c r="T388">
        <v>-8.5</v>
      </c>
      <c r="U388">
        <v>0</v>
      </c>
      <c r="W388">
        <v>10.94</v>
      </c>
      <c r="X388">
        <v>6.33</v>
      </c>
    </row>
    <row r="389" spans="1:24" x14ac:dyDescent="0.25">
      <c r="A389" s="3">
        <v>30974</v>
      </c>
      <c r="B389" s="5">
        <v>293</v>
      </c>
      <c r="C389" s="37">
        <f t="shared" ref="C389:C452" si="64">IF(W389="",X389,ROUND(0.95*W389,2))</f>
        <v>10.07</v>
      </c>
      <c r="D389" s="35">
        <f t="shared" ref="D389:D452" si="65">ROUND(AVERAGE(E389:F389),1)</f>
        <v>-5.7</v>
      </c>
      <c r="E389" s="6">
        <v>0.2</v>
      </c>
      <c r="F389" s="6">
        <v>-11.6</v>
      </c>
      <c r="G389" s="8">
        <f t="shared" si="62"/>
        <v>0</v>
      </c>
      <c r="H389" s="35">
        <f t="shared" ref="H389:H452" si="66">ROUND(AVERAGE(I389:J389),1)</f>
        <v>-5.7</v>
      </c>
      <c r="I389" s="6">
        <v>-0.3</v>
      </c>
      <c r="J389" s="6">
        <v>-11.1</v>
      </c>
      <c r="K389" s="8">
        <f t="shared" si="63"/>
        <v>0</v>
      </c>
      <c r="L389" s="35">
        <f t="shared" ref="L389:L452" si="67">ROUND(AVERAGE(M389:N389),1)</f>
        <v>-5.5</v>
      </c>
      <c r="M389" s="6">
        <v>-1.5</v>
      </c>
      <c r="N389" s="6">
        <v>-9.4</v>
      </c>
      <c r="O389" s="6">
        <v>0</v>
      </c>
      <c r="P389" s="7">
        <v>8410</v>
      </c>
      <c r="Q389" s="7"/>
      <c r="R389" s="35">
        <f t="shared" ref="R389:R452" si="68">ROUND(AVERAGE(S389:T389),1)</f>
        <v>-4.3</v>
      </c>
      <c r="S389">
        <v>3.5</v>
      </c>
      <c r="T389">
        <v>-12</v>
      </c>
      <c r="U389">
        <v>0</v>
      </c>
      <c r="W389">
        <v>10.6</v>
      </c>
      <c r="X389">
        <v>8.92</v>
      </c>
    </row>
    <row r="390" spans="1:24" x14ac:dyDescent="0.25">
      <c r="A390" s="3">
        <v>30975</v>
      </c>
      <c r="B390" s="5">
        <v>294</v>
      </c>
      <c r="C390" s="37">
        <f t="shared" si="64"/>
        <v>9.4700000000000006</v>
      </c>
      <c r="D390" s="35">
        <f t="shared" si="65"/>
        <v>-5</v>
      </c>
      <c r="E390" s="6">
        <v>1.3</v>
      </c>
      <c r="F390" s="6">
        <v>-11.3</v>
      </c>
      <c r="G390" s="8">
        <f t="shared" si="62"/>
        <v>0</v>
      </c>
      <c r="H390" s="35">
        <f t="shared" si="66"/>
        <v>-3.7</v>
      </c>
      <c r="I390" s="6">
        <v>0.8</v>
      </c>
      <c r="J390" s="6">
        <v>-8.1999999999999993</v>
      </c>
      <c r="K390" s="8">
        <f t="shared" si="63"/>
        <v>0</v>
      </c>
      <c r="L390" s="35">
        <f t="shared" si="67"/>
        <v>-4.5</v>
      </c>
      <c r="M390" s="6">
        <v>-0.1</v>
      </c>
      <c r="N390" s="6">
        <v>-8.9</v>
      </c>
      <c r="O390" s="6">
        <v>0</v>
      </c>
      <c r="P390" s="7">
        <v>8410</v>
      </c>
      <c r="Q390" s="7"/>
      <c r="R390" s="35">
        <f t="shared" si="68"/>
        <v>-2.8</v>
      </c>
      <c r="S390">
        <v>5</v>
      </c>
      <c r="T390">
        <v>-10.5</v>
      </c>
      <c r="U390">
        <v>0</v>
      </c>
      <c r="W390">
        <v>9.9700000000000006</v>
      </c>
      <c r="X390">
        <v>9.33</v>
      </c>
    </row>
    <row r="391" spans="1:24" x14ac:dyDescent="0.25">
      <c r="A391" s="3">
        <v>30976</v>
      </c>
      <c r="B391" s="5">
        <v>295</v>
      </c>
      <c r="C391" s="37">
        <f t="shared" si="64"/>
        <v>9.5399999999999991</v>
      </c>
      <c r="D391" s="35">
        <f t="shared" si="65"/>
        <v>-3.8</v>
      </c>
      <c r="E391" s="6">
        <v>3.4</v>
      </c>
      <c r="F391" s="6">
        <v>-11</v>
      </c>
      <c r="G391" s="8">
        <f t="shared" si="62"/>
        <v>4</v>
      </c>
      <c r="H391" s="35">
        <f t="shared" si="66"/>
        <v>-2.7</v>
      </c>
      <c r="I391" s="6">
        <v>2.8</v>
      </c>
      <c r="J391" s="6">
        <v>-8.1999999999999993</v>
      </c>
      <c r="K391" s="8">
        <f t="shared" si="63"/>
        <v>4</v>
      </c>
      <c r="L391" s="35">
        <f t="shared" si="67"/>
        <v>-3.3</v>
      </c>
      <c r="M391" s="6">
        <v>1</v>
      </c>
      <c r="N391" s="6">
        <v>-7.5</v>
      </c>
      <c r="O391" s="6">
        <v>4</v>
      </c>
      <c r="P391" s="7">
        <v>8410</v>
      </c>
      <c r="Q391" s="7"/>
      <c r="R391" s="35">
        <f t="shared" si="68"/>
        <v>-2</v>
      </c>
      <c r="S391">
        <v>6.5</v>
      </c>
      <c r="T391">
        <v>-10.5</v>
      </c>
      <c r="U391">
        <v>0</v>
      </c>
      <c r="W391">
        <v>10.039999999999999</v>
      </c>
      <c r="X391">
        <v>9.56</v>
      </c>
    </row>
    <row r="392" spans="1:24" x14ac:dyDescent="0.25">
      <c r="A392" s="3">
        <v>30977</v>
      </c>
      <c r="B392" s="5">
        <v>296</v>
      </c>
      <c r="C392" s="37">
        <f t="shared" si="64"/>
        <v>7.37</v>
      </c>
      <c r="D392" s="35">
        <f t="shared" si="65"/>
        <v>-3.3</v>
      </c>
      <c r="E392" s="6">
        <v>2.6</v>
      </c>
      <c r="F392" s="6">
        <v>-9.1999999999999993</v>
      </c>
      <c r="G392" s="8">
        <f t="shared" si="62"/>
        <v>9</v>
      </c>
      <c r="H392" s="35">
        <f t="shared" si="66"/>
        <v>-2.1</v>
      </c>
      <c r="I392" s="6">
        <v>2.5</v>
      </c>
      <c r="J392" s="6">
        <v>-6.7</v>
      </c>
      <c r="K392" s="8">
        <f t="shared" si="63"/>
        <v>9</v>
      </c>
      <c r="L392" s="35">
        <f t="shared" si="67"/>
        <v>-3.2</v>
      </c>
      <c r="M392" s="6">
        <v>0.7</v>
      </c>
      <c r="N392" s="6">
        <v>-7</v>
      </c>
      <c r="O392" s="6">
        <v>9</v>
      </c>
      <c r="P392" s="7">
        <v>8410</v>
      </c>
      <c r="Q392" s="7"/>
      <c r="R392" s="35">
        <f t="shared" si="68"/>
        <v>-1.8</v>
      </c>
      <c r="S392">
        <v>5</v>
      </c>
      <c r="T392">
        <v>-8.5</v>
      </c>
      <c r="U392">
        <v>0</v>
      </c>
      <c r="W392">
        <v>7.76</v>
      </c>
      <c r="X392">
        <v>8.58</v>
      </c>
    </row>
    <row r="393" spans="1:24" x14ac:dyDescent="0.25">
      <c r="A393" s="3">
        <v>30978</v>
      </c>
      <c r="B393" s="5">
        <v>297</v>
      </c>
      <c r="C393" s="37">
        <f t="shared" si="64"/>
        <v>1.48</v>
      </c>
      <c r="D393" s="35">
        <f t="shared" si="65"/>
        <v>-3.6</v>
      </c>
      <c r="E393" s="6">
        <v>-1</v>
      </c>
      <c r="F393" s="6">
        <v>-6.2</v>
      </c>
      <c r="G393" s="8">
        <f t="shared" si="62"/>
        <v>0</v>
      </c>
      <c r="H393" s="35">
        <f t="shared" si="66"/>
        <v>-3.3</v>
      </c>
      <c r="I393" s="6">
        <v>-0.7</v>
      </c>
      <c r="J393" s="6">
        <v>-5.9</v>
      </c>
      <c r="K393" s="8">
        <f t="shared" si="63"/>
        <v>0</v>
      </c>
      <c r="L393" s="35">
        <f t="shared" si="67"/>
        <v>-3.4</v>
      </c>
      <c r="M393" s="6">
        <v>-0.8</v>
      </c>
      <c r="N393" s="6">
        <v>-5.9</v>
      </c>
      <c r="O393" s="6">
        <v>0</v>
      </c>
      <c r="P393" s="7">
        <v>8410</v>
      </c>
      <c r="Q393" s="7"/>
      <c r="R393" s="35">
        <f t="shared" si="68"/>
        <v>-3</v>
      </c>
      <c r="S393">
        <v>0.5</v>
      </c>
      <c r="T393">
        <v>-6.5</v>
      </c>
      <c r="U393">
        <v>4.0999999999999996</v>
      </c>
      <c r="W393">
        <v>1.56</v>
      </c>
      <c r="X393">
        <v>2.91</v>
      </c>
    </row>
    <row r="394" spans="1:24" x14ac:dyDescent="0.25">
      <c r="A394" s="3">
        <v>30979</v>
      </c>
      <c r="B394" s="5">
        <v>298</v>
      </c>
      <c r="C394" s="37">
        <f t="shared" si="64"/>
        <v>3.09</v>
      </c>
      <c r="D394" s="35">
        <f t="shared" si="65"/>
        <v>-2.2999999999999998</v>
      </c>
      <c r="E394" s="6">
        <v>-0.9</v>
      </c>
      <c r="F394" s="6">
        <v>-3.6</v>
      </c>
      <c r="G394" s="8">
        <f t="shared" si="62"/>
        <v>8</v>
      </c>
      <c r="H394" s="35">
        <f t="shared" si="66"/>
        <v>0.6</v>
      </c>
      <c r="I394" s="6">
        <v>3</v>
      </c>
      <c r="J394" s="6">
        <v>-1.8</v>
      </c>
      <c r="K394" s="8">
        <f t="shared" si="63"/>
        <v>8</v>
      </c>
      <c r="L394" s="35">
        <f t="shared" si="67"/>
        <v>-0.1</v>
      </c>
      <c r="M394" s="6">
        <v>2.1</v>
      </c>
      <c r="N394" s="6">
        <v>-2.2999999999999998</v>
      </c>
      <c r="O394" s="6">
        <v>8</v>
      </c>
      <c r="P394" s="7">
        <v>8410</v>
      </c>
      <c r="Q394" s="7"/>
      <c r="R394" s="35">
        <f t="shared" si="68"/>
        <v>0.3</v>
      </c>
      <c r="S394">
        <v>3.5</v>
      </c>
      <c r="T394">
        <v>-3</v>
      </c>
      <c r="U394">
        <v>6</v>
      </c>
      <c r="W394">
        <v>3.25</v>
      </c>
      <c r="X394">
        <v>2.87</v>
      </c>
    </row>
    <row r="395" spans="1:24" x14ac:dyDescent="0.25">
      <c r="A395" s="3">
        <v>30980</v>
      </c>
      <c r="B395" s="5">
        <v>299</v>
      </c>
      <c r="C395" s="37">
        <f t="shared" si="64"/>
        <v>6.57</v>
      </c>
      <c r="D395" s="35">
        <f t="shared" si="65"/>
        <v>-3</v>
      </c>
      <c r="E395" s="6">
        <v>1</v>
      </c>
      <c r="F395" s="6">
        <v>-6.9</v>
      </c>
      <c r="G395" s="8">
        <f t="shared" si="62"/>
        <v>0</v>
      </c>
      <c r="H395" s="35">
        <f t="shared" si="66"/>
        <v>0.3</v>
      </c>
      <c r="I395" s="6">
        <v>1.4</v>
      </c>
      <c r="J395" s="6">
        <v>-0.8</v>
      </c>
      <c r="K395" s="8">
        <f t="shared" si="63"/>
        <v>0</v>
      </c>
      <c r="L395" s="35">
        <f t="shared" si="67"/>
        <v>-0.8</v>
      </c>
      <c r="M395" s="6">
        <v>0.8</v>
      </c>
      <c r="N395" s="6">
        <v>-2.2999999999999998</v>
      </c>
      <c r="O395" s="6">
        <v>0</v>
      </c>
      <c r="P395" s="7">
        <v>8410</v>
      </c>
      <c r="Q395" s="7"/>
      <c r="R395" s="35">
        <f t="shared" si="68"/>
        <v>2.2999999999999998</v>
      </c>
      <c r="S395">
        <v>5.5</v>
      </c>
      <c r="T395">
        <v>-1</v>
      </c>
      <c r="U395">
        <v>0.6</v>
      </c>
      <c r="W395">
        <v>6.92</v>
      </c>
      <c r="X395">
        <v>5.77</v>
      </c>
    </row>
    <row r="396" spans="1:24" x14ac:dyDescent="0.25">
      <c r="A396" s="3">
        <v>30981</v>
      </c>
      <c r="B396" s="5">
        <v>300</v>
      </c>
      <c r="C396" s="37">
        <f t="shared" si="64"/>
        <v>4.87</v>
      </c>
      <c r="D396" s="35">
        <f t="shared" si="65"/>
        <v>-6.5</v>
      </c>
      <c r="E396" s="6">
        <v>-3.2</v>
      </c>
      <c r="F396" s="6">
        <v>-9.8000000000000007</v>
      </c>
      <c r="G396" s="8">
        <f t="shared" si="62"/>
        <v>0</v>
      </c>
      <c r="H396" s="35">
        <f t="shared" si="66"/>
        <v>-5.0999999999999996</v>
      </c>
      <c r="I396" s="6">
        <v>-2.2000000000000002</v>
      </c>
      <c r="J396" s="6">
        <v>-8</v>
      </c>
      <c r="K396" s="8">
        <f t="shared" si="63"/>
        <v>0</v>
      </c>
      <c r="L396" s="35">
        <f t="shared" si="67"/>
        <v>-6.6</v>
      </c>
      <c r="M396" s="6">
        <v>-5.2</v>
      </c>
      <c r="N396" s="6">
        <v>-8</v>
      </c>
      <c r="O396" s="6">
        <v>0</v>
      </c>
      <c r="P396" s="7">
        <v>8410</v>
      </c>
      <c r="Q396" s="7"/>
      <c r="R396" s="35">
        <f t="shared" si="68"/>
        <v>-2.2999999999999998</v>
      </c>
      <c r="S396">
        <v>1.5</v>
      </c>
      <c r="T396">
        <v>-6</v>
      </c>
      <c r="U396">
        <v>0.2</v>
      </c>
      <c r="W396">
        <v>5.13</v>
      </c>
      <c r="X396">
        <v>5.87</v>
      </c>
    </row>
    <row r="397" spans="1:24" x14ac:dyDescent="0.25">
      <c r="A397" s="3">
        <v>30982</v>
      </c>
      <c r="B397" s="5">
        <v>301</v>
      </c>
      <c r="C397" s="37">
        <f t="shared" si="64"/>
        <v>6.84</v>
      </c>
      <c r="D397" s="35">
        <f t="shared" si="65"/>
        <v>-7.3</v>
      </c>
      <c r="E397" s="6">
        <v>-1.6</v>
      </c>
      <c r="F397" s="6">
        <v>-12.9</v>
      </c>
      <c r="G397" s="8">
        <f t="shared" si="62"/>
        <v>4</v>
      </c>
      <c r="H397" s="35">
        <f t="shared" si="66"/>
        <v>-5.5</v>
      </c>
      <c r="I397" s="6">
        <v>-1.9</v>
      </c>
      <c r="J397" s="6">
        <v>-9</v>
      </c>
      <c r="K397" s="8">
        <f t="shared" si="63"/>
        <v>4</v>
      </c>
      <c r="L397" s="35">
        <f t="shared" si="67"/>
        <v>-5.0999999999999996</v>
      </c>
      <c r="M397" s="6">
        <v>-2.5</v>
      </c>
      <c r="N397" s="6">
        <v>-7.7</v>
      </c>
      <c r="O397" s="6">
        <v>4</v>
      </c>
      <c r="P397" s="7">
        <v>8410</v>
      </c>
      <c r="Q397" s="7"/>
      <c r="R397" s="35">
        <f t="shared" si="68"/>
        <v>-4.3</v>
      </c>
      <c r="S397">
        <v>1.5</v>
      </c>
      <c r="T397">
        <v>-10</v>
      </c>
      <c r="U397">
        <v>4.2</v>
      </c>
      <c r="W397">
        <v>7.2</v>
      </c>
      <c r="X397">
        <v>4.6399999999999997</v>
      </c>
    </row>
    <row r="398" spans="1:24" x14ac:dyDescent="0.25">
      <c r="A398" s="3">
        <v>30983</v>
      </c>
      <c r="B398" s="5">
        <v>302</v>
      </c>
      <c r="C398" s="37">
        <f t="shared" si="64"/>
        <v>5.0599999999999996</v>
      </c>
      <c r="D398" s="35">
        <f t="shared" si="65"/>
        <v>-6.1</v>
      </c>
      <c r="E398" s="6">
        <v>-5</v>
      </c>
      <c r="F398" s="6">
        <v>-7.1</v>
      </c>
      <c r="G398" s="8">
        <f t="shared" si="62"/>
        <v>2</v>
      </c>
      <c r="H398" s="35">
        <f t="shared" si="66"/>
        <v>-6.2</v>
      </c>
      <c r="I398" s="6">
        <v>-4.9000000000000004</v>
      </c>
      <c r="J398" s="6">
        <v>-7.4</v>
      </c>
      <c r="K398" s="8">
        <f t="shared" si="63"/>
        <v>2</v>
      </c>
      <c r="L398" s="35">
        <f t="shared" si="67"/>
        <v>-6.2</v>
      </c>
      <c r="M398" s="6">
        <v>-5.7</v>
      </c>
      <c r="N398" s="6">
        <v>-6.6</v>
      </c>
      <c r="O398" s="6">
        <v>2</v>
      </c>
      <c r="P398" s="7">
        <v>8410</v>
      </c>
      <c r="Q398" s="7"/>
      <c r="R398" s="35">
        <f t="shared" si="68"/>
        <v>-2</v>
      </c>
      <c r="S398">
        <v>1</v>
      </c>
      <c r="T398">
        <v>-5</v>
      </c>
      <c r="U398">
        <v>4.5999999999999996</v>
      </c>
      <c r="W398">
        <v>5.33</v>
      </c>
      <c r="X398">
        <v>4.59</v>
      </c>
    </row>
    <row r="399" spans="1:24" x14ac:dyDescent="0.25">
      <c r="A399" s="3">
        <v>30984</v>
      </c>
      <c r="B399" s="5">
        <v>303</v>
      </c>
      <c r="C399" s="37">
        <f t="shared" si="64"/>
        <v>9.01</v>
      </c>
      <c r="D399" s="35">
        <f t="shared" si="65"/>
        <v>-9.6999999999999993</v>
      </c>
      <c r="E399" s="6">
        <v>-6.5</v>
      </c>
      <c r="F399" s="6">
        <v>-12.8</v>
      </c>
      <c r="G399" s="8">
        <f t="shared" si="62"/>
        <v>0</v>
      </c>
      <c r="H399" s="35">
        <f t="shared" si="66"/>
        <v>-9.5</v>
      </c>
      <c r="I399" s="6">
        <v>-6</v>
      </c>
      <c r="J399" s="6">
        <v>-13</v>
      </c>
      <c r="K399" s="8">
        <f t="shared" si="63"/>
        <v>0</v>
      </c>
      <c r="L399" s="35">
        <f t="shared" si="67"/>
        <v>-10.4</v>
      </c>
      <c r="M399" s="6">
        <v>-7.4</v>
      </c>
      <c r="N399" s="6">
        <v>-13.4</v>
      </c>
      <c r="O399" s="6">
        <v>0</v>
      </c>
      <c r="P399" s="7">
        <v>8410</v>
      </c>
      <c r="Q399" s="7"/>
      <c r="R399" s="35">
        <f t="shared" si="68"/>
        <v>-8</v>
      </c>
      <c r="S399">
        <v>-2.5</v>
      </c>
      <c r="T399">
        <v>-13.5</v>
      </c>
      <c r="U399">
        <v>0</v>
      </c>
      <c r="W399">
        <v>9.48</v>
      </c>
      <c r="X399">
        <v>7.63</v>
      </c>
    </row>
    <row r="400" spans="1:24" x14ac:dyDescent="0.25">
      <c r="A400" s="3">
        <v>30985</v>
      </c>
      <c r="B400" s="5">
        <v>304</v>
      </c>
      <c r="C400" s="37">
        <f t="shared" si="64"/>
        <v>4.22</v>
      </c>
      <c r="D400" s="35">
        <f t="shared" si="65"/>
        <v>-12.2</v>
      </c>
      <c r="E400" s="6">
        <v>-7</v>
      </c>
      <c r="F400" s="6">
        <v>-17.3</v>
      </c>
      <c r="G400" s="8">
        <f t="shared" si="62"/>
        <v>2</v>
      </c>
      <c r="H400" s="35">
        <f t="shared" si="66"/>
        <v>-11.6</v>
      </c>
      <c r="I400" s="6">
        <v>-6</v>
      </c>
      <c r="J400" s="6">
        <v>-17.100000000000001</v>
      </c>
      <c r="K400" s="8">
        <f t="shared" si="63"/>
        <v>2</v>
      </c>
      <c r="L400" s="35">
        <f t="shared" si="67"/>
        <v>-11</v>
      </c>
      <c r="M400" s="6">
        <v>-7.1</v>
      </c>
      <c r="N400" s="6">
        <v>-14.8</v>
      </c>
      <c r="O400" s="6">
        <v>2</v>
      </c>
      <c r="P400" s="7">
        <v>8410</v>
      </c>
      <c r="Q400" s="7"/>
      <c r="R400" s="35">
        <f t="shared" si="68"/>
        <v>-5.8</v>
      </c>
      <c r="S400">
        <v>-4</v>
      </c>
      <c r="T400">
        <v>-7.5</v>
      </c>
      <c r="U400">
        <v>9.6</v>
      </c>
      <c r="W400">
        <v>4.4400000000000004</v>
      </c>
      <c r="X400">
        <v>3.91</v>
      </c>
    </row>
    <row r="401" spans="1:24" x14ac:dyDescent="0.25">
      <c r="A401" s="3">
        <v>30986</v>
      </c>
      <c r="B401" s="5">
        <v>305</v>
      </c>
      <c r="C401" s="37">
        <f t="shared" si="64"/>
        <v>8.52</v>
      </c>
      <c r="D401" s="35">
        <f t="shared" si="65"/>
        <v>-21.2</v>
      </c>
      <c r="E401" s="6">
        <v>-14.6</v>
      </c>
      <c r="F401" s="6">
        <v>-27.8</v>
      </c>
      <c r="G401" s="8">
        <f t="shared" si="62"/>
        <v>0</v>
      </c>
      <c r="H401" s="35">
        <f t="shared" si="66"/>
        <v>-19.100000000000001</v>
      </c>
      <c r="I401" s="6">
        <v>-12.6</v>
      </c>
      <c r="J401" s="6">
        <v>-25.6</v>
      </c>
      <c r="K401" s="8">
        <f t="shared" si="63"/>
        <v>0</v>
      </c>
      <c r="L401" s="35">
        <f t="shared" si="67"/>
        <v>-21.1</v>
      </c>
      <c r="M401" s="6">
        <v>-17</v>
      </c>
      <c r="N401" s="6">
        <v>-25.2</v>
      </c>
      <c r="O401" s="6">
        <v>0</v>
      </c>
      <c r="P401" s="7">
        <v>8410</v>
      </c>
      <c r="Q401" s="7"/>
      <c r="R401" s="35">
        <f t="shared" si="68"/>
        <v>-11</v>
      </c>
      <c r="S401">
        <v>0</v>
      </c>
      <c r="T401">
        <v>-22</v>
      </c>
      <c r="U401">
        <v>18</v>
      </c>
      <c r="W401">
        <v>8.9700000000000006</v>
      </c>
      <c r="X401">
        <v>6.34</v>
      </c>
    </row>
    <row r="402" spans="1:24" x14ac:dyDescent="0.25">
      <c r="A402" s="3">
        <v>30987</v>
      </c>
      <c r="B402" s="5">
        <v>306</v>
      </c>
      <c r="C402" s="37">
        <f t="shared" si="64"/>
        <v>0.65</v>
      </c>
      <c r="D402" s="35">
        <f t="shared" si="65"/>
        <v>-11.9</v>
      </c>
      <c r="E402" s="6">
        <v>-4.9000000000000004</v>
      </c>
      <c r="F402" s="6">
        <v>-18.899999999999999</v>
      </c>
      <c r="G402" s="8">
        <f t="shared" si="62"/>
        <v>5.5</v>
      </c>
      <c r="H402" s="35">
        <f t="shared" si="66"/>
        <v>-10.1</v>
      </c>
      <c r="I402" s="6">
        <v>-3.8</v>
      </c>
      <c r="J402" s="6">
        <v>-16.399999999999999</v>
      </c>
      <c r="K402" s="8">
        <f t="shared" si="63"/>
        <v>5.5</v>
      </c>
      <c r="L402" s="35">
        <f t="shared" si="67"/>
        <v>-13.4</v>
      </c>
      <c r="M402" s="6">
        <v>-6.7</v>
      </c>
      <c r="N402" s="6">
        <v>-20</v>
      </c>
      <c r="O402" s="6">
        <v>5.5</v>
      </c>
      <c r="P402" s="7">
        <v>8411</v>
      </c>
      <c r="Q402" s="7"/>
      <c r="R402" s="35">
        <f t="shared" si="68"/>
        <v>-5.3</v>
      </c>
      <c r="S402">
        <v>1.5</v>
      </c>
      <c r="T402">
        <v>-12</v>
      </c>
      <c r="U402">
        <v>0</v>
      </c>
      <c r="W402">
        <v>0.68</v>
      </c>
      <c r="X402">
        <v>2.5299999999999998</v>
      </c>
    </row>
    <row r="403" spans="1:24" x14ac:dyDescent="0.25">
      <c r="A403" s="3">
        <v>30988</v>
      </c>
      <c r="B403" s="5">
        <v>307</v>
      </c>
      <c r="C403" s="37">
        <f t="shared" si="64"/>
        <v>2.89</v>
      </c>
      <c r="D403" s="35">
        <f t="shared" si="65"/>
        <v>-4.4000000000000004</v>
      </c>
      <c r="E403" s="6">
        <v>-1.2</v>
      </c>
      <c r="F403" s="6">
        <v>-7.5</v>
      </c>
      <c r="G403" s="8">
        <f t="shared" si="62"/>
        <v>2</v>
      </c>
      <c r="H403" s="35">
        <f t="shared" si="66"/>
        <v>-2.6</v>
      </c>
      <c r="I403" s="6">
        <v>0.5</v>
      </c>
      <c r="J403" s="6">
        <v>-5.7</v>
      </c>
      <c r="K403" s="8">
        <f t="shared" si="63"/>
        <v>2</v>
      </c>
      <c r="L403" s="35">
        <f t="shared" si="67"/>
        <v>-5.6</v>
      </c>
      <c r="M403" s="6">
        <v>-0.9</v>
      </c>
      <c r="N403" s="6">
        <v>-10.3</v>
      </c>
      <c r="O403" s="6">
        <v>2</v>
      </c>
      <c r="P403" s="7">
        <v>8411</v>
      </c>
      <c r="Q403" s="7"/>
      <c r="R403" s="35">
        <f t="shared" si="68"/>
        <v>1.3</v>
      </c>
      <c r="S403">
        <v>3</v>
      </c>
      <c r="T403">
        <v>-0.5</v>
      </c>
      <c r="U403">
        <v>0</v>
      </c>
      <c r="X403">
        <v>2.89</v>
      </c>
    </row>
    <row r="404" spans="1:24" x14ac:dyDescent="0.25">
      <c r="A404" s="3">
        <v>30989</v>
      </c>
      <c r="B404" s="5">
        <v>308</v>
      </c>
      <c r="C404" s="37">
        <f t="shared" si="64"/>
        <v>5.47</v>
      </c>
      <c r="D404" s="35">
        <f t="shared" si="65"/>
        <v>-3.1</v>
      </c>
      <c r="E404" s="6">
        <v>-1.2</v>
      </c>
      <c r="F404" s="6">
        <v>-4.9000000000000004</v>
      </c>
      <c r="G404" s="8">
        <f t="shared" si="62"/>
        <v>0</v>
      </c>
      <c r="H404" s="35">
        <f t="shared" si="66"/>
        <v>-1.5</v>
      </c>
      <c r="I404" s="6">
        <v>-0.1</v>
      </c>
      <c r="J404" s="6">
        <v>-2.9</v>
      </c>
      <c r="K404" s="8">
        <f t="shared" si="63"/>
        <v>0</v>
      </c>
      <c r="L404" s="35">
        <f t="shared" si="67"/>
        <v>-3.5</v>
      </c>
      <c r="M404" s="6">
        <v>-1.4</v>
      </c>
      <c r="N404" s="6">
        <v>-5.6</v>
      </c>
      <c r="O404" s="6">
        <v>0</v>
      </c>
      <c r="P404" s="7">
        <v>8411</v>
      </c>
      <c r="Q404" s="7"/>
      <c r="R404" s="35">
        <f t="shared" si="68"/>
        <v>0.3</v>
      </c>
      <c r="S404">
        <v>4</v>
      </c>
      <c r="T404">
        <v>-3.5</v>
      </c>
      <c r="U404">
        <v>0</v>
      </c>
      <c r="W404">
        <v>5.76</v>
      </c>
      <c r="X404">
        <v>3.39</v>
      </c>
    </row>
    <row r="405" spans="1:24" x14ac:dyDescent="0.25">
      <c r="A405" s="3">
        <v>30990</v>
      </c>
      <c r="B405" s="5">
        <v>309</v>
      </c>
      <c r="C405" s="37">
        <f t="shared" si="64"/>
        <v>6.49</v>
      </c>
      <c r="D405" s="35">
        <f t="shared" si="65"/>
        <v>-4.5999999999999996</v>
      </c>
      <c r="E405" s="6">
        <v>-1.2</v>
      </c>
      <c r="F405" s="6">
        <v>-8</v>
      </c>
      <c r="G405" s="8">
        <f t="shared" si="62"/>
        <v>0</v>
      </c>
      <c r="H405" s="35">
        <f t="shared" si="66"/>
        <v>-2.5</v>
      </c>
      <c r="I405" s="6">
        <v>-0.6</v>
      </c>
      <c r="J405" s="6">
        <v>-4.3</v>
      </c>
      <c r="K405" s="8">
        <f t="shared" si="63"/>
        <v>0</v>
      </c>
      <c r="L405" s="35">
        <f t="shared" si="67"/>
        <v>-4.4000000000000004</v>
      </c>
      <c r="M405" s="6">
        <v>-2.2999999999999998</v>
      </c>
      <c r="N405" s="6">
        <v>-6.4</v>
      </c>
      <c r="O405" s="6">
        <v>0</v>
      </c>
      <c r="P405" s="7">
        <v>8411</v>
      </c>
      <c r="Q405" s="7"/>
      <c r="R405" s="35">
        <f t="shared" si="68"/>
        <v>-3.8</v>
      </c>
      <c r="S405">
        <v>3.5</v>
      </c>
      <c r="T405">
        <v>-11</v>
      </c>
      <c r="U405">
        <v>0</v>
      </c>
      <c r="W405">
        <v>6.83</v>
      </c>
      <c r="X405">
        <v>3.27</v>
      </c>
    </row>
    <row r="406" spans="1:24" x14ac:dyDescent="0.25">
      <c r="A406" s="3">
        <v>30991</v>
      </c>
      <c r="B406" s="5">
        <v>310</v>
      </c>
      <c r="C406" s="37">
        <f t="shared" si="64"/>
        <v>7.43</v>
      </c>
      <c r="D406" s="35">
        <f t="shared" si="65"/>
        <v>-6</v>
      </c>
      <c r="E406" s="6">
        <v>1.2</v>
      </c>
      <c r="F406" s="6">
        <v>-13.2</v>
      </c>
      <c r="G406" s="8">
        <f t="shared" si="62"/>
        <v>1</v>
      </c>
      <c r="H406" s="35">
        <f t="shared" si="66"/>
        <v>-2.7</v>
      </c>
      <c r="I406" s="6">
        <v>1.3</v>
      </c>
      <c r="J406" s="6">
        <v>-6.7</v>
      </c>
      <c r="K406" s="8">
        <f t="shared" si="63"/>
        <v>1</v>
      </c>
      <c r="L406" s="35">
        <f t="shared" si="67"/>
        <v>-5.6</v>
      </c>
      <c r="M406" s="6">
        <v>-3.1</v>
      </c>
      <c r="N406" s="6">
        <v>-8</v>
      </c>
      <c r="O406" s="6">
        <v>1</v>
      </c>
      <c r="P406" s="7">
        <v>8411</v>
      </c>
      <c r="Q406" s="7"/>
      <c r="R406" s="35">
        <f t="shared" si="68"/>
        <v>-1</v>
      </c>
      <c r="S406">
        <v>2</v>
      </c>
      <c r="T406">
        <v>-4</v>
      </c>
      <c r="U406">
        <v>2</v>
      </c>
      <c r="W406">
        <v>7.82</v>
      </c>
      <c r="X406">
        <v>6.83</v>
      </c>
    </row>
    <row r="407" spans="1:24" x14ac:dyDescent="0.25">
      <c r="A407" s="3">
        <v>30992</v>
      </c>
      <c r="B407" s="5">
        <v>311</v>
      </c>
      <c r="C407" s="37">
        <f t="shared" si="64"/>
        <v>4.34</v>
      </c>
      <c r="D407" s="35">
        <f t="shared" si="65"/>
        <v>-2.2999999999999998</v>
      </c>
      <c r="E407" s="6">
        <v>-0.3</v>
      </c>
      <c r="F407" s="6">
        <v>-4.3</v>
      </c>
      <c r="G407" s="8">
        <f t="shared" si="62"/>
        <v>0.5</v>
      </c>
      <c r="H407" s="35">
        <f t="shared" si="66"/>
        <v>-1.2</v>
      </c>
      <c r="I407" s="6">
        <v>0.3</v>
      </c>
      <c r="J407" s="6">
        <v>-2.6</v>
      </c>
      <c r="K407" s="8">
        <f t="shared" si="63"/>
        <v>0.5</v>
      </c>
      <c r="L407" s="35">
        <f t="shared" si="67"/>
        <v>-4</v>
      </c>
      <c r="M407" s="6">
        <v>-3</v>
      </c>
      <c r="N407" s="6">
        <v>-5</v>
      </c>
      <c r="O407" s="6">
        <v>0.5</v>
      </c>
      <c r="P407" s="7">
        <v>8411</v>
      </c>
      <c r="Q407" s="7"/>
      <c r="R407" s="35">
        <f t="shared" si="68"/>
        <v>0</v>
      </c>
      <c r="S407">
        <v>3</v>
      </c>
      <c r="T407">
        <v>-3</v>
      </c>
      <c r="U407">
        <v>1</v>
      </c>
      <c r="W407">
        <v>4.57</v>
      </c>
      <c r="X407">
        <v>2.34</v>
      </c>
    </row>
    <row r="408" spans="1:24" x14ac:dyDescent="0.25">
      <c r="A408" s="3">
        <v>30993</v>
      </c>
      <c r="B408" s="5">
        <v>312</v>
      </c>
      <c r="C408" s="37">
        <f t="shared" si="64"/>
        <v>5.52</v>
      </c>
      <c r="D408" s="35">
        <f t="shared" si="65"/>
        <v>-2.1</v>
      </c>
      <c r="E408" s="6">
        <v>1.2</v>
      </c>
      <c r="F408" s="6">
        <v>-5.3</v>
      </c>
      <c r="G408" s="8">
        <f t="shared" si="62"/>
        <v>0</v>
      </c>
      <c r="H408" s="35">
        <f t="shared" si="66"/>
        <v>-1.1000000000000001</v>
      </c>
      <c r="I408" s="6">
        <v>1.9</v>
      </c>
      <c r="J408" s="6">
        <v>-4</v>
      </c>
      <c r="K408" s="8">
        <f t="shared" si="63"/>
        <v>0</v>
      </c>
      <c r="L408" s="35">
        <f t="shared" si="67"/>
        <v>-3.6</v>
      </c>
      <c r="M408" s="6">
        <v>-1.6</v>
      </c>
      <c r="N408" s="6">
        <v>-5.5</v>
      </c>
      <c r="O408" s="6">
        <v>0</v>
      </c>
      <c r="P408" s="7">
        <v>8411</v>
      </c>
      <c r="Q408" s="7"/>
      <c r="R408" s="35">
        <f t="shared" si="68"/>
        <v>-2.5</v>
      </c>
      <c r="S408">
        <v>2</v>
      </c>
      <c r="T408">
        <v>-7</v>
      </c>
      <c r="U408">
        <v>0</v>
      </c>
      <c r="W408">
        <v>5.81</v>
      </c>
      <c r="X408">
        <v>5.0999999999999996</v>
      </c>
    </row>
    <row r="409" spans="1:24" x14ac:dyDescent="0.25">
      <c r="A409" s="3">
        <v>30994</v>
      </c>
      <c r="B409" s="5">
        <v>313</v>
      </c>
      <c r="C409" s="37">
        <f t="shared" si="64"/>
        <v>5.29</v>
      </c>
      <c r="D409" s="35">
        <f t="shared" si="65"/>
        <v>-4</v>
      </c>
      <c r="E409" s="6">
        <v>-0.8</v>
      </c>
      <c r="F409" s="6">
        <v>-7.1</v>
      </c>
      <c r="G409" s="8">
        <f t="shared" si="62"/>
        <v>2</v>
      </c>
      <c r="H409" s="35">
        <f t="shared" si="66"/>
        <v>-2.1</v>
      </c>
      <c r="I409" s="6">
        <v>-0.8</v>
      </c>
      <c r="J409" s="6">
        <v>-3.3</v>
      </c>
      <c r="K409" s="8">
        <f t="shared" si="63"/>
        <v>2</v>
      </c>
      <c r="L409" s="35">
        <f t="shared" si="67"/>
        <v>-5.0999999999999996</v>
      </c>
      <c r="M409" s="6">
        <v>-3.5</v>
      </c>
      <c r="N409" s="6">
        <v>-6.6</v>
      </c>
      <c r="O409" s="6">
        <v>2</v>
      </c>
      <c r="P409" s="7">
        <v>8411</v>
      </c>
      <c r="Q409" s="7"/>
      <c r="R409" s="35">
        <f t="shared" si="68"/>
        <v>-1.8</v>
      </c>
      <c r="S409">
        <v>2.5</v>
      </c>
      <c r="T409">
        <v>-6</v>
      </c>
      <c r="U409">
        <v>1</v>
      </c>
      <c r="W409">
        <v>5.57</v>
      </c>
      <c r="X409">
        <v>3.92</v>
      </c>
    </row>
    <row r="410" spans="1:24" x14ac:dyDescent="0.25">
      <c r="A410" s="3">
        <v>30995</v>
      </c>
      <c r="B410" s="5">
        <v>314</v>
      </c>
      <c r="C410" s="37">
        <f t="shared" si="64"/>
        <v>6.24</v>
      </c>
      <c r="D410" s="35">
        <f t="shared" si="65"/>
        <v>-4.5999999999999996</v>
      </c>
      <c r="E410" s="6">
        <v>-1.1000000000000001</v>
      </c>
      <c r="F410" s="6">
        <v>-8.1</v>
      </c>
      <c r="G410" s="8">
        <f t="shared" si="62"/>
        <v>0.5</v>
      </c>
      <c r="H410" s="35">
        <f t="shared" si="66"/>
        <v>-1.9</v>
      </c>
      <c r="I410" s="6">
        <v>0.6</v>
      </c>
      <c r="J410" s="6">
        <v>-4.4000000000000004</v>
      </c>
      <c r="K410" s="8">
        <f t="shared" si="63"/>
        <v>0.5</v>
      </c>
      <c r="L410" s="35">
        <f t="shared" si="67"/>
        <v>-4.5</v>
      </c>
      <c r="M410" s="6">
        <v>-3</v>
      </c>
      <c r="N410" s="6">
        <v>-6</v>
      </c>
      <c r="O410" s="6">
        <v>0.5</v>
      </c>
      <c r="P410" s="7">
        <v>8411</v>
      </c>
      <c r="Q410" s="7"/>
      <c r="R410" s="35">
        <f t="shared" si="68"/>
        <v>-1.3</v>
      </c>
      <c r="S410">
        <v>4</v>
      </c>
      <c r="T410">
        <v>-6.5</v>
      </c>
      <c r="U410">
        <v>0</v>
      </c>
      <c r="W410">
        <v>6.57</v>
      </c>
      <c r="X410">
        <v>5.72</v>
      </c>
    </row>
    <row r="411" spans="1:24" x14ac:dyDescent="0.25">
      <c r="A411" s="3">
        <v>30996</v>
      </c>
      <c r="B411" s="5">
        <v>315</v>
      </c>
      <c r="C411" s="37">
        <f t="shared" si="64"/>
        <v>1.91</v>
      </c>
      <c r="D411" s="35">
        <f t="shared" si="65"/>
        <v>-4.4000000000000004</v>
      </c>
      <c r="E411" s="19">
        <f t="shared" ref="E411:E425" si="69">ROUND(I411*1.02+1.2,1)</f>
        <v>-0.4</v>
      </c>
      <c r="F411" s="6">
        <v>-8.4</v>
      </c>
      <c r="G411" s="8">
        <f t="shared" ref="G411:G429" si="70">O411</f>
        <v>6</v>
      </c>
      <c r="H411" s="35">
        <f t="shared" si="66"/>
        <v>-3.3</v>
      </c>
      <c r="I411" s="6">
        <v>-1.6</v>
      </c>
      <c r="J411" s="6">
        <v>-5</v>
      </c>
      <c r="K411" s="8">
        <f t="shared" si="63"/>
        <v>6</v>
      </c>
      <c r="L411" s="35">
        <f t="shared" si="67"/>
        <v>-5.0999999999999996</v>
      </c>
      <c r="M411" s="6">
        <v>-3.4</v>
      </c>
      <c r="N411" s="6">
        <v>-6.8</v>
      </c>
      <c r="O411" s="6">
        <v>6</v>
      </c>
      <c r="P411" s="7">
        <v>8411</v>
      </c>
      <c r="Q411" s="7"/>
      <c r="R411" s="35">
        <f t="shared" si="68"/>
        <v>-0.3</v>
      </c>
      <c r="S411">
        <v>3.5</v>
      </c>
      <c r="T411">
        <v>-4</v>
      </c>
      <c r="U411">
        <v>8</v>
      </c>
      <c r="W411">
        <v>2.0099999999999998</v>
      </c>
      <c r="X411">
        <v>2.2000000000000002</v>
      </c>
    </row>
    <row r="412" spans="1:24" x14ac:dyDescent="0.25">
      <c r="A412" s="3">
        <v>30997</v>
      </c>
      <c r="B412" s="5">
        <v>316</v>
      </c>
      <c r="C412" s="37">
        <f t="shared" si="64"/>
        <v>2.15</v>
      </c>
      <c r="D412" s="35">
        <f t="shared" si="65"/>
        <v>-0.5</v>
      </c>
      <c r="E412" s="19">
        <f t="shared" si="69"/>
        <v>2.1</v>
      </c>
      <c r="F412" s="19">
        <f t="shared" ref="F412:F425" si="71">ROUND(J412*1.01-1.1,1)</f>
        <v>-3.1</v>
      </c>
      <c r="G412" s="8">
        <f t="shared" si="70"/>
        <v>4</v>
      </c>
      <c r="H412" s="35">
        <f t="shared" si="66"/>
        <v>-0.6</v>
      </c>
      <c r="I412" s="6">
        <v>0.9</v>
      </c>
      <c r="J412" s="6">
        <v>-2</v>
      </c>
      <c r="K412" s="8">
        <f t="shared" ref="K412:K429" si="72">O412</f>
        <v>4</v>
      </c>
      <c r="L412" s="35">
        <f t="shared" si="67"/>
        <v>-3.5</v>
      </c>
      <c r="M412" s="6">
        <v>-1.2</v>
      </c>
      <c r="N412" s="6">
        <v>-5.7</v>
      </c>
      <c r="O412" s="6">
        <v>4</v>
      </c>
      <c r="P412" s="7">
        <v>8411</v>
      </c>
      <c r="Q412" s="7"/>
      <c r="R412" s="35">
        <f t="shared" si="68"/>
        <v>-0.8</v>
      </c>
      <c r="S412">
        <v>2.5</v>
      </c>
      <c r="T412">
        <v>-4</v>
      </c>
      <c r="U412">
        <v>3</v>
      </c>
      <c r="W412">
        <v>2.2599999999999998</v>
      </c>
      <c r="X412">
        <v>2.68</v>
      </c>
    </row>
    <row r="413" spans="1:24" x14ac:dyDescent="0.25">
      <c r="A413" s="3">
        <v>30998</v>
      </c>
      <c r="B413" s="5">
        <v>317</v>
      </c>
      <c r="C413" s="37">
        <f t="shared" si="64"/>
        <v>0.77</v>
      </c>
      <c r="D413" s="35">
        <f t="shared" si="65"/>
        <v>0.3</v>
      </c>
      <c r="E413" s="19">
        <f t="shared" si="69"/>
        <v>2.4</v>
      </c>
      <c r="F413" s="19">
        <f t="shared" si="71"/>
        <v>-1.9</v>
      </c>
      <c r="G413" s="8">
        <f t="shared" si="70"/>
        <v>4</v>
      </c>
      <c r="H413" s="35">
        <f t="shared" si="66"/>
        <v>0.2</v>
      </c>
      <c r="I413" s="6">
        <v>1.2</v>
      </c>
      <c r="J413" s="6">
        <v>-0.8</v>
      </c>
      <c r="K413" s="8">
        <f t="shared" si="72"/>
        <v>4</v>
      </c>
      <c r="L413" s="35">
        <f t="shared" si="67"/>
        <v>-1.7</v>
      </c>
      <c r="M413" s="6">
        <v>-0.4</v>
      </c>
      <c r="N413" s="6">
        <v>-2.9</v>
      </c>
      <c r="O413" s="6">
        <v>4</v>
      </c>
      <c r="P413" s="7">
        <v>8411</v>
      </c>
      <c r="Q413" s="7"/>
      <c r="R413" s="35">
        <f t="shared" si="68"/>
        <v>1.8</v>
      </c>
      <c r="S413">
        <v>3</v>
      </c>
      <c r="T413">
        <v>0.5</v>
      </c>
      <c r="U413">
        <v>3.5</v>
      </c>
      <c r="W413">
        <v>0.81</v>
      </c>
      <c r="X413">
        <v>2.14</v>
      </c>
    </row>
    <row r="414" spans="1:24" x14ac:dyDescent="0.25">
      <c r="A414" s="3">
        <v>30999</v>
      </c>
      <c r="B414" s="5">
        <v>318</v>
      </c>
      <c r="C414" s="37">
        <f t="shared" si="64"/>
        <v>1.49</v>
      </c>
      <c r="D414" s="35">
        <f t="shared" si="65"/>
        <v>-0.7</v>
      </c>
      <c r="E414" s="19">
        <f t="shared" si="69"/>
        <v>2.1</v>
      </c>
      <c r="F414" s="19">
        <f t="shared" si="71"/>
        <v>-3.5</v>
      </c>
      <c r="G414" s="8">
        <f t="shared" si="70"/>
        <v>8</v>
      </c>
      <c r="H414" s="35">
        <f t="shared" si="66"/>
        <v>-0.8</v>
      </c>
      <c r="I414" s="6">
        <v>0.9</v>
      </c>
      <c r="J414" s="6">
        <v>-2.4</v>
      </c>
      <c r="K414" s="8">
        <f t="shared" si="72"/>
        <v>8</v>
      </c>
      <c r="L414" s="35">
        <f t="shared" si="67"/>
        <v>-2.2999999999999998</v>
      </c>
      <c r="M414" s="6">
        <v>-1.2</v>
      </c>
      <c r="N414" s="6">
        <v>-3.4</v>
      </c>
      <c r="O414" s="6">
        <v>8</v>
      </c>
      <c r="P414" s="7">
        <v>8411</v>
      </c>
      <c r="Q414" s="7"/>
      <c r="R414" s="35">
        <f t="shared" si="68"/>
        <v>0.3</v>
      </c>
      <c r="S414">
        <v>0.5</v>
      </c>
      <c r="T414">
        <v>0</v>
      </c>
      <c r="U414">
        <v>4.3</v>
      </c>
      <c r="W414">
        <v>1.57</v>
      </c>
      <c r="X414">
        <v>2.1</v>
      </c>
    </row>
    <row r="415" spans="1:24" x14ac:dyDescent="0.25">
      <c r="A415" s="3">
        <v>31000</v>
      </c>
      <c r="B415" s="5">
        <v>319</v>
      </c>
      <c r="C415" s="37">
        <f t="shared" si="64"/>
        <v>6.87</v>
      </c>
      <c r="D415" s="35">
        <f t="shared" si="65"/>
        <v>-6.5</v>
      </c>
      <c r="E415" s="19">
        <f t="shared" si="69"/>
        <v>-1.8</v>
      </c>
      <c r="F415" s="19">
        <f t="shared" si="71"/>
        <v>-11.1</v>
      </c>
      <c r="G415" s="8">
        <f t="shared" si="70"/>
        <v>0</v>
      </c>
      <c r="H415" s="35">
        <f t="shared" si="66"/>
        <v>-6.4</v>
      </c>
      <c r="I415" s="6">
        <v>-2.9</v>
      </c>
      <c r="J415" s="6">
        <v>-9.9</v>
      </c>
      <c r="K415" s="8">
        <f t="shared" si="72"/>
        <v>0</v>
      </c>
      <c r="L415" s="35">
        <f t="shared" si="67"/>
        <v>-8.9</v>
      </c>
      <c r="M415" s="6">
        <v>-6.7</v>
      </c>
      <c r="N415" s="6">
        <v>-11.1</v>
      </c>
      <c r="O415" s="6">
        <v>0</v>
      </c>
      <c r="P415" s="7">
        <v>8411</v>
      </c>
      <c r="Q415" s="7"/>
      <c r="R415" s="35">
        <f t="shared" si="68"/>
        <v>-4</v>
      </c>
      <c r="S415">
        <v>0</v>
      </c>
      <c r="T415">
        <v>-8</v>
      </c>
      <c r="U415">
        <v>0</v>
      </c>
      <c r="W415">
        <v>7.23</v>
      </c>
      <c r="X415">
        <v>6.76</v>
      </c>
    </row>
    <row r="416" spans="1:24" x14ac:dyDescent="0.25">
      <c r="A416" s="3">
        <v>31001</v>
      </c>
      <c r="B416" s="5">
        <v>320</v>
      </c>
      <c r="C416" s="37">
        <f t="shared" si="64"/>
        <v>2.72</v>
      </c>
      <c r="D416" s="35">
        <f t="shared" si="65"/>
        <v>-6.2</v>
      </c>
      <c r="E416" s="19">
        <f t="shared" si="69"/>
        <v>-0.9</v>
      </c>
      <c r="F416" s="19">
        <f t="shared" si="71"/>
        <v>-11.4</v>
      </c>
      <c r="G416" s="8">
        <f t="shared" si="70"/>
        <v>0</v>
      </c>
      <c r="H416" s="35">
        <f t="shared" si="66"/>
        <v>-6.2</v>
      </c>
      <c r="I416" s="6">
        <v>-2.1</v>
      </c>
      <c r="J416" s="6">
        <v>-10.199999999999999</v>
      </c>
      <c r="K416" s="8">
        <f t="shared" si="72"/>
        <v>0</v>
      </c>
      <c r="L416" s="35">
        <f t="shared" si="67"/>
        <v>-9.6999999999999993</v>
      </c>
      <c r="M416" s="6">
        <v>-7.2</v>
      </c>
      <c r="N416" s="6">
        <v>-12.1</v>
      </c>
      <c r="O416" s="6">
        <v>0</v>
      </c>
      <c r="P416" s="7">
        <v>8411</v>
      </c>
      <c r="Q416" s="7"/>
      <c r="R416" s="35">
        <f t="shared" si="68"/>
        <v>-7</v>
      </c>
      <c r="S416">
        <v>-1</v>
      </c>
      <c r="T416">
        <v>-13</v>
      </c>
      <c r="U416">
        <v>0</v>
      </c>
      <c r="W416">
        <v>2.86</v>
      </c>
      <c r="X416">
        <v>6.34</v>
      </c>
    </row>
    <row r="417" spans="1:24" x14ac:dyDescent="0.25">
      <c r="A417" s="3">
        <v>31002</v>
      </c>
      <c r="B417" s="5">
        <v>321</v>
      </c>
      <c r="C417" s="37">
        <f t="shared" si="64"/>
        <v>5.01</v>
      </c>
      <c r="D417" s="35">
        <f t="shared" si="65"/>
        <v>-4.7</v>
      </c>
      <c r="E417" s="19">
        <f t="shared" si="69"/>
        <v>-1.8</v>
      </c>
      <c r="F417" s="19">
        <f t="shared" si="71"/>
        <v>-7.5</v>
      </c>
      <c r="G417" s="8">
        <f t="shared" si="70"/>
        <v>0</v>
      </c>
      <c r="H417" s="35">
        <f t="shared" si="66"/>
        <v>-4.5999999999999996</v>
      </c>
      <c r="I417" s="6">
        <v>-2.9</v>
      </c>
      <c r="J417" s="6">
        <v>-6.3</v>
      </c>
      <c r="K417" s="8">
        <f t="shared" si="72"/>
        <v>0</v>
      </c>
      <c r="L417" s="35">
        <f t="shared" si="67"/>
        <v>-7.7</v>
      </c>
      <c r="M417" s="6">
        <v>-5.5</v>
      </c>
      <c r="N417" s="6">
        <v>-9.9</v>
      </c>
      <c r="O417" s="6">
        <v>0</v>
      </c>
      <c r="P417" s="7">
        <v>8411</v>
      </c>
      <c r="Q417" s="7"/>
      <c r="R417" s="35">
        <f t="shared" si="68"/>
        <v>-2.8</v>
      </c>
      <c r="S417">
        <v>3</v>
      </c>
      <c r="T417">
        <v>-8.5</v>
      </c>
      <c r="U417">
        <v>0</v>
      </c>
      <c r="W417">
        <v>5.27</v>
      </c>
      <c r="X417">
        <v>6.06</v>
      </c>
    </row>
    <row r="418" spans="1:24" x14ac:dyDescent="0.25">
      <c r="A418" s="3">
        <v>31003</v>
      </c>
      <c r="B418" s="5">
        <v>322</v>
      </c>
      <c r="C418" s="37">
        <f t="shared" si="64"/>
        <v>1.75</v>
      </c>
      <c r="D418" s="35">
        <f t="shared" si="65"/>
        <v>-3.1</v>
      </c>
      <c r="E418" s="19">
        <f t="shared" si="69"/>
        <v>0.8</v>
      </c>
      <c r="F418" s="19">
        <f t="shared" si="71"/>
        <v>-6.9</v>
      </c>
      <c r="G418" s="8">
        <f t="shared" si="70"/>
        <v>0</v>
      </c>
      <c r="H418" s="35">
        <f t="shared" si="66"/>
        <v>-3.1</v>
      </c>
      <c r="I418" s="6">
        <v>-0.4</v>
      </c>
      <c r="J418" s="6">
        <v>-5.7</v>
      </c>
      <c r="K418" s="8">
        <f t="shared" si="72"/>
        <v>0</v>
      </c>
      <c r="L418" s="35">
        <f t="shared" si="67"/>
        <v>-6.6</v>
      </c>
      <c r="M418" s="6">
        <v>-4.9000000000000004</v>
      </c>
      <c r="N418" s="6">
        <v>-8.1999999999999993</v>
      </c>
      <c r="O418" s="6">
        <v>0</v>
      </c>
      <c r="P418" s="7">
        <v>8411</v>
      </c>
      <c r="Q418" s="7"/>
      <c r="R418" s="35">
        <f t="shared" si="68"/>
        <v>-4</v>
      </c>
      <c r="S418">
        <v>-0.5</v>
      </c>
      <c r="T418">
        <v>-7.5</v>
      </c>
      <c r="U418">
        <v>2</v>
      </c>
      <c r="W418">
        <v>1.84</v>
      </c>
      <c r="X418">
        <v>2.2599999999999998</v>
      </c>
    </row>
    <row r="419" spans="1:24" x14ac:dyDescent="0.25">
      <c r="A419" s="3">
        <v>31004</v>
      </c>
      <c r="B419" s="5">
        <v>323</v>
      </c>
      <c r="C419" s="37">
        <f t="shared" si="64"/>
        <v>2.61</v>
      </c>
      <c r="D419" s="35">
        <f t="shared" si="65"/>
        <v>-1.4</v>
      </c>
      <c r="E419" s="19">
        <f t="shared" si="69"/>
        <v>1.7</v>
      </c>
      <c r="F419" s="19">
        <f t="shared" si="71"/>
        <v>-4.5</v>
      </c>
      <c r="G419" s="8">
        <f t="shared" si="70"/>
        <v>4</v>
      </c>
      <c r="H419" s="35">
        <f t="shared" si="66"/>
        <v>-1.5</v>
      </c>
      <c r="I419" s="6">
        <v>0.5</v>
      </c>
      <c r="J419" s="6">
        <v>-3.4</v>
      </c>
      <c r="K419" s="8">
        <f t="shared" si="72"/>
        <v>4</v>
      </c>
      <c r="L419" s="35">
        <f t="shared" si="67"/>
        <v>-4.9000000000000004</v>
      </c>
      <c r="M419" s="6">
        <v>-3.3</v>
      </c>
      <c r="N419" s="6">
        <v>-6.4</v>
      </c>
      <c r="O419" s="6">
        <v>4</v>
      </c>
      <c r="P419" s="7">
        <v>8411</v>
      </c>
      <c r="Q419" s="7"/>
      <c r="R419" s="35">
        <f t="shared" si="68"/>
        <v>-0.5</v>
      </c>
      <c r="S419">
        <v>1</v>
      </c>
      <c r="T419">
        <v>-2</v>
      </c>
      <c r="U419">
        <v>0.2</v>
      </c>
      <c r="W419">
        <v>2.75</v>
      </c>
      <c r="X419">
        <v>2.16</v>
      </c>
    </row>
    <row r="420" spans="1:24" x14ac:dyDescent="0.25">
      <c r="A420" s="3">
        <v>31005</v>
      </c>
      <c r="B420" s="5">
        <v>324</v>
      </c>
      <c r="C420" s="37">
        <f t="shared" si="64"/>
        <v>2.89</v>
      </c>
      <c r="D420" s="35">
        <f t="shared" si="65"/>
        <v>-3.1</v>
      </c>
      <c r="E420" s="19">
        <f t="shared" si="69"/>
        <v>-1.1000000000000001</v>
      </c>
      <c r="F420" s="19">
        <f t="shared" si="71"/>
        <v>-5.0999999999999996</v>
      </c>
      <c r="G420" s="8">
        <f t="shared" si="70"/>
        <v>3</v>
      </c>
      <c r="H420" s="35">
        <f t="shared" si="66"/>
        <v>-3.2</v>
      </c>
      <c r="I420" s="6">
        <v>-2.2999999999999998</v>
      </c>
      <c r="J420" s="6">
        <v>-4</v>
      </c>
      <c r="K420" s="8">
        <f t="shared" si="72"/>
        <v>3</v>
      </c>
      <c r="L420" s="35">
        <f t="shared" si="67"/>
        <v>-4.9000000000000004</v>
      </c>
      <c r="M420" s="6">
        <v>-3.5</v>
      </c>
      <c r="N420" s="6">
        <v>-6.3</v>
      </c>
      <c r="O420" s="6">
        <v>3</v>
      </c>
      <c r="P420" s="7">
        <v>8411</v>
      </c>
      <c r="Q420" s="7"/>
      <c r="R420" s="35">
        <f t="shared" si="68"/>
        <v>0</v>
      </c>
      <c r="S420">
        <v>0.5</v>
      </c>
      <c r="T420">
        <v>-0.5</v>
      </c>
      <c r="U420">
        <v>7</v>
      </c>
      <c r="W420">
        <v>3.04</v>
      </c>
      <c r="X420">
        <v>2.13</v>
      </c>
    </row>
    <row r="421" spans="1:24" x14ac:dyDescent="0.25">
      <c r="A421" s="3">
        <v>31006</v>
      </c>
      <c r="B421" s="5">
        <v>325</v>
      </c>
      <c r="C421" s="37">
        <f t="shared" si="64"/>
        <v>2</v>
      </c>
      <c r="D421" s="35">
        <f t="shared" si="65"/>
        <v>-2.8</v>
      </c>
      <c r="E421" s="19">
        <f t="shared" si="69"/>
        <v>-0.2</v>
      </c>
      <c r="F421" s="19">
        <f t="shared" si="71"/>
        <v>-5.4</v>
      </c>
      <c r="G421" s="8">
        <f t="shared" si="70"/>
        <v>1</v>
      </c>
      <c r="H421" s="35">
        <f t="shared" si="66"/>
        <v>-2.9</v>
      </c>
      <c r="I421" s="6">
        <v>-1.4</v>
      </c>
      <c r="J421" s="6">
        <v>-4.3</v>
      </c>
      <c r="K421" s="8">
        <f t="shared" si="72"/>
        <v>1</v>
      </c>
      <c r="L421" s="35">
        <f t="shared" si="67"/>
        <v>-4.5</v>
      </c>
      <c r="M421" s="6">
        <v>-3.5</v>
      </c>
      <c r="N421" s="6">
        <v>-5.4</v>
      </c>
      <c r="O421" s="6">
        <v>1</v>
      </c>
      <c r="P421" s="7">
        <v>8411</v>
      </c>
      <c r="Q421" s="7"/>
      <c r="R421" s="35">
        <f t="shared" si="68"/>
        <v>-1</v>
      </c>
      <c r="S421">
        <v>-0.5</v>
      </c>
      <c r="T421">
        <v>-1.5</v>
      </c>
      <c r="U421">
        <v>6</v>
      </c>
      <c r="W421">
        <v>2.1</v>
      </c>
      <c r="X421">
        <v>1.9</v>
      </c>
    </row>
    <row r="422" spans="1:24" x14ac:dyDescent="0.25">
      <c r="A422" s="3">
        <v>31007</v>
      </c>
      <c r="B422" s="5">
        <v>326</v>
      </c>
      <c r="C422" s="37">
        <f t="shared" si="64"/>
        <v>5.65</v>
      </c>
      <c r="D422" s="35">
        <f t="shared" si="65"/>
        <v>-4.4000000000000004</v>
      </c>
      <c r="E422" s="19">
        <f t="shared" si="69"/>
        <v>0.3</v>
      </c>
      <c r="F422" s="19">
        <f t="shared" si="71"/>
        <v>-9.1</v>
      </c>
      <c r="G422" s="8">
        <f t="shared" si="70"/>
        <v>0</v>
      </c>
      <c r="H422" s="35">
        <f t="shared" si="66"/>
        <v>-4.4000000000000004</v>
      </c>
      <c r="I422" s="6">
        <v>-0.9</v>
      </c>
      <c r="J422" s="6">
        <v>-7.9</v>
      </c>
      <c r="K422" s="8">
        <f t="shared" si="72"/>
        <v>0</v>
      </c>
      <c r="L422" s="35">
        <f t="shared" si="67"/>
        <v>-7.9</v>
      </c>
      <c r="M422" s="6">
        <v>-6.8</v>
      </c>
      <c r="N422" s="6">
        <v>-9</v>
      </c>
      <c r="O422" s="6">
        <v>0</v>
      </c>
      <c r="P422" s="7">
        <v>8411</v>
      </c>
      <c r="Q422" s="7"/>
      <c r="R422" s="35">
        <f t="shared" si="68"/>
        <v>-2.2999999999999998</v>
      </c>
      <c r="S422">
        <v>1</v>
      </c>
      <c r="T422">
        <v>-5.5</v>
      </c>
      <c r="U422">
        <v>0</v>
      </c>
      <c r="W422">
        <v>5.95</v>
      </c>
      <c r="X422">
        <v>5.69</v>
      </c>
    </row>
    <row r="423" spans="1:24" x14ac:dyDescent="0.25">
      <c r="A423" s="3">
        <v>31008</v>
      </c>
      <c r="B423" s="5">
        <v>327</v>
      </c>
      <c r="C423" s="37">
        <f t="shared" si="64"/>
        <v>1.69</v>
      </c>
      <c r="D423" s="35">
        <f t="shared" si="65"/>
        <v>-4.8</v>
      </c>
      <c r="E423" s="19">
        <f t="shared" si="69"/>
        <v>0.1</v>
      </c>
      <c r="F423" s="19">
        <f t="shared" si="71"/>
        <v>-9.6</v>
      </c>
      <c r="G423" s="8">
        <f t="shared" si="70"/>
        <v>0</v>
      </c>
      <c r="H423" s="35">
        <f t="shared" si="66"/>
        <v>-4.8</v>
      </c>
      <c r="I423" s="6">
        <v>-1.1000000000000001</v>
      </c>
      <c r="J423" s="6">
        <v>-8.4</v>
      </c>
      <c r="K423" s="8">
        <f t="shared" si="72"/>
        <v>0</v>
      </c>
      <c r="L423" s="35">
        <f t="shared" si="67"/>
        <v>-9</v>
      </c>
      <c r="M423" s="6">
        <v>-7</v>
      </c>
      <c r="N423" s="6">
        <v>-10.9</v>
      </c>
      <c r="O423" s="6">
        <v>0</v>
      </c>
      <c r="P423" s="7">
        <v>8411</v>
      </c>
      <c r="Q423" s="7"/>
      <c r="R423" s="35">
        <f t="shared" si="68"/>
        <v>-6.5</v>
      </c>
      <c r="S423">
        <v>-1</v>
      </c>
      <c r="T423">
        <v>-12</v>
      </c>
      <c r="U423">
        <v>0</v>
      </c>
      <c r="W423">
        <v>1.78</v>
      </c>
      <c r="X423">
        <v>1.85</v>
      </c>
    </row>
    <row r="424" spans="1:24" x14ac:dyDescent="0.25">
      <c r="A424" s="3">
        <v>31009</v>
      </c>
      <c r="B424" s="5">
        <v>328</v>
      </c>
      <c r="C424" s="37">
        <f t="shared" si="64"/>
        <v>1.81</v>
      </c>
      <c r="D424" s="35">
        <f t="shared" si="65"/>
        <v>-4.3</v>
      </c>
      <c r="E424" s="19">
        <f t="shared" si="69"/>
        <v>-1.4</v>
      </c>
      <c r="F424" s="19">
        <f t="shared" si="71"/>
        <v>-7.1</v>
      </c>
      <c r="G424" s="8">
        <f t="shared" si="70"/>
        <v>0.5</v>
      </c>
      <c r="H424" s="35">
        <f t="shared" si="66"/>
        <v>-4.2</v>
      </c>
      <c r="I424" s="6">
        <v>-2.5</v>
      </c>
      <c r="J424" s="6">
        <v>-5.9</v>
      </c>
      <c r="K424" s="8">
        <f t="shared" si="72"/>
        <v>0.5</v>
      </c>
      <c r="L424" s="35">
        <f t="shared" si="67"/>
        <v>-6.2</v>
      </c>
      <c r="M424" s="6">
        <v>-5.0999999999999996</v>
      </c>
      <c r="N424" s="6">
        <v>-7.3</v>
      </c>
      <c r="O424" s="6">
        <v>0.5</v>
      </c>
      <c r="P424" s="7">
        <v>8411</v>
      </c>
      <c r="Q424" s="7"/>
      <c r="R424" s="35">
        <f t="shared" si="68"/>
        <v>-4</v>
      </c>
      <c r="S424">
        <v>-1</v>
      </c>
      <c r="T424">
        <v>-7</v>
      </c>
      <c r="U424">
        <v>0</v>
      </c>
      <c r="W424">
        <v>1.9</v>
      </c>
      <c r="X424">
        <v>1.82</v>
      </c>
    </row>
    <row r="425" spans="1:24" x14ac:dyDescent="0.25">
      <c r="A425" s="3">
        <v>31010</v>
      </c>
      <c r="B425" s="5">
        <v>329</v>
      </c>
      <c r="C425" s="37">
        <f t="shared" si="64"/>
        <v>4.17</v>
      </c>
      <c r="D425" s="35">
        <f t="shared" si="65"/>
        <v>-7.2</v>
      </c>
      <c r="E425" s="19">
        <f t="shared" si="69"/>
        <v>-1.7</v>
      </c>
      <c r="F425" s="19">
        <f t="shared" si="71"/>
        <v>-12.6</v>
      </c>
      <c r="G425" s="8">
        <f t="shared" si="70"/>
        <v>0</v>
      </c>
      <c r="H425" s="35">
        <f t="shared" si="66"/>
        <v>-7.1</v>
      </c>
      <c r="I425" s="6">
        <v>-2.8</v>
      </c>
      <c r="J425" s="6">
        <v>-11.4</v>
      </c>
      <c r="K425" s="8">
        <f t="shared" si="72"/>
        <v>0</v>
      </c>
      <c r="L425" s="35">
        <f t="shared" si="67"/>
        <v>-9.5</v>
      </c>
      <c r="M425" s="6">
        <v>-7</v>
      </c>
      <c r="N425" s="6">
        <v>-11.9</v>
      </c>
      <c r="O425" s="6">
        <v>0</v>
      </c>
      <c r="P425" s="7">
        <v>8411</v>
      </c>
      <c r="Q425" s="7"/>
      <c r="R425" s="35">
        <f t="shared" si="68"/>
        <v>-7.8</v>
      </c>
      <c r="S425">
        <v>-1</v>
      </c>
      <c r="T425">
        <v>-14.5</v>
      </c>
      <c r="U425">
        <v>1</v>
      </c>
      <c r="W425">
        <v>4.3899999999999997</v>
      </c>
      <c r="X425">
        <v>4.22</v>
      </c>
    </row>
    <row r="426" spans="1:24" x14ac:dyDescent="0.25">
      <c r="A426" s="3">
        <v>31011</v>
      </c>
      <c r="B426" s="5">
        <v>330</v>
      </c>
      <c r="C426" s="37">
        <f t="shared" si="64"/>
        <v>4.8499999999999996</v>
      </c>
      <c r="D426" s="35">
        <f t="shared" si="65"/>
        <v>-9.5</v>
      </c>
      <c r="E426" s="8">
        <f>ROUND(M425*1.1+2,1)</f>
        <v>-5.7</v>
      </c>
      <c r="F426" s="8">
        <f>ROUND(N425*0.99-1.5,1)</f>
        <v>-13.3</v>
      </c>
      <c r="G426" s="8">
        <f t="shared" si="70"/>
        <v>1.5</v>
      </c>
      <c r="H426" s="35">
        <f t="shared" si="66"/>
        <v>-11.7</v>
      </c>
      <c r="I426" s="8">
        <f>ROUND(M426*0.98-0.9,1)</f>
        <v>-9.6</v>
      </c>
      <c r="J426" s="8">
        <f>ROUND(N426*0.96-0.4,1)</f>
        <v>-13.7</v>
      </c>
      <c r="K426" s="8">
        <f t="shared" si="72"/>
        <v>1.5</v>
      </c>
      <c r="L426" s="35">
        <f t="shared" si="67"/>
        <v>-11.4</v>
      </c>
      <c r="M426" s="6">
        <v>-8.9</v>
      </c>
      <c r="N426" s="6">
        <v>-13.9</v>
      </c>
      <c r="O426" s="6">
        <v>1.5</v>
      </c>
      <c r="P426" s="7">
        <v>8411</v>
      </c>
      <c r="Q426" s="7"/>
      <c r="R426" s="35">
        <f t="shared" si="68"/>
        <v>-6.3</v>
      </c>
      <c r="S426">
        <v>-3.5</v>
      </c>
      <c r="T426">
        <v>-9</v>
      </c>
      <c r="U426">
        <v>1</v>
      </c>
      <c r="W426">
        <v>5.0999999999999996</v>
      </c>
      <c r="X426">
        <v>1.97</v>
      </c>
    </row>
    <row r="427" spans="1:24" x14ac:dyDescent="0.25">
      <c r="A427" s="3">
        <v>31012</v>
      </c>
      <c r="B427" s="5">
        <v>331</v>
      </c>
      <c r="C427" s="37">
        <f t="shared" si="64"/>
        <v>5.09</v>
      </c>
      <c r="D427" s="35">
        <f t="shared" si="65"/>
        <v>-7.1</v>
      </c>
      <c r="E427" s="19">
        <f>ROUND(I427*1.02+1.2,1)</f>
        <v>-1.9</v>
      </c>
      <c r="F427" s="19">
        <f>ROUND(J427*1.01-1.1,1)</f>
        <v>-12.3</v>
      </c>
      <c r="G427" s="8">
        <f t="shared" si="70"/>
        <v>4</v>
      </c>
      <c r="H427" s="35">
        <f t="shared" si="66"/>
        <v>-7.1</v>
      </c>
      <c r="I427" s="6">
        <v>-3</v>
      </c>
      <c r="J427" s="6">
        <v>-11.1</v>
      </c>
      <c r="K427" s="8">
        <f t="shared" si="72"/>
        <v>4</v>
      </c>
      <c r="L427" s="35">
        <f t="shared" si="67"/>
        <v>-11.1</v>
      </c>
      <c r="M427" s="6">
        <v>-9.4</v>
      </c>
      <c r="N427" s="6">
        <v>-12.7</v>
      </c>
      <c r="O427" s="6">
        <v>4</v>
      </c>
      <c r="P427" s="7">
        <v>8411</v>
      </c>
      <c r="Q427" s="7"/>
      <c r="R427" s="35">
        <f t="shared" si="68"/>
        <v>-7</v>
      </c>
      <c r="S427">
        <v>-4</v>
      </c>
      <c r="T427">
        <v>-10</v>
      </c>
      <c r="U427">
        <v>6</v>
      </c>
      <c r="W427">
        <v>5.36</v>
      </c>
      <c r="X427">
        <v>1.95</v>
      </c>
    </row>
    <row r="428" spans="1:24" x14ac:dyDescent="0.25">
      <c r="A428" s="3">
        <v>31013</v>
      </c>
      <c r="B428" s="5">
        <v>332</v>
      </c>
      <c r="C428" s="37">
        <f t="shared" si="64"/>
        <v>1.17</v>
      </c>
      <c r="D428" s="35">
        <f t="shared" si="65"/>
        <v>-7.7</v>
      </c>
      <c r="E428" s="19">
        <f>ROUND(I428*1.02+1.2,1)</f>
        <v>-4.0999999999999996</v>
      </c>
      <c r="F428" s="19">
        <f>ROUND(J428*1.01-1.1,1)</f>
        <v>-11.2</v>
      </c>
      <c r="G428" s="8">
        <f t="shared" si="70"/>
        <v>1.5</v>
      </c>
      <c r="H428" s="35">
        <f t="shared" si="66"/>
        <v>-7.6</v>
      </c>
      <c r="I428" s="6">
        <v>-5.2</v>
      </c>
      <c r="J428" s="6">
        <v>-10</v>
      </c>
      <c r="K428" s="8">
        <f t="shared" si="72"/>
        <v>1.5</v>
      </c>
      <c r="L428" s="35">
        <f t="shared" si="67"/>
        <v>-9.4</v>
      </c>
      <c r="M428" s="6">
        <v>-7.7</v>
      </c>
      <c r="N428" s="6">
        <v>-11.1</v>
      </c>
      <c r="O428" s="6">
        <v>1.5</v>
      </c>
      <c r="P428" s="7">
        <v>8411</v>
      </c>
      <c r="Q428" s="7"/>
      <c r="R428" s="35">
        <f t="shared" si="68"/>
        <v>-3.8</v>
      </c>
      <c r="S428">
        <v>-1.5</v>
      </c>
      <c r="T428">
        <v>-6</v>
      </c>
      <c r="U428">
        <v>5</v>
      </c>
      <c r="W428">
        <v>1.23</v>
      </c>
      <c r="X428">
        <v>1.73</v>
      </c>
    </row>
    <row r="429" spans="1:24" x14ac:dyDescent="0.25">
      <c r="A429" s="3">
        <v>31014</v>
      </c>
      <c r="B429" s="5">
        <v>333</v>
      </c>
      <c r="C429" s="37">
        <f t="shared" si="64"/>
        <v>1.71</v>
      </c>
      <c r="D429" s="35">
        <f t="shared" si="65"/>
        <v>-5.5</v>
      </c>
      <c r="E429" s="19">
        <f>ROUND(I429*1.02+1.2,1)</f>
        <v>-3.2</v>
      </c>
      <c r="F429" s="19">
        <f>ROUND(J429*1.01-1.1,1)</f>
        <v>-7.8</v>
      </c>
      <c r="G429" s="8">
        <f t="shared" si="70"/>
        <v>1</v>
      </c>
      <c r="H429" s="35">
        <f t="shared" si="66"/>
        <v>-5.5</v>
      </c>
      <c r="I429" s="6">
        <v>-4.3</v>
      </c>
      <c r="J429" s="6">
        <v>-6.6</v>
      </c>
      <c r="K429" s="8">
        <f t="shared" si="72"/>
        <v>1</v>
      </c>
      <c r="L429" s="35">
        <f t="shared" si="67"/>
        <v>-5.6</v>
      </c>
      <c r="M429" s="6">
        <v>-1.7</v>
      </c>
      <c r="N429" s="6">
        <v>-9.4</v>
      </c>
      <c r="O429" s="6">
        <v>1</v>
      </c>
      <c r="P429" s="7">
        <v>8411</v>
      </c>
      <c r="Q429" s="7"/>
      <c r="R429" s="35">
        <f t="shared" si="68"/>
        <v>-3</v>
      </c>
      <c r="S429">
        <v>-1</v>
      </c>
      <c r="T429">
        <v>-5</v>
      </c>
      <c r="U429">
        <v>5.3</v>
      </c>
      <c r="W429">
        <v>1.8</v>
      </c>
      <c r="X429">
        <v>1.71</v>
      </c>
    </row>
    <row r="430" spans="1:24" x14ac:dyDescent="0.25">
      <c r="A430" s="3">
        <v>31015</v>
      </c>
      <c r="B430" s="5">
        <v>334</v>
      </c>
      <c r="C430" s="37">
        <f t="shared" si="64"/>
        <v>2.89</v>
      </c>
      <c r="D430" s="35">
        <f t="shared" si="65"/>
        <v>-8.1999999999999993</v>
      </c>
      <c r="E430" s="6">
        <v>-3.9</v>
      </c>
      <c r="F430" s="6">
        <v>-12.4</v>
      </c>
      <c r="G430" s="6">
        <v>5</v>
      </c>
      <c r="H430" s="35">
        <f t="shared" si="66"/>
        <v>-8.4</v>
      </c>
      <c r="I430" s="6">
        <v>-6.6</v>
      </c>
      <c r="J430" s="6">
        <v>-10.1</v>
      </c>
      <c r="K430" s="6">
        <v>2.5</v>
      </c>
      <c r="L430" s="35">
        <f t="shared" si="67"/>
        <v>-7.7</v>
      </c>
      <c r="M430" s="6">
        <v>-7</v>
      </c>
      <c r="N430" s="6">
        <v>-8.4</v>
      </c>
      <c r="O430" s="6">
        <v>5.5</v>
      </c>
      <c r="P430" s="7">
        <v>8411</v>
      </c>
      <c r="Q430" s="7"/>
      <c r="R430" s="35">
        <f t="shared" si="68"/>
        <v>-5.5</v>
      </c>
      <c r="S430">
        <v>-2.5</v>
      </c>
      <c r="T430">
        <v>-8.5</v>
      </c>
      <c r="U430">
        <v>7.1</v>
      </c>
      <c r="W430">
        <v>3.04</v>
      </c>
      <c r="X430">
        <v>3.65</v>
      </c>
    </row>
    <row r="431" spans="1:24" x14ac:dyDescent="0.25">
      <c r="A431" s="3">
        <v>31016</v>
      </c>
      <c r="B431" s="5">
        <v>335</v>
      </c>
      <c r="C431" s="37">
        <f t="shared" si="64"/>
        <v>5.2</v>
      </c>
      <c r="D431" s="35">
        <f t="shared" si="65"/>
        <v>-6.5</v>
      </c>
      <c r="E431" s="6">
        <v>-5.5</v>
      </c>
      <c r="F431" s="6">
        <v>-7.5</v>
      </c>
      <c r="G431" s="6">
        <v>4</v>
      </c>
      <c r="H431" s="35">
        <f t="shared" si="66"/>
        <v>-8.6</v>
      </c>
      <c r="I431" s="6">
        <v>-7.1</v>
      </c>
      <c r="J431" s="6">
        <v>-10.1</v>
      </c>
      <c r="K431" s="6">
        <v>4.5</v>
      </c>
      <c r="L431" s="35">
        <f t="shared" si="67"/>
        <v>-7.6</v>
      </c>
      <c r="M431" s="6">
        <v>-7.2</v>
      </c>
      <c r="N431" s="6">
        <v>-8</v>
      </c>
      <c r="O431" s="6">
        <v>2.5</v>
      </c>
      <c r="P431" s="7">
        <v>8411</v>
      </c>
      <c r="Q431" s="7"/>
      <c r="R431" s="35">
        <f t="shared" si="68"/>
        <v>-4</v>
      </c>
      <c r="S431">
        <v>-3</v>
      </c>
      <c r="T431">
        <v>-5</v>
      </c>
      <c r="U431">
        <v>7</v>
      </c>
      <c r="X431">
        <v>5.2</v>
      </c>
    </row>
    <row r="432" spans="1:24" x14ac:dyDescent="0.25">
      <c r="A432" s="3">
        <v>31017</v>
      </c>
      <c r="B432" s="5">
        <v>336</v>
      </c>
      <c r="C432" s="37">
        <f t="shared" si="64"/>
        <v>2.99</v>
      </c>
      <c r="D432" s="35">
        <f t="shared" si="65"/>
        <v>-10.3</v>
      </c>
      <c r="E432" s="6">
        <v>-7.2</v>
      </c>
      <c r="F432" s="6">
        <v>-13.4</v>
      </c>
      <c r="G432" s="6">
        <v>0</v>
      </c>
      <c r="H432" s="35">
        <f t="shared" si="66"/>
        <v>-10.4</v>
      </c>
      <c r="I432" s="6">
        <v>-8.9</v>
      </c>
      <c r="J432" s="6">
        <v>-11.9</v>
      </c>
      <c r="K432" s="6">
        <v>1.5</v>
      </c>
      <c r="L432" s="35">
        <f t="shared" si="67"/>
        <v>-9.6999999999999993</v>
      </c>
      <c r="M432" s="6">
        <v>-9.3000000000000007</v>
      </c>
      <c r="N432" s="6">
        <v>-10.1</v>
      </c>
      <c r="O432" s="6">
        <v>0</v>
      </c>
      <c r="P432" s="7">
        <v>8412</v>
      </c>
      <c r="Q432" s="7"/>
      <c r="R432" s="35">
        <f t="shared" si="68"/>
        <v>-12.8</v>
      </c>
      <c r="S432">
        <v>-8.5</v>
      </c>
      <c r="T432">
        <v>-17</v>
      </c>
      <c r="U432">
        <v>2</v>
      </c>
      <c r="W432">
        <v>3.15</v>
      </c>
      <c r="X432">
        <v>3.53</v>
      </c>
    </row>
    <row r="433" spans="1:24" x14ac:dyDescent="0.25">
      <c r="A433" s="3">
        <v>31018</v>
      </c>
      <c r="B433" s="5">
        <v>337</v>
      </c>
      <c r="C433" s="37">
        <f t="shared" si="64"/>
        <v>2.37</v>
      </c>
      <c r="D433" s="35">
        <f t="shared" si="65"/>
        <v>-10.199999999999999</v>
      </c>
      <c r="E433" s="6">
        <v>-6.9</v>
      </c>
      <c r="F433" s="6">
        <v>-13.4</v>
      </c>
      <c r="G433" s="6">
        <v>0</v>
      </c>
      <c r="H433" s="35">
        <f t="shared" si="66"/>
        <v>-11.7</v>
      </c>
      <c r="I433" s="6">
        <v>-7.5</v>
      </c>
      <c r="J433" s="6">
        <v>-15.9</v>
      </c>
      <c r="K433" s="6">
        <v>0</v>
      </c>
      <c r="L433" s="35">
        <f t="shared" si="67"/>
        <v>-12</v>
      </c>
      <c r="M433" s="19">
        <f>I433-0.8</f>
        <v>-8.3000000000000007</v>
      </c>
      <c r="N433" s="6">
        <v>-15.6</v>
      </c>
      <c r="O433" s="6">
        <v>0</v>
      </c>
      <c r="P433" s="7">
        <v>8412</v>
      </c>
      <c r="Q433" s="7"/>
      <c r="R433" s="35">
        <f t="shared" si="68"/>
        <v>-14</v>
      </c>
      <c r="S433">
        <v>-8</v>
      </c>
      <c r="T433">
        <v>-20</v>
      </c>
      <c r="U433">
        <v>0</v>
      </c>
      <c r="W433">
        <v>2.4900000000000002</v>
      </c>
      <c r="X433">
        <v>2.4500000000000002</v>
      </c>
    </row>
    <row r="434" spans="1:24" x14ac:dyDescent="0.25">
      <c r="A434" s="3">
        <v>31019</v>
      </c>
      <c r="B434" s="5">
        <v>338</v>
      </c>
      <c r="C434" s="37">
        <f t="shared" si="64"/>
        <v>2.4700000000000002</v>
      </c>
      <c r="D434" s="35">
        <f t="shared" si="65"/>
        <v>-16.600000000000001</v>
      </c>
      <c r="E434" s="6">
        <v>-7.4</v>
      </c>
      <c r="F434" s="6">
        <v>-25.7</v>
      </c>
      <c r="G434" s="6">
        <v>0</v>
      </c>
      <c r="H434" s="35">
        <f t="shared" si="66"/>
        <v>-12.2</v>
      </c>
      <c r="I434" s="6">
        <v>-6.7</v>
      </c>
      <c r="J434" s="6">
        <v>-17.7</v>
      </c>
      <c r="K434" s="6">
        <v>0</v>
      </c>
      <c r="L434" s="35">
        <f t="shared" si="67"/>
        <v>-12.2</v>
      </c>
      <c r="M434" s="19">
        <f>I434-0.8</f>
        <v>-7.5</v>
      </c>
      <c r="N434" s="6">
        <v>-16.8</v>
      </c>
      <c r="O434" s="6">
        <v>0</v>
      </c>
      <c r="P434" s="7">
        <v>8412</v>
      </c>
      <c r="Q434" s="7"/>
      <c r="R434" s="35">
        <f t="shared" si="68"/>
        <v>-13.8</v>
      </c>
      <c r="S434">
        <v>-8.5</v>
      </c>
      <c r="T434">
        <v>-19</v>
      </c>
      <c r="U434">
        <v>0</v>
      </c>
      <c r="W434">
        <v>2.6</v>
      </c>
      <c r="X434">
        <v>3.23</v>
      </c>
    </row>
    <row r="435" spans="1:24" x14ac:dyDescent="0.25">
      <c r="A435" s="3">
        <v>31020</v>
      </c>
      <c r="B435" s="5">
        <v>339</v>
      </c>
      <c r="C435" s="37">
        <f t="shared" si="64"/>
        <v>4.0999999999999996</v>
      </c>
      <c r="D435" s="35">
        <f t="shared" si="65"/>
        <v>-13.9</v>
      </c>
      <c r="E435" s="6">
        <v>-7.1</v>
      </c>
      <c r="F435" s="6">
        <v>-20.7</v>
      </c>
      <c r="G435" s="6">
        <v>0</v>
      </c>
      <c r="H435" s="35">
        <f t="shared" si="66"/>
        <v>-9.1999999999999993</v>
      </c>
      <c r="I435" s="6">
        <v>-4.3</v>
      </c>
      <c r="J435" s="6">
        <v>-14.1</v>
      </c>
      <c r="K435" s="6">
        <v>0</v>
      </c>
      <c r="L435" s="35">
        <f t="shared" si="67"/>
        <v>-9.4</v>
      </c>
      <c r="M435" s="19">
        <f>I435-0.8</f>
        <v>-5.0999999999999996</v>
      </c>
      <c r="N435" s="6">
        <v>-13.6</v>
      </c>
      <c r="O435" s="6">
        <v>0</v>
      </c>
      <c r="P435" s="7">
        <v>8412</v>
      </c>
      <c r="Q435" s="7"/>
      <c r="R435" s="35">
        <f t="shared" si="68"/>
        <v>-14.5</v>
      </c>
      <c r="S435">
        <v>-8</v>
      </c>
      <c r="T435">
        <v>-21</v>
      </c>
      <c r="U435">
        <v>0</v>
      </c>
      <c r="W435">
        <v>4.32</v>
      </c>
      <c r="X435">
        <v>4.68</v>
      </c>
    </row>
    <row r="436" spans="1:24" x14ac:dyDescent="0.25">
      <c r="A436" s="3">
        <v>31021</v>
      </c>
      <c r="B436" s="5">
        <v>340</v>
      </c>
      <c r="C436" s="37">
        <f t="shared" si="64"/>
        <v>4.7</v>
      </c>
      <c r="D436" s="35">
        <f t="shared" si="65"/>
        <v>-12</v>
      </c>
      <c r="E436" s="6">
        <v>-4.5</v>
      </c>
      <c r="F436" s="6">
        <v>-19.5</v>
      </c>
      <c r="G436" s="6">
        <v>0</v>
      </c>
      <c r="H436" s="35">
        <f t="shared" si="66"/>
        <v>-5.0999999999999996</v>
      </c>
      <c r="I436" s="6">
        <v>-1</v>
      </c>
      <c r="J436" s="6">
        <v>-9.1</v>
      </c>
      <c r="K436" s="6">
        <v>0</v>
      </c>
      <c r="L436" s="35">
        <f t="shared" si="67"/>
        <v>-6.5</v>
      </c>
      <c r="M436" s="19">
        <f>I436-0.8</f>
        <v>-1.8</v>
      </c>
      <c r="N436" s="6">
        <v>-11.1</v>
      </c>
      <c r="O436" s="6">
        <v>0</v>
      </c>
      <c r="P436" s="7">
        <v>8412</v>
      </c>
      <c r="Q436" s="7"/>
      <c r="R436" s="35">
        <f t="shared" si="68"/>
        <v>-15.3</v>
      </c>
      <c r="S436">
        <v>-6.5</v>
      </c>
      <c r="T436">
        <v>-24</v>
      </c>
      <c r="U436">
        <v>0</v>
      </c>
      <c r="W436">
        <v>4.95</v>
      </c>
      <c r="X436">
        <v>4.96</v>
      </c>
    </row>
    <row r="437" spans="1:24" x14ac:dyDescent="0.25">
      <c r="A437" s="3">
        <v>31022</v>
      </c>
      <c r="B437" s="5">
        <v>341</v>
      </c>
      <c r="C437" s="37">
        <f t="shared" si="64"/>
        <v>1.86</v>
      </c>
      <c r="D437" s="35">
        <f t="shared" si="65"/>
        <v>-9</v>
      </c>
      <c r="E437" s="6">
        <v>-7.5</v>
      </c>
      <c r="F437" s="6">
        <v>-10.4</v>
      </c>
      <c r="G437" s="6">
        <v>0</v>
      </c>
      <c r="H437" s="35">
        <f t="shared" si="66"/>
        <v>-4.8</v>
      </c>
      <c r="I437" s="6">
        <v>-1.8</v>
      </c>
      <c r="J437" s="6">
        <v>-7.7</v>
      </c>
      <c r="K437" s="6">
        <v>0</v>
      </c>
      <c r="L437" s="35">
        <f t="shared" si="67"/>
        <v>-7.4</v>
      </c>
      <c r="M437" s="19">
        <f>I437-0.8</f>
        <v>-2.6</v>
      </c>
      <c r="N437" s="6">
        <v>-12.1</v>
      </c>
      <c r="O437" s="6">
        <v>0</v>
      </c>
      <c r="P437" s="7">
        <v>8412</v>
      </c>
      <c r="Q437" s="7"/>
      <c r="R437" s="35">
        <f t="shared" si="68"/>
        <v>-8.3000000000000007</v>
      </c>
      <c r="S437">
        <v>-5</v>
      </c>
      <c r="T437">
        <v>-11.5</v>
      </c>
      <c r="U437">
        <v>0</v>
      </c>
      <c r="W437">
        <v>1.96</v>
      </c>
      <c r="X437">
        <v>1.58</v>
      </c>
    </row>
    <row r="438" spans="1:24" x14ac:dyDescent="0.25">
      <c r="A438" s="3">
        <v>31023</v>
      </c>
      <c r="B438" s="5">
        <v>342</v>
      </c>
      <c r="C438" s="37">
        <f t="shared" si="64"/>
        <v>0.82</v>
      </c>
      <c r="D438" s="35">
        <f t="shared" si="65"/>
        <v>-7.5</v>
      </c>
      <c r="E438" s="6">
        <v>-5.0999999999999996</v>
      </c>
      <c r="F438" s="6">
        <v>-9.8000000000000007</v>
      </c>
      <c r="G438" s="6">
        <v>2</v>
      </c>
      <c r="H438" s="35">
        <f t="shared" si="66"/>
        <v>-4.0999999999999996</v>
      </c>
      <c r="I438" s="6">
        <v>-1</v>
      </c>
      <c r="J438" s="6">
        <v>-7.1</v>
      </c>
      <c r="K438" s="6">
        <v>0</v>
      </c>
      <c r="L438" s="35">
        <f t="shared" si="67"/>
        <v>-8.8000000000000007</v>
      </c>
      <c r="M438" s="6">
        <v>-6.4</v>
      </c>
      <c r="N438" s="6">
        <v>-11.1</v>
      </c>
      <c r="O438" s="6">
        <v>1.5</v>
      </c>
      <c r="P438" s="7">
        <v>8412</v>
      </c>
      <c r="Q438" s="7"/>
      <c r="R438" s="35">
        <f t="shared" si="68"/>
        <v>-4.3</v>
      </c>
      <c r="S438">
        <v>-1</v>
      </c>
      <c r="T438">
        <v>-7.5</v>
      </c>
      <c r="U438">
        <v>0</v>
      </c>
      <c r="W438">
        <v>0.86</v>
      </c>
      <c r="X438">
        <v>1.57</v>
      </c>
    </row>
    <row r="439" spans="1:24" x14ac:dyDescent="0.25">
      <c r="A439" s="3">
        <v>31024</v>
      </c>
      <c r="B439" s="5">
        <v>343</v>
      </c>
      <c r="C439" s="37">
        <f t="shared" si="64"/>
        <v>0.67</v>
      </c>
      <c r="D439" s="35">
        <f t="shared" si="65"/>
        <v>-5</v>
      </c>
      <c r="E439" s="6">
        <v>-3.4</v>
      </c>
      <c r="F439" s="6">
        <v>-6.5</v>
      </c>
      <c r="G439" s="6">
        <v>2</v>
      </c>
      <c r="H439" s="35">
        <f t="shared" si="66"/>
        <v>-5</v>
      </c>
      <c r="I439" s="6">
        <v>-3.9</v>
      </c>
      <c r="J439" s="6">
        <v>-6</v>
      </c>
      <c r="K439" s="6">
        <v>4</v>
      </c>
      <c r="L439" s="35">
        <f t="shared" si="67"/>
        <v>-6.4</v>
      </c>
      <c r="M439" s="6">
        <v>-4.2</v>
      </c>
      <c r="N439" s="6">
        <v>-8.6</v>
      </c>
      <c r="O439" s="6">
        <v>2.5</v>
      </c>
      <c r="P439" s="7">
        <v>8412</v>
      </c>
      <c r="Q439" s="7"/>
      <c r="R439" s="35">
        <f t="shared" si="68"/>
        <v>-3.8</v>
      </c>
      <c r="S439">
        <v>-1.5</v>
      </c>
      <c r="T439">
        <v>-6</v>
      </c>
      <c r="U439">
        <v>10.199999999999999</v>
      </c>
      <c r="W439">
        <v>0.7</v>
      </c>
      <c r="X439">
        <v>1.56</v>
      </c>
    </row>
    <row r="440" spans="1:24" x14ac:dyDescent="0.25">
      <c r="A440" s="3">
        <v>31025</v>
      </c>
      <c r="B440" s="5">
        <v>344</v>
      </c>
      <c r="C440" s="37">
        <f t="shared" si="64"/>
        <v>1.05</v>
      </c>
      <c r="D440" s="35">
        <f t="shared" si="65"/>
        <v>-12.1</v>
      </c>
      <c r="E440" s="6">
        <v>-7</v>
      </c>
      <c r="F440" s="6">
        <v>-17.100000000000001</v>
      </c>
      <c r="G440" s="6">
        <v>0</v>
      </c>
      <c r="H440" s="35">
        <f t="shared" si="66"/>
        <v>-8.5</v>
      </c>
      <c r="I440" s="6">
        <v>-6.5</v>
      </c>
      <c r="J440" s="6">
        <v>-10.5</v>
      </c>
      <c r="K440" s="6">
        <v>0</v>
      </c>
      <c r="L440" s="35">
        <f t="shared" si="67"/>
        <v>-9.6</v>
      </c>
      <c r="M440" s="6">
        <v>-8.1999999999999993</v>
      </c>
      <c r="N440" s="6">
        <v>-11</v>
      </c>
      <c r="O440" s="6">
        <v>0</v>
      </c>
      <c r="P440" s="7">
        <v>8412</v>
      </c>
      <c r="Q440" s="7"/>
      <c r="R440" s="35">
        <f t="shared" si="68"/>
        <v>-10</v>
      </c>
      <c r="S440">
        <v>-5</v>
      </c>
      <c r="T440">
        <v>-15</v>
      </c>
      <c r="U440">
        <v>2.1</v>
      </c>
      <c r="W440">
        <v>1.1000000000000001</v>
      </c>
      <c r="X440">
        <v>1.55</v>
      </c>
    </row>
    <row r="441" spans="1:24" x14ac:dyDescent="0.25">
      <c r="A441" s="3">
        <v>31026</v>
      </c>
      <c r="B441" s="5">
        <v>345</v>
      </c>
      <c r="C441" s="37">
        <f t="shared" si="64"/>
        <v>1.24</v>
      </c>
      <c r="D441" s="35">
        <f t="shared" si="65"/>
        <v>-10.5</v>
      </c>
      <c r="E441" s="6">
        <v>-6.9</v>
      </c>
      <c r="F441" s="6">
        <v>-14</v>
      </c>
      <c r="G441" s="6">
        <v>1.5</v>
      </c>
      <c r="H441" s="35">
        <f t="shared" si="66"/>
        <v>-9.3000000000000007</v>
      </c>
      <c r="I441" s="6">
        <v>-7.8</v>
      </c>
      <c r="J441" s="6">
        <v>-10.8</v>
      </c>
      <c r="K441" s="6">
        <v>1</v>
      </c>
      <c r="L441" s="35">
        <f t="shared" si="67"/>
        <v>-10.3</v>
      </c>
      <c r="M441" s="6">
        <v>-9.5</v>
      </c>
      <c r="N441" s="6">
        <v>-11</v>
      </c>
      <c r="O441" s="6">
        <v>0</v>
      </c>
      <c r="P441" s="7">
        <v>8412</v>
      </c>
      <c r="Q441" s="7"/>
      <c r="R441" s="35">
        <f t="shared" si="68"/>
        <v>-7</v>
      </c>
      <c r="S441">
        <v>-4</v>
      </c>
      <c r="T441">
        <v>-10</v>
      </c>
      <c r="U441">
        <v>0</v>
      </c>
      <c r="W441">
        <v>1.31</v>
      </c>
      <c r="X441">
        <v>3.27</v>
      </c>
    </row>
    <row r="442" spans="1:24" x14ac:dyDescent="0.25">
      <c r="A442" s="3">
        <v>31027</v>
      </c>
      <c r="B442" s="5">
        <v>346</v>
      </c>
      <c r="C442" s="37">
        <f t="shared" si="64"/>
        <v>2.79</v>
      </c>
      <c r="D442" s="35">
        <f t="shared" si="65"/>
        <v>-13.3</v>
      </c>
      <c r="E442" s="6">
        <v>-6.6</v>
      </c>
      <c r="F442" s="6">
        <v>-19.899999999999999</v>
      </c>
      <c r="G442" s="6">
        <v>0</v>
      </c>
      <c r="H442" s="35">
        <f t="shared" si="66"/>
        <v>-10.3</v>
      </c>
      <c r="I442" s="6">
        <v>-7.5</v>
      </c>
      <c r="J442" s="6">
        <v>-13.1</v>
      </c>
      <c r="K442" s="6">
        <v>0.5</v>
      </c>
      <c r="L442" s="35">
        <f t="shared" si="67"/>
        <v>-10.199999999999999</v>
      </c>
      <c r="M442" s="6">
        <v>-8.6999999999999993</v>
      </c>
      <c r="N442" s="6">
        <v>-11.7</v>
      </c>
      <c r="O442" s="6">
        <v>2</v>
      </c>
      <c r="P442" s="7">
        <v>8412</v>
      </c>
      <c r="Q442" s="7"/>
      <c r="R442" s="35">
        <f t="shared" si="68"/>
        <v>-11.5</v>
      </c>
      <c r="S442">
        <v>-3.5</v>
      </c>
      <c r="T442">
        <v>-19.5</v>
      </c>
      <c r="U442">
        <v>0</v>
      </c>
      <c r="W442">
        <v>2.94</v>
      </c>
      <c r="X442">
        <v>2.96</v>
      </c>
    </row>
    <row r="443" spans="1:24" x14ac:dyDescent="0.25">
      <c r="A443" s="3">
        <v>31028</v>
      </c>
      <c r="B443" s="5">
        <v>347</v>
      </c>
      <c r="C443" s="37">
        <f t="shared" si="64"/>
        <v>1.22</v>
      </c>
      <c r="D443" s="35">
        <f t="shared" si="65"/>
        <v>-8.9</v>
      </c>
      <c r="E443" s="6">
        <v>-6.3</v>
      </c>
      <c r="F443" s="6">
        <v>-11.4</v>
      </c>
      <c r="G443" s="6">
        <v>0</v>
      </c>
      <c r="H443" s="35">
        <f t="shared" si="66"/>
        <v>-9.5</v>
      </c>
      <c r="I443" s="6">
        <v>-8</v>
      </c>
      <c r="J443" s="6">
        <v>-11</v>
      </c>
      <c r="K443" s="6">
        <v>1.5</v>
      </c>
      <c r="L443" s="35">
        <f t="shared" si="67"/>
        <v>-10.6</v>
      </c>
      <c r="M443" s="6">
        <v>-7.5</v>
      </c>
      <c r="N443" s="6">
        <v>-13.6</v>
      </c>
      <c r="O443" s="6">
        <v>0.5</v>
      </c>
      <c r="P443" s="7">
        <v>8412</v>
      </c>
      <c r="Q443" s="7"/>
      <c r="R443" s="35">
        <f t="shared" si="68"/>
        <v>-7.8</v>
      </c>
      <c r="S443">
        <v>-5</v>
      </c>
      <c r="T443">
        <v>-10.5</v>
      </c>
      <c r="U443">
        <v>3.3</v>
      </c>
      <c r="W443">
        <v>1.28</v>
      </c>
      <c r="X443">
        <v>1.52</v>
      </c>
    </row>
    <row r="444" spans="1:24" x14ac:dyDescent="0.25">
      <c r="A444" s="3">
        <v>31029</v>
      </c>
      <c r="B444" s="5">
        <v>348</v>
      </c>
      <c r="C444" s="37">
        <f t="shared" si="64"/>
        <v>1.94</v>
      </c>
      <c r="D444" s="35">
        <f t="shared" si="65"/>
        <v>-10.4</v>
      </c>
      <c r="E444" s="6">
        <v>-6.3</v>
      </c>
      <c r="F444" s="6">
        <v>-14.4</v>
      </c>
      <c r="G444" s="6">
        <v>4</v>
      </c>
      <c r="H444" s="35">
        <f t="shared" si="66"/>
        <v>-8</v>
      </c>
      <c r="I444" s="6">
        <v>-5.8</v>
      </c>
      <c r="J444" s="6">
        <v>-10.1</v>
      </c>
      <c r="K444" s="6">
        <v>2.5</v>
      </c>
      <c r="L444" s="35">
        <f t="shared" si="67"/>
        <v>-8.1</v>
      </c>
      <c r="M444" s="6">
        <v>-7.2</v>
      </c>
      <c r="N444" s="6">
        <v>-8.9</v>
      </c>
      <c r="O444" s="6">
        <v>4.5</v>
      </c>
      <c r="P444" s="7">
        <v>8412</v>
      </c>
      <c r="Q444" s="7"/>
      <c r="R444" s="35">
        <f t="shared" si="68"/>
        <v>-10.3</v>
      </c>
      <c r="S444">
        <v>-4</v>
      </c>
      <c r="T444">
        <v>-16.5</v>
      </c>
      <c r="U444">
        <v>6.1</v>
      </c>
      <c r="W444">
        <v>2.04</v>
      </c>
      <c r="X444">
        <v>1.51</v>
      </c>
    </row>
    <row r="445" spans="1:24" x14ac:dyDescent="0.25">
      <c r="A445" s="3">
        <v>31030</v>
      </c>
      <c r="B445" s="5">
        <v>349</v>
      </c>
      <c r="C445" s="37">
        <f t="shared" si="64"/>
        <v>1.57</v>
      </c>
      <c r="D445" s="35">
        <f t="shared" si="65"/>
        <v>-5.9</v>
      </c>
      <c r="E445" s="6">
        <v>-4.3</v>
      </c>
      <c r="F445" s="6">
        <v>-7.4</v>
      </c>
      <c r="G445" s="6">
        <v>4.5</v>
      </c>
      <c r="H445" s="35">
        <f t="shared" si="66"/>
        <v>-5.7</v>
      </c>
      <c r="I445" s="6">
        <v>-4.5</v>
      </c>
      <c r="J445" s="6">
        <v>-6.9</v>
      </c>
      <c r="K445" s="6">
        <v>3</v>
      </c>
      <c r="L445" s="35">
        <f t="shared" si="67"/>
        <v>-8</v>
      </c>
      <c r="M445" s="6">
        <v>-5</v>
      </c>
      <c r="N445" s="6">
        <v>-11</v>
      </c>
      <c r="O445" s="6">
        <v>3.5</v>
      </c>
      <c r="P445" s="7">
        <v>8412</v>
      </c>
      <c r="Q445" s="7"/>
      <c r="R445" s="35">
        <f t="shared" si="68"/>
        <v>-4.3</v>
      </c>
      <c r="S445">
        <v>-2</v>
      </c>
      <c r="T445">
        <v>-6.5</v>
      </c>
      <c r="U445">
        <v>8</v>
      </c>
      <c r="X445">
        <v>1.57</v>
      </c>
    </row>
    <row r="446" spans="1:24" x14ac:dyDescent="0.25">
      <c r="A446" s="3">
        <v>31031</v>
      </c>
      <c r="B446" s="5">
        <v>350</v>
      </c>
      <c r="C446" s="37">
        <f t="shared" si="64"/>
        <v>3.27</v>
      </c>
      <c r="D446" s="35">
        <f t="shared" si="65"/>
        <v>-9.3000000000000007</v>
      </c>
      <c r="E446" s="6">
        <v>-6.3</v>
      </c>
      <c r="F446" s="6">
        <v>-12.2</v>
      </c>
      <c r="G446" s="6">
        <v>0</v>
      </c>
      <c r="H446" s="35">
        <f t="shared" si="66"/>
        <v>-9.6</v>
      </c>
      <c r="I446" s="6">
        <v>-7.1</v>
      </c>
      <c r="J446" s="6">
        <v>-12.1</v>
      </c>
      <c r="K446" s="6">
        <v>0.5</v>
      </c>
      <c r="L446" s="35">
        <f t="shared" si="67"/>
        <v>-8.8000000000000007</v>
      </c>
      <c r="M446" s="6">
        <v>-7.9</v>
      </c>
      <c r="N446" s="6">
        <v>-9.6</v>
      </c>
      <c r="O446" s="6">
        <v>0.5</v>
      </c>
      <c r="P446" s="7">
        <v>8412</v>
      </c>
      <c r="Q446" s="7"/>
      <c r="R446" s="35">
        <f t="shared" si="68"/>
        <v>-6.8</v>
      </c>
      <c r="S446">
        <v>-3</v>
      </c>
      <c r="T446">
        <v>-10.5</v>
      </c>
      <c r="U446">
        <v>0</v>
      </c>
      <c r="W446">
        <v>3.44</v>
      </c>
      <c r="X446">
        <v>2.39</v>
      </c>
    </row>
    <row r="447" spans="1:24" x14ac:dyDescent="0.25">
      <c r="A447" s="3">
        <v>31032</v>
      </c>
      <c r="B447" s="5">
        <v>351</v>
      </c>
      <c r="C447" s="37">
        <f t="shared" si="64"/>
        <v>3.43</v>
      </c>
      <c r="D447" s="35">
        <f t="shared" si="65"/>
        <v>-16.399999999999999</v>
      </c>
      <c r="E447" s="6">
        <v>-14.1</v>
      </c>
      <c r="F447" s="6">
        <v>-18.600000000000001</v>
      </c>
      <c r="G447" s="6">
        <v>0</v>
      </c>
      <c r="H447" s="35">
        <f t="shared" si="66"/>
        <v>-16.600000000000001</v>
      </c>
      <c r="I447" s="6">
        <v>-13.4</v>
      </c>
      <c r="J447" s="6">
        <v>-19.8</v>
      </c>
      <c r="K447" s="6">
        <v>1</v>
      </c>
      <c r="L447" s="35">
        <f t="shared" si="67"/>
        <v>-18.100000000000001</v>
      </c>
      <c r="M447" s="6">
        <v>-16.399999999999999</v>
      </c>
      <c r="N447" s="6">
        <v>-19.7</v>
      </c>
      <c r="O447" s="6">
        <v>2</v>
      </c>
      <c r="P447" s="7">
        <v>8412</v>
      </c>
      <c r="Q447" s="7"/>
      <c r="R447" s="35">
        <f t="shared" si="68"/>
        <v>-12</v>
      </c>
      <c r="S447">
        <v>-4</v>
      </c>
      <c r="T447">
        <v>-20</v>
      </c>
      <c r="U447">
        <v>0</v>
      </c>
      <c r="W447">
        <v>3.61</v>
      </c>
      <c r="X447">
        <v>1.5</v>
      </c>
    </row>
    <row r="448" spans="1:24" x14ac:dyDescent="0.25">
      <c r="A448" s="3">
        <v>31033</v>
      </c>
      <c r="B448" s="5">
        <v>352</v>
      </c>
      <c r="C448" s="37">
        <f t="shared" si="64"/>
        <v>4.3899999999999997</v>
      </c>
      <c r="D448" s="35">
        <f t="shared" si="65"/>
        <v>-22.1</v>
      </c>
      <c r="E448" s="6">
        <v>-20.2</v>
      </c>
      <c r="F448" s="6">
        <v>-23.9</v>
      </c>
      <c r="G448" s="6">
        <v>0</v>
      </c>
      <c r="H448" s="35">
        <f t="shared" si="66"/>
        <v>-20.9</v>
      </c>
      <c r="I448" s="6">
        <v>-16.899999999999999</v>
      </c>
      <c r="J448" s="6">
        <v>-24.9</v>
      </c>
      <c r="K448" s="6">
        <v>1.5</v>
      </c>
      <c r="L448" s="35">
        <f t="shared" si="67"/>
        <v>-21.7</v>
      </c>
      <c r="M448" s="6">
        <v>-17.5</v>
      </c>
      <c r="N448" s="6">
        <v>-25.8</v>
      </c>
      <c r="O448" s="6">
        <v>0</v>
      </c>
      <c r="P448" s="7">
        <v>8412</v>
      </c>
      <c r="Q448" s="7"/>
      <c r="R448" s="35">
        <f t="shared" si="68"/>
        <v>-17.3</v>
      </c>
      <c r="S448">
        <v>-13.5</v>
      </c>
      <c r="T448">
        <v>-21</v>
      </c>
      <c r="U448">
        <v>0</v>
      </c>
      <c r="W448">
        <v>4.62</v>
      </c>
      <c r="X448">
        <v>3.68</v>
      </c>
    </row>
    <row r="449" spans="1:24" x14ac:dyDescent="0.25">
      <c r="A449" s="3">
        <v>31034</v>
      </c>
      <c r="B449" s="5">
        <v>353</v>
      </c>
      <c r="C449" s="37">
        <f t="shared" si="64"/>
        <v>3.08</v>
      </c>
      <c r="D449" s="35">
        <f t="shared" si="65"/>
        <v>-18.7</v>
      </c>
      <c r="E449" s="6">
        <v>-10.9</v>
      </c>
      <c r="F449" s="6">
        <v>-26.4</v>
      </c>
      <c r="G449" s="6">
        <v>0</v>
      </c>
      <c r="H449" s="35">
        <f t="shared" si="66"/>
        <v>-16.399999999999999</v>
      </c>
      <c r="I449" s="6">
        <v>-9.6999999999999993</v>
      </c>
      <c r="J449" s="6">
        <v>-23</v>
      </c>
      <c r="K449" s="6">
        <v>0</v>
      </c>
      <c r="L449" s="35">
        <f t="shared" si="67"/>
        <v>-15.7</v>
      </c>
      <c r="M449" s="6">
        <v>-9.4</v>
      </c>
      <c r="N449" s="6">
        <v>-21.9</v>
      </c>
      <c r="O449" s="6">
        <v>0</v>
      </c>
      <c r="P449" s="7">
        <v>8412</v>
      </c>
      <c r="Q449" s="7"/>
      <c r="R449" s="35">
        <f t="shared" si="68"/>
        <v>-24.3</v>
      </c>
      <c r="S449">
        <v>-15</v>
      </c>
      <c r="T449">
        <v>-33.5</v>
      </c>
      <c r="U449">
        <v>0</v>
      </c>
      <c r="W449">
        <v>3.24</v>
      </c>
      <c r="X449">
        <v>4.2699999999999996</v>
      </c>
    </row>
    <row r="450" spans="1:24" x14ac:dyDescent="0.25">
      <c r="A450" s="3">
        <v>31035</v>
      </c>
      <c r="B450" s="5">
        <v>354</v>
      </c>
      <c r="C450" s="37">
        <f t="shared" si="64"/>
        <v>2.21</v>
      </c>
      <c r="D450" s="35">
        <f t="shared" si="65"/>
        <v>-15.1</v>
      </c>
      <c r="E450" s="6">
        <v>-13.5</v>
      </c>
      <c r="F450" s="6">
        <v>-16.600000000000001</v>
      </c>
      <c r="G450" s="6">
        <v>0</v>
      </c>
      <c r="H450" s="35">
        <f t="shared" si="66"/>
        <v>-11.1</v>
      </c>
      <c r="I450" s="6">
        <v>-8.5</v>
      </c>
      <c r="J450" s="6">
        <v>-13.6</v>
      </c>
      <c r="K450" s="6">
        <v>0</v>
      </c>
      <c r="L450" s="35">
        <f t="shared" si="67"/>
        <v>-15.5</v>
      </c>
      <c r="M450" s="6">
        <v>-12.8</v>
      </c>
      <c r="N450" s="6">
        <v>-18.2</v>
      </c>
      <c r="O450" s="6">
        <v>0</v>
      </c>
      <c r="P450" s="7">
        <v>8412</v>
      </c>
      <c r="Q450" s="7"/>
      <c r="R450" s="35">
        <f t="shared" si="68"/>
        <v>-21.5</v>
      </c>
      <c r="S450">
        <v>-13.5</v>
      </c>
      <c r="T450">
        <v>-29.5</v>
      </c>
      <c r="U450">
        <v>0</v>
      </c>
      <c r="W450">
        <v>2.33</v>
      </c>
      <c r="X450">
        <v>1.49</v>
      </c>
    </row>
    <row r="451" spans="1:24" x14ac:dyDescent="0.25">
      <c r="A451" s="3">
        <v>31036</v>
      </c>
      <c r="B451" s="5">
        <v>355</v>
      </c>
      <c r="C451" s="37">
        <f t="shared" si="64"/>
        <v>2.36</v>
      </c>
      <c r="D451" s="35">
        <f t="shared" si="65"/>
        <v>-12.6</v>
      </c>
      <c r="E451" s="6">
        <v>-9.5</v>
      </c>
      <c r="F451" s="6">
        <v>-15.6</v>
      </c>
      <c r="G451" s="6">
        <v>0.5</v>
      </c>
      <c r="H451" s="35">
        <f t="shared" si="66"/>
        <v>-9.1999999999999993</v>
      </c>
      <c r="I451" s="6">
        <v>-6.1</v>
      </c>
      <c r="J451" s="6">
        <v>-12.3</v>
      </c>
      <c r="K451" s="6">
        <v>1.5</v>
      </c>
      <c r="L451" s="35">
        <f t="shared" si="67"/>
        <v>-12.9</v>
      </c>
      <c r="M451" s="6">
        <v>-8.3000000000000007</v>
      </c>
      <c r="N451" s="6">
        <v>-17.399999999999999</v>
      </c>
      <c r="O451" s="6">
        <v>1</v>
      </c>
      <c r="P451" s="7">
        <v>8412</v>
      </c>
      <c r="Q451" s="7"/>
      <c r="R451" s="35">
        <f t="shared" si="68"/>
        <v>-17.5</v>
      </c>
      <c r="S451">
        <v>-12</v>
      </c>
      <c r="T451">
        <v>-23</v>
      </c>
      <c r="U451">
        <v>12</v>
      </c>
      <c r="W451">
        <v>2.48</v>
      </c>
      <c r="X451">
        <v>1.85</v>
      </c>
    </row>
    <row r="452" spans="1:24" x14ac:dyDescent="0.25">
      <c r="A452" s="3">
        <v>31037</v>
      </c>
      <c r="B452" s="5">
        <v>356</v>
      </c>
      <c r="C452" s="37">
        <f t="shared" si="64"/>
        <v>2.2999999999999998</v>
      </c>
      <c r="D452" s="35">
        <f t="shared" si="65"/>
        <v>-10.5</v>
      </c>
      <c r="E452" s="6">
        <v>-5.5</v>
      </c>
      <c r="F452" s="6">
        <v>-15.4</v>
      </c>
      <c r="G452" s="6">
        <v>1</v>
      </c>
      <c r="H452" s="35">
        <f t="shared" si="66"/>
        <v>-8.4</v>
      </c>
      <c r="I452" s="6">
        <v>-5.8</v>
      </c>
      <c r="J452" s="6">
        <v>-10.9</v>
      </c>
      <c r="K452" s="6">
        <v>0.5</v>
      </c>
      <c r="L452" s="35">
        <f t="shared" si="67"/>
        <v>-8.3000000000000007</v>
      </c>
      <c r="M452" s="6">
        <v>-5.7</v>
      </c>
      <c r="N452" s="6">
        <v>-10.8</v>
      </c>
      <c r="O452" s="6">
        <v>1</v>
      </c>
      <c r="P452" s="7">
        <v>8412</v>
      </c>
      <c r="Q452" s="7"/>
      <c r="R452" s="35">
        <f t="shared" si="68"/>
        <v>-7.8</v>
      </c>
      <c r="S452">
        <v>-1.5</v>
      </c>
      <c r="T452">
        <v>-14</v>
      </c>
      <c r="U452">
        <v>0</v>
      </c>
      <c r="W452">
        <v>2.42</v>
      </c>
      <c r="X452">
        <v>1.85</v>
      </c>
    </row>
    <row r="453" spans="1:24" x14ac:dyDescent="0.25">
      <c r="A453" s="3">
        <v>31038</v>
      </c>
      <c r="B453" s="5">
        <v>357</v>
      </c>
      <c r="C453" s="37">
        <f t="shared" ref="C453:C516" si="73">IF(W453="",X453,ROUND(0.95*W453,2))</f>
        <v>1.41</v>
      </c>
      <c r="D453" s="35">
        <f t="shared" ref="D453:D516" si="74">ROUND(AVERAGE(E453:F453),1)</f>
        <v>-5.6</v>
      </c>
      <c r="E453" s="6">
        <v>-4.9000000000000004</v>
      </c>
      <c r="F453" s="6">
        <v>-6.3</v>
      </c>
      <c r="G453" s="6">
        <v>2.5</v>
      </c>
      <c r="H453" s="35">
        <f t="shared" ref="H453:H516" si="75">ROUND(AVERAGE(I453:J453),1)</f>
        <v>-6.4</v>
      </c>
      <c r="I453" s="6">
        <v>-5.8</v>
      </c>
      <c r="J453" s="6">
        <v>-6.9</v>
      </c>
      <c r="K453" s="6">
        <v>3</v>
      </c>
      <c r="L453" s="35">
        <f t="shared" ref="L453:L516" si="76">ROUND(AVERAGE(M453:N453),1)</f>
        <v>-6.2</v>
      </c>
      <c r="M453" s="6">
        <v>-5.7</v>
      </c>
      <c r="N453" s="6">
        <v>-6.6</v>
      </c>
      <c r="O453" s="6">
        <v>2</v>
      </c>
      <c r="P453" s="7">
        <v>8412</v>
      </c>
      <c r="Q453" s="7"/>
      <c r="R453" s="35">
        <f t="shared" ref="R453:R516" si="77">ROUND(AVERAGE(S453:T453),1)</f>
        <v>-6.8</v>
      </c>
      <c r="S453">
        <v>-1.5</v>
      </c>
      <c r="T453">
        <v>-12</v>
      </c>
      <c r="U453">
        <v>11</v>
      </c>
      <c r="W453">
        <v>1.48</v>
      </c>
      <c r="X453">
        <v>1.5</v>
      </c>
    </row>
    <row r="454" spans="1:24" x14ac:dyDescent="0.25">
      <c r="A454" s="3">
        <v>31039</v>
      </c>
      <c r="B454" s="5">
        <v>358</v>
      </c>
      <c r="C454" s="37">
        <f t="shared" si="73"/>
        <v>3.57</v>
      </c>
      <c r="D454" s="35">
        <f t="shared" si="74"/>
        <v>-9.5</v>
      </c>
      <c r="E454" s="6">
        <v>-6.8</v>
      </c>
      <c r="F454" s="6">
        <v>-12.2</v>
      </c>
      <c r="G454" s="6">
        <v>0</v>
      </c>
      <c r="H454" s="35">
        <f t="shared" si="75"/>
        <v>-8.5</v>
      </c>
      <c r="I454" s="8">
        <f>ROUND(M454*0.98-0.9,1)</f>
        <v>-7.9</v>
      </c>
      <c r="J454" s="8">
        <f>ROUND(N454*0.96-0.4,1)</f>
        <v>-9</v>
      </c>
      <c r="K454" s="6">
        <v>2.5</v>
      </c>
      <c r="L454" s="35">
        <f t="shared" si="76"/>
        <v>-8.1</v>
      </c>
      <c r="M454" s="6">
        <v>-7.1</v>
      </c>
      <c r="N454" s="6">
        <v>-9</v>
      </c>
      <c r="O454" s="6">
        <v>0</v>
      </c>
      <c r="P454" s="7">
        <v>8412</v>
      </c>
      <c r="Q454" s="7"/>
      <c r="R454" s="35">
        <f t="shared" si="77"/>
        <v>-7.5</v>
      </c>
      <c r="S454">
        <v>-7</v>
      </c>
      <c r="T454">
        <v>-8</v>
      </c>
      <c r="U454">
        <v>0</v>
      </c>
      <c r="W454">
        <v>3.76</v>
      </c>
      <c r="X454">
        <v>3.21</v>
      </c>
    </row>
    <row r="455" spans="1:24" x14ac:dyDescent="0.25">
      <c r="A455" s="3">
        <v>31040</v>
      </c>
      <c r="B455" s="5">
        <v>359</v>
      </c>
      <c r="C455" s="37">
        <f t="shared" si="73"/>
        <v>1.76</v>
      </c>
      <c r="D455" s="35">
        <f t="shared" si="74"/>
        <v>-13.4</v>
      </c>
      <c r="E455" s="6">
        <v>-6.8</v>
      </c>
      <c r="F455" s="6">
        <v>-20</v>
      </c>
      <c r="G455" s="6">
        <v>0</v>
      </c>
      <c r="H455" s="35">
        <f t="shared" si="75"/>
        <v>-8.3000000000000007</v>
      </c>
      <c r="I455" s="8">
        <f>ROUND(M455*0.98-0.9,1)</f>
        <v>-6.1</v>
      </c>
      <c r="J455" s="8">
        <f>ROUND(N455*0.96-0.4,1)</f>
        <v>-10.4</v>
      </c>
      <c r="K455" s="6">
        <v>0</v>
      </c>
      <c r="L455" s="35">
        <f t="shared" si="76"/>
        <v>-7.9</v>
      </c>
      <c r="M455" s="6">
        <v>-5.3</v>
      </c>
      <c r="N455" s="6">
        <v>-10.4</v>
      </c>
      <c r="O455" s="6">
        <v>0</v>
      </c>
      <c r="P455" s="7">
        <v>8412</v>
      </c>
      <c r="Q455" s="7"/>
      <c r="R455" s="35">
        <f t="shared" si="77"/>
        <v>-13.8</v>
      </c>
      <c r="S455">
        <v>-7</v>
      </c>
      <c r="T455">
        <v>-20.5</v>
      </c>
      <c r="U455">
        <v>0</v>
      </c>
      <c r="W455">
        <v>1.85</v>
      </c>
      <c r="X455">
        <v>1.5</v>
      </c>
    </row>
    <row r="456" spans="1:24" x14ac:dyDescent="0.25">
      <c r="A456" s="3">
        <v>31041</v>
      </c>
      <c r="B456" s="5">
        <v>360</v>
      </c>
      <c r="C456" s="37">
        <f t="shared" si="73"/>
        <v>1.4</v>
      </c>
      <c r="D456" s="35">
        <f t="shared" si="74"/>
        <v>-8.1999999999999993</v>
      </c>
      <c r="E456" s="6">
        <v>-5.0999999999999996</v>
      </c>
      <c r="F456" s="6">
        <v>-11.3</v>
      </c>
      <c r="G456" s="6">
        <v>3</v>
      </c>
      <c r="H456" s="35">
        <f t="shared" si="75"/>
        <v>-6</v>
      </c>
      <c r="I456" s="6">
        <v>-4.5999999999999996</v>
      </c>
      <c r="J456" s="8">
        <f>ROUND(N456*0.96-0.4,1)</f>
        <v>-7.4</v>
      </c>
      <c r="K456" s="6">
        <v>2.5</v>
      </c>
      <c r="L456" s="35">
        <f t="shared" si="76"/>
        <v>-6.2</v>
      </c>
      <c r="M456" s="6">
        <v>-5</v>
      </c>
      <c r="N456" s="6">
        <v>-7.3</v>
      </c>
      <c r="O456" s="6">
        <v>3</v>
      </c>
      <c r="P456" s="7">
        <v>8412</v>
      </c>
      <c r="Q456" s="7"/>
      <c r="R456" s="35">
        <f t="shared" si="77"/>
        <v>-7.5</v>
      </c>
      <c r="S456">
        <v>-5</v>
      </c>
      <c r="T456">
        <v>-10</v>
      </c>
      <c r="U456">
        <v>7.1</v>
      </c>
      <c r="W456">
        <v>1.47</v>
      </c>
      <c r="X456">
        <v>1.5</v>
      </c>
    </row>
    <row r="457" spans="1:24" x14ac:dyDescent="0.25">
      <c r="A457" s="3">
        <v>31042</v>
      </c>
      <c r="B457" s="5">
        <v>361</v>
      </c>
      <c r="C457" s="37">
        <f t="shared" si="73"/>
        <v>1.66</v>
      </c>
      <c r="D457" s="35">
        <f t="shared" si="74"/>
        <v>-9.5</v>
      </c>
      <c r="E457" s="6">
        <v>-7.5</v>
      </c>
      <c r="F457" s="6">
        <v>-11.5</v>
      </c>
      <c r="G457" s="6">
        <v>1</v>
      </c>
      <c r="H457" s="35">
        <f t="shared" si="75"/>
        <v>-9.8000000000000007</v>
      </c>
      <c r="I457" s="6">
        <v>-8.3000000000000007</v>
      </c>
      <c r="J457" s="6">
        <v>-11.3</v>
      </c>
      <c r="K457" s="6">
        <v>1</v>
      </c>
      <c r="L457" s="35">
        <f t="shared" si="76"/>
        <v>-8.6</v>
      </c>
      <c r="M457" s="6">
        <v>-7.2</v>
      </c>
      <c r="N457" s="6">
        <v>-9.9</v>
      </c>
      <c r="O457" s="6">
        <v>2</v>
      </c>
      <c r="P457" s="7">
        <v>8412</v>
      </c>
      <c r="Q457" s="7"/>
      <c r="R457" s="35">
        <f t="shared" si="77"/>
        <v>-6.5</v>
      </c>
      <c r="S457">
        <v>-5</v>
      </c>
      <c r="T457">
        <v>-8</v>
      </c>
      <c r="U457">
        <v>7.2</v>
      </c>
      <c r="W457">
        <v>1.75</v>
      </c>
      <c r="X457">
        <v>1.51</v>
      </c>
    </row>
    <row r="458" spans="1:24" x14ac:dyDescent="0.25">
      <c r="A458" s="3">
        <v>31043</v>
      </c>
      <c r="B458" s="5">
        <v>362</v>
      </c>
      <c r="C458" s="37">
        <f t="shared" si="73"/>
        <v>1.1299999999999999</v>
      </c>
      <c r="D458" s="35">
        <f t="shared" si="74"/>
        <v>-12.4</v>
      </c>
      <c r="E458" s="6">
        <v>-11.2</v>
      </c>
      <c r="F458" s="6">
        <v>-13.5</v>
      </c>
      <c r="G458" s="6">
        <v>0.5</v>
      </c>
      <c r="H458" s="35">
        <f t="shared" si="75"/>
        <v>-10.8</v>
      </c>
      <c r="I458" s="8">
        <f t="shared" ref="I458:I486" si="78">ROUND(M458*0.98-0.9,1)</f>
        <v>-9.1999999999999993</v>
      </c>
      <c r="J458" s="8">
        <f t="shared" ref="J458:J486" si="79">ROUND(N458*0.96-0.4,1)</f>
        <v>-12.4</v>
      </c>
      <c r="K458" s="6">
        <v>1.3</v>
      </c>
      <c r="L458" s="35">
        <f t="shared" si="76"/>
        <v>-10.5</v>
      </c>
      <c r="M458" s="6">
        <v>-8.5</v>
      </c>
      <c r="N458" s="6">
        <v>-12.5</v>
      </c>
      <c r="O458" s="6">
        <v>1.5</v>
      </c>
      <c r="P458" s="7">
        <v>8412</v>
      </c>
      <c r="Q458" s="7"/>
      <c r="R458" s="35">
        <f t="shared" si="77"/>
        <v>-9.8000000000000007</v>
      </c>
      <c r="S458">
        <v>-9.5</v>
      </c>
      <c r="T458">
        <v>-10</v>
      </c>
      <c r="U458">
        <v>5.3</v>
      </c>
      <c r="W458">
        <v>1.19</v>
      </c>
      <c r="X458">
        <v>1.52</v>
      </c>
    </row>
    <row r="459" spans="1:24" x14ac:dyDescent="0.25">
      <c r="A459" s="3">
        <v>31044</v>
      </c>
      <c r="B459" s="5">
        <v>363</v>
      </c>
      <c r="C459" s="37">
        <f t="shared" si="73"/>
        <v>2.19</v>
      </c>
      <c r="D459" s="35">
        <f t="shared" si="74"/>
        <v>-17.899999999999999</v>
      </c>
      <c r="E459" s="6">
        <v>-14.9</v>
      </c>
      <c r="F459" s="6">
        <v>-20.8</v>
      </c>
      <c r="G459" s="6">
        <v>3.5</v>
      </c>
      <c r="H459" s="35">
        <f t="shared" si="75"/>
        <v>-13.8</v>
      </c>
      <c r="I459" s="8">
        <f t="shared" si="78"/>
        <v>-12.7</v>
      </c>
      <c r="J459" s="8">
        <f t="shared" si="79"/>
        <v>-14.8</v>
      </c>
      <c r="K459" s="6">
        <v>3.7</v>
      </c>
      <c r="L459" s="35">
        <f t="shared" si="76"/>
        <v>-13.5</v>
      </c>
      <c r="M459" s="6">
        <v>-12</v>
      </c>
      <c r="N459" s="6">
        <v>-15</v>
      </c>
      <c r="O459" s="6">
        <v>3.5</v>
      </c>
      <c r="P459" s="7">
        <v>8412</v>
      </c>
      <c r="Q459" s="7"/>
      <c r="R459" s="35">
        <f t="shared" si="77"/>
        <v>-17</v>
      </c>
      <c r="S459">
        <v>-16</v>
      </c>
      <c r="T459">
        <v>-18</v>
      </c>
      <c r="U459">
        <v>0</v>
      </c>
      <c r="W459">
        <v>2.31</v>
      </c>
      <c r="X459">
        <v>1.52</v>
      </c>
    </row>
    <row r="460" spans="1:24" x14ac:dyDescent="0.25">
      <c r="A460" s="3">
        <v>31045</v>
      </c>
      <c r="B460" s="5">
        <v>364</v>
      </c>
      <c r="C460" s="37">
        <f t="shared" si="73"/>
        <v>1.83</v>
      </c>
      <c r="D460" s="35">
        <f t="shared" si="74"/>
        <v>-21.8</v>
      </c>
      <c r="E460" s="6">
        <v>-20.5</v>
      </c>
      <c r="F460" s="6">
        <v>-23.1</v>
      </c>
      <c r="G460" s="6">
        <v>2.5</v>
      </c>
      <c r="H460" s="35">
        <f t="shared" si="75"/>
        <v>-16.3</v>
      </c>
      <c r="I460" s="8">
        <f t="shared" si="78"/>
        <v>-13.8</v>
      </c>
      <c r="J460" s="8">
        <f t="shared" si="79"/>
        <v>-18.8</v>
      </c>
      <c r="K460" s="6">
        <v>3</v>
      </c>
      <c r="L460" s="35">
        <f t="shared" si="76"/>
        <v>-16.2</v>
      </c>
      <c r="M460" s="6">
        <v>-13.2</v>
      </c>
      <c r="N460" s="6">
        <v>-19.2</v>
      </c>
      <c r="O460" s="6">
        <v>3.5</v>
      </c>
      <c r="P460" s="7">
        <v>8412</v>
      </c>
      <c r="Q460" s="7"/>
      <c r="R460" s="35">
        <f t="shared" si="77"/>
        <v>-21.5</v>
      </c>
      <c r="S460">
        <v>-20</v>
      </c>
      <c r="T460">
        <v>-23</v>
      </c>
      <c r="U460">
        <v>23</v>
      </c>
      <c r="W460">
        <v>1.93</v>
      </c>
      <c r="X460">
        <v>2.61</v>
      </c>
    </row>
    <row r="461" spans="1:24" x14ac:dyDescent="0.25">
      <c r="A461" s="3">
        <v>31046</v>
      </c>
      <c r="B461" s="5">
        <v>365</v>
      </c>
      <c r="C461" s="37">
        <f t="shared" si="73"/>
        <v>2.0499999999999998</v>
      </c>
      <c r="D461" s="35">
        <f t="shared" si="74"/>
        <v>-18.2</v>
      </c>
      <c r="E461" s="6">
        <v>-12.5</v>
      </c>
      <c r="F461" s="6">
        <v>-23.8</v>
      </c>
      <c r="G461" s="6">
        <v>2</v>
      </c>
      <c r="H461" s="35">
        <f t="shared" si="75"/>
        <v>-13</v>
      </c>
      <c r="I461" s="8">
        <f t="shared" si="78"/>
        <v>-9.1</v>
      </c>
      <c r="J461" s="8">
        <f t="shared" si="79"/>
        <v>-16.8</v>
      </c>
      <c r="K461" s="6">
        <v>2</v>
      </c>
      <c r="L461" s="35">
        <f t="shared" si="76"/>
        <v>-12.8</v>
      </c>
      <c r="M461" s="6">
        <v>-8.4</v>
      </c>
      <c r="N461" s="6">
        <v>-17.100000000000001</v>
      </c>
      <c r="O461" s="6">
        <v>2</v>
      </c>
      <c r="P461" s="7">
        <v>8412</v>
      </c>
      <c r="Q461" s="7"/>
      <c r="R461" s="35">
        <f t="shared" si="77"/>
        <v>-22</v>
      </c>
      <c r="S461">
        <v>-20</v>
      </c>
      <c r="T461">
        <v>-24</v>
      </c>
      <c r="U461">
        <v>4.2</v>
      </c>
      <c r="W461">
        <v>2.16</v>
      </c>
      <c r="X461">
        <v>1.96</v>
      </c>
    </row>
    <row r="462" spans="1:24" x14ac:dyDescent="0.25">
      <c r="A462" s="3">
        <v>31047</v>
      </c>
      <c r="B462" s="4">
        <v>366</v>
      </c>
      <c r="C462" s="37">
        <f t="shared" si="73"/>
        <v>4.1500000000000004</v>
      </c>
      <c r="D462" s="35">
        <f t="shared" si="74"/>
        <v>-14.7</v>
      </c>
      <c r="E462" s="6">
        <v>-7.6</v>
      </c>
      <c r="F462" s="6">
        <v>-21.8</v>
      </c>
      <c r="G462" s="6">
        <v>1</v>
      </c>
      <c r="H462" s="35">
        <f t="shared" si="75"/>
        <v>-10.9</v>
      </c>
      <c r="I462" s="8">
        <f t="shared" si="78"/>
        <v>-6.1</v>
      </c>
      <c r="J462" s="8">
        <f t="shared" si="79"/>
        <v>-15.7</v>
      </c>
      <c r="K462" s="6">
        <v>0</v>
      </c>
      <c r="L462" s="35">
        <f t="shared" si="76"/>
        <v>-10.6</v>
      </c>
      <c r="M462" s="6">
        <v>-5.3</v>
      </c>
      <c r="N462" s="6">
        <v>-15.9</v>
      </c>
      <c r="O462" s="6">
        <v>0</v>
      </c>
      <c r="P462" s="7">
        <v>8412</v>
      </c>
      <c r="Q462" s="7"/>
      <c r="R462" s="35">
        <f t="shared" si="77"/>
        <v>-20.5</v>
      </c>
      <c r="S462">
        <v>-10</v>
      </c>
      <c r="T462">
        <v>-31</v>
      </c>
      <c r="U462">
        <v>0</v>
      </c>
      <c r="W462">
        <v>4.37</v>
      </c>
      <c r="X462">
        <v>4.91</v>
      </c>
    </row>
    <row r="463" spans="1:24" x14ac:dyDescent="0.25">
      <c r="A463" s="3">
        <v>31048</v>
      </c>
      <c r="B463" s="5">
        <v>1</v>
      </c>
      <c r="C463" s="37">
        <f t="shared" si="73"/>
        <v>3.1</v>
      </c>
      <c r="D463" s="35">
        <f t="shared" si="74"/>
        <v>-8.3000000000000007</v>
      </c>
      <c r="E463" s="6">
        <v>-3.4</v>
      </c>
      <c r="F463" s="6">
        <v>-13.2</v>
      </c>
      <c r="G463" s="6">
        <v>0</v>
      </c>
      <c r="H463" s="35">
        <f t="shared" si="75"/>
        <v>-3.8</v>
      </c>
      <c r="I463" s="8">
        <f t="shared" si="78"/>
        <v>-0.8</v>
      </c>
      <c r="J463" s="8">
        <f t="shared" si="79"/>
        <v>-6.8</v>
      </c>
      <c r="K463" s="6">
        <v>0</v>
      </c>
      <c r="L463" s="35">
        <f t="shared" si="76"/>
        <v>-3.3</v>
      </c>
      <c r="M463" s="6">
        <v>0.1</v>
      </c>
      <c r="N463" s="6">
        <v>-6.7</v>
      </c>
      <c r="O463" s="6">
        <v>0</v>
      </c>
      <c r="P463" s="7">
        <v>8501</v>
      </c>
      <c r="Q463" s="7"/>
      <c r="R463" s="35">
        <f t="shared" si="77"/>
        <v>-15.5</v>
      </c>
      <c r="S463">
        <v>-7</v>
      </c>
      <c r="T463">
        <v>-24</v>
      </c>
      <c r="U463">
        <v>0</v>
      </c>
      <c r="W463">
        <v>3.26</v>
      </c>
      <c r="X463">
        <v>2.81</v>
      </c>
    </row>
    <row r="464" spans="1:24" x14ac:dyDescent="0.25">
      <c r="A464" s="3">
        <v>31049</v>
      </c>
      <c r="B464" s="5">
        <v>2</v>
      </c>
      <c r="C464" s="37">
        <f t="shared" si="73"/>
        <v>2.34</v>
      </c>
      <c r="D464" s="35">
        <f t="shared" si="74"/>
        <v>-5.2</v>
      </c>
      <c r="E464" s="6">
        <v>1.4</v>
      </c>
      <c r="F464" s="6">
        <v>-11.8</v>
      </c>
      <c r="G464" s="6">
        <v>0</v>
      </c>
      <c r="H464" s="35">
        <f t="shared" si="75"/>
        <v>-0.3</v>
      </c>
      <c r="I464" s="8">
        <f t="shared" si="78"/>
        <v>1.1000000000000001</v>
      </c>
      <c r="J464" s="8">
        <f t="shared" si="79"/>
        <v>-1.6</v>
      </c>
      <c r="K464" s="6">
        <v>0</v>
      </c>
      <c r="L464" s="35">
        <f t="shared" si="76"/>
        <v>0.4</v>
      </c>
      <c r="M464" s="6">
        <v>2</v>
      </c>
      <c r="N464" s="6">
        <v>-1.3</v>
      </c>
      <c r="O464" s="6">
        <v>0</v>
      </c>
      <c r="P464" s="7">
        <v>8501</v>
      </c>
      <c r="Q464" s="7"/>
      <c r="R464" s="35">
        <f t="shared" si="77"/>
        <v>-14</v>
      </c>
      <c r="S464">
        <v>-5</v>
      </c>
      <c r="T464">
        <v>-23</v>
      </c>
      <c r="U464">
        <v>0</v>
      </c>
      <c r="W464">
        <v>2.46</v>
      </c>
      <c r="X464">
        <v>4.83</v>
      </c>
    </row>
    <row r="465" spans="1:24" x14ac:dyDescent="0.25">
      <c r="A465" s="3">
        <v>31050</v>
      </c>
      <c r="B465" s="5">
        <v>3</v>
      </c>
      <c r="C465" s="37">
        <f t="shared" si="73"/>
        <v>4.0999999999999996</v>
      </c>
      <c r="D465" s="35">
        <f t="shared" si="74"/>
        <v>-6</v>
      </c>
      <c r="E465" s="6">
        <v>-1.6</v>
      </c>
      <c r="F465" s="6">
        <v>-10.4</v>
      </c>
      <c r="G465" s="6">
        <v>0</v>
      </c>
      <c r="H465" s="35">
        <f t="shared" si="75"/>
        <v>-5.7</v>
      </c>
      <c r="I465" s="8">
        <f t="shared" si="78"/>
        <v>-5.3</v>
      </c>
      <c r="J465" s="8">
        <f t="shared" si="79"/>
        <v>-6</v>
      </c>
      <c r="K465" s="6">
        <v>0</v>
      </c>
      <c r="L465" s="35">
        <f t="shared" si="76"/>
        <v>-5.2</v>
      </c>
      <c r="M465" s="6">
        <v>-4.5</v>
      </c>
      <c r="N465" s="6">
        <v>-5.8</v>
      </c>
      <c r="O465" s="6">
        <v>0</v>
      </c>
      <c r="P465" s="7">
        <v>8501</v>
      </c>
      <c r="Q465" s="7"/>
      <c r="R465" s="35">
        <f t="shared" si="77"/>
        <v>-10</v>
      </c>
      <c r="S465">
        <v>-3</v>
      </c>
      <c r="T465">
        <v>-17</v>
      </c>
      <c r="U465">
        <v>0</v>
      </c>
      <c r="W465">
        <v>4.32</v>
      </c>
      <c r="X465">
        <v>5.0999999999999996</v>
      </c>
    </row>
    <row r="466" spans="1:24" x14ac:dyDescent="0.25">
      <c r="A466" s="3">
        <v>31051</v>
      </c>
      <c r="B466" s="5">
        <v>4</v>
      </c>
      <c r="C466" s="37">
        <f t="shared" si="73"/>
        <v>5.59</v>
      </c>
      <c r="D466" s="35">
        <f t="shared" si="74"/>
        <v>-5.0999999999999996</v>
      </c>
      <c r="E466" s="6">
        <v>-1.8</v>
      </c>
      <c r="F466" s="6">
        <v>-8.4</v>
      </c>
      <c r="G466" s="6">
        <v>0</v>
      </c>
      <c r="H466" s="35">
        <f t="shared" si="75"/>
        <v>-6.1</v>
      </c>
      <c r="I466" s="8">
        <f t="shared" si="78"/>
        <v>-5.7</v>
      </c>
      <c r="J466" s="8">
        <f t="shared" si="79"/>
        <v>-6.4</v>
      </c>
      <c r="K466" s="6">
        <v>0</v>
      </c>
      <c r="L466" s="35">
        <f t="shared" si="76"/>
        <v>-5.6</v>
      </c>
      <c r="M466" s="6">
        <v>-4.9000000000000004</v>
      </c>
      <c r="N466" s="6">
        <v>-6.3</v>
      </c>
      <c r="O466" s="6">
        <v>0</v>
      </c>
      <c r="P466" s="7">
        <v>8501</v>
      </c>
      <c r="Q466" s="7"/>
      <c r="R466" s="35">
        <f t="shared" si="77"/>
        <v>-7.5</v>
      </c>
      <c r="S466">
        <v>-1.5</v>
      </c>
      <c r="T466">
        <v>-13.5</v>
      </c>
      <c r="U466">
        <v>0</v>
      </c>
      <c r="W466">
        <v>5.88</v>
      </c>
      <c r="X466">
        <v>5.19</v>
      </c>
    </row>
    <row r="467" spans="1:24" x14ac:dyDescent="0.25">
      <c r="A467" s="3">
        <v>31052</v>
      </c>
      <c r="B467" s="5">
        <v>5</v>
      </c>
      <c r="C467" s="37">
        <f t="shared" si="73"/>
        <v>4.8600000000000003</v>
      </c>
      <c r="D467" s="35">
        <f t="shared" si="74"/>
        <v>-4.2</v>
      </c>
      <c r="E467" s="6">
        <v>1.3</v>
      </c>
      <c r="F467" s="6">
        <v>-9.6999999999999993</v>
      </c>
      <c r="G467" s="6">
        <v>0</v>
      </c>
      <c r="H467" s="35">
        <f t="shared" si="75"/>
        <v>-4.9000000000000004</v>
      </c>
      <c r="I467" s="8">
        <f t="shared" si="78"/>
        <v>-2.2999999999999998</v>
      </c>
      <c r="J467" s="8">
        <f t="shared" si="79"/>
        <v>-7.5</v>
      </c>
      <c r="K467" s="6">
        <v>0</v>
      </c>
      <c r="L467" s="35">
        <f t="shared" si="76"/>
        <v>-4.4000000000000004</v>
      </c>
      <c r="M467" s="6">
        <v>-1.4</v>
      </c>
      <c r="N467" s="6">
        <v>-7.4</v>
      </c>
      <c r="O467" s="6">
        <v>0</v>
      </c>
      <c r="P467" s="7">
        <v>8501</v>
      </c>
      <c r="Q467" s="7"/>
      <c r="R467" s="35">
        <f t="shared" si="77"/>
        <v>-3.3</v>
      </c>
      <c r="S467">
        <v>-1.5</v>
      </c>
      <c r="T467">
        <v>-5</v>
      </c>
      <c r="U467">
        <v>0</v>
      </c>
      <c r="W467">
        <v>5.12</v>
      </c>
      <c r="X467">
        <v>5.22</v>
      </c>
    </row>
    <row r="468" spans="1:24" x14ac:dyDescent="0.25">
      <c r="A468" s="3">
        <v>31053</v>
      </c>
      <c r="B468" s="5">
        <v>6</v>
      </c>
      <c r="C468" s="37">
        <f t="shared" si="73"/>
        <v>1.23</v>
      </c>
      <c r="D468" s="35">
        <f t="shared" si="74"/>
        <v>-8.3000000000000007</v>
      </c>
      <c r="E468" s="6">
        <v>-3.1</v>
      </c>
      <c r="F468" s="6">
        <v>-13.4</v>
      </c>
      <c r="G468" s="6">
        <v>0</v>
      </c>
      <c r="H468" s="35">
        <f t="shared" si="75"/>
        <v>-5.2</v>
      </c>
      <c r="I468" s="8">
        <f t="shared" si="78"/>
        <v>-4.2</v>
      </c>
      <c r="J468" s="8">
        <f t="shared" si="79"/>
        <v>-6.1</v>
      </c>
      <c r="K468" s="6">
        <v>0</v>
      </c>
      <c r="L468" s="35">
        <f t="shared" si="76"/>
        <v>-4.7</v>
      </c>
      <c r="M468" s="6">
        <v>-3.4</v>
      </c>
      <c r="N468" s="6">
        <v>-5.9</v>
      </c>
      <c r="O468" s="6">
        <v>0</v>
      </c>
      <c r="P468" s="7">
        <v>8501</v>
      </c>
      <c r="Q468" s="7"/>
      <c r="R468" s="35">
        <f t="shared" si="77"/>
        <v>-12.8</v>
      </c>
      <c r="S468">
        <v>-6.5</v>
      </c>
      <c r="T468">
        <v>-19</v>
      </c>
      <c r="U468">
        <v>0</v>
      </c>
      <c r="W468">
        <v>1.29</v>
      </c>
      <c r="X468">
        <v>1.62</v>
      </c>
    </row>
    <row r="469" spans="1:24" x14ac:dyDescent="0.25">
      <c r="A469" s="3">
        <v>31054</v>
      </c>
      <c r="B469" s="5">
        <v>7</v>
      </c>
      <c r="C469" s="37">
        <f t="shared" si="73"/>
        <v>1.52</v>
      </c>
      <c r="D469" s="35">
        <f t="shared" si="74"/>
        <v>-2.4</v>
      </c>
      <c r="E469" s="6">
        <v>1.4</v>
      </c>
      <c r="F469" s="6">
        <v>-6.2</v>
      </c>
      <c r="G469" s="6">
        <v>0</v>
      </c>
      <c r="H469" s="35">
        <f t="shared" si="75"/>
        <v>-2.9</v>
      </c>
      <c r="I469" s="8">
        <f t="shared" si="78"/>
        <v>-0.5</v>
      </c>
      <c r="J469" s="8">
        <f t="shared" si="79"/>
        <v>-5.3</v>
      </c>
      <c r="K469" s="6">
        <v>0</v>
      </c>
      <c r="L469" s="35">
        <f t="shared" si="76"/>
        <v>-2.4</v>
      </c>
      <c r="M469" s="6">
        <v>0.4</v>
      </c>
      <c r="N469" s="6">
        <v>-5.0999999999999996</v>
      </c>
      <c r="O469" s="6">
        <v>0</v>
      </c>
      <c r="P469" s="7">
        <v>8501</v>
      </c>
      <c r="Q469" s="7"/>
      <c r="R469" s="35">
        <f t="shared" si="77"/>
        <v>-7.3</v>
      </c>
      <c r="S469">
        <v>-0.5</v>
      </c>
      <c r="T469">
        <v>-14</v>
      </c>
      <c r="U469">
        <v>0</v>
      </c>
      <c r="W469">
        <v>1.6</v>
      </c>
      <c r="X469">
        <v>4.67</v>
      </c>
    </row>
    <row r="470" spans="1:24" x14ac:dyDescent="0.25">
      <c r="A470" s="3">
        <v>31055</v>
      </c>
      <c r="B470" s="5">
        <v>8</v>
      </c>
      <c r="C470" s="37">
        <f t="shared" si="73"/>
        <v>2.25</v>
      </c>
      <c r="D470" s="35">
        <f t="shared" si="74"/>
        <v>-4.5</v>
      </c>
      <c r="E470" s="6">
        <v>2.2999999999999998</v>
      </c>
      <c r="F470" s="6">
        <v>-11.3</v>
      </c>
      <c r="G470" s="6">
        <v>0</v>
      </c>
      <c r="H470" s="35">
        <f t="shared" si="75"/>
        <v>-1.7</v>
      </c>
      <c r="I470" s="8">
        <f t="shared" si="78"/>
        <v>-0.2</v>
      </c>
      <c r="J470" s="8">
        <f t="shared" si="79"/>
        <v>-3.2</v>
      </c>
      <c r="K470" s="6">
        <v>0.5</v>
      </c>
      <c r="L470" s="35">
        <f t="shared" si="76"/>
        <v>-1.1000000000000001</v>
      </c>
      <c r="M470" s="6">
        <v>0.7</v>
      </c>
      <c r="N470" s="6">
        <v>-2.9</v>
      </c>
      <c r="O470" s="6">
        <v>0</v>
      </c>
      <c r="P470" s="7">
        <v>8501</v>
      </c>
      <c r="Q470" s="7"/>
      <c r="R470" s="35">
        <f t="shared" si="77"/>
        <v>-7.8</v>
      </c>
      <c r="S470">
        <v>-0.5</v>
      </c>
      <c r="T470">
        <v>-15</v>
      </c>
      <c r="U470">
        <v>0</v>
      </c>
      <c r="W470">
        <v>2.37</v>
      </c>
      <c r="X470">
        <v>5.27</v>
      </c>
    </row>
    <row r="471" spans="1:24" x14ac:dyDescent="0.25">
      <c r="A471" s="3">
        <v>31056</v>
      </c>
      <c r="B471" s="5">
        <v>9</v>
      </c>
      <c r="C471" s="37">
        <f t="shared" si="73"/>
        <v>0.91</v>
      </c>
      <c r="D471" s="35">
        <f t="shared" si="74"/>
        <v>-6.3</v>
      </c>
      <c r="E471" s="6">
        <v>0.9</v>
      </c>
      <c r="F471" s="6">
        <v>-13.5</v>
      </c>
      <c r="G471" s="6">
        <v>0</v>
      </c>
      <c r="H471" s="35">
        <f t="shared" si="75"/>
        <v>-3.3</v>
      </c>
      <c r="I471" s="8">
        <f t="shared" si="78"/>
        <v>-2.1</v>
      </c>
      <c r="J471" s="8">
        <f t="shared" si="79"/>
        <v>-4.4000000000000004</v>
      </c>
      <c r="K471" s="6">
        <v>0</v>
      </c>
      <c r="L471" s="35">
        <f t="shared" si="76"/>
        <v>-2.7</v>
      </c>
      <c r="M471" s="6">
        <v>-1.2</v>
      </c>
      <c r="N471" s="6">
        <v>-4.2</v>
      </c>
      <c r="O471" s="6">
        <v>0</v>
      </c>
      <c r="P471" s="7">
        <v>8501</v>
      </c>
      <c r="Q471" s="7"/>
      <c r="R471" s="35">
        <f t="shared" si="77"/>
        <v>-12</v>
      </c>
      <c r="S471">
        <v>-5</v>
      </c>
      <c r="T471">
        <v>-19</v>
      </c>
      <c r="U471">
        <v>0</v>
      </c>
      <c r="W471">
        <v>0.96</v>
      </c>
      <c r="X471">
        <v>5.3</v>
      </c>
    </row>
    <row r="472" spans="1:24" x14ac:dyDescent="0.25">
      <c r="A472" s="3">
        <v>31057</v>
      </c>
      <c r="B472" s="5">
        <v>10</v>
      </c>
      <c r="C472" s="37">
        <f t="shared" si="73"/>
        <v>1.1100000000000001</v>
      </c>
      <c r="D472" s="35">
        <f t="shared" si="74"/>
        <v>-8.8000000000000007</v>
      </c>
      <c r="E472" s="6">
        <v>-3</v>
      </c>
      <c r="F472" s="6">
        <v>-14.5</v>
      </c>
      <c r="G472" s="6">
        <v>0</v>
      </c>
      <c r="H472" s="35">
        <f t="shared" si="75"/>
        <v>-4.9000000000000004</v>
      </c>
      <c r="I472" s="8">
        <f t="shared" si="78"/>
        <v>-4.0999999999999996</v>
      </c>
      <c r="J472" s="8">
        <f t="shared" si="79"/>
        <v>-5.7</v>
      </c>
      <c r="K472" s="6">
        <v>0</v>
      </c>
      <c r="L472" s="35">
        <f t="shared" si="76"/>
        <v>-4.4000000000000004</v>
      </c>
      <c r="M472" s="6">
        <v>-3.3</v>
      </c>
      <c r="N472" s="6">
        <v>-5.5</v>
      </c>
      <c r="O472" s="6">
        <v>0</v>
      </c>
      <c r="P472" s="7">
        <v>8501</v>
      </c>
      <c r="Q472" s="7"/>
      <c r="R472" s="35">
        <f t="shared" si="77"/>
        <v>-10.8</v>
      </c>
      <c r="S472">
        <v>-6.5</v>
      </c>
      <c r="T472">
        <v>-15</v>
      </c>
      <c r="U472">
        <v>0</v>
      </c>
      <c r="W472">
        <v>1.17</v>
      </c>
      <c r="X472">
        <v>5.34</v>
      </c>
    </row>
    <row r="473" spans="1:24" x14ac:dyDescent="0.25">
      <c r="A473" s="3">
        <v>31058</v>
      </c>
      <c r="B473" s="5">
        <v>11</v>
      </c>
      <c r="C473" s="37">
        <f t="shared" si="73"/>
        <v>2</v>
      </c>
      <c r="D473" s="35">
        <f t="shared" si="74"/>
        <v>-10.7</v>
      </c>
      <c r="E473" s="6">
        <v>-4.9000000000000004</v>
      </c>
      <c r="F473" s="6">
        <v>-16.5</v>
      </c>
      <c r="G473" s="6">
        <v>0</v>
      </c>
      <c r="H473" s="35">
        <f t="shared" si="75"/>
        <v>-5.2</v>
      </c>
      <c r="I473" s="8">
        <f t="shared" si="78"/>
        <v>-4</v>
      </c>
      <c r="J473" s="8">
        <f t="shared" si="79"/>
        <v>-6.4</v>
      </c>
      <c r="K473" s="6">
        <v>0</v>
      </c>
      <c r="L473" s="35">
        <f t="shared" si="76"/>
        <v>-4.7</v>
      </c>
      <c r="M473" s="6">
        <v>-3.2</v>
      </c>
      <c r="N473" s="6">
        <v>-6.2</v>
      </c>
      <c r="O473" s="6">
        <v>0</v>
      </c>
      <c r="P473" s="7">
        <v>8501</v>
      </c>
      <c r="Q473" s="7"/>
      <c r="R473" s="35">
        <f t="shared" si="77"/>
        <v>-11</v>
      </c>
      <c r="S473">
        <v>-7</v>
      </c>
      <c r="T473">
        <v>-15</v>
      </c>
      <c r="U473">
        <v>0</v>
      </c>
      <c r="W473">
        <v>2.11</v>
      </c>
      <c r="X473">
        <v>4.5599999999999996</v>
      </c>
    </row>
    <row r="474" spans="1:24" x14ac:dyDescent="0.25">
      <c r="A474" s="3">
        <v>31059</v>
      </c>
      <c r="B474" s="5">
        <v>12</v>
      </c>
      <c r="C474" s="37">
        <f t="shared" si="73"/>
        <v>3.11</v>
      </c>
      <c r="D474" s="35">
        <f t="shared" si="74"/>
        <v>-9.8000000000000007</v>
      </c>
      <c r="E474" s="6">
        <v>-5.0999999999999996</v>
      </c>
      <c r="F474" s="6">
        <v>-14.5</v>
      </c>
      <c r="G474" s="6">
        <v>0</v>
      </c>
      <c r="H474" s="35">
        <f t="shared" si="75"/>
        <v>-6.1</v>
      </c>
      <c r="I474" s="8">
        <f t="shared" si="78"/>
        <v>-0.3</v>
      </c>
      <c r="J474" s="8">
        <f t="shared" si="79"/>
        <v>-11.8</v>
      </c>
      <c r="K474" s="6">
        <v>0</v>
      </c>
      <c r="L474" s="35">
        <f t="shared" si="76"/>
        <v>-5.7</v>
      </c>
      <c r="M474" s="6">
        <v>0.6</v>
      </c>
      <c r="N474" s="6">
        <v>-11.9</v>
      </c>
      <c r="O474" s="6">
        <v>0</v>
      </c>
      <c r="P474" s="7">
        <v>8501</v>
      </c>
      <c r="Q474" s="7"/>
      <c r="R474" s="35">
        <f t="shared" si="77"/>
        <v>-10</v>
      </c>
      <c r="S474">
        <v>-7.5</v>
      </c>
      <c r="T474">
        <v>-12.5</v>
      </c>
      <c r="U474">
        <v>0</v>
      </c>
      <c r="W474">
        <v>3.27</v>
      </c>
      <c r="X474">
        <v>1.72</v>
      </c>
    </row>
    <row r="475" spans="1:24" x14ac:dyDescent="0.25">
      <c r="A475" s="3">
        <v>31060</v>
      </c>
      <c r="B475" s="5">
        <v>13</v>
      </c>
      <c r="C475" s="37">
        <f t="shared" si="73"/>
        <v>2.37</v>
      </c>
      <c r="D475" s="35">
        <f t="shared" si="74"/>
        <v>-11.7</v>
      </c>
      <c r="E475" s="6">
        <v>-6.6</v>
      </c>
      <c r="F475" s="6">
        <v>-16.7</v>
      </c>
      <c r="G475" s="6">
        <v>0</v>
      </c>
      <c r="H475" s="35">
        <f t="shared" si="75"/>
        <v>-5.4</v>
      </c>
      <c r="I475" s="8">
        <f t="shared" si="78"/>
        <v>-1.7</v>
      </c>
      <c r="J475" s="8">
        <f t="shared" si="79"/>
        <v>-9.1</v>
      </c>
      <c r="K475" s="6">
        <v>0</v>
      </c>
      <c r="L475" s="35">
        <f t="shared" si="76"/>
        <v>-5</v>
      </c>
      <c r="M475" s="6">
        <v>-0.8</v>
      </c>
      <c r="N475" s="6">
        <v>-9.1</v>
      </c>
      <c r="O475" s="6">
        <v>0</v>
      </c>
      <c r="P475" s="7">
        <v>8501</v>
      </c>
      <c r="Q475" s="7"/>
      <c r="R475" s="35">
        <f t="shared" si="77"/>
        <v>-8.3000000000000007</v>
      </c>
      <c r="S475">
        <v>-6.5</v>
      </c>
      <c r="T475">
        <v>-10</v>
      </c>
      <c r="U475">
        <v>0</v>
      </c>
      <c r="W475">
        <v>2.4900000000000002</v>
      </c>
      <c r="X475">
        <v>1.74</v>
      </c>
    </row>
    <row r="476" spans="1:24" x14ac:dyDescent="0.25">
      <c r="A476" s="3">
        <v>31061</v>
      </c>
      <c r="B476" s="5">
        <v>14</v>
      </c>
      <c r="C476" s="37">
        <f t="shared" si="73"/>
        <v>2.62</v>
      </c>
      <c r="D476" s="35">
        <f t="shared" si="74"/>
        <v>-6.9</v>
      </c>
      <c r="E476" s="6">
        <v>-3.3</v>
      </c>
      <c r="F476" s="6">
        <v>-10.4</v>
      </c>
      <c r="G476" s="6">
        <v>0</v>
      </c>
      <c r="H476" s="35">
        <f t="shared" si="75"/>
        <v>-6.3</v>
      </c>
      <c r="I476" s="8">
        <f t="shared" si="78"/>
        <v>-3.4</v>
      </c>
      <c r="J476" s="8">
        <f t="shared" si="79"/>
        <v>-9.1</v>
      </c>
      <c r="K476" s="6">
        <v>0.5</v>
      </c>
      <c r="L476" s="35">
        <f t="shared" si="76"/>
        <v>-5.9</v>
      </c>
      <c r="M476" s="6">
        <v>-2.6</v>
      </c>
      <c r="N476" s="6">
        <v>-9.1</v>
      </c>
      <c r="O476" s="6">
        <v>0</v>
      </c>
      <c r="P476" s="7">
        <v>8501</v>
      </c>
      <c r="Q476" s="7"/>
      <c r="R476" s="35">
        <f t="shared" si="77"/>
        <v>-7.8</v>
      </c>
      <c r="S476">
        <v>-6</v>
      </c>
      <c r="T476">
        <v>-9.5</v>
      </c>
      <c r="U476">
        <v>0</v>
      </c>
      <c r="W476">
        <v>2.76</v>
      </c>
      <c r="X476">
        <v>1.76</v>
      </c>
    </row>
    <row r="477" spans="1:24" x14ac:dyDescent="0.25">
      <c r="A477" s="3">
        <v>31062</v>
      </c>
      <c r="B477" s="5">
        <v>15</v>
      </c>
      <c r="C477" s="37">
        <f t="shared" si="73"/>
        <v>2.57</v>
      </c>
      <c r="D477" s="35">
        <f t="shared" si="74"/>
        <v>-4.5</v>
      </c>
      <c r="E477" s="6">
        <v>1.2</v>
      </c>
      <c r="F477" s="6">
        <v>-10.1</v>
      </c>
      <c r="G477" s="6">
        <v>0</v>
      </c>
      <c r="H477" s="35">
        <f t="shared" si="75"/>
        <v>-4.5</v>
      </c>
      <c r="I477" s="8">
        <f t="shared" si="78"/>
        <v>-2.7</v>
      </c>
      <c r="J477" s="8">
        <f t="shared" si="79"/>
        <v>-6.3</v>
      </c>
      <c r="K477" s="6">
        <v>1</v>
      </c>
      <c r="L477" s="35">
        <f t="shared" si="76"/>
        <v>-4</v>
      </c>
      <c r="M477" s="6">
        <v>-1.8</v>
      </c>
      <c r="N477" s="6">
        <v>-6.1</v>
      </c>
      <c r="O477" s="6">
        <v>0</v>
      </c>
      <c r="P477" s="7">
        <v>8501</v>
      </c>
      <c r="Q477" s="7"/>
      <c r="R477" s="35">
        <f t="shared" si="77"/>
        <v>-7.8</v>
      </c>
      <c r="S477">
        <v>-0.5</v>
      </c>
      <c r="T477">
        <v>-15</v>
      </c>
      <c r="U477">
        <v>0</v>
      </c>
      <c r="W477">
        <v>2.71</v>
      </c>
      <c r="X477">
        <v>5.19</v>
      </c>
    </row>
    <row r="478" spans="1:24" x14ac:dyDescent="0.25">
      <c r="A478" s="3">
        <v>31063</v>
      </c>
      <c r="B478" s="5">
        <v>16</v>
      </c>
      <c r="C478" s="37">
        <f t="shared" si="73"/>
        <v>1.07</v>
      </c>
      <c r="D478" s="35">
        <f t="shared" si="74"/>
        <v>-4.7</v>
      </c>
      <c r="E478" s="6">
        <v>2.1</v>
      </c>
      <c r="F478" s="6">
        <v>-11.5</v>
      </c>
      <c r="G478" s="6">
        <v>2.5</v>
      </c>
      <c r="H478" s="35">
        <f t="shared" si="75"/>
        <v>-0.1</v>
      </c>
      <c r="I478" s="8">
        <f t="shared" si="78"/>
        <v>5.2</v>
      </c>
      <c r="J478" s="8">
        <f t="shared" si="79"/>
        <v>-5.4</v>
      </c>
      <c r="K478" s="6">
        <v>2</v>
      </c>
      <c r="L478" s="35">
        <f t="shared" si="76"/>
        <v>0.5</v>
      </c>
      <c r="M478" s="6">
        <v>6.2</v>
      </c>
      <c r="N478" s="6">
        <v>-5.2</v>
      </c>
      <c r="O478" s="6">
        <v>3</v>
      </c>
      <c r="P478" s="7">
        <v>8501</v>
      </c>
      <c r="Q478" s="7"/>
      <c r="R478" s="35">
        <f t="shared" si="77"/>
        <v>-5.8</v>
      </c>
      <c r="S478">
        <v>-1.5</v>
      </c>
      <c r="T478">
        <v>-10</v>
      </c>
      <c r="U478">
        <v>0</v>
      </c>
      <c r="W478">
        <v>1.1299999999999999</v>
      </c>
      <c r="X478">
        <v>2.27</v>
      </c>
    </row>
    <row r="479" spans="1:24" x14ac:dyDescent="0.25">
      <c r="A479" s="3">
        <v>31064</v>
      </c>
      <c r="B479" s="5">
        <v>17</v>
      </c>
      <c r="C479" s="37">
        <f t="shared" si="73"/>
        <v>1.95</v>
      </c>
      <c r="D479" s="35">
        <f t="shared" si="74"/>
        <v>-1.5</v>
      </c>
      <c r="E479" s="6">
        <v>3.3</v>
      </c>
      <c r="F479" s="6">
        <v>-6.3</v>
      </c>
      <c r="G479" s="6">
        <v>0.5</v>
      </c>
      <c r="H479" s="35">
        <f t="shared" si="75"/>
        <v>0</v>
      </c>
      <c r="I479" s="8">
        <f t="shared" si="78"/>
        <v>2.2999999999999998</v>
      </c>
      <c r="J479" s="8">
        <f t="shared" si="79"/>
        <v>-2.2999999999999998</v>
      </c>
      <c r="K479" s="6">
        <v>0</v>
      </c>
      <c r="L479" s="35">
        <f t="shared" si="76"/>
        <v>0.7</v>
      </c>
      <c r="M479" s="6">
        <v>3.3</v>
      </c>
      <c r="N479" s="6">
        <v>-2</v>
      </c>
      <c r="O479" s="6">
        <v>1</v>
      </c>
      <c r="P479" s="7">
        <v>8501</v>
      </c>
      <c r="Q479" s="7"/>
      <c r="R479" s="35">
        <f t="shared" si="77"/>
        <v>-4.5</v>
      </c>
      <c r="S479">
        <v>0</v>
      </c>
      <c r="T479">
        <v>-9</v>
      </c>
      <c r="U479">
        <v>0</v>
      </c>
      <c r="W479">
        <v>2.0499999999999998</v>
      </c>
      <c r="X479">
        <v>1.83</v>
      </c>
    </row>
    <row r="480" spans="1:24" x14ac:dyDescent="0.25">
      <c r="A480" s="3">
        <v>31065</v>
      </c>
      <c r="B480" s="5">
        <v>18</v>
      </c>
      <c r="C480" s="37">
        <f t="shared" si="73"/>
        <v>3.61</v>
      </c>
      <c r="D480" s="35">
        <f t="shared" si="74"/>
        <v>3.2</v>
      </c>
      <c r="E480" s="6">
        <v>4.5</v>
      </c>
      <c r="F480" s="6">
        <v>1.9</v>
      </c>
      <c r="G480" s="6">
        <v>0</v>
      </c>
      <c r="H480" s="35">
        <f t="shared" si="75"/>
        <v>2.2999999999999998</v>
      </c>
      <c r="I480" s="8">
        <f t="shared" si="78"/>
        <v>2.6</v>
      </c>
      <c r="J480" s="8">
        <f t="shared" si="79"/>
        <v>1.9</v>
      </c>
      <c r="K480" s="6">
        <v>0</v>
      </c>
      <c r="L480" s="35">
        <f t="shared" si="76"/>
        <v>3</v>
      </c>
      <c r="M480" s="6">
        <v>3.6</v>
      </c>
      <c r="N480" s="6">
        <v>2.4</v>
      </c>
      <c r="O480" s="6">
        <v>0</v>
      </c>
      <c r="P480" s="7">
        <v>8501</v>
      </c>
      <c r="Q480" s="7"/>
      <c r="R480" s="35">
        <f t="shared" si="77"/>
        <v>0.5</v>
      </c>
      <c r="S480">
        <v>4.5</v>
      </c>
      <c r="T480">
        <v>-3.5</v>
      </c>
      <c r="U480">
        <v>0</v>
      </c>
      <c r="W480">
        <v>3.8</v>
      </c>
      <c r="X480">
        <v>1.86</v>
      </c>
    </row>
    <row r="481" spans="1:24" x14ac:dyDescent="0.25">
      <c r="A481" s="3">
        <v>31066</v>
      </c>
      <c r="B481" s="5">
        <v>19</v>
      </c>
      <c r="C481" s="37">
        <f t="shared" si="73"/>
        <v>1.83</v>
      </c>
      <c r="D481" s="35">
        <f t="shared" si="74"/>
        <v>0.3</v>
      </c>
      <c r="E481" s="6">
        <v>3.9</v>
      </c>
      <c r="F481" s="6">
        <v>-3.4</v>
      </c>
      <c r="G481" s="6">
        <v>8.5</v>
      </c>
      <c r="H481" s="35">
        <f t="shared" si="75"/>
        <v>2.1</v>
      </c>
      <c r="I481" s="8">
        <f t="shared" si="78"/>
        <v>3.4</v>
      </c>
      <c r="J481" s="8">
        <f t="shared" si="79"/>
        <v>0.7</v>
      </c>
      <c r="K481" s="6">
        <v>9</v>
      </c>
      <c r="L481" s="35">
        <f t="shared" si="76"/>
        <v>2.8</v>
      </c>
      <c r="M481" s="6">
        <v>4.4000000000000004</v>
      </c>
      <c r="N481" s="6">
        <v>1.1000000000000001</v>
      </c>
      <c r="O481" s="6">
        <v>6.5</v>
      </c>
      <c r="P481" s="7">
        <v>8501</v>
      </c>
      <c r="Q481" s="7"/>
      <c r="R481" s="35">
        <f t="shared" si="77"/>
        <v>-0.5</v>
      </c>
      <c r="S481">
        <v>2</v>
      </c>
      <c r="T481">
        <v>-3</v>
      </c>
      <c r="U481">
        <v>2.4</v>
      </c>
      <c r="W481">
        <v>1.93</v>
      </c>
      <c r="X481">
        <v>1.89</v>
      </c>
    </row>
    <row r="482" spans="1:24" x14ac:dyDescent="0.25">
      <c r="A482" s="3">
        <v>31067</v>
      </c>
      <c r="B482" s="5">
        <v>20</v>
      </c>
      <c r="C482" s="37">
        <f t="shared" si="73"/>
        <v>1.35</v>
      </c>
      <c r="D482" s="35">
        <f t="shared" si="74"/>
        <v>0.2</v>
      </c>
      <c r="E482" s="6">
        <v>0.9</v>
      </c>
      <c r="F482" s="6">
        <v>-0.5</v>
      </c>
      <c r="G482" s="6">
        <v>0.5</v>
      </c>
      <c r="H482" s="35">
        <f t="shared" si="75"/>
        <v>-0.9</v>
      </c>
      <c r="I482" s="8">
        <f t="shared" si="78"/>
        <v>-0.5</v>
      </c>
      <c r="J482" s="8">
        <f t="shared" si="79"/>
        <v>-1.2</v>
      </c>
      <c r="K482" s="6">
        <v>1.5</v>
      </c>
      <c r="L482" s="35">
        <f t="shared" si="76"/>
        <v>-0.2</v>
      </c>
      <c r="M482" s="6">
        <v>0.4</v>
      </c>
      <c r="N482" s="6">
        <v>-0.8</v>
      </c>
      <c r="O482" s="6">
        <v>1.5</v>
      </c>
      <c r="P482" s="7">
        <v>8501</v>
      </c>
      <c r="Q482" s="7"/>
      <c r="R482" s="35">
        <f t="shared" si="77"/>
        <v>-1</v>
      </c>
      <c r="S482">
        <v>1</v>
      </c>
      <c r="T482">
        <v>-3</v>
      </c>
      <c r="U482">
        <v>0</v>
      </c>
      <c r="W482">
        <v>1.42</v>
      </c>
      <c r="X482">
        <v>1.91</v>
      </c>
    </row>
    <row r="483" spans="1:24" x14ac:dyDescent="0.25">
      <c r="A483" s="3">
        <v>31068</v>
      </c>
      <c r="B483" s="5">
        <v>21</v>
      </c>
      <c r="C483" s="37">
        <f t="shared" si="73"/>
        <v>3.01</v>
      </c>
      <c r="D483" s="35">
        <f t="shared" si="74"/>
        <v>-3.3</v>
      </c>
      <c r="E483" s="6">
        <v>-1.9</v>
      </c>
      <c r="F483" s="6">
        <v>-4.7</v>
      </c>
      <c r="G483" s="6">
        <v>0</v>
      </c>
      <c r="H483" s="35">
        <f t="shared" si="75"/>
        <v>-4.0999999999999996</v>
      </c>
      <c r="I483" s="8">
        <f t="shared" si="78"/>
        <v>-2.9</v>
      </c>
      <c r="J483" s="8">
        <f t="shared" si="79"/>
        <v>-5.2</v>
      </c>
      <c r="K483" s="6">
        <v>3.5</v>
      </c>
      <c r="L483" s="35">
        <f t="shared" si="76"/>
        <v>-3.5</v>
      </c>
      <c r="M483" s="6">
        <v>-2</v>
      </c>
      <c r="N483" s="6">
        <v>-5</v>
      </c>
      <c r="O483" s="6">
        <v>0</v>
      </c>
      <c r="P483" s="7">
        <v>8501</v>
      </c>
      <c r="Q483" s="7"/>
      <c r="R483" s="35">
        <f t="shared" si="77"/>
        <v>-1.3</v>
      </c>
      <c r="S483">
        <v>-1</v>
      </c>
      <c r="T483">
        <v>-1.5</v>
      </c>
      <c r="U483">
        <v>0</v>
      </c>
      <c r="W483">
        <v>3.17</v>
      </c>
      <c r="X483">
        <v>1.94</v>
      </c>
    </row>
    <row r="484" spans="1:24" x14ac:dyDescent="0.25">
      <c r="A484" s="3">
        <v>31069</v>
      </c>
      <c r="B484" s="5">
        <v>22</v>
      </c>
      <c r="C484" s="37">
        <f t="shared" si="73"/>
        <v>1.98</v>
      </c>
      <c r="D484" s="35">
        <f t="shared" si="74"/>
        <v>-7.3</v>
      </c>
      <c r="E484" s="6">
        <v>-3.5</v>
      </c>
      <c r="F484" s="6">
        <v>-11</v>
      </c>
      <c r="G484" s="6">
        <v>0</v>
      </c>
      <c r="H484" s="35">
        <f t="shared" si="75"/>
        <v>-5.4</v>
      </c>
      <c r="I484" s="8">
        <f t="shared" si="78"/>
        <v>-3.4</v>
      </c>
      <c r="J484" s="8">
        <f t="shared" si="79"/>
        <v>-7.3</v>
      </c>
      <c r="K484" s="6">
        <v>0</v>
      </c>
      <c r="L484" s="35">
        <f t="shared" si="76"/>
        <v>-4.9000000000000004</v>
      </c>
      <c r="M484" s="6">
        <v>-2.5</v>
      </c>
      <c r="N484" s="6">
        <v>-7.2</v>
      </c>
      <c r="O484" s="6">
        <v>0</v>
      </c>
      <c r="P484" s="7">
        <v>8501</v>
      </c>
      <c r="Q484" s="7"/>
      <c r="R484" s="35">
        <f t="shared" si="77"/>
        <v>-2.5</v>
      </c>
      <c r="S484">
        <v>-1</v>
      </c>
      <c r="T484">
        <v>-4</v>
      </c>
      <c r="U484">
        <v>0</v>
      </c>
      <c r="W484">
        <v>2.08</v>
      </c>
      <c r="X484">
        <v>1.97</v>
      </c>
    </row>
    <row r="485" spans="1:24" x14ac:dyDescent="0.25">
      <c r="A485" s="3">
        <v>31070</v>
      </c>
      <c r="B485" s="5">
        <v>23</v>
      </c>
      <c r="C485" s="37">
        <f t="shared" si="73"/>
        <v>1.91</v>
      </c>
      <c r="D485" s="35">
        <f t="shared" si="74"/>
        <v>-7.6</v>
      </c>
      <c r="E485" s="6">
        <v>-2.6</v>
      </c>
      <c r="F485" s="6">
        <v>-12.6</v>
      </c>
      <c r="G485" s="6">
        <v>0</v>
      </c>
      <c r="H485" s="35">
        <f t="shared" si="75"/>
        <v>-4.3</v>
      </c>
      <c r="I485" s="8">
        <f t="shared" si="78"/>
        <v>-0.8</v>
      </c>
      <c r="J485" s="8">
        <f t="shared" si="79"/>
        <v>-7.8</v>
      </c>
      <c r="K485" s="6">
        <v>0</v>
      </c>
      <c r="L485" s="35">
        <f t="shared" si="76"/>
        <v>-3.8</v>
      </c>
      <c r="M485" s="6">
        <v>0.1</v>
      </c>
      <c r="N485" s="6">
        <v>-7.7</v>
      </c>
      <c r="O485" s="6">
        <v>0.2</v>
      </c>
      <c r="P485" s="7">
        <v>8501</v>
      </c>
      <c r="Q485" s="7"/>
      <c r="R485" s="35">
        <f t="shared" si="77"/>
        <v>-1.5</v>
      </c>
      <c r="S485">
        <v>-1</v>
      </c>
      <c r="T485">
        <v>-2</v>
      </c>
      <c r="U485">
        <v>0</v>
      </c>
      <c r="W485">
        <v>2.0099999999999998</v>
      </c>
      <c r="X485">
        <v>2</v>
      </c>
    </row>
    <row r="486" spans="1:24" x14ac:dyDescent="0.25">
      <c r="A486" s="3">
        <v>31071</v>
      </c>
      <c r="B486" s="5">
        <v>24</v>
      </c>
      <c r="C486" s="37">
        <f t="shared" si="73"/>
        <v>1.78</v>
      </c>
      <c r="D486" s="35">
        <f t="shared" si="74"/>
        <v>-10.199999999999999</v>
      </c>
      <c r="E486" s="6">
        <v>-5.2</v>
      </c>
      <c r="F486" s="6">
        <v>-15.2</v>
      </c>
      <c r="G486" s="6">
        <v>0</v>
      </c>
      <c r="H486" s="35">
        <f t="shared" si="75"/>
        <v>-6.3</v>
      </c>
      <c r="I486" s="8">
        <f t="shared" si="78"/>
        <v>-3.8</v>
      </c>
      <c r="J486" s="8">
        <f t="shared" si="79"/>
        <v>-8.6999999999999993</v>
      </c>
      <c r="K486" s="6">
        <v>0</v>
      </c>
      <c r="L486" s="35">
        <f t="shared" si="76"/>
        <v>-5.8</v>
      </c>
      <c r="M486" s="6">
        <v>-3</v>
      </c>
      <c r="N486" s="6">
        <v>-8.6</v>
      </c>
      <c r="O486" s="6">
        <v>0</v>
      </c>
      <c r="P486" s="7">
        <v>8501</v>
      </c>
      <c r="Q486" s="7"/>
      <c r="R486" s="35">
        <f t="shared" si="77"/>
        <v>-5.8</v>
      </c>
      <c r="S486">
        <v>-5</v>
      </c>
      <c r="T486">
        <v>-6.5</v>
      </c>
      <c r="U486">
        <v>0</v>
      </c>
      <c r="W486">
        <v>1.87</v>
      </c>
      <c r="X486">
        <v>2.0299999999999998</v>
      </c>
    </row>
    <row r="487" spans="1:24" x14ac:dyDescent="0.25">
      <c r="A487" s="3">
        <v>31072</v>
      </c>
      <c r="B487" s="5">
        <v>25</v>
      </c>
      <c r="C487" s="37">
        <f t="shared" si="73"/>
        <v>3.17</v>
      </c>
      <c r="D487" s="35">
        <f t="shared" si="74"/>
        <v>-8.6999999999999993</v>
      </c>
      <c r="E487" s="6">
        <v>-1.7</v>
      </c>
      <c r="F487" s="6">
        <v>-15.7</v>
      </c>
      <c r="G487" s="6">
        <v>0.5</v>
      </c>
      <c r="H487" s="35">
        <f t="shared" si="75"/>
        <v>-4.0999999999999996</v>
      </c>
      <c r="I487" s="6">
        <v>-1.3</v>
      </c>
      <c r="J487" s="6">
        <v>-6.8</v>
      </c>
      <c r="K487" s="6">
        <v>0</v>
      </c>
      <c r="L487" s="35">
        <f t="shared" si="76"/>
        <v>-4.8</v>
      </c>
      <c r="M487" s="6">
        <v>-3.5</v>
      </c>
      <c r="N487" s="6">
        <v>-6.1</v>
      </c>
      <c r="O487" s="6">
        <v>0</v>
      </c>
      <c r="P487" s="7">
        <v>8501</v>
      </c>
      <c r="Q487" s="7"/>
      <c r="R487" s="35">
        <f t="shared" si="77"/>
        <v>-6.5</v>
      </c>
      <c r="S487">
        <v>-6</v>
      </c>
      <c r="T487">
        <v>-7</v>
      </c>
      <c r="U487">
        <v>0</v>
      </c>
      <c r="W487">
        <v>3.34</v>
      </c>
      <c r="X487">
        <v>2.06</v>
      </c>
    </row>
    <row r="488" spans="1:24" x14ac:dyDescent="0.25">
      <c r="A488" s="3">
        <v>31073</v>
      </c>
      <c r="B488" s="5">
        <v>26</v>
      </c>
      <c r="C488" s="37">
        <f t="shared" si="73"/>
        <v>2.34</v>
      </c>
      <c r="D488" s="35">
        <f t="shared" si="74"/>
        <v>-13.2</v>
      </c>
      <c r="E488" s="6">
        <v>-8.5</v>
      </c>
      <c r="F488" s="6">
        <v>-17.899999999999999</v>
      </c>
      <c r="G488" s="6">
        <v>0</v>
      </c>
      <c r="H488" s="35">
        <f t="shared" si="75"/>
        <v>-7.3</v>
      </c>
      <c r="I488" s="6">
        <v>-2.8</v>
      </c>
      <c r="J488" s="6">
        <v>-11.8</v>
      </c>
      <c r="K488" s="6">
        <v>0</v>
      </c>
      <c r="L488" s="35">
        <f t="shared" si="76"/>
        <v>-8.1</v>
      </c>
      <c r="M488" s="6">
        <v>-5.5</v>
      </c>
      <c r="N488" s="6">
        <v>-10.6</v>
      </c>
      <c r="O488" s="6">
        <v>0</v>
      </c>
      <c r="P488" s="7">
        <v>8501</v>
      </c>
      <c r="Q488" s="7"/>
      <c r="R488" s="35">
        <f t="shared" si="77"/>
        <v>-7.5</v>
      </c>
      <c r="S488">
        <v>-6.5</v>
      </c>
      <c r="T488">
        <v>-8.5</v>
      </c>
      <c r="U488">
        <v>0</v>
      </c>
      <c r="W488">
        <v>2.46</v>
      </c>
      <c r="X488">
        <v>2.09</v>
      </c>
    </row>
    <row r="489" spans="1:24" x14ac:dyDescent="0.25">
      <c r="A489" s="3">
        <v>31074</v>
      </c>
      <c r="B489" s="5">
        <v>27</v>
      </c>
      <c r="C489" s="37">
        <f t="shared" si="73"/>
        <v>2.38</v>
      </c>
      <c r="D489" s="35">
        <f t="shared" si="74"/>
        <v>-14.1</v>
      </c>
      <c r="E489" s="6">
        <v>-9.8000000000000007</v>
      </c>
      <c r="F489" s="6">
        <v>-18.3</v>
      </c>
      <c r="G489" s="6">
        <v>1</v>
      </c>
      <c r="H489" s="35">
        <f t="shared" si="75"/>
        <v>-10.3</v>
      </c>
      <c r="I489" s="6">
        <v>-7</v>
      </c>
      <c r="J489" s="6">
        <v>-13.6</v>
      </c>
      <c r="K489" s="6">
        <v>0</v>
      </c>
      <c r="L489" s="35">
        <f t="shared" si="76"/>
        <v>-12.4</v>
      </c>
      <c r="M489" s="6">
        <v>-9.6999999999999993</v>
      </c>
      <c r="N489" s="6">
        <v>-15</v>
      </c>
      <c r="O489" s="6">
        <v>0.5</v>
      </c>
      <c r="P489" s="7">
        <v>8501</v>
      </c>
      <c r="Q489" s="7"/>
      <c r="R489" s="35">
        <f t="shared" si="77"/>
        <v>-7.8</v>
      </c>
      <c r="S489">
        <v>-6.5</v>
      </c>
      <c r="T489">
        <v>-9</v>
      </c>
      <c r="U489">
        <v>0.3</v>
      </c>
      <c r="W489">
        <v>2.5099999999999998</v>
      </c>
      <c r="X489">
        <v>2.12</v>
      </c>
    </row>
    <row r="490" spans="1:24" x14ac:dyDescent="0.25">
      <c r="A490" s="3">
        <v>31075</v>
      </c>
      <c r="B490" s="5">
        <v>28</v>
      </c>
      <c r="C490" s="37">
        <f t="shared" si="73"/>
        <v>2.34</v>
      </c>
      <c r="D490" s="35">
        <f t="shared" si="74"/>
        <v>-9.1</v>
      </c>
      <c r="E490" s="6">
        <v>-7.4</v>
      </c>
      <c r="F490" s="6">
        <v>-10.7</v>
      </c>
      <c r="G490" s="6">
        <v>0.5</v>
      </c>
      <c r="H490" s="35">
        <f t="shared" si="75"/>
        <v>-11.6</v>
      </c>
      <c r="I490" s="6">
        <v>-10.5</v>
      </c>
      <c r="J490" s="6">
        <v>-12.6</v>
      </c>
      <c r="K490" s="6">
        <v>1</v>
      </c>
      <c r="L490" s="35">
        <f t="shared" si="76"/>
        <v>-10.9</v>
      </c>
      <c r="M490" s="6">
        <v>-9.6999999999999993</v>
      </c>
      <c r="N490" s="6">
        <v>-12.1</v>
      </c>
      <c r="O490" s="6">
        <v>1</v>
      </c>
      <c r="P490" s="7">
        <v>8501</v>
      </c>
      <c r="Q490" s="7"/>
      <c r="R490" s="35">
        <f t="shared" si="77"/>
        <v>-7.3</v>
      </c>
      <c r="S490">
        <v>-6</v>
      </c>
      <c r="T490">
        <v>-8.5</v>
      </c>
      <c r="U490">
        <v>2.5</v>
      </c>
      <c r="W490">
        <v>2.46</v>
      </c>
      <c r="X490">
        <v>2.15</v>
      </c>
    </row>
    <row r="491" spans="1:24" x14ac:dyDescent="0.25">
      <c r="A491" s="3">
        <v>31076</v>
      </c>
      <c r="B491" s="5">
        <v>29</v>
      </c>
      <c r="C491" s="37">
        <f t="shared" si="73"/>
        <v>6.98</v>
      </c>
      <c r="D491" s="35">
        <f t="shared" si="74"/>
        <v>-16.3</v>
      </c>
      <c r="E491" s="6">
        <v>-12.1</v>
      </c>
      <c r="F491" s="6">
        <v>-20.5</v>
      </c>
      <c r="G491" s="6">
        <v>0</v>
      </c>
      <c r="H491" s="35">
        <f t="shared" si="75"/>
        <v>-15.4</v>
      </c>
      <c r="I491" s="6">
        <v>-13.6</v>
      </c>
      <c r="J491" s="6">
        <v>-17.2</v>
      </c>
      <c r="K491" s="6">
        <v>0</v>
      </c>
      <c r="L491" s="35">
        <f t="shared" si="76"/>
        <v>-15.9</v>
      </c>
      <c r="M491" s="6">
        <v>-15.1</v>
      </c>
      <c r="N491" s="6">
        <v>-16.7</v>
      </c>
      <c r="O491" s="6">
        <v>0</v>
      </c>
      <c r="P491" s="7">
        <v>8501</v>
      </c>
      <c r="Q491" s="7"/>
      <c r="R491" s="35">
        <f t="shared" si="77"/>
        <v>-10.8</v>
      </c>
      <c r="S491">
        <v>-10</v>
      </c>
      <c r="T491">
        <v>-11.5</v>
      </c>
      <c r="U491">
        <v>0</v>
      </c>
      <c r="W491">
        <v>7.35</v>
      </c>
      <c r="X491">
        <v>7.02</v>
      </c>
    </row>
    <row r="492" spans="1:24" x14ac:dyDescent="0.25">
      <c r="A492" s="3">
        <v>31077</v>
      </c>
      <c r="B492" s="5">
        <v>30</v>
      </c>
      <c r="C492" s="37">
        <f t="shared" si="73"/>
        <v>4.62</v>
      </c>
      <c r="D492" s="35">
        <f t="shared" si="74"/>
        <v>-16.2</v>
      </c>
      <c r="E492" s="6">
        <v>-10.199999999999999</v>
      </c>
      <c r="F492" s="6">
        <v>-22.1</v>
      </c>
      <c r="G492" s="6">
        <v>0.5</v>
      </c>
      <c r="H492" s="35">
        <f t="shared" si="75"/>
        <v>-16</v>
      </c>
      <c r="I492" s="6">
        <v>-12.8</v>
      </c>
      <c r="J492" s="6">
        <v>-19.100000000000001</v>
      </c>
      <c r="K492" s="6">
        <v>1</v>
      </c>
      <c r="L492" s="35">
        <f t="shared" si="76"/>
        <v>-15</v>
      </c>
      <c r="M492" s="6">
        <v>-12.7</v>
      </c>
      <c r="N492" s="6">
        <v>-17.2</v>
      </c>
      <c r="O492" s="6">
        <v>0.5</v>
      </c>
      <c r="P492" s="7">
        <v>8501</v>
      </c>
      <c r="Q492" s="7"/>
      <c r="R492" s="35">
        <f t="shared" si="77"/>
        <v>-17</v>
      </c>
      <c r="S492">
        <v>-9</v>
      </c>
      <c r="T492">
        <v>-25</v>
      </c>
      <c r="U492">
        <v>3.2</v>
      </c>
      <c r="W492">
        <v>4.8600000000000003</v>
      </c>
      <c r="X492">
        <v>3.11</v>
      </c>
    </row>
    <row r="493" spans="1:24" x14ac:dyDescent="0.25">
      <c r="A493" s="3">
        <v>31078</v>
      </c>
      <c r="B493" s="5">
        <v>31</v>
      </c>
      <c r="C493" s="37">
        <f t="shared" si="73"/>
        <v>7.21</v>
      </c>
      <c r="D493" s="35">
        <f t="shared" si="74"/>
        <v>-14.9</v>
      </c>
      <c r="E493" s="6">
        <v>-12.1</v>
      </c>
      <c r="F493" s="6">
        <v>-17.600000000000001</v>
      </c>
      <c r="G493" s="6">
        <v>1.5</v>
      </c>
      <c r="H493" s="35">
        <f t="shared" si="75"/>
        <v>-16.600000000000001</v>
      </c>
      <c r="I493" s="6">
        <v>-14.3</v>
      </c>
      <c r="J493" s="6">
        <v>-18.8</v>
      </c>
      <c r="K493" s="6">
        <v>1.5</v>
      </c>
      <c r="L493" s="35">
        <f t="shared" si="76"/>
        <v>-16.100000000000001</v>
      </c>
      <c r="M493" s="6">
        <v>-14.5</v>
      </c>
      <c r="N493" s="6">
        <v>-17.600000000000001</v>
      </c>
      <c r="O493" s="6">
        <v>0.2</v>
      </c>
      <c r="P493" s="7">
        <v>8501</v>
      </c>
      <c r="Q493" s="7"/>
      <c r="R493" s="35">
        <f t="shared" si="77"/>
        <v>-13</v>
      </c>
      <c r="S493">
        <v>-10</v>
      </c>
      <c r="T493">
        <v>-16</v>
      </c>
      <c r="U493">
        <v>1</v>
      </c>
      <c r="W493">
        <v>7.59</v>
      </c>
      <c r="X493">
        <v>6.87</v>
      </c>
    </row>
    <row r="494" spans="1:24" x14ac:dyDescent="0.25">
      <c r="A494" s="3">
        <v>31079</v>
      </c>
      <c r="B494" s="5">
        <v>32</v>
      </c>
      <c r="C494" s="37">
        <f t="shared" si="73"/>
        <v>5.0599999999999996</v>
      </c>
      <c r="D494" s="35">
        <f t="shared" si="74"/>
        <v>-18.100000000000001</v>
      </c>
      <c r="E494" s="6">
        <v>-12.9</v>
      </c>
      <c r="F494" s="6">
        <v>-23.3</v>
      </c>
      <c r="G494" s="6">
        <v>0</v>
      </c>
      <c r="H494" s="35">
        <f t="shared" si="75"/>
        <v>-15.9</v>
      </c>
      <c r="I494" s="6">
        <v>-13.2</v>
      </c>
      <c r="J494" s="6">
        <v>-18.5</v>
      </c>
      <c r="K494" s="6">
        <v>0.5</v>
      </c>
      <c r="L494" s="35">
        <f t="shared" si="76"/>
        <v>-16.2</v>
      </c>
      <c r="M494" s="6">
        <v>-14.2</v>
      </c>
      <c r="N494" s="6">
        <v>-18.100000000000001</v>
      </c>
      <c r="O494" s="6">
        <v>0.3</v>
      </c>
      <c r="P494" s="7">
        <v>8502</v>
      </c>
      <c r="Q494" s="7"/>
      <c r="R494" s="35">
        <f t="shared" si="77"/>
        <v>-13.8</v>
      </c>
      <c r="S494">
        <v>-10.5</v>
      </c>
      <c r="T494">
        <v>-17</v>
      </c>
      <c r="U494">
        <v>1.9</v>
      </c>
      <c r="W494">
        <v>5.33</v>
      </c>
      <c r="X494">
        <v>6.72</v>
      </c>
    </row>
    <row r="495" spans="1:24" x14ac:dyDescent="0.25">
      <c r="A495" s="3">
        <v>31080</v>
      </c>
      <c r="B495" s="5">
        <v>33</v>
      </c>
      <c r="C495" s="37">
        <f t="shared" si="73"/>
        <v>4.5599999999999996</v>
      </c>
      <c r="D495" s="35">
        <f t="shared" si="74"/>
        <v>-19.7</v>
      </c>
      <c r="E495" s="6">
        <v>-14.5</v>
      </c>
      <c r="F495" s="6">
        <v>-24.9</v>
      </c>
      <c r="G495" s="6">
        <v>0</v>
      </c>
      <c r="H495" s="35">
        <f t="shared" si="75"/>
        <v>-19</v>
      </c>
      <c r="I495" s="6">
        <v>-16.899999999999999</v>
      </c>
      <c r="J495" s="6">
        <v>-21.1</v>
      </c>
      <c r="K495" s="6">
        <v>1</v>
      </c>
      <c r="L495" s="35">
        <f t="shared" si="76"/>
        <v>-17.600000000000001</v>
      </c>
      <c r="M495" s="6">
        <v>-15.2</v>
      </c>
      <c r="N495" s="6">
        <v>-19.899999999999999</v>
      </c>
      <c r="O495" s="6">
        <v>0.5</v>
      </c>
      <c r="P495" s="7">
        <v>8502</v>
      </c>
      <c r="Q495" s="7"/>
      <c r="R495" s="35">
        <f t="shared" si="77"/>
        <v>-16</v>
      </c>
      <c r="S495">
        <v>-12</v>
      </c>
      <c r="T495">
        <v>-20</v>
      </c>
      <c r="U495">
        <v>0.5</v>
      </c>
      <c r="W495">
        <v>4.8</v>
      </c>
      <c r="X495">
        <v>2.33</v>
      </c>
    </row>
    <row r="496" spans="1:24" x14ac:dyDescent="0.25">
      <c r="A496" s="3">
        <v>31081</v>
      </c>
      <c r="B496" s="5">
        <v>34</v>
      </c>
      <c r="C496" s="37">
        <f t="shared" si="73"/>
        <v>7.59</v>
      </c>
      <c r="D496" s="35">
        <f t="shared" si="74"/>
        <v>-19.3</v>
      </c>
      <c r="E496" s="6">
        <v>-12.6</v>
      </c>
      <c r="F496" s="6">
        <v>-26</v>
      </c>
      <c r="G496" s="6">
        <v>0</v>
      </c>
      <c r="H496" s="35">
        <f t="shared" si="75"/>
        <v>-18.8</v>
      </c>
      <c r="I496" s="6">
        <v>-14</v>
      </c>
      <c r="J496" s="6">
        <v>-23.5</v>
      </c>
      <c r="K496" s="6">
        <v>0</v>
      </c>
      <c r="L496" s="35">
        <f t="shared" si="76"/>
        <v>-18.7</v>
      </c>
      <c r="M496" s="6">
        <v>-14.8</v>
      </c>
      <c r="N496" s="6">
        <v>-22.5</v>
      </c>
      <c r="O496" s="6">
        <v>0</v>
      </c>
      <c r="P496" s="7">
        <v>8502</v>
      </c>
      <c r="Q496" s="7"/>
      <c r="R496" s="35">
        <f t="shared" si="77"/>
        <v>-15.3</v>
      </c>
      <c r="S496">
        <v>-12.5</v>
      </c>
      <c r="T496">
        <v>-18</v>
      </c>
      <c r="U496">
        <v>0</v>
      </c>
      <c r="W496">
        <v>7.99</v>
      </c>
      <c r="X496">
        <v>7.03</v>
      </c>
    </row>
    <row r="497" spans="1:24" x14ac:dyDescent="0.25">
      <c r="A497" s="3">
        <v>31082</v>
      </c>
      <c r="B497" s="5">
        <v>35</v>
      </c>
      <c r="C497" s="37">
        <f t="shared" si="73"/>
        <v>4.5199999999999996</v>
      </c>
      <c r="D497" s="35">
        <f t="shared" si="74"/>
        <v>-18.5</v>
      </c>
      <c r="E497" s="6">
        <v>-9.8000000000000007</v>
      </c>
      <c r="F497" s="6">
        <v>-27.1</v>
      </c>
      <c r="G497" s="6">
        <v>3</v>
      </c>
      <c r="H497" s="35">
        <f t="shared" si="75"/>
        <v>-15.1</v>
      </c>
      <c r="I497" s="6">
        <v>-8.6999999999999993</v>
      </c>
      <c r="J497" s="6">
        <v>-21.5</v>
      </c>
      <c r="K497" s="6">
        <v>2</v>
      </c>
      <c r="L497" s="35">
        <f t="shared" si="76"/>
        <v>-16</v>
      </c>
      <c r="M497" s="6">
        <v>-11.1</v>
      </c>
      <c r="N497" s="6">
        <v>-20.9</v>
      </c>
      <c r="O497" s="6">
        <v>2.5</v>
      </c>
      <c r="P497" s="7">
        <v>8502</v>
      </c>
      <c r="Q497" s="7"/>
      <c r="R497" s="35">
        <f t="shared" si="77"/>
        <v>-19</v>
      </c>
      <c r="S497">
        <v>-9.5</v>
      </c>
      <c r="T497">
        <v>-28.5</v>
      </c>
      <c r="U497">
        <v>10</v>
      </c>
      <c r="W497">
        <v>4.76</v>
      </c>
      <c r="X497">
        <v>4.5599999999999996</v>
      </c>
    </row>
    <row r="498" spans="1:24" x14ac:dyDescent="0.25">
      <c r="A498" s="3">
        <v>31083</v>
      </c>
      <c r="B498" s="5">
        <v>36</v>
      </c>
      <c r="C498" s="37">
        <f t="shared" si="73"/>
        <v>5.53</v>
      </c>
      <c r="D498" s="35">
        <f t="shared" si="74"/>
        <v>-11.4</v>
      </c>
      <c r="E498" s="6">
        <v>-9</v>
      </c>
      <c r="F498" s="6">
        <v>-13.7</v>
      </c>
      <c r="G498" s="6">
        <v>0.5</v>
      </c>
      <c r="H498" s="35">
        <f t="shared" si="75"/>
        <v>-13</v>
      </c>
      <c r="I498" s="6">
        <v>-11.6</v>
      </c>
      <c r="J498" s="6">
        <v>-14.4</v>
      </c>
      <c r="K498" s="6">
        <v>1.5</v>
      </c>
      <c r="L498" s="35">
        <f t="shared" si="76"/>
        <v>-12.5</v>
      </c>
      <c r="M498" s="6">
        <v>-11.6</v>
      </c>
      <c r="N498" s="6">
        <v>-13.4</v>
      </c>
      <c r="O498" s="6">
        <v>0</v>
      </c>
      <c r="P498" s="7">
        <v>8502</v>
      </c>
      <c r="Q498" s="7"/>
      <c r="R498" s="35">
        <f t="shared" si="77"/>
        <v>-14.3</v>
      </c>
      <c r="S498">
        <v>-7</v>
      </c>
      <c r="T498">
        <v>-21.5</v>
      </c>
      <c r="U498">
        <v>7.1</v>
      </c>
      <c r="W498">
        <v>5.82</v>
      </c>
      <c r="X498">
        <v>5.78</v>
      </c>
    </row>
    <row r="499" spans="1:24" x14ac:dyDescent="0.25">
      <c r="A499" s="3">
        <v>31084</v>
      </c>
      <c r="B499" s="5">
        <v>37</v>
      </c>
      <c r="C499" s="37">
        <f t="shared" si="73"/>
        <v>2.87</v>
      </c>
      <c r="D499" s="35">
        <f t="shared" si="74"/>
        <v>-15</v>
      </c>
      <c r="E499" s="6">
        <v>-10.4</v>
      </c>
      <c r="F499" s="6">
        <v>-19.5</v>
      </c>
      <c r="G499" s="6">
        <v>2</v>
      </c>
      <c r="H499" s="35">
        <f t="shared" si="75"/>
        <v>-14</v>
      </c>
      <c r="I499" s="6">
        <v>-12</v>
      </c>
      <c r="J499" s="6">
        <v>-16</v>
      </c>
      <c r="K499" s="6">
        <v>2.5</v>
      </c>
      <c r="L499" s="35">
        <f t="shared" si="76"/>
        <v>-14.3</v>
      </c>
      <c r="M499" s="6">
        <v>-13</v>
      </c>
      <c r="N499" s="6">
        <v>-15.5</v>
      </c>
      <c r="O499" s="6">
        <v>2</v>
      </c>
      <c r="P499" s="7">
        <v>8502</v>
      </c>
      <c r="Q499" s="7"/>
      <c r="R499" s="35">
        <f t="shared" si="77"/>
        <v>-10.8</v>
      </c>
      <c r="S499">
        <v>-6.5</v>
      </c>
      <c r="T499">
        <v>-15</v>
      </c>
      <c r="U499">
        <v>15</v>
      </c>
      <c r="W499">
        <v>3.02</v>
      </c>
      <c r="X499">
        <v>2.48</v>
      </c>
    </row>
    <row r="500" spans="1:24" x14ac:dyDescent="0.25">
      <c r="A500" s="3">
        <v>31085</v>
      </c>
      <c r="B500" s="5">
        <v>38</v>
      </c>
      <c r="C500" s="37">
        <f t="shared" si="73"/>
        <v>3.86</v>
      </c>
      <c r="D500" s="35">
        <f t="shared" si="74"/>
        <v>-9.4</v>
      </c>
      <c r="E500" s="6">
        <v>-6.1</v>
      </c>
      <c r="F500" s="6">
        <v>-12.6</v>
      </c>
      <c r="G500" s="6">
        <v>0.5</v>
      </c>
      <c r="H500" s="35">
        <f t="shared" si="75"/>
        <v>-10.7</v>
      </c>
      <c r="I500" s="6">
        <v>-7.2</v>
      </c>
      <c r="J500" s="6">
        <v>-14.1</v>
      </c>
      <c r="K500" s="6">
        <v>0</v>
      </c>
      <c r="L500" s="35">
        <f t="shared" si="76"/>
        <v>-12.5</v>
      </c>
      <c r="M500" s="6">
        <v>-10.4</v>
      </c>
      <c r="N500" s="6">
        <v>-14.6</v>
      </c>
      <c r="O500" s="6">
        <v>0.5</v>
      </c>
      <c r="P500" s="7">
        <v>8502</v>
      </c>
      <c r="Q500" s="7"/>
      <c r="R500" s="35">
        <f t="shared" si="77"/>
        <v>-7.5</v>
      </c>
      <c r="S500">
        <v>-5</v>
      </c>
      <c r="T500">
        <v>-10</v>
      </c>
      <c r="U500">
        <v>1.5</v>
      </c>
      <c r="X500">
        <v>3.86</v>
      </c>
    </row>
    <row r="501" spans="1:24" x14ac:dyDescent="0.25">
      <c r="A501" s="3">
        <v>31086</v>
      </c>
      <c r="B501" s="5">
        <v>39</v>
      </c>
      <c r="C501" s="37">
        <f t="shared" si="73"/>
        <v>6.2</v>
      </c>
      <c r="D501" s="35">
        <f t="shared" si="74"/>
        <v>-16.600000000000001</v>
      </c>
      <c r="E501" s="6">
        <v>-10.9</v>
      </c>
      <c r="F501" s="6">
        <v>-22.3</v>
      </c>
      <c r="G501" s="6">
        <v>0.5</v>
      </c>
      <c r="H501" s="35">
        <f t="shared" si="75"/>
        <v>-15.3</v>
      </c>
      <c r="I501" s="6">
        <v>-11.7</v>
      </c>
      <c r="J501" s="6">
        <v>-18.8</v>
      </c>
      <c r="K501" s="6">
        <v>0.5</v>
      </c>
      <c r="L501" s="35">
        <f t="shared" si="76"/>
        <v>-14.8</v>
      </c>
      <c r="M501" s="6">
        <v>-12.4</v>
      </c>
      <c r="N501" s="6">
        <v>-17.2</v>
      </c>
      <c r="O501" s="6">
        <v>0.5</v>
      </c>
      <c r="P501" s="7">
        <v>8502</v>
      </c>
      <c r="Q501" s="7"/>
      <c r="R501" s="35">
        <f t="shared" si="77"/>
        <v>-10.8</v>
      </c>
      <c r="S501">
        <v>-10</v>
      </c>
      <c r="T501">
        <v>-11.5</v>
      </c>
      <c r="U501">
        <v>5.6</v>
      </c>
      <c r="W501">
        <v>6.53</v>
      </c>
      <c r="X501">
        <v>3.11</v>
      </c>
    </row>
    <row r="502" spans="1:24" x14ac:dyDescent="0.25">
      <c r="A502" s="3">
        <v>31087</v>
      </c>
      <c r="B502" s="5">
        <v>40</v>
      </c>
      <c r="C502" s="37">
        <f t="shared" si="73"/>
        <v>3.51</v>
      </c>
      <c r="D502" s="35">
        <f t="shared" si="74"/>
        <v>-16.399999999999999</v>
      </c>
      <c r="E502" s="6">
        <v>-11.2</v>
      </c>
      <c r="F502" s="6">
        <v>-21.5</v>
      </c>
      <c r="G502" s="6">
        <v>1</v>
      </c>
      <c r="H502" s="35">
        <f t="shared" si="75"/>
        <v>-14.5</v>
      </c>
      <c r="I502" s="6">
        <v>-11.4</v>
      </c>
      <c r="J502" s="6">
        <v>-17.5</v>
      </c>
      <c r="K502" s="6">
        <v>2</v>
      </c>
      <c r="L502" s="35">
        <f t="shared" si="76"/>
        <v>-14.6</v>
      </c>
      <c r="M502" s="6">
        <v>-12.9</v>
      </c>
      <c r="N502" s="6">
        <v>-16.3</v>
      </c>
      <c r="O502" s="6">
        <v>2</v>
      </c>
      <c r="P502" s="7">
        <v>8502</v>
      </c>
      <c r="Q502" s="7"/>
      <c r="R502" s="35">
        <f t="shared" si="77"/>
        <v>-14.3</v>
      </c>
      <c r="S502">
        <v>-7</v>
      </c>
      <c r="T502">
        <v>-21.5</v>
      </c>
      <c r="U502">
        <v>9.6</v>
      </c>
      <c r="W502">
        <v>3.69</v>
      </c>
      <c r="X502">
        <v>2.84</v>
      </c>
    </row>
    <row r="503" spans="1:24" x14ac:dyDescent="0.25">
      <c r="A503" s="3">
        <v>31088</v>
      </c>
      <c r="B503" s="5">
        <v>41</v>
      </c>
      <c r="C503" s="37">
        <f t="shared" si="73"/>
        <v>4.09</v>
      </c>
      <c r="D503" s="35">
        <f t="shared" si="74"/>
        <v>-13.5</v>
      </c>
      <c r="E503" s="6">
        <v>-6.1</v>
      </c>
      <c r="F503" s="6">
        <v>-20.9</v>
      </c>
      <c r="G503" s="6">
        <v>3</v>
      </c>
      <c r="H503" s="35">
        <f t="shared" si="75"/>
        <v>-10.9</v>
      </c>
      <c r="I503" s="6">
        <v>-6.6</v>
      </c>
      <c r="J503" s="6">
        <v>-15.1</v>
      </c>
      <c r="K503" s="6">
        <v>1.5</v>
      </c>
      <c r="L503" s="35">
        <f t="shared" si="76"/>
        <v>-12.1</v>
      </c>
      <c r="M503" s="6">
        <v>-8.1</v>
      </c>
      <c r="N503" s="6">
        <v>-16</v>
      </c>
      <c r="O503" s="6">
        <v>3.5</v>
      </c>
      <c r="P503" s="7">
        <v>8502</v>
      </c>
      <c r="Q503" s="7"/>
      <c r="R503" s="35">
        <f t="shared" si="77"/>
        <v>-8.3000000000000007</v>
      </c>
      <c r="S503">
        <v>-4</v>
      </c>
      <c r="T503">
        <v>-12.5</v>
      </c>
      <c r="U503">
        <v>15</v>
      </c>
      <c r="W503">
        <v>4.3099999999999996</v>
      </c>
      <c r="X503">
        <v>2.63</v>
      </c>
    </row>
    <row r="504" spans="1:24" x14ac:dyDescent="0.25">
      <c r="A504" s="3">
        <v>31089</v>
      </c>
      <c r="B504" s="5">
        <v>42</v>
      </c>
      <c r="C504" s="37">
        <f t="shared" si="73"/>
        <v>4.26</v>
      </c>
      <c r="D504" s="35">
        <f t="shared" si="74"/>
        <v>-7.6</v>
      </c>
      <c r="E504" s="6">
        <v>-2.8</v>
      </c>
      <c r="F504" s="6">
        <v>-12.3</v>
      </c>
      <c r="G504" s="6">
        <v>0</v>
      </c>
      <c r="H504" s="35">
        <f t="shared" si="75"/>
        <v>-7.7</v>
      </c>
      <c r="I504" s="6">
        <v>-4.5</v>
      </c>
      <c r="J504" s="6">
        <v>-10.9</v>
      </c>
      <c r="K504" s="6">
        <v>0</v>
      </c>
      <c r="L504" s="35">
        <f t="shared" si="76"/>
        <v>-7.8</v>
      </c>
      <c r="M504" s="6">
        <v>-4</v>
      </c>
      <c r="N504" s="6">
        <v>-11.5</v>
      </c>
      <c r="O504" s="6">
        <v>1</v>
      </c>
      <c r="P504" s="7">
        <v>8502</v>
      </c>
      <c r="Q504" s="7"/>
      <c r="R504" s="35">
        <f t="shared" si="77"/>
        <v>-5.3</v>
      </c>
      <c r="S504">
        <v>-2</v>
      </c>
      <c r="T504">
        <v>-8.5</v>
      </c>
      <c r="U504">
        <v>10</v>
      </c>
      <c r="W504">
        <v>4.4800000000000004</v>
      </c>
      <c r="X504">
        <v>3.58</v>
      </c>
    </row>
    <row r="505" spans="1:24" x14ac:dyDescent="0.25">
      <c r="A505" s="3">
        <v>31090</v>
      </c>
      <c r="B505" s="5">
        <v>43</v>
      </c>
      <c r="C505" s="37">
        <f t="shared" si="73"/>
        <v>7.79</v>
      </c>
      <c r="D505" s="35">
        <f t="shared" si="74"/>
        <v>-7.1</v>
      </c>
      <c r="E505" s="6">
        <v>-2.2000000000000002</v>
      </c>
      <c r="F505" s="6">
        <v>-12</v>
      </c>
      <c r="G505" s="6">
        <v>0</v>
      </c>
      <c r="H505" s="35">
        <f t="shared" si="75"/>
        <v>-8.1999999999999993</v>
      </c>
      <c r="I505" s="6">
        <v>-6.3</v>
      </c>
      <c r="J505" s="6">
        <v>-10.1</v>
      </c>
      <c r="K505" s="6">
        <v>0</v>
      </c>
      <c r="L505" s="35">
        <f t="shared" si="76"/>
        <v>-7.9</v>
      </c>
      <c r="M505" s="6">
        <v>-6.1</v>
      </c>
      <c r="N505" s="6">
        <v>-9.6</v>
      </c>
      <c r="O505" s="6">
        <v>0</v>
      </c>
      <c r="P505" s="7">
        <v>8502</v>
      </c>
      <c r="Q505" s="7"/>
      <c r="R505" s="35">
        <f t="shared" si="77"/>
        <v>-8.3000000000000007</v>
      </c>
      <c r="S505">
        <v>0</v>
      </c>
      <c r="T505">
        <v>-16.5</v>
      </c>
      <c r="U505">
        <v>0</v>
      </c>
      <c r="W505">
        <v>8.1999999999999993</v>
      </c>
      <c r="X505">
        <v>8.34</v>
      </c>
    </row>
    <row r="506" spans="1:24" x14ac:dyDescent="0.25">
      <c r="A506" s="3">
        <v>31091</v>
      </c>
      <c r="B506" s="5">
        <v>44</v>
      </c>
      <c r="C506" s="37">
        <f t="shared" si="73"/>
        <v>6</v>
      </c>
      <c r="D506" s="35">
        <f t="shared" si="74"/>
        <v>-8.4</v>
      </c>
      <c r="E506" s="6">
        <v>-2</v>
      </c>
      <c r="F506" s="6">
        <v>-14.7</v>
      </c>
      <c r="G506" s="6">
        <v>0</v>
      </c>
      <c r="H506" s="35">
        <f t="shared" si="75"/>
        <v>-6.7</v>
      </c>
      <c r="I506" s="6">
        <v>-3.3</v>
      </c>
      <c r="J506" s="6">
        <v>-10</v>
      </c>
      <c r="K506" s="6">
        <v>0</v>
      </c>
      <c r="L506" s="35">
        <f t="shared" si="76"/>
        <v>-8.1999999999999993</v>
      </c>
      <c r="M506" s="6">
        <v>-5.8</v>
      </c>
      <c r="N506" s="6">
        <v>-10.6</v>
      </c>
      <c r="O506" s="6">
        <v>0</v>
      </c>
      <c r="P506" s="7">
        <v>8502</v>
      </c>
      <c r="Q506" s="7"/>
      <c r="R506" s="35">
        <f t="shared" si="77"/>
        <v>-8</v>
      </c>
      <c r="S506">
        <v>-1.5</v>
      </c>
      <c r="T506">
        <v>-14.5</v>
      </c>
      <c r="U506">
        <v>0</v>
      </c>
      <c r="W506">
        <v>6.32</v>
      </c>
      <c r="X506">
        <v>6.68</v>
      </c>
    </row>
    <row r="507" spans="1:24" x14ac:dyDescent="0.25">
      <c r="A507" s="3">
        <v>31092</v>
      </c>
      <c r="B507" s="5">
        <v>45</v>
      </c>
      <c r="C507" s="37">
        <f t="shared" si="73"/>
        <v>7.74</v>
      </c>
      <c r="D507" s="35">
        <f t="shared" si="74"/>
        <v>-3.1</v>
      </c>
      <c r="E507" s="6">
        <v>1.7</v>
      </c>
      <c r="F507" s="6">
        <v>-7.8</v>
      </c>
      <c r="G507" s="6">
        <v>0</v>
      </c>
      <c r="H507" s="35">
        <f t="shared" si="75"/>
        <v>-1.9</v>
      </c>
      <c r="I507" s="6">
        <v>2.2000000000000002</v>
      </c>
      <c r="J507" s="6">
        <v>-6</v>
      </c>
      <c r="K507" s="6">
        <v>1</v>
      </c>
      <c r="L507" s="35">
        <f t="shared" si="76"/>
        <v>-4.8</v>
      </c>
      <c r="M507" s="6">
        <v>-1.3</v>
      </c>
      <c r="N507" s="6">
        <v>-8.1999999999999993</v>
      </c>
      <c r="O507" s="6">
        <v>0</v>
      </c>
      <c r="P507" s="7">
        <v>8502</v>
      </c>
      <c r="Q507" s="7"/>
      <c r="R507" s="35">
        <f t="shared" si="77"/>
        <v>-0.8</v>
      </c>
      <c r="S507">
        <v>4</v>
      </c>
      <c r="T507">
        <v>-5.5</v>
      </c>
      <c r="U507">
        <v>0</v>
      </c>
      <c r="W507">
        <v>8.15</v>
      </c>
      <c r="X507">
        <v>7.59</v>
      </c>
    </row>
    <row r="508" spans="1:24" x14ac:dyDescent="0.25">
      <c r="A508" s="3">
        <v>31093</v>
      </c>
      <c r="B508" s="5">
        <v>46</v>
      </c>
      <c r="C508" s="37">
        <f t="shared" si="73"/>
        <v>8.99</v>
      </c>
      <c r="D508" s="35">
        <f t="shared" si="74"/>
        <v>-5</v>
      </c>
      <c r="E508" s="6">
        <v>-1.6</v>
      </c>
      <c r="F508" s="6">
        <v>-8.4</v>
      </c>
      <c r="G508" s="6">
        <v>0</v>
      </c>
      <c r="H508" s="35">
        <f t="shared" si="75"/>
        <v>-6.9</v>
      </c>
      <c r="I508" s="6">
        <v>-5.0999999999999996</v>
      </c>
      <c r="J508" s="6">
        <v>-8.6999999999999993</v>
      </c>
      <c r="K508" s="6">
        <v>1</v>
      </c>
      <c r="L508" s="35">
        <f t="shared" si="76"/>
        <v>-7.1</v>
      </c>
      <c r="M508" s="6">
        <v>-6.2</v>
      </c>
      <c r="N508" s="6">
        <v>-7.9</v>
      </c>
      <c r="O508" s="6">
        <v>0</v>
      </c>
      <c r="P508" s="7">
        <v>8502</v>
      </c>
      <c r="Q508" s="7"/>
      <c r="R508" s="35">
        <f t="shared" si="77"/>
        <v>-3.3</v>
      </c>
      <c r="S508">
        <v>0.5</v>
      </c>
      <c r="T508">
        <v>-7</v>
      </c>
      <c r="U508">
        <v>0</v>
      </c>
      <c r="W508">
        <v>9.4600000000000009</v>
      </c>
      <c r="X508">
        <v>7.5</v>
      </c>
    </row>
    <row r="509" spans="1:24" x14ac:dyDescent="0.25">
      <c r="A509" s="3">
        <v>31094</v>
      </c>
      <c r="B509" s="5">
        <v>47</v>
      </c>
      <c r="C509" s="37">
        <f t="shared" si="73"/>
        <v>7.47</v>
      </c>
      <c r="D509" s="35">
        <f t="shared" si="74"/>
        <v>-9.1</v>
      </c>
      <c r="E509" s="6">
        <v>-2</v>
      </c>
      <c r="F509" s="6">
        <v>-16.100000000000001</v>
      </c>
      <c r="G509" s="6">
        <v>0</v>
      </c>
      <c r="H509" s="35">
        <f t="shared" si="75"/>
        <v>-8.6999999999999993</v>
      </c>
      <c r="I509" s="6">
        <v>-5.6</v>
      </c>
      <c r="J509" s="6">
        <v>-11.8</v>
      </c>
      <c r="K509" s="6">
        <v>0</v>
      </c>
      <c r="L509" s="35">
        <f t="shared" si="76"/>
        <v>-7.6</v>
      </c>
      <c r="M509" s="6">
        <v>-5.3</v>
      </c>
      <c r="N509" s="6">
        <v>-9.9</v>
      </c>
      <c r="O509" s="6">
        <v>0</v>
      </c>
      <c r="P509" s="7">
        <v>8502</v>
      </c>
      <c r="Q509" s="7"/>
      <c r="R509" s="35">
        <f t="shared" si="77"/>
        <v>-9.3000000000000007</v>
      </c>
      <c r="S509">
        <v>0</v>
      </c>
      <c r="T509">
        <v>-18.5</v>
      </c>
      <c r="U509">
        <v>0</v>
      </c>
      <c r="W509">
        <v>7.86</v>
      </c>
      <c r="X509">
        <v>8.01</v>
      </c>
    </row>
    <row r="510" spans="1:24" x14ac:dyDescent="0.25">
      <c r="A510" s="3">
        <v>31095</v>
      </c>
      <c r="B510" s="5">
        <v>48</v>
      </c>
      <c r="C510" s="37">
        <f t="shared" si="73"/>
        <v>5.57</v>
      </c>
      <c r="D510" s="35">
        <f t="shared" si="74"/>
        <v>-7.8</v>
      </c>
      <c r="E510" s="6">
        <v>-4.4000000000000004</v>
      </c>
      <c r="F510" s="6">
        <v>-11.1</v>
      </c>
      <c r="G510" s="6">
        <v>0</v>
      </c>
      <c r="H510" s="35">
        <f t="shared" si="75"/>
        <v>-7.3</v>
      </c>
      <c r="I510" s="6">
        <v>-5.0999999999999996</v>
      </c>
      <c r="J510" s="6">
        <v>-9.4</v>
      </c>
      <c r="K510" s="6">
        <v>0</v>
      </c>
      <c r="L510" s="35">
        <f t="shared" si="76"/>
        <v>-6.7</v>
      </c>
      <c r="M510" s="6">
        <v>-6</v>
      </c>
      <c r="N510" s="6">
        <v>-7.4</v>
      </c>
      <c r="O510" s="6">
        <v>1</v>
      </c>
      <c r="P510" s="7">
        <v>8502</v>
      </c>
      <c r="Q510" s="7"/>
      <c r="R510" s="35">
        <f t="shared" si="77"/>
        <v>-5.5</v>
      </c>
      <c r="S510">
        <v>0</v>
      </c>
      <c r="T510">
        <v>-11</v>
      </c>
      <c r="U510">
        <v>1.2</v>
      </c>
      <c r="W510">
        <v>5.86</v>
      </c>
      <c r="X510">
        <v>2.93</v>
      </c>
    </row>
    <row r="511" spans="1:24" x14ac:dyDescent="0.25">
      <c r="A511" s="3">
        <v>31096</v>
      </c>
      <c r="B511" s="5">
        <v>49</v>
      </c>
      <c r="C511" s="37">
        <f t="shared" si="73"/>
        <v>7.18</v>
      </c>
      <c r="D511" s="35">
        <f t="shared" si="74"/>
        <v>-5.6</v>
      </c>
      <c r="E511" s="6">
        <v>1.8</v>
      </c>
      <c r="F511" s="6">
        <v>-13</v>
      </c>
      <c r="G511" s="6">
        <v>2</v>
      </c>
      <c r="H511" s="35">
        <f t="shared" si="75"/>
        <v>-4.5999999999999996</v>
      </c>
      <c r="I511" s="6">
        <v>-0.6</v>
      </c>
      <c r="J511" s="6">
        <v>-8.6</v>
      </c>
      <c r="K511" s="6">
        <v>0</v>
      </c>
      <c r="L511" s="35">
        <f t="shared" si="76"/>
        <v>-4.9000000000000004</v>
      </c>
      <c r="M511" s="6">
        <v>-2.6</v>
      </c>
      <c r="N511" s="6">
        <v>-7.1</v>
      </c>
      <c r="O511" s="6">
        <v>0</v>
      </c>
      <c r="P511" s="7">
        <v>8502</v>
      </c>
      <c r="Q511" s="7"/>
      <c r="R511" s="35">
        <f t="shared" si="77"/>
        <v>-4.8</v>
      </c>
      <c r="S511">
        <v>2</v>
      </c>
      <c r="T511">
        <v>-11.5</v>
      </c>
      <c r="U511">
        <v>0</v>
      </c>
      <c r="W511">
        <v>7.56</v>
      </c>
      <c r="X511">
        <v>8.2899999999999991</v>
      </c>
    </row>
    <row r="512" spans="1:24" x14ac:dyDescent="0.25">
      <c r="A512" s="3">
        <v>31097</v>
      </c>
      <c r="B512" s="5">
        <v>50</v>
      </c>
      <c r="C512" s="37">
        <f t="shared" si="73"/>
        <v>2.98</v>
      </c>
      <c r="D512" s="35">
        <f t="shared" si="74"/>
        <v>-5.6</v>
      </c>
      <c r="E512" s="6">
        <v>-3.9</v>
      </c>
      <c r="F512" s="6">
        <v>-7.2</v>
      </c>
      <c r="G512" s="6">
        <v>3.5</v>
      </c>
      <c r="H512" s="35">
        <f t="shared" si="75"/>
        <v>-5.3</v>
      </c>
      <c r="I512" s="6">
        <v>-3.7</v>
      </c>
      <c r="J512" s="6">
        <v>-6.9</v>
      </c>
      <c r="K512" s="6">
        <v>5</v>
      </c>
      <c r="L512" s="35">
        <f t="shared" si="76"/>
        <v>-6.8</v>
      </c>
      <c r="M512" s="6">
        <v>-4.9000000000000004</v>
      </c>
      <c r="N512" s="6">
        <v>-8.6999999999999993</v>
      </c>
      <c r="O512" s="6">
        <v>3</v>
      </c>
      <c r="P512" s="7">
        <v>8502</v>
      </c>
      <c r="Q512" s="7"/>
      <c r="R512" s="35">
        <f t="shared" si="77"/>
        <v>-1.5</v>
      </c>
      <c r="S512">
        <v>2</v>
      </c>
      <c r="T512">
        <v>-5</v>
      </c>
      <c r="U512">
        <v>8.4</v>
      </c>
      <c r="W512">
        <v>3.14</v>
      </c>
      <c r="X512">
        <v>3.04</v>
      </c>
    </row>
    <row r="513" spans="1:24" x14ac:dyDescent="0.25">
      <c r="A513" s="3">
        <v>31098</v>
      </c>
      <c r="B513" s="5">
        <v>51</v>
      </c>
      <c r="C513" s="37">
        <f t="shared" si="73"/>
        <v>6.65</v>
      </c>
      <c r="D513" s="35">
        <f t="shared" si="74"/>
        <v>-5.6</v>
      </c>
      <c r="E513" s="6">
        <v>-2.5</v>
      </c>
      <c r="F513" s="6">
        <v>-8.6</v>
      </c>
      <c r="G513" s="6">
        <v>4</v>
      </c>
      <c r="H513" s="35">
        <f t="shared" si="75"/>
        <v>-7.3</v>
      </c>
      <c r="I513" s="6">
        <v>-5.2</v>
      </c>
      <c r="J513" s="6">
        <v>-9.3000000000000007</v>
      </c>
      <c r="K513" s="6">
        <v>0</v>
      </c>
      <c r="L513" s="35">
        <f t="shared" si="76"/>
        <v>-5.5</v>
      </c>
      <c r="M513" s="6">
        <v>-3.5</v>
      </c>
      <c r="N513" s="6">
        <v>-7.5</v>
      </c>
      <c r="O513" s="6">
        <v>2</v>
      </c>
      <c r="P513" s="7">
        <v>8502</v>
      </c>
      <c r="Q513" s="7"/>
      <c r="R513" s="35">
        <f t="shared" si="77"/>
        <v>-4.8</v>
      </c>
      <c r="S513">
        <v>-1.5</v>
      </c>
      <c r="T513">
        <v>-8</v>
      </c>
      <c r="U513">
        <v>6.2</v>
      </c>
      <c r="W513">
        <v>7</v>
      </c>
      <c r="X513">
        <v>9.49</v>
      </c>
    </row>
    <row r="514" spans="1:24" x14ac:dyDescent="0.25">
      <c r="A514" s="3">
        <v>31099</v>
      </c>
      <c r="B514" s="5">
        <v>52</v>
      </c>
      <c r="C514" s="37">
        <f t="shared" si="73"/>
        <v>2.95</v>
      </c>
      <c r="D514" s="35">
        <f t="shared" si="74"/>
        <v>-3.7</v>
      </c>
      <c r="E514" s="6">
        <v>-1.3</v>
      </c>
      <c r="F514" s="6">
        <v>-6.1</v>
      </c>
      <c r="G514" s="6">
        <v>1</v>
      </c>
      <c r="H514" s="35">
        <f t="shared" si="75"/>
        <v>-5.4</v>
      </c>
      <c r="I514" s="6">
        <v>-3.4</v>
      </c>
      <c r="J514" s="6">
        <v>-7.4</v>
      </c>
      <c r="K514" s="6">
        <v>2.5</v>
      </c>
      <c r="L514" s="35">
        <f t="shared" si="76"/>
        <v>-3.8</v>
      </c>
      <c r="M514" s="6">
        <v>-1.1000000000000001</v>
      </c>
      <c r="N514" s="6">
        <v>-6.4</v>
      </c>
      <c r="O514" s="6">
        <v>2</v>
      </c>
      <c r="P514" s="7">
        <v>8502</v>
      </c>
      <c r="Q514" s="7"/>
      <c r="R514" s="35">
        <f t="shared" si="77"/>
        <v>-1.8</v>
      </c>
      <c r="S514">
        <v>1</v>
      </c>
      <c r="T514">
        <v>-4.5</v>
      </c>
      <c r="U514">
        <v>2.2000000000000002</v>
      </c>
      <c r="W514">
        <v>3.1</v>
      </c>
      <c r="X514">
        <v>3.68</v>
      </c>
    </row>
    <row r="515" spans="1:24" x14ac:dyDescent="0.25">
      <c r="A515" s="3">
        <v>31100</v>
      </c>
      <c r="B515" s="5">
        <v>53</v>
      </c>
      <c r="C515" s="37">
        <f t="shared" si="73"/>
        <v>8.69</v>
      </c>
      <c r="D515" s="35">
        <f t="shared" si="74"/>
        <v>-1.9</v>
      </c>
      <c r="E515" s="6">
        <v>2.2999999999999998</v>
      </c>
      <c r="F515" s="6">
        <v>-6.1</v>
      </c>
      <c r="G515" s="6">
        <v>1</v>
      </c>
      <c r="H515" s="35">
        <f t="shared" si="75"/>
        <v>-3.1</v>
      </c>
      <c r="I515" s="6">
        <v>-0.2</v>
      </c>
      <c r="J515" s="6">
        <v>-6</v>
      </c>
      <c r="K515" s="6">
        <v>1</v>
      </c>
      <c r="L515" s="35">
        <f t="shared" si="76"/>
        <v>-1.7</v>
      </c>
      <c r="M515" s="6">
        <v>0</v>
      </c>
      <c r="N515" s="6">
        <v>-3.4</v>
      </c>
      <c r="O515" s="6">
        <v>1</v>
      </c>
      <c r="P515" s="7">
        <v>8502</v>
      </c>
      <c r="Q515" s="7"/>
      <c r="R515" s="35">
        <f t="shared" si="77"/>
        <v>-0.5</v>
      </c>
      <c r="S515">
        <v>5</v>
      </c>
      <c r="T515">
        <v>-6</v>
      </c>
      <c r="U515">
        <v>1.1000000000000001</v>
      </c>
      <c r="W515">
        <v>9.15</v>
      </c>
      <c r="X515">
        <v>6.74</v>
      </c>
    </row>
    <row r="516" spans="1:24" x14ac:dyDescent="0.25">
      <c r="A516" s="3">
        <v>31101</v>
      </c>
      <c r="B516" s="5">
        <v>54</v>
      </c>
      <c r="C516" s="37">
        <f t="shared" si="73"/>
        <v>7.43</v>
      </c>
      <c r="D516" s="35">
        <f t="shared" si="74"/>
        <v>-1.5</v>
      </c>
      <c r="E516" s="6">
        <v>2.6</v>
      </c>
      <c r="F516" s="6">
        <v>-5.5</v>
      </c>
      <c r="G516" s="6">
        <v>5</v>
      </c>
      <c r="H516" s="35">
        <f t="shared" si="75"/>
        <v>-3</v>
      </c>
      <c r="I516" s="6">
        <v>0.3</v>
      </c>
      <c r="J516" s="6">
        <v>-6.2</v>
      </c>
      <c r="K516" s="6">
        <v>0.5</v>
      </c>
      <c r="L516" s="35">
        <f t="shared" si="76"/>
        <v>-1.7</v>
      </c>
      <c r="M516" s="6">
        <v>1.4</v>
      </c>
      <c r="N516" s="6">
        <v>-4.7</v>
      </c>
      <c r="O516" s="6">
        <v>3</v>
      </c>
      <c r="P516" s="7">
        <v>8502</v>
      </c>
      <c r="Q516" s="7"/>
      <c r="R516" s="35">
        <f t="shared" si="77"/>
        <v>1</v>
      </c>
      <c r="S516">
        <v>6</v>
      </c>
      <c r="T516">
        <v>-4</v>
      </c>
      <c r="U516">
        <v>0</v>
      </c>
      <c r="W516">
        <v>7.82</v>
      </c>
      <c r="X516">
        <v>4.45</v>
      </c>
    </row>
    <row r="517" spans="1:24" x14ac:dyDescent="0.25">
      <c r="A517" s="3">
        <v>31102</v>
      </c>
      <c r="B517" s="5">
        <v>55</v>
      </c>
      <c r="C517" s="37">
        <f t="shared" ref="C517:C580" si="80">IF(W517="",X517,ROUND(0.95*W517,2))</f>
        <v>5.41</v>
      </c>
      <c r="D517" s="35">
        <f t="shared" ref="D517:D580" si="81">ROUND(AVERAGE(E517:F517),1)</f>
        <v>-1.4</v>
      </c>
      <c r="E517" s="8">
        <f>ROUND(M516*1.1+2,1)</f>
        <v>3.5</v>
      </c>
      <c r="F517" s="8">
        <f>ROUND(N516*0.99-1.5,1)</f>
        <v>-6.2</v>
      </c>
      <c r="G517" s="6">
        <v>0.5</v>
      </c>
      <c r="H517" s="35">
        <f t="shared" ref="H517:H580" si="82">ROUND(AVERAGE(I517:J517),1)</f>
        <v>-5.4</v>
      </c>
      <c r="I517" s="8">
        <f>ROUND(M517*0.98-0.9,1)</f>
        <v>-4.7</v>
      </c>
      <c r="J517" s="8">
        <f>ROUND(N517*0.96-0.4,1)</f>
        <v>-6.1</v>
      </c>
      <c r="K517" s="6">
        <v>6.5</v>
      </c>
      <c r="L517" s="35">
        <f t="shared" ref="L517:L580" si="83">ROUND(AVERAGE(M517:N517),1)</f>
        <v>-4.9000000000000004</v>
      </c>
      <c r="M517" s="6">
        <v>-3.9</v>
      </c>
      <c r="N517" s="6">
        <v>-5.9</v>
      </c>
      <c r="O517" s="6">
        <v>1</v>
      </c>
      <c r="P517" s="7">
        <v>8502</v>
      </c>
      <c r="Q517" s="7"/>
      <c r="R517" s="35">
        <f t="shared" ref="R517:R580" si="84">ROUND(AVERAGE(S517:T517),1)</f>
        <v>1.3</v>
      </c>
      <c r="S517">
        <v>2.5</v>
      </c>
      <c r="T517">
        <v>0</v>
      </c>
      <c r="U517">
        <v>15.1</v>
      </c>
      <c r="W517">
        <v>5.69</v>
      </c>
      <c r="X517">
        <v>4.33</v>
      </c>
    </row>
    <row r="518" spans="1:24" x14ac:dyDescent="0.25">
      <c r="A518" s="3">
        <v>31103</v>
      </c>
      <c r="B518" s="5">
        <v>56</v>
      </c>
      <c r="C518" s="37">
        <f t="shared" si="80"/>
        <v>10.65</v>
      </c>
      <c r="D518" s="35">
        <f t="shared" si="81"/>
        <v>-7.2</v>
      </c>
      <c r="E518" s="6">
        <v>-2.4</v>
      </c>
      <c r="F518" s="6">
        <v>-11.9</v>
      </c>
      <c r="G518" s="6">
        <v>0</v>
      </c>
      <c r="H518" s="35">
        <f t="shared" si="82"/>
        <v>-6.9</v>
      </c>
      <c r="I518" s="6">
        <v>-3.8</v>
      </c>
      <c r="J518" s="6">
        <v>-9.9</v>
      </c>
      <c r="K518" s="6">
        <v>0</v>
      </c>
      <c r="L518" s="35">
        <f t="shared" si="83"/>
        <v>-6.2</v>
      </c>
      <c r="M518" s="6">
        <v>-4.8</v>
      </c>
      <c r="N518" s="6">
        <v>-7.5</v>
      </c>
      <c r="O518" s="6">
        <v>0</v>
      </c>
      <c r="P518" s="7">
        <v>8502</v>
      </c>
      <c r="Q518" s="7"/>
      <c r="R518" s="35">
        <f t="shared" si="84"/>
        <v>-4.3</v>
      </c>
      <c r="S518">
        <v>0</v>
      </c>
      <c r="T518">
        <v>-8.5</v>
      </c>
      <c r="U518">
        <v>0</v>
      </c>
      <c r="W518">
        <v>11.21</v>
      </c>
      <c r="X518">
        <v>9.73</v>
      </c>
    </row>
    <row r="519" spans="1:24" x14ac:dyDescent="0.25">
      <c r="A519" s="3">
        <v>31104</v>
      </c>
      <c r="B519" s="5">
        <v>57</v>
      </c>
      <c r="C519" s="37">
        <f t="shared" si="80"/>
        <v>10.7</v>
      </c>
      <c r="D519" s="35">
        <f t="shared" si="81"/>
        <v>-7.3</v>
      </c>
      <c r="E519" s="6">
        <v>0.4</v>
      </c>
      <c r="F519" s="6">
        <v>-15</v>
      </c>
      <c r="G519" s="6">
        <v>0</v>
      </c>
      <c r="H519" s="35">
        <f t="shared" si="82"/>
        <v>-6.9</v>
      </c>
      <c r="I519" s="6">
        <v>-2.5</v>
      </c>
      <c r="J519" s="6">
        <v>-11.2</v>
      </c>
      <c r="K519" s="6">
        <v>0</v>
      </c>
      <c r="L519" s="35">
        <f t="shared" si="83"/>
        <v>-5.6</v>
      </c>
      <c r="M519" s="6">
        <v>-0.8</v>
      </c>
      <c r="N519" s="6">
        <v>-10.4</v>
      </c>
      <c r="O519" s="6">
        <v>0</v>
      </c>
      <c r="P519" s="7">
        <v>8502</v>
      </c>
      <c r="Q519" s="7"/>
      <c r="R519" s="35">
        <f t="shared" si="84"/>
        <v>-6.3</v>
      </c>
      <c r="S519">
        <v>2</v>
      </c>
      <c r="T519">
        <v>-14.5</v>
      </c>
      <c r="U519">
        <v>0</v>
      </c>
      <c r="W519">
        <v>11.26</v>
      </c>
      <c r="X519">
        <v>9.09</v>
      </c>
    </row>
    <row r="520" spans="1:24" x14ac:dyDescent="0.25">
      <c r="A520" s="3">
        <v>31105</v>
      </c>
      <c r="B520" s="5">
        <v>58</v>
      </c>
      <c r="C520" s="37">
        <f t="shared" si="80"/>
        <v>10.25</v>
      </c>
      <c r="D520" s="35">
        <f t="shared" si="81"/>
        <v>-3</v>
      </c>
      <c r="E520" s="6">
        <v>6</v>
      </c>
      <c r="F520" s="6">
        <v>-11.9</v>
      </c>
      <c r="G520" s="6">
        <v>0</v>
      </c>
      <c r="H520" s="35">
        <f t="shared" si="82"/>
        <v>-1.7</v>
      </c>
      <c r="I520" s="6">
        <v>3.6</v>
      </c>
      <c r="J520" s="6">
        <v>-6.9</v>
      </c>
      <c r="K520" s="6">
        <v>0</v>
      </c>
      <c r="L520" s="35">
        <f t="shared" si="83"/>
        <v>-0.6</v>
      </c>
      <c r="M520" s="6">
        <v>3.5</v>
      </c>
      <c r="N520" s="6">
        <v>-4.7</v>
      </c>
      <c r="O520" s="6">
        <v>1.5</v>
      </c>
      <c r="P520" s="7">
        <v>8502</v>
      </c>
      <c r="Q520" s="7"/>
      <c r="R520" s="35">
        <f t="shared" si="84"/>
        <v>-1.8</v>
      </c>
      <c r="S520">
        <v>7</v>
      </c>
      <c r="T520">
        <v>-10.5</v>
      </c>
      <c r="U520">
        <v>0</v>
      </c>
      <c r="W520">
        <v>10.79</v>
      </c>
      <c r="X520">
        <v>7.3</v>
      </c>
    </row>
    <row r="521" spans="1:24" x14ac:dyDescent="0.25">
      <c r="A521" s="3">
        <v>31106</v>
      </c>
      <c r="B521" s="5">
        <v>59</v>
      </c>
      <c r="C521" s="37">
        <f t="shared" si="80"/>
        <v>8.23</v>
      </c>
      <c r="D521" s="35">
        <f t="shared" si="81"/>
        <v>-1</v>
      </c>
      <c r="E521" s="6">
        <v>2.7</v>
      </c>
      <c r="F521" s="6">
        <v>-4.5999999999999996</v>
      </c>
      <c r="G521" s="6">
        <v>3</v>
      </c>
      <c r="H521" s="35">
        <f t="shared" si="82"/>
        <v>-1.4</v>
      </c>
      <c r="I521" s="6">
        <v>0.5</v>
      </c>
      <c r="J521" s="6">
        <v>-3.2</v>
      </c>
      <c r="K521" s="6">
        <v>4</v>
      </c>
      <c r="L521" s="35">
        <f t="shared" si="83"/>
        <v>-4.5999999999999996</v>
      </c>
      <c r="M521" s="6">
        <v>-1.5</v>
      </c>
      <c r="N521" s="6">
        <v>-7.7</v>
      </c>
      <c r="O521" s="6">
        <v>2.5</v>
      </c>
      <c r="P521" s="7">
        <v>8502</v>
      </c>
      <c r="Q521" s="7"/>
      <c r="R521" s="35">
        <f t="shared" si="84"/>
        <v>-1</v>
      </c>
      <c r="S521">
        <v>3</v>
      </c>
      <c r="T521">
        <v>-5</v>
      </c>
      <c r="U521">
        <v>6.2</v>
      </c>
      <c r="W521">
        <v>8.66</v>
      </c>
      <c r="X521">
        <v>6.04</v>
      </c>
    </row>
    <row r="522" spans="1:24" x14ac:dyDescent="0.25">
      <c r="A522" s="3">
        <v>31107</v>
      </c>
      <c r="B522" s="5">
        <v>60</v>
      </c>
      <c r="C522" s="37">
        <f t="shared" si="80"/>
        <v>9.1199999999999992</v>
      </c>
      <c r="D522" s="35">
        <f t="shared" si="81"/>
        <v>-9.1</v>
      </c>
      <c r="E522" s="6">
        <v>-6.2</v>
      </c>
      <c r="F522" s="6">
        <v>-12</v>
      </c>
      <c r="G522" s="6">
        <v>0</v>
      </c>
      <c r="H522" s="35">
        <f t="shared" si="82"/>
        <v>-8.5</v>
      </c>
      <c r="I522" s="6">
        <v>-6.2</v>
      </c>
      <c r="J522" s="6">
        <v>-10.7</v>
      </c>
      <c r="K522" s="6">
        <v>0.5</v>
      </c>
      <c r="L522" s="35">
        <f t="shared" si="83"/>
        <v>-7.7</v>
      </c>
      <c r="M522" s="6">
        <v>-5.5</v>
      </c>
      <c r="N522" s="6">
        <v>-9.8000000000000007</v>
      </c>
      <c r="O522" s="6">
        <v>0</v>
      </c>
      <c r="P522" s="7">
        <v>8503</v>
      </c>
      <c r="Q522" s="7"/>
      <c r="R522" s="35">
        <f t="shared" si="84"/>
        <v>-10.3</v>
      </c>
      <c r="S522">
        <v>-1.5</v>
      </c>
      <c r="T522">
        <v>-19</v>
      </c>
      <c r="U522">
        <v>0</v>
      </c>
      <c r="W522">
        <v>9.6</v>
      </c>
      <c r="X522">
        <v>8.36</v>
      </c>
    </row>
    <row r="523" spans="1:24" x14ac:dyDescent="0.25">
      <c r="A523" s="3">
        <v>31108</v>
      </c>
      <c r="B523" s="5">
        <v>61</v>
      </c>
      <c r="C523" s="37">
        <f t="shared" si="80"/>
        <v>12.67</v>
      </c>
      <c r="D523" s="35">
        <f t="shared" si="81"/>
        <v>-7.4</v>
      </c>
      <c r="E523" s="6">
        <v>-2.5</v>
      </c>
      <c r="F523" s="6">
        <v>-12.2</v>
      </c>
      <c r="G523" s="6">
        <v>0</v>
      </c>
      <c r="H523" s="35">
        <f t="shared" si="82"/>
        <v>-7.8</v>
      </c>
      <c r="I523" s="6">
        <v>-3.8</v>
      </c>
      <c r="J523" s="6">
        <v>-11.7</v>
      </c>
      <c r="K523" s="6">
        <v>0</v>
      </c>
      <c r="L523" s="35">
        <f t="shared" si="83"/>
        <v>-7.7</v>
      </c>
      <c r="M523" s="6">
        <v>-4.2</v>
      </c>
      <c r="N523" s="6">
        <v>-11.1</v>
      </c>
      <c r="O523" s="6">
        <v>0</v>
      </c>
      <c r="P523" s="7">
        <v>8503</v>
      </c>
      <c r="Q523" s="7"/>
      <c r="R523" s="35">
        <f t="shared" si="84"/>
        <v>-8.3000000000000007</v>
      </c>
      <c r="S523">
        <v>1.5</v>
      </c>
      <c r="T523">
        <v>-18</v>
      </c>
      <c r="U523">
        <v>0.3</v>
      </c>
      <c r="W523">
        <v>13.34</v>
      </c>
      <c r="X523">
        <v>10.91</v>
      </c>
    </row>
    <row r="524" spans="1:24" x14ac:dyDescent="0.25">
      <c r="A524" s="3">
        <v>31109</v>
      </c>
      <c r="B524" s="5">
        <v>62</v>
      </c>
      <c r="C524" s="37">
        <f t="shared" si="80"/>
        <v>10.63</v>
      </c>
      <c r="D524" s="35">
        <f t="shared" si="81"/>
        <v>-10.3</v>
      </c>
      <c r="E524" s="6">
        <v>-1.9</v>
      </c>
      <c r="F524" s="6">
        <v>-18.600000000000001</v>
      </c>
      <c r="G524" s="6">
        <v>0</v>
      </c>
      <c r="H524" s="35">
        <f t="shared" si="82"/>
        <v>-8.4</v>
      </c>
      <c r="I524" s="6">
        <v>-3.8</v>
      </c>
      <c r="J524" s="6">
        <v>-13</v>
      </c>
      <c r="K524" s="6">
        <v>0.5</v>
      </c>
      <c r="L524" s="35">
        <f t="shared" si="83"/>
        <v>-7.5</v>
      </c>
      <c r="M524" s="6">
        <v>-3.9</v>
      </c>
      <c r="N524" s="6">
        <v>-11.1</v>
      </c>
      <c r="O524" s="6">
        <v>0</v>
      </c>
      <c r="P524" s="7">
        <v>8503</v>
      </c>
      <c r="Q524" s="7"/>
      <c r="R524" s="35">
        <f t="shared" si="84"/>
        <v>-4.3</v>
      </c>
      <c r="S524">
        <v>-2.5</v>
      </c>
      <c r="T524">
        <v>-6</v>
      </c>
      <c r="U524">
        <v>3.3</v>
      </c>
      <c r="W524">
        <v>11.19</v>
      </c>
      <c r="X524">
        <v>10.34</v>
      </c>
    </row>
    <row r="525" spans="1:24" x14ac:dyDescent="0.25">
      <c r="A525" s="3">
        <v>31110</v>
      </c>
      <c r="B525" s="5">
        <v>63</v>
      </c>
      <c r="C525" s="37">
        <f t="shared" si="80"/>
        <v>6.9</v>
      </c>
      <c r="D525" s="35">
        <f t="shared" si="81"/>
        <v>-7.6</v>
      </c>
      <c r="E525" s="6">
        <v>-4.7</v>
      </c>
      <c r="F525" s="6">
        <v>-10.4</v>
      </c>
      <c r="G525" s="6">
        <v>0</v>
      </c>
      <c r="H525" s="35">
        <f t="shared" si="82"/>
        <v>-8</v>
      </c>
      <c r="I525" s="6">
        <v>-5.5</v>
      </c>
      <c r="J525" s="6">
        <v>-10.5</v>
      </c>
      <c r="K525" s="6">
        <v>0</v>
      </c>
      <c r="L525" s="35">
        <f t="shared" si="83"/>
        <v>-8.9</v>
      </c>
      <c r="M525" s="6">
        <v>-6.5</v>
      </c>
      <c r="N525" s="6">
        <v>-11.3</v>
      </c>
      <c r="O525" s="6">
        <v>0</v>
      </c>
      <c r="P525" s="7">
        <v>8503</v>
      </c>
      <c r="Q525" s="7"/>
      <c r="R525" s="35">
        <f t="shared" si="84"/>
        <v>-5</v>
      </c>
      <c r="S525">
        <v>1</v>
      </c>
      <c r="T525">
        <v>-11</v>
      </c>
      <c r="U525">
        <v>0</v>
      </c>
      <c r="W525">
        <v>7.26</v>
      </c>
      <c r="X525">
        <v>3.97</v>
      </c>
    </row>
    <row r="526" spans="1:24" x14ac:dyDescent="0.25">
      <c r="A526" s="3">
        <v>31111</v>
      </c>
      <c r="B526" s="5">
        <v>64</v>
      </c>
      <c r="C526" s="37">
        <f t="shared" si="80"/>
        <v>9.66</v>
      </c>
      <c r="D526" s="35">
        <f t="shared" si="81"/>
        <v>-10.4</v>
      </c>
      <c r="E526" s="6">
        <v>-4.5999999999999996</v>
      </c>
      <c r="F526" s="6">
        <v>-16.100000000000001</v>
      </c>
      <c r="G526" s="6">
        <v>0</v>
      </c>
      <c r="H526" s="35">
        <f t="shared" si="82"/>
        <v>-8.4</v>
      </c>
      <c r="I526" s="6">
        <v>-6</v>
      </c>
      <c r="J526" s="6">
        <v>-10.8</v>
      </c>
      <c r="K526" s="6">
        <v>0</v>
      </c>
      <c r="L526" s="35">
        <f t="shared" si="83"/>
        <v>-8.3000000000000007</v>
      </c>
      <c r="M526" s="6">
        <v>-5.9</v>
      </c>
      <c r="N526" s="6">
        <v>-10.7</v>
      </c>
      <c r="O526" s="6">
        <v>2</v>
      </c>
      <c r="P526" s="7">
        <v>8503</v>
      </c>
      <c r="Q526" s="7"/>
      <c r="R526" s="35">
        <f t="shared" si="84"/>
        <v>-5.3</v>
      </c>
      <c r="S526">
        <v>-0.5</v>
      </c>
      <c r="T526">
        <v>-10</v>
      </c>
      <c r="U526">
        <v>2</v>
      </c>
      <c r="W526">
        <v>10.17</v>
      </c>
      <c r="X526">
        <v>6.94</v>
      </c>
    </row>
    <row r="527" spans="1:24" x14ac:dyDescent="0.25">
      <c r="A527" s="3">
        <v>31112</v>
      </c>
      <c r="B527" s="5">
        <v>65</v>
      </c>
      <c r="C527" s="37">
        <f t="shared" si="80"/>
        <v>10.39</v>
      </c>
      <c r="D527" s="35">
        <f t="shared" si="81"/>
        <v>-8</v>
      </c>
      <c r="E527" s="6">
        <v>-0.9</v>
      </c>
      <c r="F527" s="6">
        <v>-15.1</v>
      </c>
      <c r="G527" s="6">
        <v>0</v>
      </c>
      <c r="H527" s="35">
        <f t="shared" si="82"/>
        <v>-7.4</v>
      </c>
      <c r="I527" s="6">
        <v>-3.1</v>
      </c>
      <c r="J527" s="6">
        <v>-11.7</v>
      </c>
      <c r="K527" s="6">
        <v>0.5</v>
      </c>
      <c r="L527" s="35">
        <f t="shared" si="83"/>
        <v>-7.5</v>
      </c>
      <c r="M527" s="6">
        <v>-2.9</v>
      </c>
      <c r="N527" s="6">
        <v>-12.1</v>
      </c>
      <c r="O527" s="6">
        <v>0</v>
      </c>
      <c r="P527" s="7">
        <v>8503</v>
      </c>
      <c r="Q527" s="7"/>
      <c r="R527" s="35">
        <f t="shared" si="84"/>
        <v>-7.5</v>
      </c>
      <c r="S527">
        <v>0</v>
      </c>
      <c r="T527">
        <v>-15</v>
      </c>
      <c r="U527">
        <v>0</v>
      </c>
      <c r="W527">
        <v>10.94</v>
      </c>
      <c r="X527">
        <v>7.54</v>
      </c>
    </row>
    <row r="528" spans="1:24" x14ac:dyDescent="0.25">
      <c r="A528" s="3">
        <v>31113</v>
      </c>
      <c r="B528" s="5">
        <v>66</v>
      </c>
      <c r="C528" s="37">
        <f t="shared" si="80"/>
        <v>13.16</v>
      </c>
      <c r="D528" s="35">
        <f t="shared" si="81"/>
        <v>-9.8000000000000007</v>
      </c>
      <c r="E528" s="6">
        <v>0</v>
      </c>
      <c r="F528" s="6">
        <v>-19.600000000000001</v>
      </c>
      <c r="G528" s="6">
        <v>0</v>
      </c>
      <c r="H528" s="35">
        <f t="shared" si="82"/>
        <v>-7.4</v>
      </c>
      <c r="I528" s="6">
        <v>-2</v>
      </c>
      <c r="J528" s="6">
        <v>-12.7</v>
      </c>
      <c r="K528" s="6">
        <v>0.5</v>
      </c>
      <c r="L528" s="35">
        <f t="shared" si="83"/>
        <v>-6.7</v>
      </c>
      <c r="M528" s="6">
        <v>-2.6</v>
      </c>
      <c r="N528" s="6">
        <v>-10.7</v>
      </c>
      <c r="O528" s="6">
        <v>0</v>
      </c>
      <c r="P528" s="7">
        <v>8503</v>
      </c>
      <c r="Q528" s="7"/>
      <c r="R528" s="35">
        <f t="shared" si="84"/>
        <v>-8.5</v>
      </c>
      <c r="S528">
        <v>2.5</v>
      </c>
      <c r="T528">
        <v>-19.5</v>
      </c>
      <c r="U528">
        <v>0</v>
      </c>
      <c r="W528">
        <v>13.85</v>
      </c>
      <c r="X528">
        <v>13.16</v>
      </c>
    </row>
    <row r="529" spans="1:24" x14ac:dyDescent="0.25">
      <c r="A529" s="3">
        <v>31114</v>
      </c>
      <c r="B529" s="5">
        <v>67</v>
      </c>
      <c r="C529" s="37">
        <f t="shared" si="80"/>
        <v>13.92</v>
      </c>
      <c r="D529" s="35">
        <f t="shared" si="81"/>
        <v>-8.1</v>
      </c>
      <c r="E529" s="6">
        <v>1.7</v>
      </c>
      <c r="F529" s="6">
        <v>-17.899999999999999</v>
      </c>
      <c r="G529" s="6">
        <v>0</v>
      </c>
      <c r="H529" s="35">
        <f t="shared" si="82"/>
        <v>-6</v>
      </c>
      <c r="I529" s="6">
        <v>-0.1</v>
      </c>
      <c r="J529" s="6">
        <v>-11.9</v>
      </c>
      <c r="K529" s="6">
        <v>0</v>
      </c>
      <c r="L529" s="35">
        <f t="shared" si="83"/>
        <v>-5</v>
      </c>
      <c r="M529" s="6">
        <v>0</v>
      </c>
      <c r="N529" s="6">
        <v>-9.9</v>
      </c>
      <c r="O529" s="6">
        <v>0</v>
      </c>
      <c r="P529" s="7">
        <v>8503</v>
      </c>
      <c r="Q529" s="7"/>
      <c r="R529" s="35">
        <f t="shared" si="84"/>
        <v>-7.3</v>
      </c>
      <c r="S529">
        <v>5</v>
      </c>
      <c r="T529">
        <v>-19.5</v>
      </c>
      <c r="U529">
        <v>0</v>
      </c>
      <c r="W529">
        <v>14.65</v>
      </c>
      <c r="X529">
        <v>13.71</v>
      </c>
    </row>
    <row r="530" spans="1:24" x14ac:dyDescent="0.25">
      <c r="A530" s="3">
        <v>31115</v>
      </c>
      <c r="B530" s="5">
        <v>68</v>
      </c>
      <c r="C530" s="37">
        <f t="shared" si="80"/>
        <v>13.93</v>
      </c>
      <c r="D530" s="35">
        <f t="shared" si="81"/>
        <v>-7.3</v>
      </c>
      <c r="E530" s="6">
        <v>2.4</v>
      </c>
      <c r="F530" s="6">
        <v>-16.899999999999999</v>
      </c>
      <c r="G530" s="6">
        <v>0</v>
      </c>
      <c r="H530" s="35">
        <f t="shared" si="82"/>
        <v>-4.0999999999999996</v>
      </c>
      <c r="I530" s="6">
        <v>0.8</v>
      </c>
      <c r="J530" s="6">
        <v>-9</v>
      </c>
      <c r="K530" s="6">
        <v>0</v>
      </c>
      <c r="L530" s="35">
        <f t="shared" si="83"/>
        <v>-5.4</v>
      </c>
      <c r="M530" s="6">
        <v>-0.8</v>
      </c>
      <c r="N530" s="6">
        <v>-9.9</v>
      </c>
      <c r="O530" s="6">
        <v>0</v>
      </c>
      <c r="P530" s="7">
        <v>8503</v>
      </c>
      <c r="Q530" s="7"/>
      <c r="R530" s="35">
        <f t="shared" si="84"/>
        <v>-5.3</v>
      </c>
      <c r="S530">
        <v>5.5</v>
      </c>
      <c r="T530">
        <v>-16</v>
      </c>
      <c r="U530">
        <v>0</v>
      </c>
      <c r="W530">
        <v>14.66</v>
      </c>
      <c r="X530">
        <v>12.8</v>
      </c>
    </row>
    <row r="531" spans="1:24" x14ac:dyDescent="0.25">
      <c r="A531" s="3">
        <v>31116</v>
      </c>
      <c r="B531" s="5">
        <v>69</v>
      </c>
      <c r="C531" s="37">
        <f t="shared" si="80"/>
        <v>14.6</v>
      </c>
      <c r="D531" s="35">
        <f t="shared" si="81"/>
        <v>-9.6999999999999993</v>
      </c>
      <c r="E531" s="6">
        <v>-1.3</v>
      </c>
      <c r="F531" s="6">
        <v>-18</v>
      </c>
      <c r="G531" s="6">
        <v>0</v>
      </c>
      <c r="H531" s="35">
        <f t="shared" si="82"/>
        <v>-6.5</v>
      </c>
      <c r="I531" s="6">
        <v>-2.2999999999999998</v>
      </c>
      <c r="J531" s="6">
        <v>-10.7</v>
      </c>
      <c r="K531" s="6">
        <v>0</v>
      </c>
      <c r="L531" s="35">
        <f t="shared" si="83"/>
        <v>-4</v>
      </c>
      <c r="M531" s="6">
        <v>1.2</v>
      </c>
      <c r="N531" s="6">
        <v>-9.1</v>
      </c>
      <c r="O531" s="6">
        <v>0</v>
      </c>
      <c r="P531" s="7">
        <v>8503</v>
      </c>
      <c r="Q531" s="7"/>
      <c r="R531" s="35">
        <f t="shared" si="84"/>
        <v>-8.5</v>
      </c>
      <c r="S531">
        <v>1</v>
      </c>
      <c r="T531">
        <v>-18</v>
      </c>
      <c r="U531">
        <v>0</v>
      </c>
      <c r="W531">
        <v>15.37</v>
      </c>
      <c r="X531">
        <v>14.29</v>
      </c>
    </row>
    <row r="532" spans="1:24" x14ac:dyDescent="0.25">
      <c r="A532" s="3">
        <v>31117</v>
      </c>
      <c r="B532" s="5">
        <v>70</v>
      </c>
      <c r="C532" s="37">
        <f t="shared" si="80"/>
        <v>10.6</v>
      </c>
      <c r="D532" s="35">
        <f t="shared" si="81"/>
        <v>-6.7</v>
      </c>
      <c r="E532" s="6">
        <v>3.2</v>
      </c>
      <c r="F532" s="6">
        <v>-16.600000000000001</v>
      </c>
      <c r="G532" s="6">
        <v>0</v>
      </c>
      <c r="H532" s="35">
        <f t="shared" si="82"/>
        <v>-3.9</v>
      </c>
      <c r="I532" s="6">
        <v>1.4</v>
      </c>
      <c r="J532" s="6">
        <v>-9.1</v>
      </c>
      <c r="K532" s="6">
        <v>0</v>
      </c>
      <c r="L532" s="35">
        <f t="shared" si="83"/>
        <v>-3.2</v>
      </c>
      <c r="M532" s="6">
        <v>1.8</v>
      </c>
      <c r="N532" s="6">
        <v>-8.1999999999999993</v>
      </c>
      <c r="O532" s="6">
        <v>0</v>
      </c>
      <c r="P532" s="7">
        <v>8503</v>
      </c>
      <c r="Q532" s="7"/>
      <c r="R532" s="35">
        <f t="shared" si="84"/>
        <v>-6.5</v>
      </c>
      <c r="S532">
        <v>4.5</v>
      </c>
      <c r="T532">
        <v>-17.5</v>
      </c>
      <c r="U532">
        <v>0</v>
      </c>
      <c r="W532">
        <v>11.16</v>
      </c>
      <c r="X532">
        <v>10.199999999999999</v>
      </c>
    </row>
    <row r="533" spans="1:24" x14ac:dyDescent="0.25">
      <c r="A533" s="3">
        <v>31118</v>
      </c>
      <c r="B533" s="5">
        <v>71</v>
      </c>
      <c r="C533" s="37">
        <f t="shared" si="80"/>
        <v>14.51</v>
      </c>
      <c r="D533" s="35">
        <f t="shared" si="81"/>
        <v>-5.3</v>
      </c>
      <c r="E533" s="6">
        <v>1.4</v>
      </c>
      <c r="F533" s="6">
        <v>-12</v>
      </c>
      <c r="G533" s="6">
        <v>0</v>
      </c>
      <c r="H533" s="35">
        <f t="shared" si="82"/>
        <v>-5.4</v>
      </c>
      <c r="I533" s="6">
        <v>-0.1</v>
      </c>
      <c r="J533" s="6">
        <v>-10.6</v>
      </c>
      <c r="K533" s="6">
        <v>0</v>
      </c>
      <c r="L533" s="35">
        <f t="shared" si="83"/>
        <v>-5.0999999999999996</v>
      </c>
      <c r="M533" s="6">
        <v>-0.6</v>
      </c>
      <c r="N533" s="6">
        <v>-9.5</v>
      </c>
      <c r="O533" s="6">
        <v>0</v>
      </c>
      <c r="P533" s="7">
        <v>8503</v>
      </c>
      <c r="Q533" s="7"/>
      <c r="R533" s="35">
        <f t="shared" si="84"/>
        <v>-5.5</v>
      </c>
      <c r="S533">
        <v>2.5</v>
      </c>
      <c r="T533">
        <v>-13.5</v>
      </c>
      <c r="U533">
        <v>0</v>
      </c>
      <c r="W533">
        <v>15.27</v>
      </c>
      <c r="X533">
        <v>12.65</v>
      </c>
    </row>
    <row r="534" spans="1:24" x14ac:dyDescent="0.25">
      <c r="A534" s="3">
        <v>31119</v>
      </c>
      <c r="B534" s="5">
        <v>72</v>
      </c>
      <c r="C534" s="37">
        <f t="shared" si="80"/>
        <v>14.71</v>
      </c>
      <c r="D534" s="35">
        <f t="shared" si="81"/>
        <v>-5.0999999999999996</v>
      </c>
      <c r="E534" s="6">
        <v>3.3</v>
      </c>
      <c r="F534" s="6">
        <v>-13.4</v>
      </c>
      <c r="G534" s="6">
        <v>0</v>
      </c>
      <c r="H534" s="35">
        <f t="shared" si="82"/>
        <v>-1.7</v>
      </c>
      <c r="I534" s="6">
        <v>3.3</v>
      </c>
      <c r="J534" s="6">
        <v>-6.7</v>
      </c>
      <c r="K534" s="6">
        <v>0</v>
      </c>
      <c r="L534" s="35">
        <f t="shared" si="83"/>
        <v>-2.1</v>
      </c>
      <c r="M534" s="6">
        <v>3.1</v>
      </c>
      <c r="N534" s="6">
        <v>-7.3</v>
      </c>
      <c r="O534" s="6">
        <v>0</v>
      </c>
      <c r="P534" s="7">
        <v>8503</v>
      </c>
      <c r="Q534" s="7"/>
      <c r="R534" s="35">
        <f t="shared" si="84"/>
        <v>-3.8</v>
      </c>
      <c r="S534">
        <v>7.5</v>
      </c>
      <c r="T534">
        <v>-15</v>
      </c>
      <c r="U534">
        <v>0</v>
      </c>
      <c r="W534">
        <v>15.48</v>
      </c>
      <c r="X534">
        <v>14.7</v>
      </c>
    </row>
    <row r="535" spans="1:24" x14ac:dyDescent="0.25">
      <c r="A535" s="3">
        <v>31120</v>
      </c>
      <c r="B535" s="5">
        <v>73</v>
      </c>
      <c r="C535" s="37">
        <f t="shared" si="80"/>
        <v>13.89</v>
      </c>
      <c r="D535" s="35">
        <f t="shared" si="81"/>
        <v>-0.7</v>
      </c>
      <c r="E535" s="6">
        <v>4.5</v>
      </c>
      <c r="F535" s="6">
        <v>-5.8</v>
      </c>
      <c r="G535" s="6">
        <v>0</v>
      </c>
      <c r="H535" s="35">
        <f t="shared" si="82"/>
        <v>-0.9</v>
      </c>
      <c r="I535" s="6">
        <v>1.6</v>
      </c>
      <c r="J535" s="6">
        <v>-3.4</v>
      </c>
      <c r="K535" s="6">
        <v>0</v>
      </c>
      <c r="L535" s="35">
        <f t="shared" si="83"/>
        <v>-1.4</v>
      </c>
      <c r="M535" s="6">
        <v>1.1000000000000001</v>
      </c>
      <c r="N535" s="6">
        <v>-3.9</v>
      </c>
      <c r="O535" s="6">
        <v>0</v>
      </c>
      <c r="P535" s="7">
        <v>8503</v>
      </c>
      <c r="Q535" s="7"/>
      <c r="R535" s="35">
        <f t="shared" si="84"/>
        <v>-1.8</v>
      </c>
      <c r="S535">
        <v>6.5</v>
      </c>
      <c r="T535">
        <v>-10</v>
      </c>
      <c r="U535">
        <v>0</v>
      </c>
      <c r="W535">
        <v>14.62</v>
      </c>
      <c r="X535">
        <v>15.17</v>
      </c>
    </row>
    <row r="536" spans="1:24" x14ac:dyDescent="0.25">
      <c r="A536" s="3">
        <v>31121</v>
      </c>
      <c r="B536" s="5">
        <v>74</v>
      </c>
      <c r="C536" s="37">
        <f t="shared" si="80"/>
        <v>14.65</v>
      </c>
      <c r="D536" s="35">
        <f t="shared" si="81"/>
        <v>-2.9</v>
      </c>
      <c r="E536" s="6">
        <v>6.8</v>
      </c>
      <c r="F536" s="6">
        <v>-12.5</v>
      </c>
      <c r="G536" s="6">
        <v>0</v>
      </c>
      <c r="H536" s="35">
        <f t="shared" si="82"/>
        <v>-0.8</v>
      </c>
      <c r="I536" s="6">
        <v>6.1</v>
      </c>
      <c r="J536" s="6">
        <v>-7.6</v>
      </c>
      <c r="K536" s="6">
        <v>0</v>
      </c>
      <c r="L536" s="35">
        <f t="shared" si="83"/>
        <v>-0.4</v>
      </c>
      <c r="M536" s="6">
        <v>5.4</v>
      </c>
      <c r="N536" s="6">
        <v>-6.2</v>
      </c>
      <c r="O536" s="6">
        <v>0</v>
      </c>
      <c r="P536" s="7">
        <v>8503</v>
      </c>
      <c r="Q536" s="7"/>
      <c r="R536" s="35">
        <f t="shared" si="84"/>
        <v>-1</v>
      </c>
      <c r="S536">
        <v>10</v>
      </c>
      <c r="T536">
        <v>-12</v>
      </c>
      <c r="U536">
        <v>0</v>
      </c>
      <c r="X536">
        <v>14.65</v>
      </c>
    </row>
    <row r="537" spans="1:24" x14ac:dyDescent="0.25">
      <c r="A537" s="3">
        <v>31122</v>
      </c>
      <c r="B537" s="5">
        <v>75</v>
      </c>
      <c r="C537" s="37">
        <f t="shared" si="80"/>
        <v>15.37</v>
      </c>
      <c r="D537" s="35">
        <f t="shared" si="81"/>
        <v>-0.1</v>
      </c>
      <c r="E537" s="6">
        <v>9.4</v>
      </c>
      <c r="F537" s="6">
        <v>-9.6999999999999993</v>
      </c>
      <c r="G537" s="6">
        <v>0</v>
      </c>
      <c r="H537" s="35">
        <f t="shared" si="82"/>
        <v>3.7</v>
      </c>
      <c r="I537" s="6">
        <v>8.5</v>
      </c>
      <c r="J537" s="6">
        <v>-1.2</v>
      </c>
      <c r="K537" s="6">
        <v>0</v>
      </c>
      <c r="L537" s="35">
        <f t="shared" si="83"/>
        <v>2.1</v>
      </c>
      <c r="M537" s="6">
        <v>7.5</v>
      </c>
      <c r="N537" s="6">
        <v>-3.4</v>
      </c>
      <c r="O537" s="6">
        <v>0</v>
      </c>
      <c r="P537" s="7">
        <v>8503</v>
      </c>
      <c r="Q537" s="7"/>
      <c r="R537" s="35">
        <f t="shared" si="84"/>
        <v>0.8</v>
      </c>
      <c r="S537">
        <v>11</v>
      </c>
      <c r="T537">
        <v>-9.5</v>
      </c>
      <c r="U537">
        <v>0</v>
      </c>
      <c r="W537">
        <v>16.18</v>
      </c>
      <c r="X537">
        <v>15</v>
      </c>
    </row>
    <row r="538" spans="1:24" x14ac:dyDescent="0.25">
      <c r="A538" s="3">
        <v>31123</v>
      </c>
      <c r="B538" s="5">
        <v>76</v>
      </c>
      <c r="C538" s="37">
        <f t="shared" si="80"/>
        <v>11.53</v>
      </c>
      <c r="D538" s="35">
        <f t="shared" si="81"/>
        <v>1.1000000000000001</v>
      </c>
      <c r="E538" s="6">
        <v>9.1999999999999993</v>
      </c>
      <c r="F538" s="6">
        <v>-7.1</v>
      </c>
      <c r="G538" s="6">
        <v>0</v>
      </c>
      <c r="H538" s="35">
        <f t="shared" si="82"/>
        <v>3.4</v>
      </c>
      <c r="I538" s="6">
        <v>7.2</v>
      </c>
      <c r="J538" s="6">
        <v>-0.4</v>
      </c>
      <c r="K538" s="6">
        <v>0</v>
      </c>
      <c r="L538" s="35">
        <f t="shared" si="83"/>
        <v>2.6</v>
      </c>
      <c r="M538" s="6">
        <v>6.5</v>
      </c>
      <c r="N538" s="6">
        <v>-1.3</v>
      </c>
      <c r="O538" s="6">
        <v>0</v>
      </c>
      <c r="P538" s="7">
        <v>8503</v>
      </c>
      <c r="Q538" s="7"/>
      <c r="R538" s="35">
        <f t="shared" si="84"/>
        <v>2</v>
      </c>
      <c r="S538">
        <v>11.5</v>
      </c>
      <c r="T538">
        <v>-7.5</v>
      </c>
      <c r="U538">
        <v>0</v>
      </c>
      <c r="W538">
        <v>12.14</v>
      </c>
      <c r="X538">
        <v>13.14</v>
      </c>
    </row>
    <row r="539" spans="1:24" x14ac:dyDescent="0.25">
      <c r="A539" s="3">
        <v>31124</v>
      </c>
      <c r="B539" s="5">
        <v>77</v>
      </c>
      <c r="C539" s="37">
        <f t="shared" si="80"/>
        <v>15.29</v>
      </c>
      <c r="D539" s="35">
        <f t="shared" si="81"/>
        <v>0.5</v>
      </c>
      <c r="E539" s="6">
        <v>9.6999999999999993</v>
      </c>
      <c r="F539" s="6">
        <v>-8.6999999999999993</v>
      </c>
      <c r="G539" s="6">
        <v>0</v>
      </c>
      <c r="H539" s="35">
        <f t="shared" si="82"/>
        <v>1.9</v>
      </c>
      <c r="I539" s="6">
        <v>6.5</v>
      </c>
      <c r="J539" s="6">
        <v>-2.7</v>
      </c>
      <c r="K539" s="6">
        <v>0</v>
      </c>
      <c r="L539" s="35">
        <f t="shared" si="83"/>
        <v>2.5</v>
      </c>
      <c r="M539" s="6">
        <v>5.7</v>
      </c>
      <c r="N539" s="6">
        <v>-0.8</v>
      </c>
      <c r="O539" s="6">
        <v>0</v>
      </c>
      <c r="P539" s="7">
        <v>8503</v>
      </c>
      <c r="Q539" s="7"/>
      <c r="R539" s="35">
        <f t="shared" si="84"/>
        <v>0.5</v>
      </c>
      <c r="S539">
        <v>10</v>
      </c>
      <c r="T539">
        <v>-9</v>
      </c>
      <c r="U539">
        <v>0</v>
      </c>
      <c r="W539">
        <v>16.09</v>
      </c>
      <c r="X539">
        <v>14.14</v>
      </c>
    </row>
    <row r="540" spans="1:24" x14ac:dyDescent="0.25">
      <c r="A540" s="3">
        <v>31125</v>
      </c>
      <c r="B540" s="5">
        <v>78</v>
      </c>
      <c r="C540" s="37">
        <f t="shared" si="80"/>
        <v>9.99</v>
      </c>
      <c r="D540" s="35">
        <f t="shared" si="81"/>
        <v>-0.5</v>
      </c>
      <c r="E540" s="6">
        <v>6.7</v>
      </c>
      <c r="F540" s="6">
        <v>-7.6</v>
      </c>
      <c r="G540" s="6">
        <v>0</v>
      </c>
      <c r="H540" s="35">
        <f t="shared" si="82"/>
        <v>0.4</v>
      </c>
      <c r="I540" s="6">
        <v>3.4</v>
      </c>
      <c r="J540" s="6">
        <v>-2.7</v>
      </c>
      <c r="K540" s="6">
        <v>0</v>
      </c>
      <c r="L540" s="35">
        <f t="shared" si="83"/>
        <v>0.4</v>
      </c>
      <c r="M540" s="6">
        <v>3.3</v>
      </c>
      <c r="N540" s="6">
        <v>-2.6</v>
      </c>
      <c r="O540" s="6">
        <v>0</v>
      </c>
      <c r="P540" s="7">
        <v>8503</v>
      </c>
      <c r="Q540" s="7"/>
      <c r="R540" s="35">
        <f t="shared" si="84"/>
        <v>-0.8</v>
      </c>
      <c r="S540">
        <v>6.5</v>
      </c>
      <c r="T540">
        <v>-8</v>
      </c>
      <c r="U540">
        <v>0</v>
      </c>
      <c r="W540">
        <v>10.52</v>
      </c>
      <c r="X540">
        <v>5.98</v>
      </c>
    </row>
    <row r="541" spans="1:24" x14ac:dyDescent="0.25">
      <c r="A541" s="3">
        <v>31126</v>
      </c>
      <c r="B541" s="5">
        <v>79</v>
      </c>
      <c r="C541" s="37">
        <f t="shared" si="80"/>
        <v>8.34</v>
      </c>
      <c r="D541" s="35">
        <f t="shared" si="81"/>
        <v>-0.5</v>
      </c>
      <c r="E541" s="6">
        <v>3.1</v>
      </c>
      <c r="F541" s="6">
        <v>-4.0999999999999996</v>
      </c>
      <c r="G541" s="6">
        <v>10</v>
      </c>
      <c r="H541" s="35">
        <f t="shared" si="82"/>
        <v>-1.8</v>
      </c>
      <c r="I541" s="6">
        <v>0.8</v>
      </c>
      <c r="J541" s="6">
        <v>-4.4000000000000004</v>
      </c>
      <c r="K541" s="6">
        <v>8.5</v>
      </c>
      <c r="L541" s="35">
        <f t="shared" si="83"/>
        <v>-2</v>
      </c>
      <c r="M541" s="6">
        <v>0.1</v>
      </c>
      <c r="N541" s="6">
        <v>-4</v>
      </c>
      <c r="O541" s="6">
        <v>6</v>
      </c>
      <c r="P541" s="7">
        <v>8503</v>
      </c>
      <c r="Q541" s="7"/>
      <c r="R541" s="35">
        <f t="shared" si="84"/>
        <v>-1</v>
      </c>
      <c r="S541">
        <v>4</v>
      </c>
      <c r="T541">
        <v>-6</v>
      </c>
      <c r="U541">
        <v>0</v>
      </c>
      <c r="W541">
        <v>8.7799999999999994</v>
      </c>
      <c r="X541">
        <v>6.38</v>
      </c>
    </row>
    <row r="542" spans="1:24" x14ac:dyDescent="0.25">
      <c r="A542" s="3">
        <v>31127</v>
      </c>
      <c r="B542" s="5">
        <v>80</v>
      </c>
      <c r="C542" s="37">
        <f t="shared" si="80"/>
        <v>12.86</v>
      </c>
      <c r="D542" s="35">
        <f t="shared" si="81"/>
        <v>-3.9</v>
      </c>
      <c r="E542" s="6">
        <v>-1.1000000000000001</v>
      </c>
      <c r="F542" s="6">
        <v>-6.6</v>
      </c>
      <c r="G542" s="6">
        <v>1</v>
      </c>
      <c r="H542" s="35">
        <f t="shared" si="82"/>
        <v>-5.8</v>
      </c>
      <c r="I542" s="6">
        <v>-3.6</v>
      </c>
      <c r="J542" s="6">
        <v>-8</v>
      </c>
      <c r="K542" s="6">
        <v>1.5</v>
      </c>
      <c r="L542" s="35">
        <f t="shared" si="83"/>
        <v>-6.6</v>
      </c>
      <c r="M542" s="6">
        <v>-4.7</v>
      </c>
      <c r="N542" s="6">
        <v>-8.5</v>
      </c>
      <c r="O542" s="6">
        <v>2</v>
      </c>
      <c r="P542" s="7">
        <v>8503</v>
      </c>
      <c r="Q542" s="7"/>
      <c r="R542" s="35">
        <f t="shared" si="84"/>
        <v>-1.8</v>
      </c>
      <c r="S542">
        <v>1</v>
      </c>
      <c r="T542">
        <v>-4.5</v>
      </c>
      <c r="U542">
        <v>5</v>
      </c>
      <c r="W542">
        <v>13.54</v>
      </c>
      <c r="X542">
        <v>7.47</v>
      </c>
    </row>
    <row r="543" spans="1:24" x14ac:dyDescent="0.25">
      <c r="A543" s="3">
        <v>31128</v>
      </c>
      <c r="B543" s="5">
        <v>81</v>
      </c>
      <c r="C543" s="37">
        <f t="shared" si="80"/>
        <v>8.4</v>
      </c>
      <c r="D543" s="35">
        <f t="shared" si="81"/>
        <v>-9.8000000000000007</v>
      </c>
      <c r="E543" s="6">
        <v>-1.8</v>
      </c>
      <c r="F543" s="6">
        <v>-17.8</v>
      </c>
      <c r="G543" s="6">
        <v>4</v>
      </c>
      <c r="H543" s="35">
        <f t="shared" si="82"/>
        <v>-8</v>
      </c>
      <c r="I543" s="6">
        <v>-4</v>
      </c>
      <c r="J543" s="6">
        <v>-11.9</v>
      </c>
      <c r="K543" s="6">
        <v>3</v>
      </c>
      <c r="L543" s="35">
        <f t="shared" si="83"/>
        <v>-8.9</v>
      </c>
      <c r="M543" s="6">
        <v>-5.5</v>
      </c>
      <c r="N543" s="6">
        <v>-12.2</v>
      </c>
      <c r="O543" s="6">
        <v>4.5</v>
      </c>
      <c r="P543" s="7">
        <v>8503</v>
      </c>
      <c r="Q543" s="7"/>
      <c r="R543" s="35">
        <f t="shared" si="84"/>
        <v>-9</v>
      </c>
      <c r="S543">
        <v>-2</v>
      </c>
      <c r="T543">
        <v>-16</v>
      </c>
      <c r="U543">
        <v>6</v>
      </c>
      <c r="W543">
        <v>8.84</v>
      </c>
      <c r="X543">
        <v>5.37</v>
      </c>
    </row>
    <row r="544" spans="1:24" x14ac:dyDescent="0.25">
      <c r="A544" s="3">
        <v>31129</v>
      </c>
      <c r="B544" s="5">
        <v>82</v>
      </c>
      <c r="C544" s="37">
        <f t="shared" si="80"/>
        <v>12.44</v>
      </c>
      <c r="D544" s="35">
        <f t="shared" si="81"/>
        <v>-8.1</v>
      </c>
      <c r="E544" s="6">
        <v>-0.9</v>
      </c>
      <c r="F544" s="6">
        <v>-15.2</v>
      </c>
      <c r="G544" s="6">
        <v>0</v>
      </c>
      <c r="H544" s="35">
        <f t="shared" si="82"/>
        <v>-6.5</v>
      </c>
      <c r="I544" s="6">
        <v>-2.1</v>
      </c>
      <c r="J544" s="6">
        <v>-10.8</v>
      </c>
      <c r="K544" s="6">
        <v>0</v>
      </c>
      <c r="L544" s="35">
        <f t="shared" si="83"/>
        <v>-6.6</v>
      </c>
      <c r="M544" s="6">
        <v>-2.7</v>
      </c>
      <c r="N544" s="6">
        <v>-10.5</v>
      </c>
      <c r="O544" s="6">
        <v>1.5</v>
      </c>
      <c r="P544" s="7">
        <v>8503</v>
      </c>
      <c r="Q544" s="7"/>
      <c r="R544" s="35">
        <f t="shared" si="84"/>
        <v>-5.3</v>
      </c>
      <c r="S544">
        <v>1</v>
      </c>
      <c r="T544">
        <v>-11.5</v>
      </c>
      <c r="U544">
        <v>5.5</v>
      </c>
      <c r="W544">
        <v>13.09</v>
      </c>
      <c r="X544">
        <v>6.83</v>
      </c>
    </row>
    <row r="545" spans="1:24" x14ac:dyDescent="0.25">
      <c r="A545" s="3">
        <v>31130</v>
      </c>
      <c r="B545" s="5">
        <v>83</v>
      </c>
      <c r="C545" s="37">
        <f t="shared" si="80"/>
        <v>7.72</v>
      </c>
      <c r="D545" s="35">
        <f t="shared" si="81"/>
        <v>-10.4</v>
      </c>
      <c r="E545" s="6">
        <v>-3.1</v>
      </c>
      <c r="F545" s="6">
        <v>-17.7</v>
      </c>
      <c r="G545" s="6">
        <v>2</v>
      </c>
      <c r="H545" s="35">
        <f t="shared" si="82"/>
        <v>-8</v>
      </c>
      <c r="I545" s="6">
        <v>-5</v>
      </c>
      <c r="J545" s="6">
        <v>-11</v>
      </c>
      <c r="K545" s="6">
        <v>0.5</v>
      </c>
      <c r="L545" s="35">
        <f t="shared" si="83"/>
        <v>-8.9</v>
      </c>
      <c r="M545" s="6">
        <v>-5.9</v>
      </c>
      <c r="N545" s="6">
        <v>-11.9</v>
      </c>
      <c r="O545" s="6">
        <v>0</v>
      </c>
      <c r="P545" s="7">
        <v>8503</v>
      </c>
      <c r="Q545" s="7"/>
      <c r="R545" s="35">
        <f t="shared" si="84"/>
        <v>-8.8000000000000007</v>
      </c>
      <c r="S545">
        <v>-1</v>
      </c>
      <c r="T545">
        <v>-16.5</v>
      </c>
      <c r="U545">
        <v>8.4</v>
      </c>
      <c r="W545">
        <v>8.1300000000000008</v>
      </c>
      <c r="X545">
        <v>5.98</v>
      </c>
    </row>
    <row r="546" spans="1:24" x14ac:dyDescent="0.25">
      <c r="A546" s="3">
        <v>31131</v>
      </c>
      <c r="B546" s="5">
        <v>84</v>
      </c>
      <c r="C546" s="37">
        <f t="shared" si="80"/>
        <v>15.99</v>
      </c>
      <c r="D546" s="35">
        <f t="shared" si="81"/>
        <v>-9.9</v>
      </c>
      <c r="E546" s="6">
        <v>-1.1000000000000001</v>
      </c>
      <c r="F546" s="6">
        <v>-18.7</v>
      </c>
      <c r="G546" s="6">
        <v>1</v>
      </c>
      <c r="H546" s="35">
        <f t="shared" si="82"/>
        <v>-7.8</v>
      </c>
      <c r="I546" s="6">
        <v>-3.3</v>
      </c>
      <c r="J546" s="6">
        <v>-12.3</v>
      </c>
      <c r="K546" s="6">
        <v>0.5</v>
      </c>
      <c r="L546" s="35">
        <f t="shared" si="83"/>
        <v>-8.8000000000000007</v>
      </c>
      <c r="M546" s="6">
        <v>-4.9000000000000004</v>
      </c>
      <c r="N546" s="6">
        <v>-12.7</v>
      </c>
      <c r="O546" s="6">
        <v>1.5</v>
      </c>
      <c r="P546" s="7">
        <v>8503</v>
      </c>
      <c r="Q546" s="7"/>
      <c r="R546" s="35">
        <f t="shared" si="84"/>
        <v>-8</v>
      </c>
      <c r="S546">
        <v>1</v>
      </c>
      <c r="T546">
        <v>-17</v>
      </c>
      <c r="U546">
        <v>0</v>
      </c>
      <c r="W546">
        <v>16.829999999999998</v>
      </c>
      <c r="X546">
        <v>12.37</v>
      </c>
    </row>
    <row r="547" spans="1:24" x14ac:dyDescent="0.25">
      <c r="A547" s="3">
        <v>31132</v>
      </c>
      <c r="B547" s="5">
        <v>85</v>
      </c>
      <c r="C547" s="37">
        <f t="shared" si="80"/>
        <v>7.34</v>
      </c>
      <c r="D547" s="35">
        <f t="shared" si="81"/>
        <v>-11.3</v>
      </c>
      <c r="E547" s="6">
        <v>-4.7</v>
      </c>
      <c r="F547" s="6">
        <v>-17.8</v>
      </c>
      <c r="G547" s="6">
        <v>0.5</v>
      </c>
      <c r="H547" s="35">
        <f t="shared" si="82"/>
        <v>-9.1999999999999993</v>
      </c>
      <c r="I547" s="6">
        <v>-6.2</v>
      </c>
      <c r="J547" s="6">
        <v>-12.2</v>
      </c>
      <c r="K547" s="6">
        <v>1</v>
      </c>
      <c r="L547" s="35">
        <f t="shared" si="83"/>
        <v>-9.6999999999999993</v>
      </c>
      <c r="M547" s="6">
        <v>-7.2</v>
      </c>
      <c r="N547" s="6">
        <v>-12.1</v>
      </c>
      <c r="O547" s="6">
        <v>2.5</v>
      </c>
      <c r="P547" s="7">
        <v>8503</v>
      </c>
      <c r="Q547" s="7"/>
      <c r="R547" s="35">
        <f t="shared" si="84"/>
        <v>-8.3000000000000007</v>
      </c>
      <c r="S547">
        <v>0</v>
      </c>
      <c r="T547">
        <v>-16.5</v>
      </c>
      <c r="U547">
        <v>0</v>
      </c>
      <c r="W547">
        <v>7.73</v>
      </c>
      <c r="X547">
        <v>5.07</v>
      </c>
    </row>
    <row r="548" spans="1:24" x14ac:dyDescent="0.25">
      <c r="A548" s="3">
        <v>31133</v>
      </c>
      <c r="B548" s="5">
        <v>86</v>
      </c>
      <c r="C548" s="37">
        <f t="shared" si="80"/>
        <v>11.19</v>
      </c>
      <c r="D548" s="35">
        <f t="shared" si="81"/>
        <v>-4.8</v>
      </c>
      <c r="E548" s="6">
        <v>-3</v>
      </c>
      <c r="F548" s="6">
        <v>-6.6</v>
      </c>
      <c r="G548" s="6">
        <v>7.5</v>
      </c>
      <c r="H548" s="35">
        <f t="shared" si="82"/>
        <v>-6.6</v>
      </c>
      <c r="I548" s="6">
        <v>-4.3</v>
      </c>
      <c r="J548" s="6">
        <v>-8.8000000000000007</v>
      </c>
      <c r="K548" s="6">
        <v>0</v>
      </c>
      <c r="L548" s="35">
        <f t="shared" si="83"/>
        <v>-6.7</v>
      </c>
      <c r="M548" s="6">
        <v>-4.3</v>
      </c>
      <c r="N548" s="6">
        <v>-9.1</v>
      </c>
      <c r="O548" s="6">
        <v>2</v>
      </c>
      <c r="P548" s="7">
        <v>8503</v>
      </c>
      <c r="Q548" s="7"/>
      <c r="R548" s="35">
        <f t="shared" si="84"/>
        <v>-4.3</v>
      </c>
      <c r="S548">
        <v>0.5</v>
      </c>
      <c r="T548">
        <v>-9</v>
      </c>
      <c r="U548">
        <v>0</v>
      </c>
      <c r="X548">
        <v>11.19</v>
      </c>
    </row>
    <row r="549" spans="1:24" x14ac:dyDescent="0.25">
      <c r="A549" s="3">
        <v>31134</v>
      </c>
      <c r="B549" s="5">
        <v>87</v>
      </c>
      <c r="C549" s="37">
        <f t="shared" si="80"/>
        <v>13.87</v>
      </c>
      <c r="D549" s="35">
        <f t="shared" si="81"/>
        <v>-7.6</v>
      </c>
      <c r="E549" s="6">
        <v>-0.7</v>
      </c>
      <c r="F549" s="6">
        <v>-14.4</v>
      </c>
      <c r="G549" s="6">
        <v>3.5</v>
      </c>
      <c r="H549" s="35">
        <f t="shared" si="82"/>
        <v>-6.9</v>
      </c>
      <c r="I549" s="6">
        <v>-2.7</v>
      </c>
      <c r="J549" s="6">
        <v>-11.1</v>
      </c>
      <c r="K549" s="6">
        <v>4</v>
      </c>
      <c r="L549" s="35">
        <f t="shared" si="83"/>
        <v>-6.5</v>
      </c>
      <c r="M549" s="6">
        <v>-1.5</v>
      </c>
      <c r="N549" s="6">
        <v>-11.4</v>
      </c>
      <c r="O549" s="6">
        <v>1.5</v>
      </c>
      <c r="P549" s="7">
        <v>8503</v>
      </c>
      <c r="Q549" s="7"/>
      <c r="R549" s="35">
        <f t="shared" si="84"/>
        <v>-4.3</v>
      </c>
      <c r="S549">
        <v>3</v>
      </c>
      <c r="T549">
        <v>-11.5</v>
      </c>
      <c r="U549">
        <v>4.3</v>
      </c>
      <c r="W549">
        <v>14.6</v>
      </c>
      <c r="X549">
        <v>17.149999999999999</v>
      </c>
    </row>
    <row r="550" spans="1:24" x14ac:dyDescent="0.25">
      <c r="A550" s="3">
        <v>31135</v>
      </c>
      <c r="B550" s="5">
        <v>88</v>
      </c>
      <c r="C550" s="37">
        <f t="shared" si="80"/>
        <v>10.42</v>
      </c>
      <c r="D550" s="35">
        <f t="shared" si="81"/>
        <v>-6.8</v>
      </c>
      <c r="E550" s="6">
        <v>-0.7</v>
      </c>
      <c r="F550" s="6">
        <v>-12.8</v>
      </c>
      <c r="G550" s="6">
        <v>7</v>
      </c>
      <c r="H550" s="35">
        <f t="shared" si="82"/>
        <v>-6.9</v>
      </c>
      <c r="I550" s="6">
        <v>-4.3</v>
      </c>
      <c r="J550" s="6">
        <v>-9.5</v>
      </c>
      <c r="K550" s="6">
        <v>2.5</v>
      </c>
      <c r="L550" s="35">
        <f t="shared" si="83"/>
        <v>-5.8</v>
      </c>
      <c r="M550" s="6">
        <v>-3.9</v>
      </c>
      <c r="N550" s="6">
        <v>-7.7</v>
      </c>
      <c r="O550" s="6">
        <v>5</v>
      </c>
      <c r="P550" s="7">
        <v>8503</v>
      </c>
      <c r="Q550" s="7"/>
      <c r="R550" s="35">
        <f t="shared" si="84"/>
        <v>-4.3</v>
      </c>
      <c r="S550">
        <v>1.5</v>
      </c>
      <c r="T550">
        <v>-10</v>
      </c>
      <c r="U550">
        <v>8.1999999999999993</v>
      </c>
      <c r="W550">
        <v>10.97</v>
      </c>
      <c r="X550">
        <v>5.27</v>
      </c>
    </row>
    <row r="551" spans="1:24" x14ac:dyDescent="0.25">
      <c r="A551" s="3">
        <v>31136</v>
      </c>
      <c r="B551" s="5">
        <v>89</v>
      </c>
      <c r="C551" s="37">
        <f t="shared" si="80"/>
        <v>12.24</v>
      </c>
      <c r="D551" s="35">
        <f t="shared" si="81"/>
        <v>-3.1</v>
      </c>
      <c r="E551" s="6">
        <v>0.1</v>
      </c>
      <c r="F551" s="6">
        <v>-6.2</v>
      </c>
      <c r="G551" s="6">
        <v>1.5</v>
      </c>
      <c r="H551" s="35">
        <f t="shared" si="82"/>
        <v>-4.2</v>
      </c>
      <c r="I551" s="6">
        <v>-0.8</v>
      </c>
      <c r="J551" s="6">
        <v>-7.5</v>
      </c>
      <c r="K551" s="6">
        <v>4</v>
      </c>
      <c r="L551" s="35">
        <f t="shared" si="83"/>
        <v>-4</v>
      </c>
      <c r="M551" s="6">
        <v>-0.6</v>
      </c>
      <c r="N551" s="6">
        <v>-7.3</v>
      </c>
      <c r="O551" s="6">
        <v>1</v>
      </c>
      <c r="P551" s="7">
        <v>8503</v>
      </c>
      <c r="Q551" s="7"/>
      <c r="R551" s="35">
        <f t="shared" si="84"/>
        <v>-0.5</v>
      </c>
      <c r="S551">
        <v>4</v>
      </c>
      <c r="T551">
        <v>-5</v>
      </c>
      <c r="U551">
        <v>1.9</v>
      </c>
      <c r="W551">
        <v>12.88</v>
      </c>
      <c r="X551">
        <v>6.79</v>
      </c>
    </row>
    <row r="552" spans="1:24" x14ac:dyDescent="0.25">
      <c r="A552" s="3">
        <v>31137</v>
      </c>
      <c r="B552" s="5">
        <v>90</v>
      </c>
      <c r="C552" s="37">
        <f t="shared" si="80"/>
        <v>5.91</v>
      </c>
      <c r="D552" s="35">
        <f t="shared" si="81"/>
        <v>1</v>
      </c>
      <c r="E552" s="6">
        <v>2.9</v>
      </c>
      <c r="F552" s="6">
        <v>-1</v>
      </c>
      <c r="G552" s="6">
        <v>0</v>
      </c>
      <c r="H552" s="35">
        <f t="shared" si="82"/>
        <v>-2.4</v>
      </c>
      <c r="I552" s="8">
        <f t="shared" ref="I552:I565" si="85">ROUND(M552*0.98-0.9,1)</f>
        <v>-1.2</v>
      </c>
      <c r="J552" s="6">
        <v>-3.5</v>
      </c>
      <c r="K552" s="6">
        <v>1</v>
      </c>
      <c r="L552" s="35">
        <f t="shared" si="83"/>
        <v>-1.5</v>
      </c>
      <c r="M552" s="6">
        <v>-0.3</v>
      </c>
      <c r="N552" s="6">
        <v>-2.7</v>
      </c>
      <c r="O552" s="6">
        <v>1</v>
      </c>
      <c r="P552" s="7">
        <v>8503</v>
      </c>
      <c r="Q552" s="7"/>
      <c r="R552" s="35">
        <f t="shared" si="84"/>
        <v>0.3</v>
      </c>
      <c r="S552">
        <v>5.5</v>
      </c>
      <c r="T552">
        <v>-5</v>
      </c>
      <c r="U552">
        <v>0</v>
      </c>
      <c r="W552">
        <v>6.22</v>
      </c>
      <c r="X552">
        <v>6.25</v>
      </c>
    </row>
    <row r="553" spans="1:24" x14ac:dyDescent="0.25">
      <c r="A553" s="3">
        <v>31138</v>
      </c>
      <c r="B553" s="5">
        <v>91</v>
      </c>
      <c r="C553" s="37">
        <f t="shared" si="80"/>
        <v>14.85</v>
      </c>
      <c r="D553" s="35">
        <f t="shared" si="81"/>
        <v>4.0999999999999996</v>
      </c>
      <c r="E553" s="6">
        <v>8.4</v>
      </c>
      <c r="F553" s="6">
        <v>-0.2</v>
      </c>
      <c r="G553" s="6">
        <v>0</v>
      </c>
      <c r="H553" s="35">
        <f t="shared" si="82"/>
        <v>1.2</v>
      </c>
      <c r="I553" s="8">
        <f t="shared" si="85"/>
        <v>4.5999999999999996</v>
      </c>
      <c r="J553" s="8">
        <f>ROUND(N553*0.96-0.4,1)</f>
        <v>-2.2000000000000002</v>
      </c>
      <c r="K553" s="6">
        <v>0.5</v>
      </c>
      <c r="L553" s="35">
        <f t="shared" si="83"/>
        <v>1.9</v>
      </c>
      <c r="M553" s="6">
        <v>5.6</v>
      </c>
      <c r="N553" s="6">
        <v>-1.9</v>
      </c>
      <c r="O553" s="6">
        <v>0</v>
      </c>
      <c r="P553" s="7">
        <v>8504</v>
      </c>
      <c r="Q553" s="7"/>
      <c r="R553" s="35">
        <f t="shared" si="84"/>
        <v>5.5</v>
      </c>
      <c r="S553">
        <v>11</v>
      </c>
      <c r="T553">
        <v>0</v>
      </c>
      <c r="U553">
        <v>0</v>
      </c>
      <c r="W553">
        <v>15.63</v>
      </c>
      <c r="X553">
        <v>13.56</v>
      </c>
    </row>
    <row r="554" spans="1:24" x14ac:dyDescent="0.25">
      <c r="A554" s="3">
        <v>31139</v>
      </c>
      <c r="B554" s="5">
        <v>92</v>
      </c>
      <c r="C554" s="37">
        <f t="shared" si="80"/>
        <v>6.56</v>
      </c>
      <c r="D554" s="35">
        <f t="shared" si="81"/>
        <v>3.2</v>
      </c>
      <c r="E554" s="6">
        <v>4.5</v>
      </c>
      <c r="F554" s="6">
        <v>1.8</v>
      </c>
      <c r="G554" s="6">
        <v>5</v>
      </c>
      <c r="H554" s="35">
        <f t="shared" si="82"/>
        <v>0.4</v>
      </c>
      <c r="I554" s="8">
        <f t="shared" si="85"/>
        <v>1</v>
      </c>
      <c r="J554" s="8">
        <f>ROUND(N554*0.96-0.4,1)</f>
        <v>-0.2</v>
      </c>
      <c r="K554" s="6">
        <v>4</v>
      </c>
      <c r="L554" s="35">
        <f t="shared" si="83"/>
        <v>1.1000000000000001</v>
      </c>
      <c r="M554" s="6">
        <v>1.9</v>
      </c>
      <c r="N554" s="6">
        <v>0.2</v>
      </c>
      <c r="O554" s="6">
        <v>5.9</v>
      </c>
      <c r="P554" s="7">
        <v>8504</v>
      </c>
      <c r="Q554" s="7"/>
      <c r="R554" s="35">
        <f t="shared" si="84"/>
        <v>3.8</v>
      </c>
      <c r="S554">
        <v>7</v>
      </c>
      <c r="T554">
        <v>0.5</v>
      </c>
      <c r="U554">
        <v>3.2</v>
      </c>
      <c r="W554">
        <v>6.9</v>
      </c>
      <c r="X554">
        <v>5.77</v>
      </c>
    </row>
    <row r="555" spans="1:24" x14ac:dyDescent="0.25">
      <c r="A555" s="3">
        <v>31140</v>
      </c>
      <c r="B555" s="5">
        <v>93</v>
      </c>
      <c r="C555" s="37">
        <f t="shared" si="80"/>
        <v>9.01</v>
      </c>
      <c r="D555" s="35">
        <f t="shared" si="81"/>
        <v>-2.7</v>
      </c>
      <c r="E555" s="6">
        <v>-0.4</v>
      </c>
      <c r="F555" s="6">
        <v>-5</v>
      </c>
      <c r="G555" s="6">
        <v>2</v>
      </c>
      <c r="H555" s="35">
        <f t="shared" si="82"/>
        <v>-5.4</v>
      </c>
      <c r="I555" s="8">
        <f t="shared" si="85"/>
        <v>-3.7</v>
      </c>
      <c r="J555" s="6">
        <v>-7</v>
      </c>
      <c r="K555" s="6">
        <v>2</v>
      </c>
      <c r="L555" s="35">
        <f t="shared" si="83"/>
        <v>-4.8</v>
      </c>
      <c r="M555" s="6">
        <v>-2.9</v>
      </c>
      <c r="N555" s="6">
        <v>-6.7</v>
      </c>
      <c r="O555" s="6">
        <v>2</v>
      </c>
      <c r="P555" s="7">
        <v>8504</v>
      </c>
      <c r="Q555" s="7"/>
      <c r="R555" s="35">
        <f t="shared" si="84"/>
        <v>-0.3</v>
      </c>
      <c r="S555">
        <v>2</v>
      </c>
      <c r="T555">
        <v>-2.5</v>
      </c>
      <c r="U555">
        <v>3.4</v>
      </c>
      <c r="W555">
        <v>9.48</v>
      </c>
      <c r="X555">
        <v>9.07</v>
      </c>
    </row>
    <row r="556" spans="1:24" x14ac:dyDescent="0.25">
      <c r="A556" s="3">
        <v>31141</v>
      </c>
      <c r="B556" s="5">
        <v>94</v>
      </c>
      <c r="C556" s="37">
        <f t="shared" si="80"/>
        <v>10.85</v>
      </c>
      <c r="D556" s="35">
        <f t="shared" si="81"/>
        <v>-1.7</v>
      </c>
      <c r="E556" s="6">
        <v>2.1</v>
      </c>
      <c r="F556" s="6">
        <v>-5.4</v>
      </c>
      <c r="G556" s="6">
        <v>0</v>
      </c>
      <c r="H556" s="35">
        <f t="shared" si="82"/>
        <v>-5</v>
      </c>
      <c r="I556" s="8">
        <f t="shared" si="85"/>
        <v>-3</v>
      </c>
      <c r="J556" s="8">
        <f>ROUND(N556*0.96-0.4,1)</f>
        <v>-7</v>
      </c>
      <c r="K556" s="6">
        <v>1.5</v>
      </c>
      <c r="L556" s="35">
        <f t="shared" si="83"/>
        <v>-4.5</v>
      </c>
      <c r="M556" s="6">
        <v>-2.1</v>
      </c>
      <c r="N556" s="6">
        <v>-6.9</v>
      </c>
      <c r="O556" s="6">
        <v>0</v>
      </c>
      <c r="P556" s="7">
        <v>8504</v>
      </c>
      <c r="Q556" s="7"/>
      <c r="R556" s="35">
        <f t="shared" si="84"/>
        <v>0</v>
      </c>
      <c r="S556">
        <v>3.5</v>
      </c>
      <c r="T556">
        <v>-3.5</v>
      </c>
      <c r="U556">
        <v>2</v>
      </c>
      <c r="W556">
        <v>11.42</v>
      </c>
      <c r="X556">
        <v>11.4</v>
      </c>
    </row>
    <row r="557" spans="1:24" x14ac:dyDescent="0.25">
      <c r="A557" s="3">
        <v>31142</v>
      </c>
      <c r="B557" s="5">
        <v>95</v>
      </c>
      <c r="C557" s="37">
        <f t="shared" si="80"/>
        <v>20.25</v>
      </c>
      <c r="D557" s="35">
        <f t="shared" si="81"/>
        <v>-0.2</v>
      </c>
      <c r="E557" s="6">
        <v>6.8</v>
      </c>
      <c r="F557" s="6">
        <v>-7.2</v>
      </c>
      <c r="G557" s="6">
        <v>0</v>
      </c>
      <c r="H557" s="35">
        <f t="shared" si="82"/>
        <v>-2.4</v>
      </c>
      <c r="I557" s="8">
        <f t="shared" si="85"/>
        <v>1.8</v>
      </c>
      <c r="J557" s="6">
        <v>-6.5</v>
      </c>
      <c r="K557" s="6">
        <v>0.5</v>
      </c>
      <c r="L557" s="35">
        <f t="shared" si="83"/>
        <v>-1.1000000000000001</v>
      </c>
      <c r="M557" s="6">
        <v>2.8</v>
      </c>
      <c r="N557" s="6">
        <v>-5</v>
      </c>
      <c r="O557" s="6">
        <v>0</v>
      </c>
      <c r="P557" s="7">
        <v>8504</v>
      </c>
      <c r="Q557" s="7"/>
      <c r="R557" s="35">
        <f t="shared" si="84"/>
        <v>0.3</v>
      </c>
      <c r="S557">
        <v>7.5</v>
      </c>
      <c r="T557">
        <v>-7</v>
      </c>
      <c r="U557">
        <v>0</v>
      </c>
      <c r="W557">
        <v>21.32</v>
      </c>
      <c r="X557">
        <v>19.420000000000002</v>
      </c>
    </row>
    <row r="558" spans="1:24" x14ac:dyDescent="0.25">
      <c r="A558" s="3">
        <v>31143</v>
      </c>
      <c r="B558" s="5">
        <v>96</v>
      </c>
      <c r="C558" s="37">
        <f t="shared" si="80"/>
        <v>20.41</v>
      </c>
      <c r="D558" s="35">
        <f t="shared" si="81"/>
        <v>0.2</v>
      </c>
      <c r="E558" s="6">
        <v>7.9</v>
      </c>
      <c r="F558" s="6">
        <v>-7.6</v>
      </c>
      <c r="G558" s="6">
        <v>0</v>
      </c>
      <c r="H558" s="35">
        <f t="shared" si="82"/>
        <v>-0.8</v>
      </c>
      <c r="I558" s="8">
        <f t="shared" si="85"/>
        <v>4.5</v>
      </c>
      <c r="J558" s="8">
        <f t="shared" ref="J558:J566" si="86">ROUND(N558*0.96-0.4,1)</f>
        <v>-6</v>
      </c>
      <c r="K558" s="6">
        <v>0</v>
      </c>
      <c r="L558" s="35">
        <f t="shared" si="83"/>
        <v>-0.2</v>
      </c>
      <c r="M558" s="6">
        <v>5.5</v>
      </c>
      <c r="N558" s="6">
        <v>-5.8</v>
      </c>
      <c r="O558" s="6">
        <v>0</v>
      </c>
      <c r="P558" s="7">
        <v>8504</v>
      </c>
      <c r="Q558" s="7"/>
      <c r="R558" s="35">
        <f t="shared" si="84"/>
        <v>-1</v>
      </c>
      <c r="S558">
        <v>8</v>
      </c>
      <c r="T558">
        <v>-10</v>
      </c>
      <c r="U558">
        <v>0</v>
      </c>
      <c r="W558">
        <v>21.48</v>
      </c>
      <c r="X558">
        <v>20.69</v>
      </c>
    </row>
    <row r="559" spans="1:24" x14ac:dyDescent="0.25">
      <c r="A559" s="3">
        <v>31144</v>
      </c>
      <c r="B559" s="5">
        <v>97</v>
      </c>
      <c r="C559" s="37">
        <f t="shared" si="80"/>
        <v>17.649999999999999</v>
      </c>
      <c r="D559" s="35">
        <f t="shared" si="81"/>
        <v>2.6</v>
      </c>
      <c r="E559" s="6">
        <v>11.8</v>
      </c>
      <c r="F559" s="6">
        <v>-6.7</v>
      </c>
      <c r="G559" s="6">
        <v>0</v>
      </c>
      <c r="H559" s="35">
        <f t="shared" si="82"/>
        <v>3</v>
      </c>
      <c r="I559" s="8">
        <f t="shared" si="85"/>
        <v>8.8000000000000007</v>
      </c>
      <c r="J559" s="8">
        <f t="shared" si="86"/>
        <v>-2.8</v>
      </c>
      <c r="K559" s="6">
        <v>0</v>
      </c>
      <c r="L559" s="35">
        <f t="shared" si="83"/>
        <v>3.7</v>
      </c>
      <c r="M559" s="6">
        <v>9.9</v>
      </c>
      <c r="N559" s="6">
        <v>-2.5</v>
      </c>
      <c r="O559" s="6">
        <v>0</v>
      </c>
      <c r="P559" s="7">
        <v>8504</v>
      </c>
      <c r="Q559" s="7"/>
      <c r="R559" s="35">
        <f t="shared" si="84"/>
        <v>2</v>
      </c>
      <c r="S559">
        <v>13</v>
      </c>
      <c r="T559">
        <v>-9</v>
      </c>
      <c r="U559">
        <v>0</v>
      </c>
      <c r="W559">
        <v>18.579999999999998</v>
      </c>
      <c r="X559">
        <v>18.29</v>
      </c>
    </row>
    <row r="560" spans="1:24" x14ac:dyDescent="0.25">
      <c r="A560" s="3">
        <v>31145</v>
      </c>
      <c r="B560" s="5">
        <v>98</v>
      </c>
      <c r="C560" s="37">
        <f t="shared" si="80"/>
        <v>20.28</v>
      </c>
      <c r="D560" s="35">
        <f t="shared" si="81"/>
        <v>5.0999999999999996</v>
      </c>
      <c r="E560" s="6">
        <v>15.1</v>
      </c>
      <c r="F560" s="6">
        <v>-5</v>
      </c>
      <c r="G560" s="6">
        <v>0</v>
      </c>
      <c r="H560" s="35">
        <f t="shared" si="82"/>
        <v>4.8</v>
      </c>
      <c r="I560" s="8">
        <f t="shared" si="85"/>
        <v>10.4</v>
      </c>
      <c r="J560" s="8">
        <f t="shared" si="86"/>
        <v>-0.8</v>
      </c>
      <c r="K560" s="6">
        <v>0</v>
      </c>
      <c r="L560" s="35">
        <f t="shared" si="83"/>
        <v>5.6</v>
      </c>
      <c r="M560" s="6">
        <v>11.5</v>
      </c>
      <c r="N560" s="6">
        <v>-0.4</v>
      </c>
      <c r="O560" s="6">
        <v>0</v>
      </c>
      <c r="P560" s="7">
        <v>8504</v>
      </c>
      <c r="Q560" s="7"/>
      <c r="R560" s="35">
        <f t="shared" si="84"/>
        <v>5</v>
      </c>
      <c r="S560">
        <v>16</v>
      </c>
      <c r="T560">
        <v>-6</v>
      </c>
      <c r="U560">
        <v>0</v>
      </c>
      <c r="W560">
        <v>21.35</v>
      </c>
      <c r="X560">
        <v>21.75</v>
      </c>
    </row>
    <row r="561" spans="1:24" x14ac:dyDescent="0.25">
      <c r="A561" s="3">
        <v>31146</v>
      </c>
      <c r="B561" s="5">
        <v>99</v>
      </c>
      <c r="C561" s="37">
        <f t="shared" si="80"/>
        <v>20.420000000000002</v>
      </c>
      <c r="D561" s="35">
        <f t="shared" si="81"/>
        <v>5.6</v>
      </c>
      <c r="E561" s="6">
        <v>15.4</v>
      </c>
      <c r="F561" s="6">
        <v>-4.2</v>
      </c>
      <c r="G561" s="6">
        <v>0</v>
      </c>
      <c r="H561" s="35">
        <f t="shared" si="82"/>
        <v>6.2</v>
      </c>
      <c r="I561" s="8">
        <f t="shared" si="85"/>
        <v>11.7</v>
      </c>
      <c r="J561" s="8">
        <f t="shared" si="86"/>
        <v>0.7</v>
      </c>
      <c r="K561" s="6">
        <v>0</v>
      </c>
      <c r="L561" s="35">
        <f t="shared" si="83"/>
        <v>7</v>
      </c>
      <c r="M561" s="6">
        <v>12.9</v>
      </c>
      <c r="N561" s="6">
        <v>1.1000000000000001</v>
      </c>
      <c r="O561" s="6">
        <v>0</v>
      </c>
      <c r="P561" s="7">
        <v>8504</v>
      </c>
      <c r="Q561" s="7"/>
      <c r="R561" s="35">
        <f t="shared" si="84"/>
        <v>6.8</v>
      </c>
      <c r="S561">
        <v>18</v>
      </c>
      <c r="T561">
        <v>-4.5</v>
      </c>
      <c r="U561">
        <v>0</v>
      </c>
      <c r="W561">
        <v>21.49</v>
      </c>
      <c r="X561">
        <v>20.99</v>
      </c>
    </row>
    <row r="562" spans="1:24" x14ac:dyDescent="0.25">
      <c r="A562" s="3">
        <v>31147</v>
      </c>
      <c r="B562" s="5">
        <v>100</v>
      </c>
      <c r="C562" s="37">
        <f t="shared" si="80"/>
        <v>14.21</v>
      </c>
      <c r="D562" s="35">
        <f t="shared" si="81"/>
        <v>6.3</v>
      </c>
      <c r="E562" s="6">
        <v>15.4</v>
      </c>
      <c r="F562" s="6">
        <v>-2.8</v>
      </c>
      <c r="G562" s="6">
        <v>2</v>
      </c>
      <c r="H562" s="35">
        <f t="shared" si="82"/>
        <v>6.8</v>
      </c>
      <c r="I562" s="8">
        <f t="shared" si="85"/>
        <v>11.3</v>
      </c>
      <c r="J562" s="8">
        <f t="shared" si="86"/>
        <v>2.2000000000000002</v>
      </c>
      <c r="K562" s="6">
        <v>3</v>
      </c>
      <c r="L562" s="35">
        <f t="shared" si="83"/>
        <v>7.6</v>
      </c>
      <c r="M562" s="6">
        <v>12.4</v>
      </c>
      <c r="N562" s="6">
        <v>2.7</v>
      </c>
      <c r="O562" s="6">
        <v>4</v>
      </c>
      <c r="P562" s="7">
        <v>8504</v>
      </c>
      <c r="Q562" s="7"/>
      <c r="R562" s="35">
        <f t="shared" si="84"/>
        <v>6.5</v>
      </c>
      <c r="S562">
        <v>17</v>
      </c>
      <c r="T562">
        <v>-4</v>
      </c>
      <c r="U562">
        <v>3.9</v>
      </c>
      <c r="W562">
        <v>14.96</v>
      </c>
      <c r="X562">
        <v>14.79</v>
      </c>
    </row>
    <row r="563" spans="1:24" x14ac:dyDescent="0.25">
      <c r="A563" s="3">
        <v>31148</v>
      </c>
      <c r="B563" s="5">
        <v>101</v>
      </c>
      <c r="C563" s="37">
        <f t="shared" si="80"/>
        <v>12.02</v>
      </c>
      <c r="D563" s="35">
        <f t="shared" si="81"/>
        <v>3</v>
      </c>
      <c r="E563" s="6">
        <v>7.4</v>
      </c>
      <c r="F563" s="6">
        <v>-1.4</v>
      </c>
      <c r="G563" s="6">
        <v>0</v>
      </c>
      <c r="H563" s="35">
        <f t="shared" si="82"/>
        <v>2.5</v>
      </c>
      <c r="I563" s="8">
        <f t="shared" si="85"/>
        <v>4.7</v>
      </c>
      <c r="J563" s="8">
        <f t="shared" si="86"/>
        <v>0.2</v>
      </c>
      <c r="K563" s="6">
        <v>1</v>
      </c>
      <c r="L563" s="35">
        <f t="shared" si="83"/>
        <v>3.2</v>
      </c>
      <c r="M563" s="6">
        <v>5.7</v>
      </c>
      <c r="N563" s="6">
        <v>0.6</v>
      </c>
      <c r="O563" s="6">
        <v>0</v>
      </c>
      <c r="P563" s="7">
        <v>8504</v>
      </c>
      <c r="Q563" s="7"/>
      <c r="R563" s="35">
        <f t="shared" si="84"/>
        <v>4.8</v>
      </c>
      <c r="S563">
        <v>10.5</v>
      </c>
      <c r="T563">
        <v>-1</v>
      </c>
      <c r="U563">
        <v>0</v>
      </c>
      <c r="W563">
        <v>12.65</v>
      </c>
      <c r="X563">
        <v>12.56</v>
      </c>
    </row>
    <row r="564" spans="1:24" x14ac:dyDescent="0.25">
      <c r="A564" s="3">
        <v>31149</v>
      </c>
      <c r="B564" s="5">
        <v>102</v>
      </c>
      <c r="C564" s="37">
        <f t="shared" si="80"/>
        <v>20.78</v>
      </c>
      <c r="D564" s="35">
        <f t="shared" si="81"/>
        <v>4.7</v>
      </c>
      <c r="E564" s="6">
        <v>12.4</v>
      </c>
      <c r="F564" s="6">
        <v>-3</v>
      </c>
      <c r="G564" s="6">
        <v>0</v>
      </c>
      <c r="H564" s="35">
        <f t="shared" si="82"/>
        <v>3.9</v>
      </c>
      <c r="I564" s="8">
        <f t="shared" si="85"/>
        <v>8.9</v>
      </c>
      <c r="J564" s="8">
        <f t="shared" si="86"/>
        <v>-1.2</v>
      </c>
      <c r="K564" s="6">
        <v>0</v>
      </c>
      <c r="L564" s="35">
        <f t="shared" si="83"/>
        <v>4.5999999999999996</v>
      </c>
      <c r="M564" s="6">
        <v>10</v>
      </c>
      <c r="N564" s="6">
        <v>-0.8</v>
      </c>
      <c r="O564" s="6">
        <v>0</v>
      </c>
      <c r="P564" s="7">
        <v>8504</v>
      </c>
      <c r="Q564" s="7"/>
      <c r="R564" s="35">
        <f t="shared" si="84"/>
        <v>5.3</v>
      </c>
      <c r="S564">
        <v>14</v>
      </c>
      <c r="T564">
        <v>-3.5</v>
      </c>
      <c r="U564">
        <v>0</v>
      </c>
      <c r="W564">
        <v>21.87</v>
      </c>
      <c r="X564">
        <v>20.079999999999998</v>
      </c>
    </row>
    <row r="565" spans="1:24" x14ac:dyDescent="0.25">
      <c r="A565" s="3">
        <v>31150</v>
      </c>
      <c r="B565" s="5">
        <v>103</v>
      </c>
      <c r="C565" s="37">
        <f t="shared" si="80"/>
        <v>14.75</v>
      </c>
      <c r="D565" s="35">
        <f t="shared" si="81"/>
        <v>5.8</v>
      </c>
      <c r="E565" s="6">
        <v>13.5</v>
      </c>
      <c r="F565" s="6">
        <v>-1.9</v>
      </c>
      <c r="G565" s="6">
        <v>1</v>
      </c>
      <c r="H565" s="35">
        <f t="shared" si="82"/>
        <v>5.4</v>
      </c>
      <c r="I565" s="8">
        <f t="shared" si="85"/>
        <v>9.5</v>
      </c>
      <c r="J565" s="8">
        <f t="shared" si="86"/>
        <v>1.2</v>
      </c>
      <c r="K565" s="6">
        <v>1</v>
      </c>
      <c r="L565" s="35">
        <f t="shared" si="83"/>
        <v>6.2</v>
      </c>
      <c r="M565" s="6">
        <v>10.6</v>
      </c>
      <c r="N565" s="6">
        <v>1.7</v>
      </c>
      <c r="O565" s="6">
        <v>0</v>
      </c>
      <c r="P565" s="7">
        <v>8504</v>
      </c>
      <c r="Q565" s="7"/>
      <c r="R565" s="35">
        <f t="shared" si="84"/>
        <v>6.5</v>
      </c>
      <c r="S565">
        <v>13.5</v>
      </c>
      <c r="T565">
        <v>-0.5</v>
      </c>
      <c r="U565">
        <v>1.2</v>
      </c>
      <c r="W565">
        <v>15.53</v>
      </c>
      <c r="X565">
        <v>7.89</v>
      </c>
    </row>
    <row r="566" spans="1:24" x14ac:dyDescent="0.25">
      <c r="A566" s="3">
        <v>31151</v>
      </c>
      <c r="B566" s="5">
        <v>104</v>
      </c>
      <c r="C566" s="37">
        <f t="shared" si="80"/>
        <v>10.45</v>
      </c>
      <c r="D566" s="35">
        <f t="shared" si="81"/>
        <v>3.1</v>
      </c>
      <c r="E566" s="6">
        <v>4.7</v>
      </c>
      <c r="F566" s="6">
        <v>1.4</v>
      </c>
      <c r="G566" s="6">
        <v>0</v>
      </c>
      <c r="H566" s="35">
        <f t="shared" si="82"/>
        <v>1.3</v>
      </c>
      <c r="I566" s="6">
        <v>2.6</v>
      </c>
      <c r="J566" s="8">
        <f t="shared" si="86"/>
        <v>-0.1</v>
      </c>
      <c r="K566" s="6">
        <v>0.5</v>
      </c>
      <c r="L566" s="35">
        <f t="shared" si="83"/>
        <v>1.2</v>
      </c>
      <c r="M566" s="6">
        <v>2</v>
      </c>
      <c r="N566" s="6">
        <v>0.3</v>
      </c>
      <c r="O566" s="6">
        <v>0</v>
      </c>
      <c r="P566" s="7">
        <v>8504</v>
      </c>
      <c r="Q566" s="7"/>
      <c r="R566" s="35">
        <f t="shared" si="84"/>
        <v>3.8</v>
      </c>
      <c r="S566">
        <v>5.5</v>
      </c>
      <c r="T566">
        <v>2</v>
      </c>
      <c r="U566">
        <v>0</v>
      </c>
      <c r="W566">
        <v>11</v>
      </c>
      <c r="X566">
        <v>6.24</v>
      </c>
    </row>
    <row r="567" spans="1:24" x14ac:dyDescent="0.25">
      <c r="A567" s="3">
        <v>31152</v>
      </c>
      <c r="B567" s="5">
        <v>105</v>
      </c>
      <c r="C567" s="37">
        <f t="shared" si="80"/>
        <v>17.3</v>
      </c>
      <c r="D567" s="35">
        <f t="shared" si="81"/>
        <v>4.8</v>
      </c>
      <c r="E567" s="6">
        <v>10.5</v>
      </c>
      <c r="F567" s="6">
        <v>-1</v>
      </c>
      <c r="G567" s="6">
        <v>3</v>
      </c>
      <c r="H567" s="35">
        <f t="shared" si="82"/>
        <v>4.0999999999999996</v>
      </c>
      <c r="I567" s="6">
        <v>9.5</v>
      </c>
      <c r="J567" s="6">
        <v>-1.3</v>
      </c>
      <c r="K567" s="6">
        <v>2.5</v>
      </c>
      <c r="L567" s="35">
        <f t="shared" si="83"/>
        <v>4.4000000000000004</v>
      </c>
      <c r="M567" s="6">
        <v>9</v>
      </c>
      <c r="N567" s="6">
        <v>-0.2</v>
      </c>
      <c r="O567" s="6">
        <v>4</v>
      </c>
      <c r="P567" s="7">
        <v>8504</v>
      </c>
      <c r="Q567" s="7"/>
      <c r="R567" s="35">
        <f t="shared" si="84"/>
        <v>4.3</v>
      </c>
      <c r="S567">
        <v>10</v>
      </c>
      <c r="T567">
        <v>-1.5</v>
      </c>
      <c r="U567">
        <v>5.4</v>
      </c>
      <c r="W567">
        <v>18.21</v>
      </c>
      <c r="X567">
        <v>17.399999999999999</v>
      </c>
    </row>
    <row r="568" spans="1:24" x14ac:dyDescent="0.25">
      <c r="A568" s="3">
        <v>31153</v>
      </c>
      <c r="B568" s="5">
        <v>106</v>
      </c>
      <c r="C568" s="37">
        <f t="shared" si="80"/>
        <v>6.86</v>
      </c>
      <c r="D568" s="35">
        <f t="shared" si="81"/>
        <v>2.8</v>
      </c>
      <c r="E568" s="6">
        <v>5.6</v>
      </c>
      <c r="F568" s="6">
        <v>0</v>
      </c>
      <c r="G568" s="6">
        <v>0.5</v>
      </c>
      <c r="H568" s="35">
        <f t="shared" si="82"/>
        <v>1.2</v>
      </c>
      <c r="I568" s="6">
        <v>2.9</v>
      </c>
      <c r="J568" s="6">
        <v>-0.6</v>
      </c>
      <c r="K568" s="6">
        <v>0</v>
      </c>
      <c r="L568" s="35">
        <f t="shared" si="83"/>
        <v>1</v>
      </c>
      <c r="M568" s="6">
        <v>1.8</v>
      </c>
      <c r="N568" s="6">
        <v>0.1</v>
      </c>
      <c r="O568" s="6">
        <v>2</v>
      </c>
      <c r="P568" s="7">
        <v>8504</v>
      </c>
      <c r="Q568" s="7"/>
      <c r="R568" s="35">
        <f t="shared" si="84"/>
        <v>4</v>
      </c>
      <c r="S568">
        <v>7.5</v>
      </c>
      <c r="T568">
        <v>0.5</v>
      </c>
      <c r="U568">
        <v>0.2</v>
      </c>
      <c r="W568">
        <v>7.22</v>
      </c>
      <c r="X568">
        <v>6.62</v>
      </c>
    </row>
    <row r="569" spans="1:24" x14ac:dyDescent="0.25">
      <c r="A569" s="3">
        <v>31154</v>
      </c>
      <c r="B569" s="5">
        <v>107</v>
      </c>
      <c r="C569" s="37">
        <f t="shared" si="80"/>
        <v>13.76</v>
      </c>
      <c r="D569" s="35">
        <f t="shared" si="81"/>
        <v>1.3</v>
      </c>
      <c r="E569" s="6">
        <v>6.4</v>
      </c>
      <c r="F569" s="6">
        <v>-3.8</v>
      </c>
      <c r="G569" s="6">
        <v>1</v>
      </c>
      <c r="H569" s="35">
        <f t="shared" si="82"/>
        <v>-0.6</v>
      </c>
      <c r="I569" s="6">
        <v>3.4</v>
      </c>
      <c r="J569" s="6">
        <v>-4.5</v>
      </c>
      <c r="K569" s="6">
        <v>0</v>
      </c>
      <c r="L569" s="35">
        <f t="shared" si="83"/>
        <v>-0.1</v>
      </c>
      <c r="M569" s="6">
        <v>3.4</v>
      </c>
      <c r="N569" s="6">
        <v>-3.6</v>
      </c>
      <c r="O569" s="6">
        <v>0</v>
      </c>
      <c r="P569" s="7">
        <v>8504</v>
      </c>
      <c r="Q569" s="7"/>
      <c r="R569" s="35">
        <f t="shared" si="84"/>
        <v>2.5</v>
      </c>
      <c r="S569">
        <v>9</v>
      </c>
      <c r="T569">
        <v>-4</v>
      </c>
      <c r="U569">
        <v>0.3</v>
      </c>
      <c r="W569">
        <v>14.48</v>
      </c>
      <c r="X569">
        <v>9.74</v>
      </c>
    </row>
    <row r="570" spans="1:24" x14ac:dyDescent="0.25">
      <c r="A570" s="3">
        <v>31155</v>
      </c>
      <c r="B570" s="5">
        <v>108</v>
      </c>
      <c r="C570" s="37">
        <f t="shared" si="80"/>
        <v>12.3</v>
      </c>
      <c r="D570" s="35">
        <f t="shared" si="81"/>
        <v>-0.1</v>
      </c>
      <c r="E570" s="6">
        <v>2</v>
      </c>
      <c r="F570" s="6">
        <v>-2.1</v>
      </c>
      <c r="G570" s="6">
        <v>0</v>
      </c>
      <c r="H570" s="35">
        <f t="shared" si="82"/>
        <v>-1.6</v>
      </c>
      <c r="I570" s="6">
        <v>-0.4</v>
      </c>
      <c r="J570" s="6">
        <v>-2.8</v>
      </c>
      <c r="K570" s="6">
        <v>0</v>
      </c>
      <c r="L570" s="35">
        <f t="shared" si="83"/>
        <v>-1.8</v>
      </c>
      <c r="M570" s="6">
        <v>-0.9</v>
      </c>
      <c r="N570" s="6">
        <v>-2.7</v>
      </c>
      <c r="O570" s="6">
        <v>0</v>
      </c>
      <c r="P570" s="7">
        <v>8504</v>
      </c>
      <c r="Q570" s="7"/>
      <c r="R570" s="35">
        <f t="shared" si="84"/>
        <v>1.8</v>
      </c>
      <c r="S570">
        <v>4.5</v>
      </c>
      <c r="T570">
        <v>-1</v>
      </c>
      <c r="U570">
        <v>0</v>
      </c>
      <c r="W570">
        <v>12.95</v>
      </c>
      <c r="X570">
        <v>14.75</v>
      </c>
    </row>
    <row r="571" spans="1:24" x14ac:dyDescent="0.25">
      <c r="A571" s="3">
        <v>31156</v>
      </c>
      <c r="B571" s="5">
        <v>109</v>
      </c>
      <c r="C571" s="37">
        <f t="shared" si="80"/>
        <v>16.78</v>
      </c>
      <c r="D571" s="35">
        <f t="shared" si="81"/>
        <v>-2.4</v>
      </c>
      <c r="E571" s="6">
        <v>0.1</v>
      </c>
      <c r="F571" s="6">
        <v>-4.9000000000000004</v>
      </c>
      <c r="G571" s="6">
        <v>2.5</v>
      </c>
      <c r="H571" s="35">
        <f t="shared" si="82"/>
        <v>-4.5</v>
      </c>
      <c r="I571" s="6">
        <v>-2.1</v>
      </c>
      <c r="J571" s="6">
        <v>-6.9</v>
      </c>
      <c r="K571" s="6">
        <v>1</v>
      </c>
      <c r="L571" s="35">
        <f t="shared" si="83"/>
        <v>-4.5999999999999996</v>
      </c>
      <c r="M571" s="6">
        <v>-2.4</v>
      </c>
      <c r="N571" s="6">
        <v>-6.7</v>
      </c>
      <c r="O571" s="6">
        <v>1</v>
      </c>
      <c r="P571" s="7">
        <v>8504</v>
      </c>
      <c r="Q571" s="7"/>
      <c r="R571" s="35">
        <f t="shared" si="84"/>
        <v>1</v>
      </c>
      <c r="S571">
        <v>4</v>
      </c>
      <c r="T571">
        <v>-2</v>
      </c>
      <c r="U571">
        <v>5</v>
      </c>
      <c r="W571">
        <v>17.66</v>
      </c>
      <c r="X571">
        <v>14.17</v>
      </c>
    </row>
    <row r="572" spans="1:24" x14ac:dyDescent="0.25">
      <c r="A572" s="3">
        <v>31157</v>
      </c>
      <c r="B572" s="5">
        <v>110</v>
      </c>
      <c r="C572" s="37">
        <f t="shared" si="80"/>
        <v>9.5500000000000007</v>
      </c>
      <c r="D572" s="35">
        <f t="shared" si="81"/>
        <v>-5.2</v>
      </c>
      <c r="E572" s="6">
        <v>-2.4</v>
      </c>
      <c r="F572" s="6">
        <v>-7.9</v>
      </c>
      <c r="G572" s="6">
        <v>4</v>
      </c>
      <c r="H572" s="35">
        <f t="shared" si="82"/>
        <v>-7</v>
      </c>
      <c r="I572" s="6">
        <v>-4.5</v>
      </c>
      <c r="J572" s="6">
        <v>-9.4</v>
      </c>
      <c r="K572" s="6">
        <v>0</v>
      </c>
      <c r="L572" s="35">
        <f t="shared" si="83"/>
        <v>-7</v>
      </c>
      <c r="M572" s="6">
        <v>-5.6</v>
      </c>
      <c r="N572" s="6">
        <v>-8.4</v>
      </c>
      <c r="O572" s="6">
        <v>1</v>
      </c>
      <c r="P572" s="7">
        <v>8504</v>
      </c>
      <c r="Q572" s="7"/>
      <c r="R572" s="35">
        <f t="shared" si="84"/>
        <v>-1.8</v>
      </c>
      <c r="S572">
        <v>3.5</v>
      </c>
      <c r="T572">
        <v>-7</v>
      </c>
      <c r="U572">
        <v>0</v>
      </c>
      <c r="W572">
        <v>10.050000000000001</v>
      </c>
      <c r="X572">
        <v>8.86</v>
      </c>
    </row>
    <row r="573" spans="1:24" x14ac:dyDescent="0.25">
      <c r="A573" s="3">
        <v>31158</v>
      </c>
      <c r="B573" s="5">
        <v>111</v>
      </c>
      <c r="C573" s="37">
        <f t="shared" si="80"/>
        <v>17.52</v>
      </c>
      <c r="D573" s="35">
        <f t="shared" si="81"/>
        <v>-4.5999999999999996</v>
      </c>
      <c r="E573" s="6">
        <v>2.6</v>
      </c>
      <c r="F573" s="6">
        <v>-11.8</v>
      </c>
      <c r="G573" s="6">
        <v>0</v>
      </c>
      <c r="H573" s="35">
        <f t="shared" si="82"/>
        <v>-5.8</v>
      </c>
      <c r="I573" s="8">
        <f>ROUND(M573*0.98-0.9,1)</f>
        <v>-1.9</v>
      </c>
      <c r="J573" s="6">
        <v>-9.6</v>
      </c>
      <c r="K573" s="6">
        <v>0</v>
      </c>
      <c r="L573" s="35">
        <f t="shared" si="83"/>
        <v>-4.5999999999999996</v>
      </c>
      <c r="M573" s="6">
        <v>-1</v>
      </c>
      <c r="N573" s="6">
        <v>-8.1</v>
      </c>
      <c r="O573" s="6">
        <v>0</v>
      </c>
      <c r="P573" s="7">
        <v>8504</v>
      </c>
      <c r="Q573" s="7"/>
      <c r="R573" s="35">
        <f t="shared" si="84"/>
        <v>-1.8</v>
      </c>
      <c r="S573">
        <v>5.5</v>
      </c>
      <c r="T573">
        <v>-9</v>
      </c>
      <c r="U573">
        <v>0.2</v>
      </c>
      <c r="W573">
        <v>18.440000000000001</v>
      </c>
      <c r="X573">
        <v>13.79</v>
      </c>
    </row>
    <row r="574" spans="1:24" x14ac:dyDescent="0.25">
      <c r="A574" s="3">
        <v>31159</v>
      </c>
      <c r="B574" s="5">
        <v>112</v>
      </c>
      <c r="C574" s="37">
        <f t="shared" si="80"/>
        <v>10.92</v>
      </c>
      <c r="D574" s="35">
        <f t="shared" si="81"/>
        <v>-4.4000000000000004</v>
      </c>
      <c r="E574" s="6">
        <v>1</v>
      </c>
      <c r="F574" s="6">
        <v>-9.8000000000000007</v>
      </c>
      <c r="G574" s="6">
        <v>5</v>
      </c>
      <c r="H574" s="35">
        <f t="shared" si="82"/>
        <v>-5.4</v>
      </c>
      <c r="I574" s="6">
        <v>-0.5</v>
      </c>
      <c r="J574" s="6">
        <v>-10.199999999999999</v>
      </c>
      <c r="K574" s="6">
        <v>0</v>
      </c>
      <c r="L574" s="35">
        <f t="shared" si="83"/>
        <v>-4.8</v>
      </c>
      <c r="M574" s="6">
        <v>-1.3</v>
      </c>
      <c r="N574" s="6">
        <v>-8.3000000000000007</v>
      </c>
      <c r="O574" s="6">
        <v>6</v>
      </c>
      <c r="P574" s="7">
        <v>8504</v>
      </c>
      <c r="Q574" s="7"/>
      <c r="R574" s="35">
        <f t="shared" si="84"/>
        <v>-0.5</v>
      </c>
      <c r="S574">
        <v>4</v>
      </c>
      <c r="T574">
        <v>-5</v>
      </c>
      <c r="U574">
        <v>5.9</v>
      </c>
      <c r="W574">
        <v>11.49</v>
      </c>
      <c r="X574">
        <v>8.57</v>
      </c>
    </row>
    <row r="575" spans="1:24" x14ac:dyDescent="0.25">
      <c r="A575" s="3">
        <v>31160</v>
      </c>
      <c r="B575" s="5">
        <v>113</v>
      </c>
      <c r="C575" s="37">
        <f t="shared" si="80"/>
        <v>11.91</v>
      </c>
      <c r="D575" s="35">
        <f t="shared" si="81"/>
        <v>-1.6</v>
      </c>
      <c r="E575" s="6">
        <v>1.3</v>
      </c>
      <c r="F575" s="6">
        <v>-4.5</v>
      </c>
      <c r="G575" s="6">
        <v>0</v>
      </c>
      <c r="H575" s="35">
        <f t="shared" si="82"/>
        <v>-3.2</v>
      </c>
      <c r="I575" s="6">
        <v>-1.4</v>
      </c>
      <c r="J575" s="6">
        <v>-5</v>
      </c>
      <c r="K575" s="6">
        <v>14.5</v>
      </c>
      <c r="L575" s="35">
        <f t="shared" si="83"/>
        <v>-3</v>
      </c>
      <c r="M575" s="6">
        <v>-1</v>
      </c>
      <c r="N575" s="6">
        <v>-5</v>
      </c>
      <c r="O575" s="6">
        <v>0</v>
      </c>
      <c r="P575" s="7">
        <v>8504</v>
      </c>
      <c r="Q575" s="7"/>
      <c r="R575" s="35">
        <f t="shared" si="84"/>
        <v>1.3</v>
      </c>
      <c r="S575">
        <v>4</v>
      </c>
      <c r="T575">
        <v>-1.5</v>
      </c>
      <c r="U575">
        <v>0</v>
      </c>
      <c r="W575">
        <v>12.54</v>
      </c>
      <c r="X575">
        <v>17.329999999999998</v>
      </c>
    </row>
    <row r="576" spans="1:24" x14ac:dyDescent="0.25">
      <c r="A576" s="3">
        <v>31161</v>
      </c>
      <c r="B576" s="5">
        <v>114</v>
      </c>
      <c r="C576" s="37">
        <f t="shared" si="80"/>
        <v>11.28</v>
      </c>
      <c r="D576" s="35">
        <f t="shared" si="81"/>
        <v>-2.9</v>
      </c>
      <c r="E576" s="6">
        <v>-0.1</v>
      </c>
      <c r="F576" s="6">
        <v>-5.7</v>
      </c>
      <c r="G576" s="6">
        <v>0</v>
      </c>
      <c r="H576" s="35">
        <f t="shared" si="82"/>
        <v>-4.8</v>
      </c>
      <c r="I576" s="6">
        <v>-2.5</v>
      </c>
      <c r="J576" s="6">
        <v>-7</v>
      </c>
      <c r="K576" s="6">
        <v>0</v>
      </c>
      <c r="L576" s="35">
        <f t="shared" si="83"/>
        <v>-4.7</v>
      </c>
      <c r="M576" s="6">
        <v>-2.5</v>
      </c>
      <c r="N576" s="6">
        <v>-6.8</v>
      </c>
      <c r="O576" s="6">
        <v>0</v>
      </c>
      <c r="P576" s="7">
        <v>8504</v>
      </c>
      <c r="Q576" s="7"/>
      <c r="R576" s="35">
        <f t="shared" si="84"/>
        <v>-1.5</v>
      </c>
      <c r="S576">
        <v>4</v>
      </c>
      <c r="T576">
        <v>-7</v>
      </c>
      <c r="U576">
        <v>0</v>
      </c>
      <c r="W576">
        <v>11.87</v>
      </c>
      <c r="X576">
        <v>17.14</v>
      </c>
    </row>
    <row r="577" spans="1:24" x14ac:dyDescent="0.25">
      <c r="A577" s="3">
        <v>31162</v>
      </c>
      <c r="B577" s="5">
        <v>115</v>
      </c>
      <c r="C577" s="37">
        <f t="shared" si="80"/>
        <v>21.36</v>
      </c>
      <c r="D577" s="35">
        <f t="shared" si="81"/>
        <v>-4.8</v>
      </c>
      <c r="E577" s="6">
        <v>3.5</v>
      </c>
      <c r="F577" s="6">
        <v>-13</v>
      </c>
      <c r="G577" s="6">
        <v>4.5</v>
      </c>
      <c r="H577" s="35">
        <f t="shared" si="82"/>
        <v>-5.0999999999999996</v>
      </c>
      <c r="I577" s="8">
        <f>ROUND(M577*0.98-0.9,1)</f>
        <v>0.4</v>
      </c>
      <c r="J577" s="6">
        <v>-10.5</v>
      </c>
      <c r="K577" s="6">
        <v>0</v>
      </c>
      <c r="L577" s="35">
        <f t="shared" si="83"/>
        <v>-4</v>
      </c>
      <c r="M577" s="6">
        <v>1.3</v>
      </c>
      <c r="N577" s="6">
        <v>-9.3000000000000007</v>
      </c>
      <c r="O577" s="6">
        <v>3.5</v>
      </c>
      <c r="P577" s="7">
        <v>8504</v>
      </c>
      <c r="Q577" s="7"/>
      <c r="R577" s="35">
        <f t="shared" si="84"/>
        <v>0</v>
      </c>
      <c r="S577">
        <v>6.5</v>
      </c>
      <c r="T577">
        <v>-6.5</v>
      </c>
      <c r="U577">
        <v>0</v>
      </c>
      <c r="X577">
        <v>21.36</v>
      </c>
    </row>
    <row r="578" spans="1:24" x14ac:dyDescent="0.25">
      <c r="A578" s="3">
        <v>31163</v>
      </c>
      <c r="B578" s="5">
        <v>116</v>
      </c>
      <c r="C578" s="37">
        <f t="shared" si="80"/>
        <v>6.43</v>
      </c>
      <c r="D578" s="35">
        <f t="shared" si="81"/>
        <v>-3.3</v>
      </c>
      <c r="E578" s="6">
        <v>-0.6</v>
      </c>
      <c r="F578" s="6">
        <v>-5.9</v>
      </c>
      <c r="G578" s="6">
        <v>2</v>
      </c>
      <c r="H578" s="35">
        <f t="shared" si="82"/>
        <v>-4.0999999999999996</v>
      </c>
      <c r="I578" s="8">
        <f>ROUND(M578*0.98-0.9,1)</f>
        <v>-2.8</v>
      </c>
      <c r="J578" s="6">
        <v>-5.4</v>
      </c>
      <c r="K578" s="6">
        <v>2.5</v>
      </c>
      <c r="L578" s="35">
        <f t="shared" si="83"/>
        <v>-4</v>
      </c>
      <c r="M578" s="6">
        <v>-1.9</v>
      </c>
      <c r="N578" s="6">
        <v>-6</v>
      </c>
      <c r="O578" s="6">
        <v>3</v>
      </c>
      <c r="P578" s="7">
        <v>8504</v>
      </c>
      <c r="Q578" s="7"/>
      <c r="R578" s="35">
        <f t="shared" si="84"/>
        <v>0.3</v>
      </c>
      <c r="S578">
        <v>4.5</v>
      </c>
      <c r="T578">
        <v>-4</v>
      </c>
      <c r="U578">
        <v>3.3</v>
      </c>
      <c r="W578">
        <v>6.77</v>
      </c>
      <c r="X578">
        <v>7.3</v>
      </c>
    </row>
    <row r="579" spans="1:24" x14ac:dyDescent="0.25">
      <c r="A579" s="3">
        <v>31164</v>
      </c>
      <c r="B579" s="5">
        <v>117</v>
      </c>
      <c r="C579" s="37">
        <f t="shared" si="80"/>
        <v>9.65</v>
      </c>
      <c r="D579" s="35">
        <f t="shared" si="81"/>
        <v>1.8</v>
      </c>
      <c r="E579" s="6">
        <v>5.4</v>
      </c>
      <c r="F579" s="6">
        <v>-1.8</v>
      </c>
      <c r="G579" s="6">
        <v>4</v>
      </c>
      <c r="H579" s="35">
        <f t="shared" si="82"/>
        <v>-1.1000000000000001</v>
      </c>
      <c r="I579" s="6">
        <v>2.7</v>
      </c>
      <c r="J579" s="6">
        <v>-4.9000000000000004</v>
      </c>
      <c r="K579" s="6">
        <v>5.5</v>
      </c>
      <c r="L579" s="35">
        <f t="shared" si="83"/>
        <v>-0.3</v>
      </c>
      <c r="M579" s="6">
        <v>3.4</v>
      </c>
      <c r="N579" s="6">
        <v>-3.9</v>
      </c>
      <c r="O579" s="6">
        <v>7</v>
      </c>
      <c r="P579" s="7">
        <v>8504</v>
      </c>
      <c r="Q579" s="7"/>
      <c r="R579" s="35">
        <f t="shared" si="84"/>
        <v>3.5</v>
      </c>
      <c r="S579">
        <v>9</v>
      </c>
      <c r="T579">
        <v>-2</v>
      </c>
      <c r="U579">
        <v>4</v>
      </c>
      <c r="W579">
        <v>10.16</v>
      </c>
      <c r="X579">
        <v>11.09</v>
      </c>
    </row>
    <row r="580" spans="1:24" x14ac:dyDescent="0.25">
      <c r="A580" s="3">
        <v>31165</v>
      </c>
      <c r="B580" s="5">
        <v>118</v>
      </c>
      <c r="C580" s="37">
        <f t="shared" si="80"/>
        <v>21.05</v>
      </c>
      <c r="D580" s="35">
        <f t="shared" si="81"/>
        <v>0.3</v>
      </c>
      <c r="E580" s="6">
        <v>7.4</v>
      </c>
      <c r="F580" s="6">
        <v>-6.9</v>
      </c>
      <c r="G580" s="6">
        <v>0</v>
      </c>
      <c r="H580" s="35">
        <f t="shared" si="82"/>
        <v>-1.9</v>
      </c>
      <c r="I580" s="8">
        <f>ROUND(M580*0.98-0.9,1)</f>
        <v>3.9</v>
      </c>
      <c r="J580" s="6">
        <v>-7.7</v>
      </c>
      <c r="K580" s="6">
        <v>0</v>
      </c>
      <c r="L580" s="35">
        <f t="shared" si="83"/>
        <v>-0.8</v>
      </c>
      <c r="M580" s="6">
        <v>4.9000000000000004</v>
      </c>
      <c r="N580" s="6">
        <v>-6.4</v>
      </c>
      <c r="O580" s="6">
        <v>0</v>
      </c>
      <c r="P580" s="7">
        <v>8504</v>
      </c>
      <c r="Q580" s="7"/>
      <c r="R580" s="35">
        <f t="shared" si="84"/>
        <v>2.2999999999999998</v>
      </c>
      <c r="S580">
        <v>10.5</v>
      </c>
      <c r="T580">
        <v>-6</v>
      </c>
      <c r="U580">
        <v>0</v>
      </c>
      <c r="W580">
        <v>22.16</v>
      </c>
      <c r="X580">
        <v>20.6</v>
      </c>
    </row>
    <row r="581" spans="1:24" x14ac:dyDescent="0.25">
      <c r="A581" s="3">
        <v>31166</v>
      </c>
      <c r="B581" s="5">
        <v>119</v>
      </c>
      <c r="C581" s="37">
        <f t="shared" ref="C581:C644" si="87">IF(W581="",X581,ROUND(0.95*W581,2))</f>
        <v>22.72</v>
      </c>
      <c r="D581" s="35">
        <f t="shared" ref="D581:D644" si="88">ROUND(AVERAGE(E581:F581),1)</f>
        <v>0.4</v>
      </c>
      <c r="E581" s="6">
        <v>8.1999999999999993</v>
      </c>
      <c r="F581" s="19">
        <f>ROUND(J581*1.01-1.1,1)</f>
        <v>-7.5</v>
      </c>
      <c r="G581" s="6">
        <v>0</v>
      </c>
      <c r="H581" s="35">
        <f t="shared" ref="H581:H644" si="89">ROUND(AVERAGE(I581:J581),1)</f>
        <v>-0.8</v>
      </c>
      <c r="I581" s="8">
        <f>ROUND(M581*0.98-0.9,1)</f>
        <v>4.7</v>
      </c>
      <c r="J581" s="14">
        <f>ROUND(T581*0.83-0.9,1)</f>
        <v>-6.3</v>
      </c>
      <c r="K581" s="6">
        <v>0</v>
      </c>
      <c r="L581" s="35">
        <f t="shared" ref="L581:L644" si="90">ROUND(AVERAGE(M581:N581),1)</f>
        <v>-0.2</v>
      </c>
      <c r="M581" s="6">
        <v>5.7</v>
      </c>
      <c r="N581" s="19">
        <f>J581+0.2</f>
        <v>-6.1</v>
      </c>
      <c r="O581" s="6">
        <v>0</v>
      </c>
      <c r="P581" s="7">
        <v>8504</v>
      </c>
      <c r="Q581" s="7"/>
      <c r="R581" s="35">
        <f t="shared" ref="R581:R644" si="91">ROUND(AVERAGE(S581:T581),1)</f>
        <v>1.8</v>
      </c>
      <c r="S581">
        <v>10</v>
      </c>
      <c r="T581">
        <v>-6.5</v>
      </c>
      <c r="U581">
        <v>0</v>
      </c>
      <c r="W581">
        <v>23.92</v>
      </c>
      <c r="X581">
        <v>24.18</v>
      </c>
    </row>
    <row r="582" spans="1:24" x14ac:dyDescent="0.25">
      <c r="A582" s="3">
        <v>31167</v>
      </c>
      <c r="B582" s="5">
        <v>120</v>
      </c>
      <c r="C582" s="37">
        <f t="shared" si="87"/>
        <v>19.600000000000001</v>
      </c>
      <c r="D582" s="35">
        <f t="shared" si="88"/>
        <v>2.7</v>
      </c>
      <c r="E582" s="6">
        <v>11.3</v>
      </c>
      <c r="F582" s="6">
        <v>-5.9</v>
      </c>
      <c r="G582" s="6">
        <v>0</v>
      </c>
      <c r="H582" s="35">
        <f t="shared" si="89"/>
        <v>3.6</v>
      </c>
      <c r="I582" s="6">
        <v>9.6</v>
      </c>
      <c r="J582" s="6">
        <v>-2.5</v>
      </c>
      <c r="K582" s="6">
        <v>0</v>
      </c>
      <c r="L582" s="35">
        <f t="shared" si="90"/>
        <v>5.3</v>
      </c>
      <c r="M582" s="6">
        <v>11.8</v>
      </c>
      <c r="N582" s="6">
        <v>-1.3</v>
      </c>
      <c r="O582" s="6">
        <v>0</v>
      </c>
      <c r="P582" s="7">
        <v>8504</v>
      </c>
      <c r="Q582" s="7"/>
      <c r="R582" s="35">
        <f t="shared" si="91"/>
        <v>4.5</v>
      </c>
      <c r="S582">
        <v>13</v>
      </c>
      <c r="T582">
        <v>-4</v>
      </c>
      <c r="U582">
        <v>0</v>
      </c>
      <c r="W582">
        <v>20.63</v>
      </c>
      <c r="X582">
        <v>13.12</v>
      </c>
    </row>
    <row r="583" spans="1:24" x14ac:dyDescent="0.25">
      <c r="A583" s="3">
        <v>31168</v>
      </c>
      <c r="B583" s="5">
        <v>121</v>
      </c>
      <c r="C583" s="37">
        <f t="shared" si="87"/>
        <v>20.190000000000001</v>
      </c>
      <c r="D583" s="35">
        <f t="shared" si="88"/>
        <v>6.3</v>
      </c>
      <c r="E583" s="6">
        <v>15.6</v>
      </c>
      <c r="F583" s="6">
        <v>-3</v>
      </c>
      <c r="G583" s="6">
        <v>0</v>
      </c>
      <c r="H583" s="35">
        <f t="shared" si="89"/>
        <v>6.3</v>
      </c>
      <c r="I583" s="6">
        <v>12.8</v>
      </c>
      <c r="J583" s="6">
        <v>-0.2</v>
      </c>
      <c r="K583" s="6">
        <v>0</v>
      </c>
      <c r="L583" s="35">
        <f t="shared" si="90"/>
        <v>9</v>
      </c>
      <c r="M583" s="6">
        <v>15.3</v>
      </c>
      <c r="N583" s="6">
        <v>2.7</v>
      </c>
      <c r="O583" s="6">
        <v>0</v>
      </c>
      <c r="P583" s="7">
        <v>8505</v>
      </c>
      <c r="Q583" s="7"/>
      <c r="R583" s="35">
        <f t="shared" si="91"/>
        <v>7.5</v>
      </c>
      <c r="S583">
        <v>18.5</v>
      </c>
      <c r="T583">
        <v>-3.5</v>
      </c>
      <c r="U583">
        <v>0</v>
      </c>
      <c r="W583">
        <v>21.25</v>
      </c>
      <c r="X583">
        <v>19.920000000000002</v>
      </c>
    </row>
    <row r="584" spans="1:24" x14ac:dyDescent="0.25">
      <c r="A584" s="3">
        <v>31169</v>
      </c>
      <c r="B584" s="5">
        <v>122</v>
      </c>
      <c r="C584" s="37">
        <f t="shared" si="87"/>
        <v>19.510000000000002</v>
      </c>
      <c r="D584" s="35">
        <f t="shared" si="88"/>
        <v>9.1</v>
      </c>
      <c r="E584" s="6">
        <v>18.399999999999999</v>
      </c>
      <c r="F584" s="6">
        <v>-0.2</v>
      </c>
      <c r="G584" s="6">
        <v>8</v>
      </c>
      <c r="H584" s="35">
        <f t="shared" si="89"/>
        <v>8.5</v>
      </c>
      <c r="I584" s="6">
        <v>14.8</v>
      </c>
      <c r="J584" s="6">
        <v>2.1</v>
      </c>
      <c r="K584" s="6">
        <v>11</v>
      </c>
      <c r="L584" s="35">
        <f t="shared" si="90"/>
        <v>10.199999999999999</v>
      </c>
      <c r="M584" s="6">
        <v>15.8</v>
      </c>
      <c r="N584" s="6">
        <v>4.5</v>
      </c>
      <c r="O584" s="6">
        <v>11</v>
      </c>
      <c r="P584" s="7">
        <v>8505</v>
      </c>
      <c r="Q584" s="7"/>
      <c r="R584" s="35">
        <f t="shared" si="91"/>
        <v>10.5</v>
      </c>
      <c r="S584">
        <v>21.5</v>
      </c>
      <c r="T584">
        <v>-0.5</v>
      </c>
      <c r="U584">
        <v>8.8000000000000007</v>
      </c>
      <c r="W584">
        <v>20.54</v>
      </c>
      <c r="X584">
        <v>21.14</v>
      </c>
    </row>
    <row r="585" spans="1:24" x14ac:dyDescent="0.25">
      <c r="A585" s="3">
        <v>31170</v>
      </c>
      <c r="B585" s="5">
        <v>123</v>
      </c>
      <c r="C585" s="37">
        <f t="shared" si="87"/>
        <v>14.44</v>
      </c>
      <c r="D585" s="35">
        <f t="shared" si="88"/>
        <v>2.7</v>
      </c>
      <c r="E585" s="6">
        <v>4.4000000000000004</v>
      </c>
      <c r="F585" s="6">
        <v>0.9</v>
      </c>
      <c r="G585" s="6">
        <v>1</v>
      </c>
      <c r="H585" s="35">
        <f t="shared" si="89"/>
        <v>0.7</v>
      </c>
      <c r="I585" s="6">
        <v>2.2999999999999998</v>
      </c>
      <c r="J585" s="6">
        <v>-0.9</v>
      </c>
      <c r="K585" s="6">
        <v>0.5</v>
      </c>
      <c r="L585" s="35">
        <f t="shared" si="90"/>
        <v>2.1</v>
      </c>
      <c r="M585" s="6">
        <v>3.2</v>
      </c>
      <c r="N585" s="6">
        <v>1</v>
      </c>
      <c r="O585" s="6">
        <v>0</v>
      </c>
      <c r="P585" s="7">
        <v>8505</v>
      </c>
      <c r="Q585" s="7"/>
      <c r="R585" s="35">
        <f t="shared" si="91"/>
        <v>5.3</v>
      </c>
      <c r="S585">
        <v>7.5</v>
      </c>
      <c r="T585">
        <v>3</v>
      </c>
      <c r="U585">
        <v>0.2</v>
      </c>
      <c r="W585">
        <v>15.2</v>
      </c>
      <c r="X585">
        <v>10.79</v>
      </c>
    </row>
    <row r="586" spans="1:24" x14ac:dyDescent="0.25">
      <c r="A586" s="3">
        <v>31171</v>
      </c>
      <c r="B586" s="5">
        <v>124</v>
      </c>
      <c r="C586" s="37">
        <f t="shared" si="87"/>
        <v>14.25</v>
      </c>
      <c r="D586" s="35">
        <f t="shared" si="88"/>
        <v>0.6</v>
      </c>
      <c r="E586" s="6">
        <v>3.6</v>
      </c>
      <c r="F586" s="6">
        <v>-2.4</v>
      </c>
      <c r="G586" s="6">
        <v>0</v>
      </c>
      <c r="H586" s="35">
        <f t="shared" si="89"/>
        <v>-1.8</v>
      </c>
      <c r="I586" s="6">
        <v>1.4</v>
      </c>
      <c r="J586" s="6">
        <v>-4.9000000000000004</v>
      </c>
      <c r="K586" s="6">
        <v>0</v>
      </c>
      <c r="L586" s="35">
        <f t="shared" si="90"/>
        <v>-0.6</v>
      </c>
      <c r="M586" s="6">
        <v>1.9</v>
      </c>
      <c r="N586" s="6">
        <v>-3</v>
      </c>
      <c r="O586" s="6">
        <v>0</v>
      </c>
      <c r="P586" s="7">
        <v>8505</v>
      </c>
      <c r="Q586" s="7"/>
      <c r="R586" s="35">
        <f t="shared" si="91"/>
        <v>3.3</v>
      </c>
      <c r="S586">
        <v>8.5</v>
      </c>
      <c r="T586">
        <v>-2</v>
      </c>
      <c r="U586">
        <v>0</v>
      </c>
      <c r="W586">
        <v>15</v>
      </c>
      <c r="X586">
        <v>21.75</v>
      </c>
    </row>
    <row r="587" spans="1:24" x14ac:dyDescent="0.25">
      <c r="A587" s="3">
        <v>31172</v>
      </c>
      <c r="B587" s="5">
        <v>125</v>
      </c>
      <c r="C587" s="37">
        <f t="shared" si="87"/>
        <v>20.47</v>
      </c>
      <c r="D587" s="35">
        <f t="shared" si="88"/>
        <v>-0.4</v>
      </c>
      <c r="E587" s="6">
        <v>5.8</v>
      </c>
      <c r="F587" s="6">
        <v>-6.6</v>
      </c>
      <c r="G587" s="6">
        <v>0</v>
      </c>
      <c r="H587" s="35">
        <f t="shared" si="89"/>
        <v>-1.5</v>
      </c>
      <c r="I587" s="6">
        <v>4.4000000000000004</v>
      </c>
      <c r="J587" s="6">
        <v>-7.4</v>
      </c>
      <c r="K587" s="6">
        <v>0</v>
      </c>
      <c r="L587" s="35">
        <f t="shared" si="90"/>
        <v>0.5</v>
      </c>
      <c r="M587" s="6">
        <v>6</v>
      </c>
      <c r="N587" s="6">
        <v>-5.0999999999999996</v>
      </c>
      <c r="O587" s="6">
        <v>5</v>
      </c>
      <c r="P587" s="7">
        <v>8505</v>
      </c>
      <c r="Q587" s="7"/>
      <c r="R587" s="35">
        <f t="shared" si="91"/>
        <v>2.2999999999999998</v>
      </c>
      <c r="S587">
        <v>10.5</v>
      </c>
      <c r="T587">
        <v>-6</v>
      </c>
      <c r="U587">
        <v>0</v>
      </c>
      <c r="W587">
        <v>21.55</v>
      </c>
      <c r="X587">
        <v>22.27</v>
      </c>
    </row>
    <row r="588" spans="1:24" x14ac:dyDescent="0.25">
      <c r="A588" s="3">
        <v>31173</v>
      </c>
      <c r="B588" s="5">
        <v>126</v>
      </c>
      <c r="C588" s="37">
        <f t="shared" si="87"/>
        <v>20.260000000000002</v>
      </c>
      <c r="D588" s="35">
        <f t="shared" si="88"/>
        <v>6.1</v>
      </c>
      <c r="E588" s="6">
        <v>11</v>
      </c>
      <c r="F588" s="6">
        <v>1.2</v>
      </c>
      <c r="G588" s="6">
        <v>0</v>
      </c>
      <c r="H588" s="35">
        <f t="shared" si="89"/>
        <v>3.7</v>
      </c>
      <c r="I588" s="6">
        <v>8.1999999999999993</v>
      </c>
      <c r="J588" s="6">
        <v>-0.8</v>
      </c>
      <c r="K588" s="6">
        <v>0</v>
      </c>
      <c r="L588" s="35">
        <f t="shared" si="90"/>
        <v>4.8</v>
      </c>
      <c r="M588" s="6">
        <v>8.9</v>
      </c>
      <c r="N588" s="6">
        <v>0.6</v>
      </c>
      <c r="O588" s="6">
        <v>0</v>
      </c>
      <c r="P588" s="7">
        <v>8505</v>
      </c>
      <c r="Q588" s="7"/>
      <c r="R588" s="35">
        <f t="shared" si="91"/>
        <v>8.5</v>
      </c>
      <c r="S588">
        <v>15</v>
      </c>
      <c r="T588">
        <v>2</v>
      </c>
      <c r="U588">
        <v>0</v>
      </c>
      <c r="W588">
        <v>21.33</v>
      </c>
      <c r="X588">
        <v>21.08</v>
      </c>
    </row>
    <row r="589" spans="1:24" x14ac:dyDescent="0.25">
      <c r="A589" s="3">
        <v>31174</v>
      </c>
      <c r="B589" s="5">
        <v>127</v>
      </c>
      <c r="C589" s="37">
        <f t="shared" si="87"/>
        <v>15.07</v>
      </c>
      <c r="D589" s="35">
        <f t="shared" si="88"/>
        <v>3</v>
      </c>
      <c r="E589" s="6">
        <v>8</v>
      </c>
      <c r="F589" s="6">
        <v>-2</v>
      </c>
      <c r="G589" s="6">
        <v>1</v>
      </c>
      <c r="H589" s="35">
        <f t="shared" si="89"/>
        <v>2.6</v>
      </c>
      <c r="I589" s="6">
        <v>5.7</v>
      </c>
      <c r="J589" s="6">
        <v>-0.6</v>
      </c>
      <c r="K589" s="6">
        <v>0</v>
      </c>
      <c r="L589" s="35">
        <f t="shared" si="90"/>
        <v>3.5</v>
      </c>
      <c r="M589" s="6">
        <v>6.3</v>
      </c>
      <c r="N589" s="6">
        <v>0.6</v>
      </c>
      <c r="O589" s="6">
        <v>0</v>
      </c>
      <c r="P589" s="7">
        <v>8505</v>
      </c>
      <c r="Q589" s="7"/>
      <c r="R589" s="35">
        <f t="shared" si="91"/>
        <v>3.8</v>
      </c>
      <c r="S589">
        <v>9</v>
      </c>
      <c r="T589">
        <v>-1.5</v>
      </c>
      <c r="U589">
        <v>2.2000000000000002</v>
      </c>
      <c r="W589">
        <v>15.86</v>
      </c>
      <c r="X589">
        <v>8.0299999999999994</v>
      </c>
    </row>
    <row r="590" spans="1:24" x14ac:dyDescent="0.25">
      <c r="A590" s="3">
        <v>31175</v>
      </c>
      <c r="B590" s="5">
        <v>128</v>
      </c>
      <c r="C590" s="37">
        <f t="shared" si="87"/>
        <v>13.97</v>
      </c>
      <c r="D590" s="35">
        <f t="shared" si="88"/>
        <v>1.1000000000000001</v>
      </c>
      <c r="E590" s="6">
        <v>4.3</v>
      </c>
      <c r="F590" s="6">
        <v>-2.2000000000000002</v>
      </c>
      <c r="G590" s="6">
        <v>0</v>
      </c>
      <c r="H590" s="35">
        <f t="shared" si="89"/>
        <v>0</v>
      </c>
      <c r="I590" s="6">
        <v>2.2999999999999998</v>
      </c>
      <c r="J590" s="6">
        <v>-2.2999999999999998</v>
      </c>
      <c r="K590" s="6">
        <v>1</v>
      </c>
      <c r="L590" s="35">
        <f t="shared" si="90"/>
        <v>0.9</v>
      </c>
      <c r="M590" s="6">
        <v>2.8</v>
      </c>
      <c r="N590" s="6">
        <v>-1</v>
      </c>
      <c r="O590" s="6">
        <v>0</v>
      </c>
      <c r="P590" s="7">
        <v>8505</v>
      </c>
      <c r="Q590" s="7"/>
      <c r="R590" s="35">
        <f t="shared" si="91"/>
        <v>3.8</v>
      </c>
      <c r="S590">
        <v>6.5</v>
      </c>
      <c r="T590">
        <v>1</v>
      </c>
      <c r="U590">
        <v>3.8</v>
      </c>
      <c r="W590">
        <v>14.7</v>
      </c>
      <c r="X590">
        <v>13.51</v>
      </c>
    </row>
    <row r="591" spans="1:24" x14ac:dyDescent="0.25">
      <c r="A591" s="3">
        <v>31176</v>
      </c>
      <c r="B591" s="5">
        <v>129</v>
      </c>
      <c r="C591" s="37">
        <f t="shared" si="87"/>
        <v>21.5</v>
      </c>
      <c r="D591" s="35">
        <f t="shared" si="88"/>
        <v>1.2</v>
      </c>
      <c r="E591" s="6">
        <v>8.1</v>
      </c>
      <c r="F591" s="6">
        <v>-5.7</v>
      </c>
      <c r="G591" s="6">
        <v>0</v>
      </c>
      <c r="H591" s="35">
        <f t="shared" si="89"/>
        <v>0</v>
      </c>
      <c r="I591" s="6">
        <v>5.5</v>
      </c>
      <c r="J591" s="6">
        <v>-5.6</v>
      </c>
      <c r="K591" s="6">
        <v>0</v>
      </c>
      <c r="L591" s="35">
        <f t="shared" si="90"/>
        <v>1.4</v>
      </c>
      <c r="M591" s="6">
        <v>6</v>
      </c>
      <c r="N591" s="6">
        <v>-3.2</v>
      </c>
      <c r="O591" s="6">
        <v>0</v>
      </c>
      <c r="P591" s="7">
        <v>8505</v>
      </c>
      <c r="Q591" s="7"/>
      <c r="R591" s="35">
        <f t="shared" si="91"/>
        <v>3.3</v>
      </c>
      <c r="S591">
        <v>11</v>
      </c>
      <c r="T591">
        <v>-4.5</v>
      </c>
      <c r="U591">
        <v>0</v>
      </c>
      <c r="W591">
        <v>22.63</v>
      </c>
      <c r="X591">
        <v>19.32</v>
      </c>
    </row>
    <row r="592" spans="1:24" x14ac:dyDescent="0.25">
      <c r="A592" s="3">
        <v>31177</v>
      </c>
      <c r="B592" s="5">
        <v>130</v>
      </c>
      <c r="C592" s="37">
        <f t="shared" si="87"/>
        <v>10.69</v>
      </c>
      <c r="D592" s="35">
        <f t="shared" si="88"/>
        <v>-0.1</v>
      </c>
      <c r="E592" s="6">
        <v>3.9</v>
      </c>
      <c r="F592" s="6">
        <v>-4.0999999999999996</v>
      </c>
      <c r="G592" s="6">
        <v>15</v>
      </c>
      <c r="H592" s="35">
        <f t="shared" si="89"/>
        <v>-0.8</v>
      </c>
      <c r="I592" s="6">
        <v>1.5</v>
      </c>
      <c r="J592" s="6">
        <v>-3</v>
      </c>
      <c r="K592" s="6">
        <v>14</v>
      </c>
      <c r="L592" s="35">
        <f t="shared" si="90"/>
        <v>1.2</v>
      </c>
      <c r="M592" s="6">
        <v>3.1</v>
      </c>
      <c r="N592" s="6">
        <v>-0.7</v>
      </c>
      <c r="O592" s="6">
        <v>3.5</v>
      </c>
      <c r="P592" s="7">
        <v>8505</v>
      </c>
      <c r="Q592" s="7"/>
      <c r="R592" s="35">
        <f t="shared" si="91"/>
        <v>2</v>
      </c>
      <c r="S592">
        <v>6.5</v>
      </c>
      <c r="T592">
        <v>-2.5</v>
      </c>
      <c r="U592">
        <v>7</v>
      </c>
      <c r="W592">
        <v>11.25</v>
      </c>
      <c r="X592">
        <v>10.18</v>
      </c>
    </row>
    <row r="593" spans="1:24" x14ac:dyDescent="0.25">
      <c r="A593" s="3">
        <v>31178</v>
      </c>
      <c r="B593" s="5">
        <v>131</v>
      </c>
      <c r="C593" s="37">
        <f t="shared" si="87"/>
        <v>18.88</v>
      </c>
      <c r="D593" s="35">
        <f t="shared" si="88"/>
        <v>-3.6</v>
      </c>
      <c r="E593" s="6">
        <v>-0.5</v>
      </c>
      <c r="F593" s="6">
        <v>-6.6</v>
      </c>
      <c r="G593" s="6">
        <v>0</v>
      </c>
      <c r="H593" s="35">
        <f t="shared" si="89"/>
        <v>-5</v>
      </c>
      <c r="I593" s="6">
        <v>-2.2000000000000002</v>
      </c>
      <c r="J593" s="6">
        <v>-7.7</v>
      </c>
      <c r="K593" s="6">
        <v>1</v>
      </c>
      <c r="L593" s="35">
        <f t="shared" si="90"/>
        <v>-6</v>
      </c>
      <c r="M593" s="6">
        <v>-5</v>
      </c>
      <c r="N593" s="6">
        <v>-6.9</v>
      </c>
      <c r="O593" s="6">
        <v>0</v>
      </c>
      <c r="P593" s="7">
        <v>8505</v>
      </c>
      <c r="Q593" s="7"/>
      <c r="R593" s="35">
        <f t="shared" si="91"/>
        <v>0.5</v>
      </c>
      <c r="S593">
        <v>4.5</v>
      </c>
      <c r="T593">
        <v>-3.5</v>
      </c>
      <c r="U593">
        <v>2.6</v>
      </c>
      <c r="W593">
        <v>19.87</v>
      </c>
      <c r="X593">
        <v>14.26</v>
      </c>
    </row>
    <row r="594" spans="1:24" x14ac:dyDescent="0.25">
      <c r="A594" s="3">
        <v>31179</v>
      </c>
      <c r="B594" s="5">
        <v>132</v>
      </c>
      <c r="C594" s="37">
        <f t="shared" si="87"/>
        <v>26.75</v>
      </c>
      <c r="D594" s="35">
        <f t="shared" si="88"/>
        <v>-2.1</v>
      </c>
      <c r="E594" s="6">
        <v>6.4</v>
      </c>
      <c r="F594" s="6">
        <v>-10.5</v>
      </c>
      <c r="G594" s="6">
        <v>0</v>
      </c>
      <c r="H594" s="35">
        <f t="shared" si="89"/>
        <v>-3</v>
      </c>
      <c r="I594" s="6">
        <v>5</v>
      </c>
      <c r="J594" s="6">
        <v>-11</v>
      </c>
      <c r="K594" s="6">
        <v>0</v>
      </c>
      <c r="L594" s="35">
        <f t="shared" si="90"/>
        <v>-1.6</v>
      </c>
      <c r="M594" s="6">
        <v>5.8</v>
      </c>
      <c r="N594" s="6">
        <v>-9</v>
      </c>
      <c r="O594" s="6">
        <v>0</v>
      </c>
      <c r="P594" s="7">
        <v>8505</v>
      </c>
      <c r="Q594" s="7"/>
      <c r="R594" s="35">
        <f t="shared" si="91"/>
        <v>0.8</v>
      </c>
      <c r="S594">
        <v>9.5</v>
      </c>
      <c r="T594">
        <v>-8</v>
      </c>
      <c r="U594">
        <v>0</v>
      </c>
      <c r="W594">
        <v>28.16</v>
      </c>
      <c r="X594">
        <v>25.16</v>
      </c>
    </row>
    <row r="595" spans="1:24" x14ac:dyDescent="0.25">
      <c r="A595" s="3">
        <v>31180</v>
      </c>
      <c r="B595" s="5">
        <v>133</v>
      </c>
      <c r="C595" s="37">
        <f t="shared" si="87"/>
        <v>8.42</v>
      </c>
      <c r="D595" s="35">
        <f t="shared" si="88"/>
        <v>0.2</v>
      </c>
      <c r="E595" s="6">
        <v>5.3</v>
      </c>
      <c r="F595" s="6">
        <v>-5</v>
      </c>
      <c r="G595" s="6">
        <v>3</v>
      </c>
      <c r="H595" s="35">
        <f t="shared" si="89"/>
        <v>-0.1</v>
      </c>
      <c r="I595" s="6">
        <v>2.5</v>
      </c>
      <c r="J595" s="6">
        <v>-2.7</v>
      </c>
      <c r="K595" s="6">
        <v>9</v>
      </c>
      <c r="L595" s="35">
        <f t="shared" si="90"/>
        <v>1.5</v>
      </c>
      <c r="M595" s="6">
        <v>3.9</v>
      </c>
      <c r="N595" s="6">
        <v>-0.9</v>
      </c>
      <c r="O595" s="6">
        <v>5</v>
      </c>
      <c r="P595" s="7">
        <v>8505</v>
      </c>
      <c r="Q595" s="7"/>
      <c r="R595" s="35">
        <f t="shared" si="91"/>
        <v>2</v>
      </c>
      <c r="S595">
        <v>8</v>
      </c>
      <c r="T595">
        <v>-4</v>
      </c>
      <c r="U595">
        <v>9.8000000000000007</v>
      </c>
      <c r="W595">
        <v>8.86</v>
      </c>
      <c r="X595">
        <v>7.71</v>
      </c>
    </row>
    <row r="596" spans="1:24" x14ac:dyDescent="0.25">
      <c r="A596" s="3">
        <v>31181</v>
      </c>
      <c r="B596" s="5">
        <v>134</v>
      </c>
      <c r="C596" s="37">
        <f t="shared" si="87"/>
        <v>23.76</v>
      </c>
      <c r="D596" s="35">
        <f t="shared" si="88"/>
        <v>3.2</v>
      </c>
      <c r="E596" s="6">
        <v>7.5</v>
      </c>
      <c r="F596" s="6">
        <v>-1.2</v>
      </c>
      <c r="G596" s="6">
        <v>0</v>
      </c>
      <c r="H596" s="35">
        <f t="shared" si="89"/>
        <v>2</v>
      </c>
      <c r="I596" s="6">
        <v>5.8</v>
      </c>
      <c r="J596" s="6">
        <v>-1.9</v>
      </c>
      <c r="K596" s="6">
        <v>0</v>
      </c>
      <c r="L596" s="35">
        <f t="shared" si="90"/>
        <v>3.1</v>
      </c>
      <c r="M596" s="6">
        <v>6.7</v>
      </c>
      <c r="N596" s="6">
        <v>-0.6</v>
      </c>
      <c r="O596" s="6">
        <v>0</v>
      </c>
      <c r="P596" s="7">
        <v>8505</v>
      </c>
      <c r="Q596" s="7"/>
      <c r="R596" s="35">
        <f t="shared" si="91"/>
        <v>6.3</v>
      </c>
      <c r="S596">
        <v>11</v>
      </c>
      <c r="T596">
        <v>1.5</v>
      </c>
      <c r="U596">
        <v>0.2</v>
      </c>
      <c r="W596">
        <v>25.01</v>
      </c>
      <c r="X596">
        <v>16.46</v>
      </c>
    </row>
    <row r="597" spans="1:24" x14ac:dyDescent="0.25">
      <c r="A597" s="3">
        <v>31182</v>
      </c>
      <c r="B597" s="5">
        <v>135</v>
      </c>
      <c r="C597" s="37">
        <f t="shared" si="87"/>
        <v>27.53</v>
      </c>
      <c r="D597" s="35">
        <f t="shared" si="88"/>
        <v>6.2</v>
      </c>
      <c r="E597" s="6">
        <v>15.3</v>
      </c>
      <c r="F597" s="6">
        <v>-3</v>
      </c>
      <c r="G597" s="6">
        <v>0</v>
      </c>
      <c r="H597" s="35">
        <f t="shared" si="89"/>
        <v>6.4</v>
      </c>
      <c r="I597" s="6">
        <v>13.1</v>
      </c>
      <c r="J597" s="6">
        <v>-0.4</v>
      </c>
      <c r="K597" s="6">
        <v>0</v>
      </c>
      <c r="L597" s="35">
        <f t="shared" si="90"/>
        <v>6.8</v>
      </c>
      <c r="M597" s="6">
        <v>13.4</v>
      </c>
      <c r="N597" s="6">
        <v>0.2</v>
      </c>
      <c r="O597" s="6">
        <v>1</v>
      </c>
      <c r="P597" s="7">
        <v>8505</v>
      </c>
      <c r="Q597" s="7"/>
      <c r="R597" s="35">
        <f t="shared" si="91"/>
        <v>6</v>
      </c>
      <c r="S597">
        <v>16</v>
      </c>
      <c r="T597">
        <v>-4</v>
      </c>
      <c r="U597">
        <v>0</v>
      </c>
      <c r="W597">
        <v>28.98</v>
      </c>
      <c r="X597">
        <v>27.43</v>
      </c>
    </row>
    <row r="598" spans="1:24" x14ac:dyDescent="0.25">
      <c r="A598" s="3">
        <v>31183</v>
      </c>
      <c r="B598" s="5">
        <v>136</v>
      </c>
      <c r="C598" s="37">
        <f t="shared" si="87"/>
        <v>27.37</v>
      </c>
      <c r="D598" s="35">
        <f t="shared" si="88"/>
        <v>10</v>
      </c>
      <c r="E598" s="6">
        <v>20.6</v>
      </c>
      <c r="F598" s="6">
        <v>-0.6</v>
      </c>
      <c r="G598" s="6">
        <v>0.5</v>
      </c>
      <c r="H598" s="35">
        <f t="shared" si="89"/>
        <v>9.6999999999999993</v>
      </c>
      <c r="I598" s="6">
        <v>18.8</v>
      </c>
      <c r="J598" s="6">
        <v>0.6</v>
      </c>
      <c r="K598" s="6">
        <v>0</v>
      </c>
      <c r="L598" s="35">
        <f t="shared" si="90"/>
        <v>9.6999999999999993</v>
      </c>
      <c r="M598" s="6">
        <v>18.5</v>
      </c>
      <c r="N598" s="19">
        <f t="shared" ref="N598:N606" si="92">J598+0.2</f>
        <v>0.8</v>
      </c>
      <c r="O598" s="6">
        <v>1</v>
      </c>
      <c r="P598" s="7">
        <v>8505</v>
      </c>
      <c r="Q598" s="7"/>
      <c r="R598" s="35">
        <f t="shared" si="91"/>
        <v>10.8</v>
      </c>
      <c r="S598">
        <v>23</v>
      </c>
      <c r="T598">
        <v>-1.5</v>
      </c>
      <c r="U598">
        <v>0</v>
      </c>
      <c r="W598">
        <v>28.81</v>
      </c>
      <c r="X598">
        <v>26.77</v>
      </c>
    </row>
    <row r="599" spans="1:24" x14ac:dyDescent="0.25">
      <c r="A599" s="3">
        <v>31184</v>
      </c>
      <c r="B599" s="5">
        <v>137</v>
      </c>
      <c r="C599" s="37">
        <f t="shared" si="87"/>
        <v>27.32</v>
      </c>
      <c r="D599" s="35">
        <f t="shared" si="88"/>
        <v>11.1</v>
      </c>
      <c r="E599" s="6">
        <v>21.4</v>
      </c>
      <c r="F599" s="6">
        <v>0.8</v>
      </c>
      <c r="G599" s="6">
        <v>4</v>
      </c>
      <c r="H599" s="35">
        <f t="shared" si="89"/>
        <v>11.5</v>
      </c>
      <c r="I599" s="6">
        <v>18.8</v>
      </c>
      <c r="J599" s="6">
        <v>4.2</v>
      </c>
      <c r="K599" s="6">
        <v>0</v>
      </c>
      <c r="L599" s="35">
        <f t="shared" si="90"/>
        <v>11.2</v>
      </c>
      <c r="M599" s="19">
        <f t="shared" ref="M599:M606" si="93">I599-0.8</f>
        <v>18</v>
      </c>
      <c r="N599" s="19">
        <f t="shared" si="92"/>
        <v>4.4000000000000004</v>
      </c>
      <c r="O599" s="6">
        <v>3</v>
      </c>
      <c r="P599" s="7">
        <v>8505</v>
      </c>
      <c r="Q599" s="7"/>
      <c r="R599" s="35">
        <f t="shared" si="91"/>
        <v>11.5</v>
      </c>
      <c r="S599">
        <v>23</v>
      </c>
      <c r="T599">
        <v>0</v>
      </c>
      <c r="U599">
        <v>0</v>
      </c>
      <c r="W599">
        <v>28.76</v>
      </c>
      <c r="X599">
        <v>26.99</v>
      </c>
    </row>
    <row r="600" spans="1:24" x14ac:dyDescent="0.25">
      <c r="A600" s="3">
        <v>31185</v>
      </c>
      <c r="B600" s="5">
        <v>138</v>
      </c>
      <c r="C600" s="37">
        <f t="shared" si="87"/>
        <v>25.54</v>
      </c>
      <c r="D600" s="35">
        <f t="shared" si="88"/>
        <v>11.4</v>
      </c>
      <c r="E600" s="6">
        <v>22.5</v>
      </c>
      <c r="F600" s="6">
        <v>0.3</v>
      </c>
      <c r="G600" s="6">
        <v>0</v>
      </c>
      <c r="H600" s="35">
        <f t="shared" si="89"/>
        <v>12.6</v>
      </c>
      <c r="I600" s="6">
        <v>20.5</v>
      </c>
      <c r="J600" s="6">
        <v>4.5999999999999996</v>
      </c>
      <c r="K600" s="6">
        <v>0</v>
      </c>
      <c r="L600" s="35">
        <f t="shared" si="90"/>
        <v>12.3</v>
      </c>
      <c r="M600" s="19">
        <f t="shared" si="93"/>
        <v>19.7</v>
      </c>
      <c r="N600" s="19">
        <f t="shared" si="92"/>
        <v>4.8</v>
      </c>
      <c r="O600" s="6">
        <v>0</v>
      </c>
      <c r="P600" s="7">
        <v>8505</v>
      </c>
      <c r="Q600" s="7"/>
      <c r="R600" s="35">
        <f t="shared" si="91"/>
        <v>12.5</v>
      </c>
      <c r="S600">
        <v>24</v>
      </c>
      <c r="T600">
        <v>1</v>
      </c>
      <c r="U600">
        <v>0</v>
      </c>
      <c r="W600">
        <v>26.88</v>
      </c>
      <c r="X600">
        <v>26.47</v>
      </c>
    </row>
    <row r="601" spans="1:24" x14ac:dyDescent="0.25">
      <c r="A601" s="3">
        <v>31186</v>
      </c>
      <c r="B601" s="5">
        <v>139</v>
      </c>
      <c r="C601" s="37">
        <f t="shared" si="87"/>
        <v>23.32</v>
      </c>
      <c r="D601" s="35">
        <f t="shared" si="88"/>
        <v>10.8</v>
      </c>
      <c r="E601" s="6">
        <v>20.3</v>
      </c>
      <c r="F601" s="6">
        <v>1.3</v>
      </c>
      <c r="G601" s="6">
        <v>0</v>
      </c>
      <c r="H601" s="35">
        <f t="shared" si="89"/>
        <v>11.2</v>
      </c>
      <c r="I601" s="6">
        <v>18.600000000000001</v>
      </c>
      <c r="J601" s="6">
        <v>3.7</v>
      </c>
      <c r="K601" s="6">
        <v>0</v>
      </c>
      <c r="L601" s="35">
        <f t="shared" si="90"/>
        <v>10.9</v>
      </c>
      <c r="M601" s="19">
        <f t="shared" si="93"/>
        <v>17.8</v>
      </c>
      <c r="N601" s="19">
        <f t="shared" si="92"/>
        <v>3.9000000000000004</v>
      </c>
      <c r="O601" s="6">
        <v>0</v>
      </c>
      <c r="P601" s="7">
        <v>8505</v>
      </c>
      <c r="Q601" s="7"/>
      <c r="R601" s="35">
        <f t="shared" si="91"/>
        <v>12</v>
      </c>
      <c r="S601">
        <v>22</v>
      </c>
      <c r="T601">
        <v>2</v>
      </c>
      <c r="U601">
        <v>0</v>
      </c>
      <c r="W601">
        <v>24.55</v>
      </c>
      <c r="X601">
        <v>23.9</v>
      </c>
    </row>
    <row r="602" spans="1:24" x14ac:dyDescent="0.25">
      <c r="A602" s="3">
        <v>31187</v>
      </c>
      <c r="B602" s="5">
        <v>140</v>
      </c>
      <c r="C602" s="37">
        <f t="shared" si="87"/>
        <v>21.73</v>
      </c>
      <c r="D602" s="35">
        <f t="shared" si="88"/>
        <v>10.5</v>
      </c>
      <c r="E602" s="6">
        <v>19.3</v>
      </c>
      <c r="F602" s="6">
        <v>1.6</v>
      </c>
      <c r="G602" s="6">
        <v>5</v>
      </c>
      <c r="H602" s="35">
        <f t="shared" si="89"/>
        <v>10.1</v>
      </c>
      <c r="I602" s="6">
        <v>16.899999999999999</v>
      </c>
      <c r="J602" s="6">
        <v>3.2</v>
      </c>
      <c r="K602" s="6">
        <v>4</v>
      </c>
      <c r="L602" s="35">
        <f t="shared" si="90"/>
        <v>9.8000000000000007</v>
      </c>
      <c r="M602" s="19">
        <f t="shared" si="93"/>
        <v>16.099999999999998</v>
      </c>
      <c r="N602" s="19">
        <f t="shared" si="92"/>
        <v>3.4000000000000004</v>
      </c>
      <c r="O602" s="6">
        <v>7.5</v>
      </c>
      <c r="P602" s="7">
        <v>8505</v>
      </c>
      <c r="Q602" s="7"/>
      <c r="R602" s="35">
        <f t="shared" si="91"/>
        <v>12</v>
      </c>
      <c r="S602">
        <v>22</v>
      </c>
      <c r="T602">
        <v>2</v>
      </c>
      <c r="U602">
        <v>0</v>
      </c>
      <c r="W602">
        <v>22.87</v>
      </c>
      <c r="X602">
        <v>20.88</v>
      </c>
    </row>
    <row r="603" spans="1:24" x14ac:dyDescent="0.25">
      <c r="A603" s="3">
        <v>31188</v>
      </c>
      <c r="B603" s="5">
        <v>141</v>
      </c>
      <c r="C603" s="37">
        <f t="shared" si="87"/>
        <v>26.75</v>
      </c>
      <c r="D603" s="35">
        <f t="shared" si="88"/>
        <v>10.9</v>
      </c>
      <c r="E603" s="6">
        <v>20.100000000000001</v>
      </c>
      <c r="F603" s="6">
        <v>1.6</v>
      </c>
      <c r="G603" s="6">
        <v>0</v>
      </c>
      <c r="H603" s="35">
        <f t="shared" si="89"/>
        <v>10.199999999999999</v>
      </c>
      <c r="I603" s="6">
        <v>18.100000000000001</v>
      </c>
      <c r="J603" s="6">
        <v>2.2000000000000002</v>
      </c>
      <c r="K603" s="6">
        <v>0</v>
      </c>
      <c r="L603" s="35">
        <f t="shared" si="90"/>
        <v>9.9</v>
      </c>
      <c r="M603" s="19">
        <f t="shared" si="93"/>
        <v>17.3</v>
      </c>
      <c r="N603" s="19">
        <f t="shared" si="92"/>
        <v>2.4000000000000004</v>
      </c>
      <c r="O603" s="6">
        <v>0</v>
      </c>
      <c r="P603" s="7">
        <v>8505</v>
      </c>
      <c r="Q603" s="7"/>
      <c r="R603" s="35">
        <f t="shared" si="91"/>
        <v>12</v>
      </c>
      <c r="S603">
        <v>22</v>
      </c>
      <c r="T603">
        <v>2</v>
      </c>
      <c r="U603">
        <v>0</v>
      </c>
      <c r="W603">
        <v>28.16</v>
      </c>
      <c r="X603">
        <v>24.01</v>
      </c>
    </row>
    <row r="604" spans="1:24" x14ac:dyDescent="0.25">
      <c r="A604" s="3">
        <v>31189</v>
      </c>
      <c r="B604" s="5">
        <v>142</v>
      </c>
      <c r="C604" s="37">
        <f t="shared" si="87"/>
        <v>20.05</v>
      </c>
      <c r="D604" s="35">
        <f t="shared" si="88"/>
        <v>13</v>
      </c>
      <c r="E604" s="6">
        <v>21.7</v>
      </c>
      <c r="F604" s="6">
        <v>4.2</v>
      </c>
      <c r="G604" s="6">
        <v>0</v>
      </c>
      <c r="H604" s="35">
        <f t="shared" si="89"/>
        <v>12</v>
      </c>
      <c r="I604" s="6">
        <v>18.399999999999999</v>
      </c>
      <c r="J604" s="6">
        <v>5.5</v>
      </c>
      <c r="K604" s="6">
        <v>0</v>
      </c>
      <c r="L604" s="35">
        <f t="shared" si="90"/>
        <v>11.7</v>
      </c>
      <c r="M604" s="19">
        <f t="shared" si="93"/>
        <v>17.599999999999998</v>
      </c>
      <c r="N604" s="19">
        <f t="shared" si="92"/>
        <v>5.7</v>
      </c>
      <c r="O604" s="6">
        <v>0</v>
      </c>
      <c r="P604" s="7">
        <v>8505</v>
      </c>
      <c r="Q604" s="7"/>
      <c r="R604" s="35">
        <f t="shared" si="91"/>
        <v>14.3</v>
      </c>
      <c r="S604">
        <v>22.5</v>
      </c>
      <c r="T604">
        <v>6</v>
      </c>
      <c r="U604">
        <v>0</v>
      </c>
      <c r="W604">
        <v>21.11</v>
      </c>
      <c r="X604">
        <v>17.59</v>
      </c>
    </row>
    <row r="605" spans="1:24" x14ac:dyDescent="0.25">
      <c r="A605" s="3">
        <v>31190</v>
      </c>
      <c r="B605" s="5">
        <v>143</v>
      </c>
      <c r="C605" s="37">
        <f t="shared" si="87"/>
        <v>18.21</v>
      </c>
      <c r="D605" s="35">
        <f t="shared" si="88"/>
        <v>12.6</v>
      </c>
      <c r="E605" s="6">
        <v>19.8</v>
      </c>
      <c r="F605" s="6">
        <v>5.3</v>
      </c>
      <c r="G605" s="6">
        <v>0</v>
      </c>
      <c r="H605" s="35">
        <f t="shared" si="89"/>
        <v>12</v>
      </c>
      <c r="I605" s="6">
        <v>17.7</v>
      </c>
      <c r="J605" s="6">
        <v>6.2</v>
      </c>
      <c r="K605" s="6">
        <v>2</v>
      </c>
      <c r="L605" s="35">
        <f t="shared" si="90"/>
        <v>11.7</v>
      </c>
      <c r="M605" s="19">
        <f t="shared" si="93"/>
        <v>16.899999999999999</v>
      </c>
      <c r="N605" s="19">
        <f t="shared" si="92"/>
        <v>6.4</v>
      </c>
      <c r="O605" s="6">
        <v>0</v>
      </c>
      <c r="P605" s="7">
        <v>8505</v>
      </c>
      <c r="Q605" s="7"/>
      <c r="R605" s="35">
        <f t="shared" si="91"/>
        <v>14</v>
      </c>
      <c r="S605">
        <v>21</v>
      </c>
      <c r="T605">
        <v>7</v>
      </c>
      <c r="U605">
        <v>1</v>
      </c>
      <c r="W605">
        <v>19.170000000000002</v>
      </c>
      <c r="X605">
        <v>21.76</v>
      </c>
    </row>
    <row r="606" spans="1:24" x14ac:dyDescent="0.25">
      <c r="A606" s="3">
        <v>31191</v>
      </c>
      <c r="B606" s="5">
        <v>144</v>
      </c>
      <c r="C606" s="37">
        <f t="shared" si="87"/>
        <v>14.02</v>
      </c>
      <c r="D606" s="35">
        <f t="shared" si="88"/>
        <v>9.9</v>
      </c>
      <c r="E606" s="6">
        <v>14.2</v>
      </c>
      <c r="F606" s="6">
        <v>5.6</v>
      </c>
      <c r="G606" s="6">
        <v>0</v>
      </c>
      <c r="H606" s="35">
        <f t="shared" si="89"/>
        <v>8.4</v>
      </c>
      <c r="I606" s="6">
        <v>12.5</v>
      </c>
      <c r="J606" s="6">
        <v>4.3</v>
      </c>
      <c r="K606" s="6">
        <v>6</v>
      </c>
      <c r="L606" s="35">
        <f t="shared" si="90"/>
        <v>8.1</v>
      </c>
      <c r="M606" s="19">
        <f t="shared" si="93"/>
        <v>11.7</v>
      </c>
      <c r="N606" s="19">
        <f t="shared" si="92"/>
        <v>4.5</v>
      </c>
      <c r="O606" s="6">
        <v>6</v>
      </c>
      <c r="P606" s="7">
        <v>8505</v>
      </c>
      <c r="Q606" s="7"/>
      <c r="R606" s="35">
        <f t="shared" si="91"/>
        <v>12.3</v>
      </c>
      <c r="S606">
        <v>16.5</v>
      </c>
      <c r="T606">
        <v>8</v>
      </c>
      <c r="U606">
        <v>9.5</v>
      </c>
      <c r="W606">
        <v>14.76</v>
      </c>
      <c r="X606">
        <v>12.66</v>
      </c>
    </row>
    <row r="607" spans="1:24" x14ac:dyDescent="0.25">
      <c r="A607" s="3">
        <v>31192</v>
      </c>
      <c r="B607" s="5">
        <v>145</v>
      </c>
      <c r="C607" s="37">
        <f t="shared" si="87"/>
        <v>17.420000000000002</v>
      </c>
      <c r="D607" s="35">
        <f t="shared" si="88"/>
        <v>7.1</v>
      </c>
      <c r="E607" s="6">
        <v>10.4</v>
      </c>
      <c r="F607" s="6">
        <v>3.7</v>
      </c>
      <c r="G607" s="6">
        <v>0</v>
      </c>
      <c r="H607" s="35">
        <f t="shared" si="89"/>
        <v>5.5</v>
      </c>
      <c r="I607" s="6">
        <v>9.5</v>
      </c>
      <c r="J607" s="6">
        <v>1.5</v>
      </c>
      <c r="K607" s="6">
        <v>0</v>
      </c>
      <c r="L607" s="35">
        <f t="shared" si="90"/>
        <v>6.3</v>
      </c>
      <c r="M607" s="6">
        <v>9.1999999999999993</v>
      </c>
      <c r="N607" s="6">
        <v>3.3</v>
      </c>
      <c r="O607" s="6">
        <v>0</v>
      </c>
      <c r="P607" s="7">
        <v>8505</v>
      </c>
      <c r="Q607" s="7"/>
      <c r="R607" s="35">
        <f t="shared" si="91"/>
        <v>10</v>
      </c>
      <c r="S607">
        <v>13.5</v>
      </c>
      <c r="T607">
        <v>6.5</v>
      </c>
      <c r="U607">
        <v>0</v>
      </c>
      <c r="W607">
        <v>18.34</v>
      </c>
      <c r="X607">
        <v>17.57</v>
      </c>
    </row>
    <row r="608" spans="1:24" x14ac:dyDescent="0.25">
      <c r="A608" s="3">
        <v>31193</v>
      </c>
      <c r="B608" s="5">
        <v>146</v>
      </c>
      <c r="C608" s="37">
        <f t="shared" si="87"/>
        <v>22.79</v>
      </c>
      <c r="D608" s="35">
        <f t="shared" si="88"/>
        <v>5.8</v>
      </c>
      <c r="E608" s="6">
        <v>12.2</v>
      </c>
      <c r="F608" s="6">
        <v>-0.6</v>
      </c>
      <c r="G608" s="6">
        <v>0</v>
      </c>
      <c r="H608" s="35">
        <f t="shared" si="89"/>
        <v>5.6</v>
      </c>
      <c r="I608" s="6">
        <v>11</v>
      </c>
      <c r="J608" s="6">
        <v>0.1</v>
      </c>
      <c r="K608" s="6">
        <v>0</v>
      </c>
      <c r="L608" s="35">
        <f t="shared" si="90"/>
        <v>7</v>
      </c>
      <c r="M608" s="6">
        <v>11.7</v>
      </c>
      <c r="N608" s="6">
        <v>2.2999999999999998</v>
      </c>
      <c r="O608" s="6">
        <v>0</v>
      </c>
      <c r="P608" s="7">
        <v>8505</v>
      </c>
      <c r="Q608" s="7"/>
      <c r="R608" s="35">
        <f t="shared" si="91"/>
        <v>7</v>
      </c>
      <c r="S608">
        <v>15</v>
      </c>
      <c r="T608">
        <v>-1</v>
      </c>
      <c r="U608">
        <v>0</v>
      </c>
      <c r="W608">
        <v>23.99</v>
      </c>
      <c r="X608">
        <v>26.62</v>
      </c>
    </row>
    <row r="609" spans="1:24" x14ac:dyDescent="0.25">
      <c r="A609" s="3">
        <v>31194</v>
      </c>
      <c r="B609" s="5">
        <v>147</v>
      </c>
      <c r="C609" s="37">
        <f t="shared" si="87"/>
        <v>20.12</v>
      </c>
      <c r="D609" s="35">
        <f t="shared" si="88"/>
        <v>6.2</v>
      </c>
      <c r="E609" s="6">
        <v>12.5</v>
      </c>
      <c r="F609" s="6">
        <v>-0.1</v>
      </c>
      <c r="G609" s="6">
        <v>5</v>
      </c>
      <c r="H609" s="35">
        <f t="shared" si="89"/>
        <v>4.7</v>
      </c>
      <c r="I609" s="6">
        <v>9.6</v>
      </c>
      <c r="J609" s="6">
        <v>-0.2</v>
      </c>
      <c r="K609" s="6">
        <v>10.5</v>
      </c>
      <c r="L609" s="35">
        <f t="shared" si="90"/>
        <v>6.3</v>
      </c>
      <c r="M609" s="6">
        <v>10.6</v>
      </c>
      <c r="N609" s="6">
        <v>2</v>
      </c>
      <c r="O609" s="6">
        <v>8.5</v>
      </c>
      <c r="P609" s="7">
        <v>8505</v>
      </c>
      <c r="Q609" s="7"/>
      <c r="R609" s="35">
        <f t="shared" si="91"/>
        <v>8</v>
      </c>
      <c r="S609">
        <v>16</v>
      </c>
      <c r="T609">
        <v>0</v>
      </c>
      <c r="U609">
        <v>4</v>
      </c>
      <c r="W609">
        <v>21.18</v>
      </c>
      <c r="X609">
        <v>12.47</v>
      </c>
    </row>
    <row r="610" spans="1:24" x14ac:dyDescent="0.25">
      <c r="A610" s="3">
        <v>31195</v>
      </c>
      <c r="B610" s="5">
        <v>148</v>
      </c>
      <c r="C610" s="37">
        <f t="shared" si="87"/>
        <v>14.58</v>
      </c>
      <c r="D610" s="35">
        <f t="shared" si="88"/>
        <v>7.6</v>
      </c>
      <c r="E610" s="6">
        <v>12.2</v>
      </c>
      <c r="F610" s="6">
        <v>2.9</v>
      </c>
      <c r="G610" s="6">
        <v>8</v>
      </c>
      <c r="H610" s="35">
        <f t="shared" si="89"/>
        <v>4.9000000000000004</v>
      </c>
      <c r="I610" s="6">
        <v>8.6</v>
      </c>
      <c r="J610" s="6">
        <v>1.1000000000000001</v>
      </c>
      <c r="K610" s="6">
        <v>6</v>
      </c>
      <c r="L610" s="35">
        <f t="shared" si="90"/>
        <v>4.2</v>
      </c>
      <c r="M610" s="6">
        <v>6.6</v>
      </c>
      <c r="N610" s="6">
        <v>1.8</v>
      </c>
      <c r="O610" s="6">
        <v>9.5</v>
      </c>
      <c r="P610" s="7">
        <v>8505</v>
      </c>
      <c r="Q610" s="7"/>
      <c r="R610" s="35">
        <f t="shared" si="91"/>
        <v>8.3000000000000007</v>
      </c>
      <c r="S610">
        <v>11.5</v>
      </c>
      <c r="T610">
        <v>5</v>
      </c>
      <c r="U610">
        <v>11.2</v>
      </c>
      <c r="W610">
        <v>15.35</v>
      </c>
      <c r="X610">
        <v>10.42</v>
      </c>
    </row>
    <row r="611" spans="1:24" x14ac:dyDescent="0.25">
      <c r="A611" s="3">
        <v>31196</v>
      </c>
      <c r="B611" s="5">
        <v>149</v>
      </c>
      <c r="C611" s="37">
        <f t="shared" si="87"/>
        <v>27.89</v>
      </c>
      <c r="D611" s="35">
        <f t="shared" si="88"/>
        <v>5.3</v>
      </c>
      <c r="E611" s="6">
        <v>9.5</v>
      </c>
      <c r="F611" s="6">
        <v>1.1000000000000001</v>
      </c>
      <c r="G611" s="6">
        <v>1</v>
      </c>
      <c r="H611" s="35">
        <f t="shared" si="89"/>
        <v>4.0999999999999996</v>
      </c>
      <c r="I611" s="6">
        <v>8.3000000000000007</v>
      </c>
      <c r="J611" s="6">
        <v>-0.1</v>
      </c>
      <c r="K611" s="6">
        <v>2</v>
      </c>
      <c r="L611" s="35">
        <f t="shared" si="90"/>
        <v>3</v>
      </c>
      <c r="M611" s="6">
        <v>5.9</v>
      </c>
      <c r="N611" s="6">
        <v>0</v>
      </c>
      <c r="O611" s="6">
        <v>2</v>
      </c>
      <c r="P611" s="7">
        <v>8505</v>
      </c>
      <c r="Q611" s="7"/>
      <c r="R611" s="35">
        <f t="shared" si="91"/>
        <v>10.8</v>
      </c>
      <c r="S611">
        <v>18</v>
      </c>
      <c r="T611">
        <v>3.5</v>
      </c>
      <c r="U611">
        <v>0.2</v>
      </c>
      <c r="W611">
        <v>29.36</v>
      </c>
      <c r="X611">
        <v>22.16</v>
      </c>
    </row>
    <row r="612" spans="1:24" x14ac:dyDescent="0.25">
      <c r="A612" s="3">
        <v>31197</v>
      </c>
      <c r="B612" s="5">
        <v>150</v>
      </c>
      <c r="C612" s="37">
        <f t="shared" si="87"/>
        <v>23.56</v>
      </c>
      <c r="D612" s="35">
        <f t="shared" si="88"/>
        <v>8</v>
      </c>
      <c r="E612" s="6">
        <v>12.7</v>
      </c>
      <c r="F612" s="6">
        <v>3.2</v>
      </c>
      <c r="G612" s="6">
        <v>0</v>
      </c>
      <c r="H612" s="35">
        <f t="shared" si="89"/>
        <v>6.5</v>
      </c>
      <c r="I612" s="6">
        <v>12.1</v>
      </c>
      <c r="J612" s="6">
        <v>0.9</v>
      </c>
      <c r="K612" s="6">
        <v>0</v>
      </c>
      <c r="L612" s="35">
        <f t="shared" si="90"/>
        <v>6</v>
      </c>
      <c r="M612" s="6">
        <v>11.1</v>
      </c>
      <c r="N612" s="6">
        <v>0.8</v>
      </c>
      <c r="O612" s="6">
        <v>0</v>
      </c>
      <c r="P612" s="7">
        <v>8505</v>
      </c>
      <c r="Q612" s="7"/>
      <c r="R612" s="35">
        <f t="shared" si="91"/>
        <v>12.5</v>
      </c>
      <c r="S612">
        <v>19.5</v>
      </c>
      <c r="T612">
        <v>5.5</v>
      </c>
      <c r="U612">
        <v>0</v>
      </c>
      <c r="W612">
        <v>24.8</v>
      </c>
      <c r="X612">
        <v>21.01</v>
      </c>
    </row>
    <row r="613" spans="1:24" x14ac:dyDescent="0.25">
      <c r="A613" s="3">
        <v>31198</v>
      </c>
      <c r="B613" s="5">
        <v>151</v>
      </c>
      <c r="C613" s="37">
        <f t="shared" si="87"/>
        <v>28.47</v>
      </c>
      <c r="D613" s="35">
        <f t="shared" si="88"/>
        <v>7.3</v>
      </c>
      <c r="E613" s="6">
        <v>15.3</v>
      </c>
      <c r="F613" s="6">
        <v>-0.7</v>
      </c>
      <c r="G613" s="6">
        <v>0</v>
      </c>
      <c r="H613" s="35">
        <f t="shared" si="89"/>
        <v>6.8</v>
      </c>
      <c r="I613" s="6">
        <v>13.3</v>
      </c>
      <c r="J613" s="6">
        <v>0.2</v>
      </c>
      <c r="K613" s="6">
        <v>0</v>
      </c>
      <c r="L613" s="35">
        <f t="shared" si="90"/>
        <v>6.8</v>
      </c>
      <c r="M613" s="6">
        <v>13</v>
      </c>
      <c r="N613" s="6">
        <v>0.6</v>
      </c>
      <c r="O613" s="6">
        <v>0</v>
      </c>
      <c r="P613" s="7">
        <v>8505</v>
      </c>
      <c r="Q613" s="7"/>
      <c r="R613" s="35">
        <f t="shared" si="91"/>
        <v>11</v>
      </c>
      <c r="S613">
        <v>19</v>
      </c>
      <c r="T613">
        <v>3</v>
      </c>
      <c r="U613">
        <v>0</v>
      </c>
      <c r="W613">
        <v>29.97</v>
      </c>
      <c r="X613">
        <v>26.84</v>
      </c>
    </row>
    <row r="614" spans="1:24" x14ac:dyDescent="0.25">
      <c r="A614" s="3">
        <v>31199</v>
      </c>
      <c r="B614" s="5">
        <v>152</v>
      </c>
      <c r="C614" s="37">
        <f t="shared" si="87"/>
        <v>19.010000000000002</v>
      </c>
      <c r="D614" s="35">
        <f t="shared" si="88"/>
        <v>9.4</v>
      </c>
      <c r="E614" s="6">
        <v>17.7</v>
      </c>
      <c r="F614" s="6">
        <v>1.1000000000000001</v>
      </c>
      <c r="G614" s="6">
        <v>0</v>
      </c>
      <c r="H614" s="35">
        <f t="shared" si="89"/>
        <v>9.5</v>
      </c>
      <c r="I614" s="6">
        <v>16.7</v>
      </c>
      <c r="J614" s="6">
        <v>2.2999999999999998</v>
      </c>
      <c r="K614" s="6">
        <v>0</v>
      </c>
      <c r="L614" s="35">
        <f t="shared" si="90"/>
        <v>9.1</v>
      </c>
      <c r="M614" s="6">
        <v>14.6</v>
      </c>
      <c r="N614" s="6">
        <v>3.5</v>
      </c>
      <c r="O614" s="6">
        <v>0</v>
      </c>
      <c r="P614" s="7">
        <v>8506</v>
      </c>
      <c r="Q614" s="7"/>
      <c r="R614" s="35">
        <f t="shared" si="91"/>
        <v>11</v>
      </c>
      <c r="S614">
        <v>21.5</v>
      </c>
      <c r="T614">
        <v>0.5</v>
      </c>
      <c r="U614">
        <v>0</v>
      </c>
      <c r="W614">
        <v>20.010000000000002</v>
      </c>
      <c r="X614">
        <v>24.35</v>
      </c>
    </row>
    <row r="615" spans="1:24" x14ac:dyDescent="0.25">
      <c r="A615" s="3">
        <v>31200</v>
      </c>
      <c r="B615" s="5">
        <v>153</v>
      </c>
      <c r="C615" s="37">
        <f t="shared" si="87"/>
        <v>25.37</v>
      </c>
      <c r="D615" s="35">
        <f t="shared" si="88"/>
        <v>10.7</v>
      </c>
      <c r="E615" s="6">
        <v>17.2</v>
      </c>
      <c r="F615" s="6">
        <v>4.2</v>
      </c>
      <c r="G615" s="6">
        <v>2.5</v>
      </c>
      <c r="H615" s="35">
        <f t="shared" si="89"/>
        <v>10.7</v>
      </c>
      <c r="I615" s="6">
        <v>16.5</v>
      </c>
      <c r="J615" s="6">
        <v>4.9000000000000004</v>
      </c>
      <c r="K615" s="6">
        <v>2</v>
      </c>
      <c r="L615" s="35">
        <f t="shared" si="90"/>
        <v>10.199999999999999</v>
      </c>
      <c r="M615" s="6">
        <v>15.4</v>
      </c>
      <c r="N615" s="6">
        <v>4.9000000000000004</v>
      </c>
      <c r="O615" s="6">
        <v>0</v>
      </c>
      <c r="P615" s="7">
        <v>8506</v>
      </c>
      <c r="Q615" s="7"/>
      <c r="R615" s="35">
        <f t="shared" si="91"/>
        <v>13.5</v>
      </c>
      <c r="S615">
        <v>20</v>
      </c>
      <c r="T615">
        <v>7</v>
      </c>
      <c r="U615">
        <v>4.3</v>
      </c>
      <c r="W615">
        <v>26.71</v>
      </c>
      <c r="X615">
        <v>24.23</v>
      </c>
    </row>
    <row r="616" spans="1:24" x14ac:dyDescent="0.25">
      <c r="A616" s="3">
        <v>31201</v>
      </c>
      <c r="B616" s="5">
        <v>154</v>
      </c>
      <c r="C616" s="37">
        <f t="shared" si="87"/>
        <v>21.6</v>
      </c>
      <c r="D616" s="35">
        <f t="shared" si="88"/>
        <v>8.5</v>
      </c>
      <c r="E616" s="6">
        <v>11.9</v>
      </c>
      <c r="F616" s="6">
        <v>5</v>
      </c>
      <c r="G616" s="6">
        <v>1</v>
      </c>
      <c r="H616" s="35">
        <f t="shared" si="89"/>
        <v>8.1999999999999993</v>
      </c>
      <c r="I616" s="6">
        <v>11</v>
      </c>
      <c r="J616" s="6">
        <v>5.4</v>
      </c>
      <c r="K616" s="6">
        <v>0</v>
      </c>
      <c r="L616" s="35">
        <f t="shared" si="90"/>
        <v>7.8</v>
      </c>
      <c r="M616" s="6">
        <v>11.2</v>
      </c>
      <c r="N616" s="6">
        <v>4.3</v>
      </c>
      <c r="O616" s="6">
        <v>1.5</v>
      </c>
      <c r="P616" s="7">
        <v>8506</v>
      </c>
      <c r="Q616" s="7"/>
      <c r="R616" s="35">
        <f t="shared" si="91"/>
        <v>12</v>
      </c>
      <c r="S616">
        <v>16.5</v>
      </c>
      <c r="T616">
        <v>7.5</v>
      </c>
      <c r="U616">
        <v>7.1</v>
      </c>
      <c r="W616">
        <v>22.74</v>
      </c>
      <c r="X616">
        <v>18.3</v>
      </c>
    </row>
    <row r="617" spans="1:24" x14ac:dyDescent="0.25">
      <c r="A617" s="3">
        <v>31202</v>
      </c>
      <c r="B617" s="5">
        <v>155</v>
      </c>
      <c r="C617" s="37">
        <f t="shared" si="87"/>
        <v>17.760000000000002</v>
      </c>
      <c r="D617" s="35">
        <f t="shared" si="88"/>
        <v>9.4</v>
      </c>
      <c r="E617" s="6">
        <v>13.2</v>
      </c>
      <c r="F617" s="6">
        <v>5.5</v>
      </c>
      <c r="G617" s="6">
        <v>1.5</v>
      </c>
      <c r="H617" s="35">
        <f t="shared" si="89"/>
        <v>7.8</v>
      </c>
      <c r="I617" s="6">
        <v>11</v>
      </c>
      <c r="J617" s="6">
        <v>4.5999999999999996</v>
      </c>
      <c r="K617" s="6">
        <v>4</v>
      </c>
      <c r="L617" s="35">
        <f t="shared" si="90"/>
        <v>7.3</v>
      </c>
      <c r="M617" s="6">
        <v>10.199999999999999</v>
      </c>
      <c r="N617" s="6">
        <v>4.3</v>
      </c>
      <c r="O617" s="6">
        <v>7</v>
      </c>
      <c r="P617" s="7">
        <v>8506</v>
      </c>
      <c r="Q617" s="7"/>
      <c r="R617" s="35">
        <f t="shared" si="91"/>
        <v>7</v>
      </c>
      <c r="S617">
        <v>10</v>
      </c>
      <c r="T617">
        <v>4</v>
      </c>
      <c r="U617">
        <v>2</v>
      </c>
      <c r="W617">
        <v>18.690000000000001</v>
      </c>
      <c r="X617">
        <v>13.26</v>
      </c>
    </row>
    <row r="618" spans="1:24" x14ac:dyDescent="0.25">
      <c r="A618" s="3">
        <v>31203</v>
      </c>
      <c r="B618" s="5">
        <v>156</v>
      </c>
      <c r="C618" s="37">
        <f t="shared" si="87"/>
        <v>16.739999999999998</v>
      </c>
      <c r="D618" s="35">
        <f t="shared" si="88"/>
        <v>4.7</v>
      </c>
      <c r="E618" s="6">
        <v>6.8</v>
      </c>
      <c r="F618" s="6">
        <v>2.6</v>
      </c>
      <c r="G618" s="6">
        <v>1.5</v>
      </c>
      <c r="H618" s="35">
        <f t="shared" si="89"/>
        <v>2.8</v>
      </c>
      <c r="I618" s="6">
        <v>5.4</v>
      </c>
      <c r="J618" s="6">
        <v>0.2</v>
      </c>
      <c r="K618" s="6">
        <v>2</v>
      </c>
      <c r="L618" s="35">
        <f t="shared" si="90"/>
        <v>2.2999999999999998</v>
      </c>
      <c r="M618" s="6">
        <v>4.5999999999999996</v>
      </c>
      <c r="N618" s="6">
        <v>-0.1</v>
      </c>
      <c r="O618" s="6">
        <v>1.5</v>
      </c>
      <c r="P618" s="7">
        <v>8506</v>
      </c>
      <c r="Q618" s="7"/>
      <c r="R618" s="35">
        <f t="shared" si="91"/>
        <v>4.8</v>
      </c>
      <c r="S618">
        <v>9.5</v>
      </c>
      <c r="T618">
        <v>0</v>
      </c>
      <c r="U618">
        <v>2.1</v>
      </c>
      <c r="W618">
        <v>17.62</v>
      </c>
      <c r="X618">
        <v>14.92</v>
      </c>
    </row>
    <row r="619" spans="1:24" x14ac:dyDescent="0.25">
      <c r="A619" s="3">
        <v>31204</v>
      </c>
      <c r="B619" s="5">
        <v>157</v>
      </c>
      <c r="C619" s="37">
        <f t="shared" si="87"/>
        <v>11.27</v>
      </c>
      <c r="D619" s="35">
        <f t="shared" si="88"/>
        <v>1.6</v>
      </c>
      <c r="E619" s="6">
        <v>5.5</v>
      </c>
      <c r="F619" s="6">
        <v>-2.4</v>
      </c>
      <c r="G619" s="6">
        <v>15</v>
      </c>
      <c r="H619" s="35">
        <f t="shared" si="89"/>
        <v>1.6</v>
      </c>
      <c r="I619" s="6">
        <v>5.6</v>
      </c>
      <c r="J619" s="6">
        <v>-2.5</v>
      </c>
      <c r="K619" s="6">
        <v>16</v>
      </c>
      <c r="L619" s="35">
        <f t="shared" si="90"/>
        <v>1.5</v>
      </c>
      <c r="M619" s="6">
        <v>5</v>
      </c>
      <c r="N619" s="6">
        <v>-2</v>
      </c>
      <c r="O619" s="6">
        <v>13.5</v>
      </c>
      <c r="P619" s="7">
        <v>8506</v>
      </c>
      <c r="Q619" s="7"/>
      <c r="R619" s="35">
        <f t="shared" si="91"/>
        <v>3</v>
      </c>
      <c r="S619">
        <v>8</v>
      </c>
      <c r="T619">
        <v>-2</v>
      </c>
      <c r="U619">
        <v>8.9</v>
      </c>
      <c r="W619">
        <v>11.86</v>
      </c>
      <c r="X619">
        <v>8.3800000000000008</v>
      </c>
    </row>
    <row r="620" spans="1:24" x14ac:dyDescent="0.25">
      <c r="A620" s="3">
        <v>31205</v>
      </c>
      <c r="B620" s="5">
        <v>158</v>
      </c>
      <c r="C620" s="37">
        <f t="shared" si="87"/>
        <v>14.9</v>
      </c>
      <c r="D620" s="35">
        <f t="shared" si="88"/>
        <v>5.4</v>
      </c>
      <c r="E620" s="6">
        <v>6.8</v>
      </c>
      <c r="F620" s="6">
        <v>3.9</v>
      </c>
      <c r="G620" s="6">
        <v>11</v>
      </c>
      <c r="H620" s="35">
        <f t="shared" si="89"/>
        <v>4.0999999999999996</v>
      </c>
      <c r="I620" s="6">
        <v>5.8</v>
      </c>
      <c r="J620" s="6">
        <v>2.2999999999999998</v>
      </c>
      <c r="K620" s="6">
        <v>4</v>
      </c>
      <c r="L620" s="35">
        <f t="shared" si="90"/>
        <v>4.2</v>
      </c>
      <c r="M620" s="6">
        <v>6.3</v>
      </c>
      <c r="N620" s="6">
        <v>2</v>
      </c>
      <c r="O620" s="6">
        <v>8.5</v>
      </c>
      <c r="P620" s="7">
        <v>8506</v>
      </c>
      <c r="Q620" s="7"/>
      <c r="R620" s="35">
        <f t="shared" si="91"/>
        <v>6.5</v>
      </c>
      <c r="S620">
        <v>11.5</v>
      </c>
      <c r="T620">
        <v>1.5</v>
      </c>
      <c r="U620">
        <v>5.3</v>
      </c>
      <c r="W620">
        <v>15.68</v>
      </c>
      <c r="X620">
        <v>14.96</v>
      </c>
    </row>
    <row r="621" spans="1:24" x14ac:dyDescent="0.25">
      <c r="A621" s="3">
        <v>31206</v>
      </c>
      <c r="B621" s="5">
        <v>159</v>
      </c>
      <c r="C621" s="37">
        <f t="shared" si="87"/>
        <v>23.14</v>
      </c>
      <c r="D621" s="35">
        <f t="shared" si="88"/>
        <v>4.3</v>
      </c>
      <c r="E621" s="6">
        <v>8.9</v>
      </c>
      <c r="F621" s="6">
        <v>-0.3</v>
      </c>
      <c r="G621" s="6">
        <v>0</v>
      </c>
      <c r="H621" s="35">
        <f t="shared" si="89"/>
        <v>3</v>
      </c>
      <c r="I621" s="6">
        <v>7.3</v>
      </c>
      <c r="J621" s="6">
        <v>-1.4</v>
      </c>
      <c r="K621" s="6">
        <v>0</v>
      </c>
      <c r="L621" s="35">
        <f t="shared" si="90"/>
        <v>2.4</v>
      </c>
      <c r="M621" s="6">
        <v>6.3</v>
      </c>
      <c r="N621" s="6">
        <v>-1.6</v>
      </c>
      <c r="O621" s="6">
        <v>0</v>
      </c>
      <c r="P621" s="7">
        <v>8506</v>
      </c>
      <c r="Q621" s="7"/>
      <c r="R621" s="35">
        <f t="shared" si="91"/>
        <v>6.8</v>
      </c>
      <c r="S621">
        <v>11.5</v>
      </c>
      <c r="T621">
        <v>2</v>
      </c>
      <c r="U621">
        <v>0.4</v>
      </c>
      <c r="W621">
        <v>24.36</v>
      </c>
      <c r="X621">
        <v>21.1</v>
      </c>
    </row>
    <row r="622" spans="1:24" x14ac:dyDescent="0.25">
      <c r="A622" s="3">
        <v>31207</v>
      </c>
      <c r="B622" s="5">
        <v>160</v>
      </c>
      <c r="C622" s="37">
        <f t="shared" si="87"/>
        <v>27.29</v>
      </c>
      <c r="D622" s="35">
        <f t="shared" si="88"/>
        <v>4.7</v>
      </c>
      <c r="E622" s="6">
        <v>12.3</v>
      </c>
      <c r="F622" s="6">
        <v>-3</v>
      </c>
      <c r="G622" s="6">
        <v>0</v>
      </c>
      <c r="H622" s="35">
        <f t="shared" si="89"/>
        <v>4.7</v>
      </c>
      <c r="I622" s="6">
        <v>11.8</v>
      </c>
      <c r="J622" s="6">
        <v>-2.5</v>
      </c>
      <c r="K622" s="6">
        <v>0</v>
      </c>
      <c r="L622" s="35">
        <f t="shared" si="90"/>
        <v>4.5999999999999996</v>
      </c>
      <c r="M622" s="6">
        <v>10.5</v>
      </c>
      <c r="N622" s="6">
        <v>-1.4</v>
      </c>
      <c r="O622" s="6">
        <v>0</v>
      </c>
      <c r="P622" s="7">
        <v>8506</v>
      </c>
      <c r="Q622" s="7"/>
      <c r="R622" s="35">
        <f t="shared" si="91"/>
        <v>6</v>
      </c>
      <c r="S622">
        <v>14.5</v>
      </c>
      <c r="T622">
        <v>-2.5</v>
      </c>
      <c r="U622">
        <v>0</v>
      </c>
      <c r="W622">
        <v>28.73</v>
      </c>
      <c r="X622">
        <v>26.49</v>
      </c>
    </row>
    <row r="623" spans="1:24" x14ac:dyDescent="0.25">
      <c r="A623" s="3">
        <v>31208</v>
      </c>
      <c r="B623" s="5">
        <v>161</v>
      </c>
      <c r="C623" s="37">
        <f t="shared" si="87"/>
        <v>29.04</v>
      </c>
      <c r="D623" s="35">
        <f t="shared" si="88"/>
        <v>6.4</v>
      </c>
      <c r="E623" s="6">
        <v>15.5</v>
      </c>
      <c r="F623" s="6">
        <v>-2.7</v>
      </c>
      <c r="G623" s="6">
        <v>0</v>
      </c>
      <c r="H623" s="35">
        <f t="shared" si="89"/>
        <v>6.6</v>
      </c>
      <c r="I623" s="6">
        <v>14.2</v>
      </c>
      <c r="J623" s="6">
        <v>-1.1000000000000001</v>
      </c>
      <c r="K623" s="6">
        <v>0</v>
      </c>
      <c r="L623" s="35">
        <f t="shared" si="90"/>
        <v>6.5</v>
      </c>
      <c r="M623" s="6">
        <v>13.2</v>
      </c>
      <c r="N623" s="6">
        <v>-0.3</v>
      </c>
      <c r="O623" s="6">
        <v>0</v>
      </c>
      <c r="P623" s="7">
        <v>8506</v>
      </c>
      <c r="Q623" s="7"/>
      <c r="R623" s="35">
        <f t="shared" si="91"/>
        <v>8.3000000000000007</v>
      </c>
      <c r="S623">
        <v>17.5</v>
      </c>
      <c r="T623">
        <v>-1</v>
      </c>
      <c r="U623">
        <v>0</v>
      </c>
      <c r="W623">
        <v>30.57</v>
      </c>
      <c r="X623">
        <v>27.56</v>
      </c>
    </row>
    <row r="624" spans="1:24" x14ac:dyDescent="0.25">
      <c r="A624" s="3">
        <v>31209</v>
      </c>
      <c r="B624" s="5">
        <v>162</v>
      </c>
      <c r="C624" s="37">
        <f t="shared" si="87"/>
        <v>22.73</v>
      </c>
      <c r="D624" s="35">
        <f t="shared" si="88"/>
        <v>10.4</v>
      </c>
      <c r="E624" s="6">
        <v>19.7</v>
      </c>
      <c r="F624" s="6">
        <v>1</v>
      </c>
      <c r="G624" s="6">
        <v>0</v>
      </c>
      <c r="H624" s="35">
        <f t="shared" si="89"/>
        <v>10.199999999999999</v>
      </c>
      <c r="I624" s="6">
        <v>18</v>
      </c>
      <c r="J624" s="6">
        <v>2.4</v>
      </c>
      <c r="K624" s="6">
        <v>0</v>
      </c>
      <c r="L624" s="35">
        <f t="shared" si="90"/>
        <v>11.1</v>
      </c>
      <c r="M624" s="6">
        <v>18.5</v>
      </c>
      <c r="N624" s="6">
        <v>3.7</v>
      </c>
      <c r="O624" s="6">
        <v>0</v>
      </c>
      <c r="P624" s="7">
        <v>8506</v>
      </c>
      <c r="Q624" s="7"/>
      <c r="R624" s="35">
        <f t="shared" si="91"/>
        <v>12</v>
      </c>
      <c r="S624">
        <v>22.5</v>
      </c>
      <c r="T624">
        <v>1.5</v>
      </c>
      <c r="U624">
        <v>0.8</v>
      </c>
      <c r="W624">
        <v>23.93</v>
      </c>
      <c r="X624">
        <v>21.15</v>
      </c>
    </row>
    <row r="625" spans="1:24" x14ac:dyDescent="0.25">
      <c r="A625" s="3">
        <v>31210</v>
      </c>
      <c r="B625" s="5">
        <v>163</v>
      </c>
      <c r="C625" s="37">
        <f t="shared" si="87"/>
        <v>13.99</v>
      </c>
      <c r="D625" s="35">
        <f t="shared" si="88"/>
        <v>10.5</v>
      </c>
      <c r="E625" s="6">
        <v>13.1</v>
      </c>
      <c r="F625" s="6">
        <v>7.8</v>
      </c>
      <c r="G625" s="6">
        <v>0</v>
      </c>
      <c r="H625" s="35">
        <f t="shared" si="89"/>
        <v>9.6</v>
      </c>
      <c r="I625" s="6">
        <v>11.8</v>
      </c>
      <c r="J625" s="6">
        <v>7.3</v>
      </c>
      <c r="K625" s="6">
        <v>0</v>
      </c>
      <c r="L625" s="35">
        <f t="shared" si="90"/>
        <v>9.6</v>
      </c>
      <c r="M625" s="6">
        <v>11.4</v>
      </c>
      <c r="N625" s="6">
        <v>7.7</v>
      </c>
      <c r="O625" s="6">
        <v>0</v>
      </c>
      <c r="P625" s="7">
        <v>8506</v>
      </c>
      <c r="Q625" s="7"/>
      <c r="R625" s="35">
        <f t="shared" si="91"/>
        <v>12.3</v>
      </c>
      <c r="S625">
        <v>16.5</v>
      </c>
      <c r="T625">
        <v>8</v>
      </c>
      <c r="U625">
        <v>0</v>
      </c>
      <c r="X625">
        <v>13.99</v>
      </c>
    </row>
    <row r="626" spans="1:24" x14ac:dyDescent="0.25">
      <c r="A626" s="3">
        <v>31211</v>
      </c>
      <c r="B626" s="5">
        <v>164</v>
      </c>
      <c r="C626" s="37">
        <f t="shared" si="87"/>
        <v>16.239999999999998</v>
      </c>
      <c r="D626" s="35">
        <f t="shared" si="88"/>
        <v>8.1999999999999993</v>
      </c>
      <c r="E626" s="6">
        <v>12.3</v>
      </c>
      <c r="F626" s="6">
        <v>4.0999999999999996</v>
      </c>
      <c r="G626" s="6">
        <v>0</v>
      </c>
      <c r="H626" s="35">
        <f t="shared" si="89"/>
        <v>6.9</v>
      </c>
      <c r="I626" s="6">
        <v>11.8</v>
      </c>
      <c r="J626" s="6">
        <v>1.9</v>
      </c>
      <c r="K626" s="6">
        <v>1</v>
      </c>
      <c r="L626" s="35">
        <f t="shared" si="90"/>
        <v>6.5</v>
      </c>
      <c r="M626" s="6">
        <v>10.6</v>
      </c>
      <c r="N626" s="6">
        <v>2.4</v>
      </c>
      <c r="O626" s="6">
        <v>0</v>
      </c>
      <c r="P626" s="7">
        <v>8506</v>
      </c>
      <c r="Q626" s="7"/>
      <c r="R626" s="35">
        <f t="shared" si="91"/>
        <v>9.8000000000000007</v>
      </c>
      <c r="S626">
        <v>15.5</v>
      </c>
      <c r="T626">
        <v>4</v>
      </c>
      <c r="U626">
        <v>0.9</v>
      </c>
      <c r="X626">
        <v>16.239999999999998</v>
      </c>
    </row>
    <row r="627" spans="1:24" x14ac:dyDescent="0.25">
      <c r="A627" s="3">
        <v>31212</v>
      </c>
      <c r="B627" s="5">
        <v>165</v>
      </c>
      <c r="C627" s="37">
        <f t="shared" si="87"/>
        <v>18.5</v>
      </c>
      <c r="D627" s="35">
        <f t="shared" si="88"/>
        <v>8.5</v>
      </c>
      <c r="E627" s="6">
        <v>13.1</v>
      </c>
      <c r="F627" s="6">
        <v>3.8</v>
      </c>
      <c r="G627" s="6">
        <v>0</v>
      </c>
      <c r="H627" s="35">
        <f t="shared" si="89"/>
        <v>8.6</v>
      </c>
      <c r="I627" s="6">
        <v>12.3</v>
      </c>
      <c r="J627" s="6">
        <v>4.9000000000000004</v>
      </c>
      <c r="K627" s="6">
        <v>1</v>
      </c>
      <c r="L627" s="35">
        <f t="shared" si="90"/>
        <v>8.6</v>
      </c>
      <c r="M627" s="6">
        <v>12.2</v>
      </c>
      <c r="N627" s="6">
        <v>4.9000000000000004</v>
      </c>
      <c r="O627" s="6">
        <v>0</v>
      </c>
      <c r="P627" s="7">
        <v>8506</v>
      </c>
      <c r="Q627" s="7"/>
      <c r="R627" s="35">
        <f t="shared" si="91"/>
        <v>11</v>
      </c>
      <c r="S627">
        <v>16</v>
      </c>
      <c r="T627">
        <v>6</v>
      </c>
      <c r="U627">
        <v>1</v>
      </c>
      <c r="X627">
        <v>18.5</v>
      </c>
    </row>
    <row r="628" spans="1:24" x14ac:dyDescent="0.25">
      <c r="A628" s="3">
        <v>31213</v>
      </c>
      <c r="B628" s="5">
        <v>166</v>
      </c>
      <c r="C628" s="37">
        <f t="shared" si="87"/>
        <v>28.65</v>
      </c>
      <c r="D628" s="35">
        <f t="shared" si="88"/>
        <v>6.7</v>
      </c>
      <c r="E628" s="6">
        <v>12</v>
      </c>
      <c r="F628" s="6">
        <v>1.4</v>
      </c>
      <c r="G628" s="6">
        <v>0</v>
      </c>
      <c r="H628" s="35">
        <f t="shared" si="89"/>
        <v>6.5</v>
      </c>
      <c r="I628" s="6">
        <v>11.5</v>
      </c>
      <c r="J628" s="6">
        <v>1.4</v>
      </c>
      <c r="K628" s="6">
        <v>0</v>
      </c>
      <c r="L628" s="35">
        <f t="shared" si="90"/>
        <v>7.2</v>
      </c>
      <c r="M628" s="6">
        <v>11.2</v>
      </c>
      <c r="N628" s="6">
        <v>3.2</v>
      </c>
      <c r="O628" s="6">
        <v>0</v>
      </c>
      <c r="P628" s="7">
        <v>8506</v>
      </c>
      <c r="Q628" s="7"/>
      <c r="R628" s="35">
        <f t="shared" si="91"/>
        <v>9</v>
      </c>
      <c r="S628">
        <v>15</v>
      </c>
      <c r="T628">
        <v>3</v>
      </c>
      <c r="U628">
        <v>0</v>
      </c>
      <c r="W628">
        <v>30.16</v>
      </c>
      <c r="X628">
        <v>24.49</v>
      </c>
    </row>
    <row r="629" spans="1:24" x14ac:dyDescent="0.25">
      <c r="A629" s="3">
        <v>31214</v>
      </c>
      <c r="B629" s="5">
        <v>167</v>
      </c>
      <c r="C629" s="37">
        <f t="shared" si="87"/>
        <v>29.84</v>
      </c>
      <c r="D629" s="35">
        <f t="shared" si="88"/>
        <v>6.1</v>
      </c>
      <c r="E629" s="6">
        <v>12.8</v>
      </c>
      <c r="F629" s="6">
        <v>-0.7</v>
      </c>
      <c r="G629" s="6">
        <v>0</v>
      </c>
      <c r="H629" s="35">
        <f t="shared" si="89"/>
        <v>5.7</v>
      </c>
      <c r="I629" s="6">
        <v>12.3</v>
      </c>
      <c r="J629" s="6">
        <v>-0.9</v>
      </c>
      <c r="K629" s="6">
        <v>0</v>
      </c>
      <c r="L629" s="35">
        <f t="shared" si="90"/>
        <v>5.5</v>
      </c>
      <c r="M629" s="6">
        <v>11.7</v>
      </c>
      <c r="N629" s="6">
        <v>-0.7</v>
      </c>
      <c r="O629" s="6">
        <v>0</v>
      </c>
      <c r="P629" s="7">
        <v>8506</v>
      </c>
      <c r="Q629" s="7"/>
      <c r="R629" s="35">
        <f t="shared" si="91"/>
        <v>7.5</v>
      </c>
      <c r="S629">
        <v>15.5</v>
      </c>
      <c r="T629">
        <v>-0.5</v>
      </c>
      <c r="U629">
        <v>0</v>
      </c>
      <c r="W629">
        <v>31.41</v>
      </c>
      <c r="X629">
        <v>27.79</v>
      </c>
    </row>
    <row r="630" spans="1:24" x14ac:dyDescent="0.25">
      <c r="A630" s="3">
        <v>31215</v>
      </c>
      <c r="B630" s="5">
        <v>168</v>
      </c>
      <c r="C630" s="37">
        <f t="shared" si="87"/>
        <v>30.05</v>
      </c>
      <c r="D630" s="35">
        <f t="shared" si="88"/>
        <v>10.7</v>
      </c>
      <c r="E630" s="6">
        <v>20.9</v>
      </c>
      <c r="F630" s="6">
        <v>0.4</v>
      </c>
      <c r="G630" s="6">
        <v>0</v>
      </c>
      <c r="H630" s="35">
        <f t="shared" si="89"/>
        <v>11.5</v>
      </c>
      <c r="I630" s="6">
        <v>19.2</v>
      </c>
      <c r="J630" s="6">
        <v>3.8</v>
      </c>
      <c r="K630" s="6">
        <v>0</v>
      </c>
      <c r="L630" s="35">
        <f t="shared" si="90"/>
        <v>11.9</v>
      </c>
      <c r="M630" s="6">
        <v>18.899999999999999</v>
      </c>
      <c r="N630" s="6">
        <v>4.9000000000000004</v>
      </c>
      <c r="O630" s="6">
        <v>0</v>
      </c>
      <c r="P630" s="7">
        <v>8506</v>
      </c>
      <c r="Q630" s="7"/>
      <c r="R630" s="35">
        <f t="shared" si="91"/>
        <v>9.8000000000000007</v>
      </c>
      <c r="S630">
        <v>21</v>
      </c>
      <c r="T630">
        <v>-1.5</v>
      </c>
      <c r="U630">
        <v>0</v>
      </c>
      <c r="W630">
        <v>31.63</v>
      </c>
      <c r="X630">
        <v>27.8</v>
      </c>
    </row>
    <row r="631" spans="1:24" x14ac:dyDescent="0.25">
      <c r="A631" s="3">
        <v>31216</v>
      </c>
      <c r="B631" s="5">
        <v>169</v>
      </c>
      <c r="C631" s="37">
        <f t="shared" si="87"/>
        <v>28.11</v>
      </c>
      <c r="D631" s="35">
        <f t="shared" si="88"/>
        <v>15.3</v>
      </c>
      <c r="E631" s="6">
        <v>26.5</v>
      </c>
      <c r="F631" s="6">
        <v>4</v>
      </c>
      <c r="G631" s="6">
        <v>0</v>
      </c>
      <c r="H631" s="35">
        <f t="shared" si="89"/>
        <v>16.600000000000001</v>
      </c>
      <c r="I631" s="6">
        <v>25</v>
      </c>
      <c r="J631" s="6">
        <v>8.1</v>
      </c>
      <c r="K631" s="6">
        <v>0</v>
      </c>
      <c r="L631" s="35">
        <f t="shared" si="90"/>
        <v>16.5</v>
      </c>
      <c r="M631" s="6">
        <v>24.8</v>
      </c>
      <c r="N631" s="6">
        <v>8.1</v>
      </c>
      <c r="O631" s="6">
        <v>0</v>
      </c>
      <c r="P631" s="7">
        <v>8506</v>
      </c>
      <c r="Q631" s="7"/>
      <c r="R631" s="35">
        <f t="shared" si="91"/>
        <v>14.8</v>
      </c>
      <c r="S631">
        <v>27.5</v>
      </c>
      <c r="T631">
        <v>2</v>
      </c>
      <c r="U631">
        <v>0</v>
      </c>
      <c r="X631">
        <v>28.11</v>
      </c>
    </row>
    <row r="632" spans="1:24" x14ac:dyDescent="0.25">
      <c r="A632" s="3">
        <v>31217</v>
      </c>
      <c r="B632" s="5">
        <v>170</v>
      </c>
      <c r="C632" s="37">
        <f t="shared" si="87"/>
        <v>25.73</v>
      </c>
      <c r="D632" s="35">
        <f t="shared" si="88"/>
        <v>14.6</v>
      </c>
      <c r="E632" s="6">
        <v>23.2</v>
      </c>
      <c r="F632" s="6">
        <v>6</v>
      </c>
      <c r="G632" s="6">
        <v>0</v>
      </c>
      <c r="H632" s="35">
        <f t="shared" si="89"/>
        <v>15.1</v>
      </c>
      <c r="I632" s="6">
        <v>21.2</v>
      </c>
      <c r="J632" s="6">
        <v>9</v>
      </c>
      <c r="K632" s="6">
        <v>0</v>
      </c>
      <c r="L632" s="35">
        <f t="shared" si="90"/>
        <v>16.2</v>
      </c>
      <c r="M632" s="6">
        <v>20.8</v>
      </c>
      <c r="N632" s="6">
        <v>11.5</v>
      </c>
      <c r="O632" s="6">
        <v>1</v>
      </c>
      <c r="P632" s="7">
        <v>8506</v>
      </c>
      <c r="Q632" s="7"/>
      <c r="R632" s="35">
        <f t="shared" si="91"/>
        <v>14.8</v>
      </c>
      <c r="S632">
        <v>25</v>
      </c>
      <c r="T632">
        <v>4.5</v>
      </c>
      <c r="U632">
        <v>0</v>
      </c>
      <c r="W632">
        <v>27.08</v>
      </c>
      <c r="X632">
        <v>27.81</v>
      </c>
    </row>
    <row r="633" spans="1:24" x14ac:dyDescent="0.25">
      <c r="A633" s="3">
        <v>31218</v>
      </c>
      <c r="B633" s="5">
        <v>171</v>
      </c>
      <c r="C633" s="37">
        <f t="shared" si="87"/>
        <v>20.46</v>
      </c>
      <c r="D633" s="35">
        <f t="shared" si="88"/>
        <v>9.1999999999999993</v>
      </c>
      <c r="E633" s="6">
        <v>14.8</v>
      </c>
      <c r="F633" s="6">
        <v>3.5</v>
      </c>
      <c r="G633" s="6">
        <v>0</v>
      </c>
      <c r="H633" s="35">
        <f t="shared" si="89"/>
        <v>8</v>
      </c>
      <c r="I633" s="6">
        <v>13</v>
      </c>
      <c r="J633" s="6">
        <v>2.9</v>
      </c>
      <c r="K633" s="6">
        <v>0</v>
      </c>
      <c r="L633" s="35">
        <f t="shared" si="90"/>
        <v>7.7</v>
      </c>
      <c r="M633" s="6">
        <v>12.3</v>
      </c>
      <c r="N633" s="6">
        <v>3.1</v>
      </c>
      <c r="O633" s="6">
        <v>1</v>
      </c>
      <c r="P633" s="7">
        <v>8506</v>
      </c>
      <c r="Q633" s="7"/>
      <c r="R633" s="35">
        <f t="shared" si="91"/>
        <v>11.5</v>
      </c>
      <c r="S633">
        <v>16</v>
      </c>
      <c r="T633">
        <v>7</v>
      </c>
      <c r="U633">
        <v>1.4</v>
      </c>
      <c r="W633">
        <v>21.54</v>
      </c>
      <c r="X633">
        <v>24.97</v>
      </c>
    </row>
    <row r="634" spans="1:24" x14ac:dyDescent="0.25">
      <c r="A634" s="3">
        <v>31219</v>
      </c>
      <c r="B634" s="5">
        <v>172</v>
      </c>
      <c r="C634" s="37">
        <f t="shared" si="87"/>
        <v>30.03</v>
      </c>
      <c r="D634" s="35">
        <f t="shared" si="88"/>
        <v>10</v>
      </c>
      <c r="E634" s="6">
        <v>19</v>
      </c>
      <c r="F634" s="6">
        <v>1</v>
      </c>
      <c r="G634" s="6">
        <v>0</v>
      </c>
      <c r="H634" s="35">
        <f t="shared" si="89"/>
        <v>10.3</v>
      </c>
      <c r="I634" s="6">
        <v>16.8</v>
      </c>
      <c r="J634" s="6">
        <v>3.8</v>
      </c>
      <c r="K634" s="6">
        <v>0</v>
      </c>
      <c r="L634" s="35">
        <f t="shared" si="90"/>
        <v>10.6</v>
      </c>
      <c r="M634" s="6">
        <v>16.5</v>
      </c>
      <c r="N634" s="6">
        <v>4.5999999999999996</v>
      </c>
      <c r="O634" s="6">
        <v>0</v>
      </c>
      <c r="P634" s="7">
        <v>8506</v>
      </c>
      <c r="Q634" s="7"/>
      <c r="R634" s="35">
        <f t="shared" si="91"/>
        <v>10.8</v>
      </c>
      <c r="S634">
        <v>20.5</v>
      </c>
      <c r="T634">
        <v>1</v>
      </c>
      <c r="U634">
        <v>0</v>
      </c>
      <c r="W634">
        <v>31.61</v>
      </c>
      <c r="X634">
        <v>27.67</v>
      </c>
    </row>
    <row r="635" spans="1:24" x14ac:dyDescent="0.25">
      <c r="A635" s="3">
        <v>31220</v>
      </c>
      <c r="B635" s="5">
        <v>173</v>
      </c>
      <c r="C635" s="37">
        <f t="shared" si="87"/>
        <v>28.61</v>
      </c>
      <c r="D635" s="35">
        <f t="shared" si="88"/>
        <v>10.7</v>
      </c>
      <c r="E635" s="6">
        <v>16.5</v>
      </c>
      <c r="F635" s="6">
        <v>4.8</v>
      </c>
      <c r="G635" s="6">
        <v>0</v>
      </c>
      <c r="H635" s="35">
        <f t="shared" si="89"/>
        <v>8.1999999999999993</v>
      </c>
      <c r="I635" s="6">
        <v>13.8</v>
      </c>
      <c r="J635" s="6">
        <v>2.6</v>
      </c>
      <c r="K635" s="6">
        <v>0</v>
      </c>
      <c r="L635" s="35">
        <f t="shared" si="90"/>
        <v>8.6</v>
      </c>
      <c r="M635" s="6">
        <v>13.7</v>
      </c>
      <c r="N635" s="6">
        <v>3.4</v>
      </c>
      <c r="O635" s="6">
        <v>0</v>
      </c>
      <c r="P635" s="7">
        <v>8506</v>
      </c>
      <c r="Q635" s="7"/>
      <c r="R635" s="35">
        <f t="shared" si="91"/>
        <v>12.8</v>
      </c>
      <c r="S635">
        <v>18</v>
      </c>
      <c r="T635">
        <v>7.5</v>
      </c>
      <c r="U635">
        <v>0</v>
      </c>
      <c r="W635">
        <v>30.12</v>
      </c>
      <c r="X635">
        <v>25.72</v>
      </c>
    </row>
    <row r="636" spans="1:24" x14ac:dyDescent="0.25">
      <c r="A636" s="3">
        <v>31221</v>
      </c>
      <c r="B636" s="5">
        <v>174</v>
      </c>
      <c r="C636" s="37">
        <f t="shared" si="87"/>
        <v>21.08</v>
      </c>
      <c r="D636" s="35">
        <f t="shared" si="88"/>
        <v>3.1</v>
      </c>
      <c r="E636" s="6">
        <v>6.9</v>
      </c>
      <c r="F636" s="6">
        <v>-0.8</v>
      </c>
      <c r="G636" s="6">
        <v>5</v>
      </c>
      <c r="H636" s="35">
        <f t="shared" si="89"/>
        <v>1.9</v>
      </c>
      <c r="I636" s="6">
        <v>5.8</v>
      </c>
      <c r="J636" s="6">
        <v>-2.1</v>
      </c>
      <c r="K636" s="6">
        <v>2</v>
      </c>
      <c r="L636" s="35">
        <f t="shared" si="90"/>
        <v>2.1</v>
      </c>
      <c r="M636" s="6">
        <v>5.3</v>
      </c>
      <c r="N636" s="6">
        <v>-1.1000000000000001</v>
      </c>
      <c r="O636" s="6">
        <v>1</v>
      </c>
      <c r="P636" s="7">
        <v>8506</v>
      </c>
      <c r="Q636" s="7"/>
      <c r="R636" s="35">
        <f t="shared" si="91"/>
        <v>4</v>
      </c>
      <c r="S636">
        <v>10</v>
      </c>
      <c r="T636">
        <v>-2</v>
      </c>
      <c r="U636">
        <v>5.6</v>
      </c>
      <c r="W636">
        <v>22.19</v>
      </c>
      <c r="X636">
        <v>22.57</v>
      </c>
    </row>
    <row r="637" spans="1:24" x14ac:dyDescent="0.25">
      <c r="A637" s="3">
        <v>31222</v>
      </c>
      <c r="B637" s="5">
        <v>175</v>
      </c>
      <c r="C637" s="37">
        <f t="shared" si="87"/>
        <v>12.57</v>
      </c>
      <c r="D637" s="35">
        <f t="shared" si="88"/>
        <v>2.7</v>
      </c>
      <c r="E637" s="6">
        <v>6</v>
      </c>
      <c r="F637" s="6">
        <v>-0.6</v>
      </c>
      <c r="G637" s="6">
        <v>5.5</v>
      </c>
      <c r="H637" s="35">
        <f t="shared" si="89"/>
        <v>0.9</v>
      </c>
      <c r="I637" s="6">
        <v>4.0999999999999996</v>
      </c>
      <c r="J637" s="6">
        <v>-2.2999999999999998</v>
      </c>
      <c r="K637" s="6">
        <v>6</v>
      </c>
      <c r="L637" s="35">
        <f t="shared" si="90"/>
        <v>1.8</v>
      </c>
      <c r="M637" s="6">
        <v>5.4</v>
      </c>
      <c r="N637" s="6">
        <v>-1.8</v>
      </c>
      <c r="O637" s="6">
        <v>4.5</v>
      </c>
      <c r="P637" s="7">
        <v>8506</v>
      </c>
      <c r="Q637" s="7"/>
      <c r="R637" s="35">
        <f t="shared" si="91"/>
        <v>5</v>
      </c>
      <c r="S637">
        <v>9.5</v>
      </c>
      <c r="T637">
        <v>0.5</v>
      </c>
      <c r="U637">
        <v>1.1000000000000001</v>
      </c>
      <c r="W637">
        <v>13.23</v>
      </c>
      <c r="X637">
        <v>12.24</v>
      </c>
    </row>
    <row r="638" spans="1:24" x14ac:dyDescent="0.25">
      <c r="A638" s="3">
        <v>31223</v>
      </c>
      <c r="B638" s="5">
        <v>176</v>
      </c>
      <c r="C638" s="37">
        <f t="shared" si="87"/>
        <v>29.1</v>
      </c>
      <c r="D638" s="35">
        <f t="shared" si="88"/>
        <v>7.1</v>
      </c>
      <c r="E638" s="6">
        <v>15.1</v>
      </c>
      <c r="F638" s="6">
        <v>-1</v>
      </c>
      <c r="G638" s="6">
        <v>0</v>
      </c>
      <c r="H638" s="35">
        <f t="shared" si="89"/>
        <v>6.1</v>
      </c>
      <c r="I638" s="6">
        <v>12.5</v>
      </c>
      <c r="J638" s="6">
        <v>-0.3</v>
      </c>
      <c r="K638" s="6">
        <v>0</v>
      </c>
      <c r="L638" s="35">
        <f t="shared" si="90"/>
        <v>7.9</v>
      </c>
      <c r="M638" s="6">
        <v>13.6</v>
      </c>
      <c r="N638" s="6">
        <v>2.1</v>
      </c>
      <c r="O638" s="6">
        <v>0</v>
      </c>
      <c r="P638" s="7">
        <v>8506</v>
      </c>
      <c r="Q638" s="7"/>
      <c r="R638" s="35">
        <f t="shared" si="91"/>
        <v>8.3000000000000007</v>
      </c>
      <c r="S638">
        <v>17</v>
      </c>
      <c r="T638">
        <v>-0.5</v>
      </c>
      <c r="U638">
        <v>0</v>
      </c>
      <c r="W638">
        <v>30.63</v>
      </c>
      <c r="X638">
        <v>26.75</v>
      </c>
    </row>
    <row r="639" spans="1:24" x14ac:dyDescent="0.25">
      <c r="A639" s="3">
        <v>31224</v>
      </c>
      <c r="B639" s="5">
        <v>177</v>
      </c>
      <c r="C639" s="37">
        <f t="shared" si="87"/>
        <v>27.46</v>
      </c>
      <c r="D639" s="35">
        <f t="shared" si="88"/>
        <v>10.7</v>
      </c>
      <c r="E639" s="6">
        <v>20.100000000000001</v>
      </c>
      <c r="F639" s="6">
        <v>1.2</v>
      </c>
      <c r="G639" s="6">
        <v>0</v>
      </c>
      <c r="H639" s="35">
        <f t="shared" si="89"/>
        <v>10.199999999999999</v>
      </c>
      <c r="I639" s="6">
        <v>17.3</v>
      </c>
      <c r="J639" s="6">
        <v>3.1</v>
      </c>
      <c r="K639" s="6">
        <v>0</v>
      </c>
      <c r="L639" s="35">
        <f t="shared" si="90"/>
        <v>11.2</v>
      </c>
      <c r="M639" s="6">
        <v>18.399999999999999</v>
      </c>
      <c r="N639" s="6">
        <v>4</v>
      </c>
      <c r="O639" s="6">
        <v>0</v>
      </c>
      <c r="P639" s="7">
        <v>8506</v>
      </c>
      <c r="Q639" s="7"/>
      <c r="R639" s="35">
        <f t="shared" si="91"/>
        <v>10.8</v>
      </c>
      <c r="S639">
        <v>21.5</v>
      </c>
      <c r="T639">
        <v>0</v>
      </c>
      <c r="U639">
        <v>0</v>
      </c>
      <c r="W639">
        <v>28.91</v>
      </c>
      <c r="X639">
        <v>21.51</v>
      </c>
    </row>
    <row r="640" spans="1:24" x14ac:dyDescent="0.25">
      <c r="A640" s="3">
        <v>31225</v>
      </c>
      <c r="B640" s="5">
        <v>178</v>
      </c>
      <c r="C640" s="37">
        <f t="shared" si="87"/>
        <v>20.56</v>
      </c>
      <c r="D640" s="35">
        <f t="shared" si="88"/>
        <v>13.5</v>
      </c>
      <c r="E640" s="6">
        <v>22.1</v>
      </c>
      <c r="F640" s="6">
        <v>4.9000000000000004</v>
      </c>
      <c r="G640" s="6">
        <v>0</v>
      </c>
      <c r="H640" s="35">
        <f t="shared" si="89"/>
        <v>13.9</v>
      </c>
      <c r="I640" s="6">
        <v>18.5</v>
      </c>
      <c r="J640" s="6">
        <v>9.3000000000000007</v>
      </c>
      <c r="K640" s="6">
        <v>0</v>
      </c>
      <c r="L640" s="35">
        <f t="shared" si="90"/>
        <v>14.4</v>
      </c>
      <c r="M640" s="6">
        <v>20.100000000000001</v>
      </c>
      <c r="N640" s="6">
        <v>8.6999999999999993</v>
      </c>
      <c r="O640" s="6">
        <v>0</v>
      </c>
      <c r="P640" s="7">
        <v>8506</v>
      </c>
      <c r="Q640" s="7"/>
      <c r="R640" s="35">
        <f t="shared" si="91"/>
        <v>13.8</v>
      </c>
      <c r="S640">
        <v>23</v>
      </c>
      <c r="T640">
        <v>4.5</v>
      </c>
      <c r="U640">
        <v>0</v>
      </c>
      <c r="W640">
        <v>21.64</v>
      </c>
      <c r="X640">
        <v>24.94</v>
      </c>
    </row>
    <row r="641" spans="1:24" x14ac:dyDescent="0.25">
      <c r="A641" s="3">
        <v>31226</v>
      </c>
      <c r="B641" s="5">
        <v>179</v>
      </c>
      <c r="C641" s="37">
        <f t="shared" si="87"/>
        <v>30.18</v>
      </c>
      <c r="D641" s="35">
        <f t="shared" si="88"/>
        <v>12.6</v>
      </c>
      <c r="E641" s="6">
        <v>22.3</v>
      </c>
      <c r="F641" s="6">
        <v>2.8</v>
      </c>
      <c r="G641" s="6">
        <v>0</v>
      </c>
      <c r="H641" s="35">
        <f t="shared" si="89"/>
        <v>12.9</v>
      </c>
      <c r="I641" s="6">
        <v>19.100000000000001</v>
      </c>
      <c r="J641" s="6">
        <v>6.6</v>
      </c>
      <c r="K641" s="6">
        <v>0</v>
      </c>
      <c r="L641" s="35">
        <f t="shared" si="90"/>
        <v>14.9</v>
      </c>
      <c r="M641" s="6">
        <v>20.9</v>
      </c>
      <c r="N641" s="6">
        <v>8.8000000000000007</v>
      </c>
      <c r="O641" s="6">
        <v>0</v>
      </c>
      <c r="P641" s="7">
        <v>8506</v>
      </c>
      <c r="Q641" s="7"/>
      <c r="R641" s="35">
        <f t="shared" si="91"/>
        <v>12.8</v>
      </c>
      <c r="S641">
        <v>24</v>
      </c>
      <c r="T641">
        <v>1.5</v>
      </c>
      <c r="U641">
        <v>0</v>
      </c>
      <c r="W641">
        <v>31.77</v>
      </c>
      <c r="X641">
        <v>27.63</v>
      </c>
    </row>
    <row r="642" spans="1:24" x14ac:dyDescent="0.25">
      <c r="A642" s="3">
        <v>31227</v>
      </c>
      <c r="B642" s="5">
        <v>180</v>
      </c>
      <c r="C642" s="37">
        <f t="shared" si="87"/>
        <v>21.17</v>
      </c>
      <c r="D642" s="35">
        <f t="shared" si="88"/>
        <v>14</v>
      </c>
      <c r="E642" s="6">
        <v>23.1</v>
      </c>
      <c r="F642" s="6">
        <v>4.9000000000000004</v>
      </c>
      <c r="G642" s="6">
        <v>0</v>
      </c>
      <c r="H642" s="35">
        <f t="shared" si="89"/>
        <v>14.3</v>
      </c>
      <c r="I642" s="6">
        <v>21.1</v>
      </c>
      <c r="J642" s="6">
        <v>7.4</v>
      </c>
      <c r="K642" s="6">
        <v>0</v>
      </c>
      <c r="L642" s="35">
        <f t="shared" si="90"/>
        <v>15.2</v>
      </c>
      <c r="M642" s="6">
        <v>21.6</v>
      </c>
      <c r="N642" s="6">
        <v>8.8000000000000007</v>
      </c>
      <c r="O642" s="6">
        <v>0</v>
      </c>
      <c r="P642" s="7">
        <v>8506</v>
      </c>
      <c r="Q642" s="7"/>
      <c r="R642" s="35">
        <f t="shared" si="91"/>
        <v>14</v>
      </c>
      <c r="S642">
        <v>26</v>
      </c>
      <c r="T642">
        <v>2</v>
      </c>
      <c r="U642">
        <v>0</v>
      </c>
      <c r="W642">
        <v>22.28</v>
      </c>
      <c r="X642">
        <v>24.17</v>
      </c>
    </row>
    <row r="643" spans="1:24" x14ac:dyDescent="0.25">
      <c r="A643" s="3">
        <v>31228</v>
      </c>
      <c r="B643" s="5">
        <v>181</v>
      </c>
      <c r="C643" s="37">
        <f t="shared" si="87"/>
        <v>23.66</v>
      </c>
      <c r="D643" s="35">
        <f t="shared" si="88"/>
        <v>11.2</v>
      </c>
      <c r="E643" s="6">
        <v>18.399999999999999</v>
      </c>
      <c r="F643" s="6">
        <v>3.9</v>
      </c>
      <c r="G643" s="6">
        <v>0</v>
      </c>
      <c r="H643" s="35">
        <f t="shared" si="89"/>
        <v>11.3</v>
      </c>
      <c r="I643" s="6">
        <v>16</v>
      </c>
      <c r="J643" s="6">
        <v>6.6</v>
      </c>
      <c r="K643" s="6">
        <v>0</v>
      </c>
      <c r="L643" s="35">
        <f t="shared" si="90"/>
        <v>12.1</v>
      </c>
      <c r="M643" s="6">
        <v>17.2</v>
      </c>
      <c r="N643" s="6">
        <v>6.9</v>
      </c>
      <c r="O643" s="6">
        <v>0</v>
      </c>
      <c r="P643" s="7">
        <v>8506</v>
      </c>
      <c r="Q643" s="7"/>
      <c r="R643" s="35">
        <f t="shared" si="91"/>
        <v>12.3</v>
      </c>
      <c r="S643">
        <v>21</v>
      </c>
      <c r="T643">
        <v>3.5</v>
      </c>
      <c r="U643">
        <v>0</v>
      </c>
      <c r="W643">
        <v>24.91</v>
      </c>
      <c r="X643">
        <v>21.17</v>
      </c>
    </row>
    <row r="644" spans="1:24" x14ac:dyDescent="0.25">
      <c r="A644" s="3">
        <v>31229</v>
      </c>
      <c r="B644" s="5">
        <v>182</v>
      </c>
      <c r="C644" s="37">
        <f t="shared" si="87"/>
        <v>28.86</v>
      </c>
      <c r="D644" s="35">
        <f t="shared" si="88"/>
        <v>12.1</v>
      </c>
      <c r="E644" s="6">
        <v>23.2</v>
      </c>
      <c r="F644" s="6">
        <v>1</v>
      </c>
      <c r="G644" s="6">
        <v>0</v>
      </c>
      <c r="H644" s="35">
        <f t="shared" si="89"/>
        <v>12.9</v>
      </c>
      <c r="I644" s="6">
        <v>20.3</v>
      </c>
      <c r="J644" s="6">
        <v>5.4</v>
      </c>
      <c r="K644" s="6">
        <v>0</v>
      </c>
      <c r="L644" s="35">
        <f t="shared" si="90"/>
        <v>12.6</v>
      </c>
      <c r="M644" s="19">
        <f t="shared" ref="M644:M650" si="94">I644-0.8</f>
        <v>19.5</v>
      </c>
      <c r="N644" s="6">
        <v>5.7</v>
      </c>
      <c r="O644" s="6">
        <v>0</v>
      </c>
      <c r="P644" s="7">
        <v>8507</v>
      </c>
      <c r="Q644" s="7"/>
      <c r="R644" s="35">
        <f t="shared" si="91"/>
        <v>11.5</v>
      </c>
      <c r="S644">
        <v>23</v>
      </c>
      <c r="T644">
        <v>0</v>
      </c>
      <c r="U644">
        <v>0</v>
      </c>
      <c r="W644">
        <v>30.38</v>
      </c>
      <c r="X644">
        <v>26.54</v>
      </c>
    </row>
    <row r="645" spans="1:24" x14ac:dyDescent="0.25">
      <c r="A645" s="3">
        <v>31230</v>
      </c>
      <c r="B645" s="5">
        <v>183</v>
      </c>
      <c r="C645" s="37">
        <f t="shared" ref="C645:C708" si="95">IF(W645="",X645,ROUND(0.95*W645,2))</f>
        <v>26.48</v>
      </c>
      <c r="D645" s="35">
        <f t="shared" ref="D645:D708" si="96">ROUND(AVERAGE(E645:F645),1)</f>
        <v>15.1</v>
      </c>
      <c r="E645" s="6">
        <v>26.2</v>
      </c>
      <c r="F645" s="6">
        <v>4</v>
      </c>
      <c r="G645" s="6">
        <v>0</v>
      </c>
      <c r="H645" s="35">
        <f t="shared" ref="H645:H708" si="97">ROUND(AVERAGE(I645:J645),1)</f>
        <v>15.6</v>
      </c>
      <c r="I645" s="6">
        <v>22.6</v>
      </c>
      <c r="J645" s="6">
        <v>8.6</v>
      </c>
      <c r="K645" s="6">
        <v>0</v>
      </c>
      <c r="L645" s="35">
        <f t="shared" ref="L645:L708" si="98">ROUND(AVERAGE(M645:N645),1)</f>
        <v>15.3</v>
      </c>
      <c r="M645" s="19">
        <f t="shared" si="94"/>
        <v>21.8</v>
      </c>
      <c r="N645" s="19">
        <f t="shared" ref="N645:N650" si="99">J645+0.2</f>
        <v>8.7999999999999989</v>
      </c>
      <c r="O645" s="6">
        <v>0</v>
      </c>
      <c r="P645" s="7">
        <v>8507</v>
      </c>
      <c r="Q645" s="7"/>
      <c r="R645" s="35">
        <f t="shared" ref="R645:R708" si="100">ROUND(AVERAGE(S645:T645),1)</f>
        <v>14.5</v>
      </c>
      <c r="S645">
        <v>27</v>
      </c>
      <c r="T645">
        <v>2</v>
      </c>
      <c r="U645">
        <v>0</v>
      </c>
      <c r="W645">
        <v>27.87</v>
      </c>
      <c r="X645">
        <v>23.53</v>
      </c>
    </row>
    <row r="646" spans="1:24" x14ac:dyDescent="0.25">
      <c r="A646" s="3">
        <v>31231</v>
      </c>
      <c r="B646" s="5">
        <v>184</v>
      </c>
      <c r="C646" s="37">
        <f t="shared" si="95"/>
        <v>28.71</v>
      </c>
      <c r="D646" s="35">
        <f t="shared" si="96"/>
        <v>17.7</v>
      </c>
      <c r="E646" s="6">
        <v>26.8</v>
      </c>
      <c r="F646" s="6">
        <v>8.5</v>
      </c>
      <c r="G646" s="6">
        <v>0</v>
      </c>
      <c r="H646" s="35">
        <f t="shared" si="97"/>
        <v>17.100000000000001</v>
      </c>
      <c r="I646" s="6">
        <v>24.3</v>
      </c>
      <c r="J646" s="6">
        <v>9.9</v>
      </c>
      <c r="K646" s="6">
        <v>0</v>
      </c>
      <c r="L646" s="35">
        <f t="shared" si="98"/>
        <v>16.8</v>
      </c>
      <c r="M646" s="19">
        <f t="shared" si="94"/>
        <v>23.5</v>
      </c>
      <c r="N646" s="19">
        <f t="shared" si="99"/>
        <v>10.1</v>
      </c>
      <c r="O646" s="6">
        <v>0</v>
      </c>
      <c r="P646" s="7">
        <v>8507</v>
      </c>
      <c r="Q646" s="7"/>
      <c r="R646" s="35">
        <f t="shared" si="100"/>
        <v>16.3</v>
      </c>
      <c r="S646">
        <v>27.5</v>
      </c>
      <c r="T646">
        <v>5</v>
      </c>
      <c r="U646">
        <v>0</v>
      </c>
      <c r="W646">
        <v>30.22</v>
      </c>
      <c r="X646">
        <v>27.84</v>
      </c>
    </row>
    <row r="647" spans="1:24" x14ac:dyDescent="0.25">
      <c r="A647" s="3">
        <v>31232</v>
      </c>
      <c r="B647" s="5">
        <v>185</v>
      </c>
      <c r="C647" s="37">
        <f t="shared" si="95"/>
        <v>23.31</v>
      </c>
      <c r="D647" s="35">
        <f t="shared" si="96"/>
        <v>18.399999999999999</v>
      </c>
      <c r="E647" s="6">
        <v>28.8</v>
      </c>
      <c r="F647" s="6">
        <v>7.9</v>
      </c>
      <c r="G647" s="6">
        <v>0</v>
      </c>
      <c r="H647" s="35">
        <f t="shared" si="97"/>
        <v>18.399999999999999</v>
      </c>
      <c r="I647" s="6">
        <v>25.3</v>
      </c>
      <c r="J647" s="6">
        <v>11.4</v>
      </c>
      <c r="K647" s="6">
        <v>0</v>
      </c>
      <c r="L647" s="35">
        <f t="shared" si="98"/>
        <v>18.100000000000001</v>
      </c>
      <c r="M647" s="19">
        <f t="shared" si="94"/>
        <v>24.5</v>
      </c>
      <c r="N647" s="19">
        <f t="shared" si="99"/>
        <v>11.6</v>
      </c>
      <c r="O647" s="6">
        <v>0</v>
      </c>
      <c r="P647" s="7">
        <v>8507</v>
      </c>
      <c r="Q647" s="7"/>
      <c r="R647" s="35">
        <f t="shared" si="100"/>
        <v>17.5</v>
      </c>
      <c r="S647">
        <v>29.5</v>
      </c>
      <c r="T647">
        <v>5.5</v>
      </c>
      <c r="U647">
        <v>0</v>
      </c>
      <c r="W647">
        <v>24.54</v>
      </c>
      <c r="X647">
        <v>21.41</v>
      </c>
    </row>
    <row r="648" spans="1:24" x14ac:dyDescent="0.25">
      <c r="A648" s="3">
        <v>31233</v>
      </c>
      <c r="B648" s="5">
        <v>186</v>
      </c>
      <c r="C648" s="37">
        <f t="shared" si="95"/>
        <v>28.59</v>
      </c>
      <c r="D648" s="35">
        <f t="shared" si="96"/>
        <v>13.2</v>
      </c>
      <c r="E648" s="6">
        <v>21.3</v>
      </c>
      <c r="F648" s="6">
        <v>5.0999999999999996</v>
      </c>
      <c r="G648" s="6">
        <v>0</v>
      </c>
      <c r="H648" s="35">
        <f t="shared" si="97"/>
        <v>11.8</v>
      </c>
      <c r="I648" s="6">
        <v>18.600000000000001</v>
      </c>
      <c r="J648" s="6">
        <v>4.9000000000000004</v>
      </c>
      <c r="K648" s="6">
        <v>0</v>
      </c>
      <c r="L648" s="35">
        <f t="shared" si="98"/>
        <v>11.5</v>
      </c>
      <c r="M648" s="19">
        <f t="shared" si="94"/>
        <v>17.8</v>
      </c>
      <c r="N648" s="19">
        <f t="shared" si="99"/>
        <v>5.1000000000000005</v>
      </c>
      <c r="O648" s="6">
        <v>0</v>
      </c>
      <c r="P648" s="7">
        <v>8507</v>
      </c>
      <c r="Q648" s="7"/>
      <c r="R648" s="35">
        <f t="shared" si="100"/>
        <v>13.3</v>
      </c>
      <c r="S648">
        <v>22</v>
      </c>
      <c r="T648">
        <v>4.5</v>
      </c>
      <c r="U648">
        <v>0</v>
      </c>
      <c r="W648">
        <v>30.09</v>
      </c>
      <c r="X648">
        <v>23.03</v>
      </c>
    </row>
    <row r="649" spans="1:24" x14ac:dyDescent="0.25">
      <c r="A649" s="3">
        <v>31234</v>
      </c>
      <c r="B649" s="5">
        <v>187</v>
      </c>
      <c r="C649" s="37">
        <f t="shared" si="95"/>
        <v>23.8</v>
      </c>
      <c r="D649" s="35">
        <f t="shared" si="96"/>
        <v>10.8</v>
      </c>
      <c r="E649" s="6">
        <v>20.100000000000001</v>
      </c>
      <c r="F649" s="6">
        <v>1.4</v>
      </c>
      <c r="G649" s="6">
        <v>0</v>
      </c>
      <c r="H649" s="35">
        <f t="shared" si="97"/>
        <v>10.6</v>
      </c>
      <c r="I649" s="6">
        <v>18.100000000000001</v>
      </c>
      <c r="J649" s="6">
        <v>3</v>
      </c>
      <c r="K649" s="6">
        <v>0</v>
      </c>
      <c r="L649" s="35">
        <f t="shared" si="98"/>
        <v>10.3</v>
      </c>
      <c r="M649" s="19">
        <f t="shared" si="94"/>
        <v>17.3</v>
      </c>
      <c r="N649" s="19">
        <f t="shared" si="99"/>
        <v>3.2</v>
      </c>
      <c r="O649" s="6">
        <v>0</v>
      </c>
      <c r="P649" s="7">
        <v>8507</v>
      </c>
      <c r="Q649" s="7"/>
      <c r="R649" s="35">
        <f t="shared" si="100"/>
        <v>11.5</v>
      </c>
      <c r="S649">
        <v>21</v>
      </c>
      <c r="T649">
        <v>2</v>
      </c>
      <c r="U649">
        <v>0</v>
      </c>
      <c r="W649">
        <v>25.05</v>
      </c>
      <c r="X649">
        <v>18.23</v>
      </c>
    </row>
    <row r="650" spans="1:24" x14ac:dyDescent="0.25">
      <c r="A650" s="3">
        <v>31235</v>
      </c>
      <c r="B650" s="5">
        <v>188</v>
      </c>
      <c r="C650" s="37">
        <f t="shared" si="95"/>
        <v>19.399999999999999</v>
      </c>
      <c r="D650" s="35">
        <f t="shared" si="96"/>
        <v>15.6</v>
      </c>
      <c r="E650" s="6">
        <v>25</v>
      </c>
      <c r="F650" s="6">
        <v>6.1</v>
      </c>
      <c r="G650" s="6">
        <v>0</v>
      </c>
      <c r="H650" s="35">
        <f t="shared" si="97"/>
        <v>15</v>
      </c>
      <c r="I650" s="6">
        <v>22.3</v>
      </c>
      <c r="J650" s="6">
        <v>7.7</v>
      </c>
      <c r="K650" s="6">
        <v>0</v>
      </c>
      <c r="L650" s="35">
        <f t="shared" si="98"/>
        <v>14.7</v>
      </c>
      <c r="M650" s="19">
        <f t="shared" si="94"/>
        <v>21.5</v>
      </c>
      <c r="N650" s="19">
        <f t="shared" si="99"/>
        <v>7.9</v>
      </c>
      <c r="O650" s="6">
        <v>0</v>
      </c>
      <c r="P650" s="7">
        <v>8507</v>
      </c>
      <c r="Q650" s="7"/>
      <c r="R650" s="35">
        <f t="shared" si="100"/>
        <v>17.8</v>
      </c>
      <c r="S650">
        <v>28</v>
      </c>
      <c r="T650">
        <v>7.5</v>
      </c>
      <c r="U650">
        <v>0</v>
      </c>
      <c r="W650">
        <v>20.420000000000002</v>
      </c>
      <c r="X650">
        <v>22.53</v>
      </c>
    </row>
    <row r="651" spans="1:24" x14ac:dyDescent="0.25">
      <c r="A651" s="3">
        <v>31236</v>
      </c>
      <c r="B651" s="5">
        <v>189</v>
      </c>
      <c r="C651" s="37">
        <f t="shared" si="95"/>
        <v>28.28</v>
      </c>
      <c r="D651" s="35">
        <f t="shared" si="96"/>
        <v>17.3</v>
      </c>
      <c r="E651" s="6">
        <v>27.4</v>
      </c>
      <c r="F651" s="6">
        <v>7.2</v>
      </c>
      <c r="G651" s="6">
        <v>0</v>
      </c>
      <c r="H651" s="35">
        <f t="shared" si="97"/>
        <v>18.600000000000001</v>
      </c>
      <c r="I651" s="6">
        <v>25.3</v>
      </c>
      <c r="J651" s="6">
        <v>11.9</v>
      </c>
      <c r="K651" s="6">
        <v>0</v>
      </c>
      <c r="L651" s="35">
        <f t="shared" si="98"/>
        <v>18.899999999999999</v>
      </c>
      <c r="M651" s="6">
        <v>25.2</v>
      </c>
      <c r="N651" s="6">
        <v>12.6</v>
      </c>
      <c r="O651" s="6">
        <v>0</v>
      </c>
      <c r="P651" s="7">
        <v>8507</v>
      </c>
      <c r="Q651" s="7"/>
      <c r="R651" s="35">
        <f t="shared" si="100"/>
        <v>18.3</v>
      </c>
      <c r="S651">
        <v>29</v>
      </c>
      <c r="T651">
        <v>7.5</v>
      </c>
      <c r="U651">
        <v>0</v>
      </c>
      <c r="W651">
        <v>29.77</v>
      </c>
      <c r="X651">
        <v>26.53</v>
      </c>
    </row>
    <row r="652" spans="1:24" x14ac:dyDescent="0.25">
      <c r="A652" s="3">
        <v>31237</v>
      </c>
      <c r="B652" s="5">
        <v>190</v>
      </c>
      <c r="C652" s="37">
        <f t="shared" si="95"/>
        <v>23.74</v>
      </c>
      <c r="D652" s="35">
        <f t="shared" si="96"/>
        <v>19.899999999999999</v>
      </c>
      <c r="E652" s="6">
        <v>30</v>
      </c>
      <c r="F652" s="6">
        <v>9.8000000000000007</v>
      </c>
      <c r="G652" s="6">
        <v>0</v>
      </c>
      <c r="H652" s="35">
        <f t="shared" si="97"/>
        <v>19.600000000000001</v>
      </c>
      <c r="I652" s="6">
        <v>27.5</v>
      </c>
      <c r="J652" s="6">
        <v>11.7</v>
      </c>
      <c r="K652" s="6">
        <v>0</v>
      </c>
      <c r="L652" s="35">
        <f t="shared" si="98"/>
        <v>20.2</v>
      </c>
      <c r="M652" s="6">
        <v>27.5</v>
      </c>
      <c r="N652" s="6">
        <v>12.9</v>
      </c>
      <c r="O652" s="6">
        <v>0</v>
      </c>
      <c r="P652" s="7">
        <v>8507</v>
      </c>
      <c r="Q652" s="7"/>
      <c r="R652" s="35">
        <f t="shared" si="100"/>
        <v>18.5</v>
      </c>
      <c r="S652">
        <v>30.5</v>
      </c>
      <c r="T652">
        <v>6.5</v>
      </c>
      <c r="U652">
        <v>0</v>
      </c>
      <c r="W652">
        <v>24.99</v>
      </c>
      <c r="X652">
        <v>23.67</v>
      </c>
    </row>
    <row r="653" spans="1:24" x14ac:dyDescent="0.25">
      <c r="A653" s="3">
        <v>31238</v>
      </c>
      <c r="B653" s="5">
        <v>191</v>
      </c>
      <c r="C653" s="37">
        <f t="shared" si="95"/>
        <v>29.28</v>
      </c>
      <c r="D653" s="35">
        <f t="shared" si="96"/>
        <v>16.5</v>
      </c>
      <c r="E653" s="6">
        <v>24.5</v>
      </c>
      <c r="F653" s="6">
        <v>8.4</v>
      </c>
      <c r="G653" s="6">
        <v>0</v>
      </c>
      <c r="H653" s="35">
        <f t="shared" si="97"/>
        <v>16.8</v>
      </c>
      <c r="I653" s="6">
        <v>22.1</v>
      </c>
      <c r="J653" s="6">
        <v>11.4</v>
      </c>
      <c r="K653" s="6">
        <v>0</v>
      </c>
      <c r="L653" s="35">
        <f t="shared" si="98"/>
        <v>17.7</v>
      </c>
      <c r="M653" s="6">
        <v>21.6</v>
      </c>
      <c r="N653" s="6">
        <v>13.8</v>
      </c>
      <c r="O653" s="6">
        <v>0</v>
      </c>
      <c r="P653" s="7">
        <v>8507</v>
      </c>
      <c r="Q653" s="7"/>
      <c r="R653" s="35">
        <f t="shared" si="100"/>
        <v>14.5</v>
      </c>
      <c r="S653">
        <v>22</v>
      </c>
      <c r="T653">
        <v>7</v>
      </c>
      <c r="U653">
        <v>0</v>
      </c>
      <c r="W653">
        <v>30.82</v>
      </c>
      <c r="X653">
        <v>27.52</v>
      </c>
    </row>
    <row r="654" spans="1:24" x14ac:dyDescent="0.25">
      <c r="A654" s="3">
        <v>31239</v>
      </c>
      <c r="B654" s="5">
        <v>192</v>
      </c>
      <c r="C654" s="37">
        <f t="shared" si="95"/>
        <v>27.63</v>
      </c>
      <c r="D654" s="35">
        <f t="shared" si="96"/>
        <v>13.6</v>
      </c>
      <c r="E654" s="6">
        <v>23.3</v>
      </c>
      <c r="F654" s="6">
        <v>3.9</v>
      </c>
      <c r="G654" s="6">
        <v>0</v>
      </c>
      <c r="H654" s="35">
        <f t="shared" si="97"/>
        <v>13.4</v>
      </c>
      <c r="I654" s="6">
        <v>21.2</v>
      </c>
      <c r="J654" s="6">
        <v>5.5</v>
      </c>
      <c r="K654" s="6">
        <v>0</v>
      </c>
      <c r="L654" s="35">
        <f t="shared" si="98"/>
        <v>14.9</v>
      </c>
      <c r="M654" s="6">
        <v>21.2</v>
      </c>
      <c r="N654" s="6">
        <v>8.6</v>
      </c>
      <c r="O654" s="6">
        <v>0</v>
      </c>
      <c r="P654" s="7">
        <v>8507</v>
      </c>
      <c r="Q654" s="7"/>
      <c r="R654" s="35">
        <f t="shared" si="100"/>
        <v>15.3</v>
      </c>
      <c r="S654">
        <v>25</v>
      </c>
      <c r="T654">
        <v>5.5</v>
      </c>
      <c r="U654">
        <v>0</v>
      </c>
      <c r="W654">
        <v>29.08</v>
      </c>
      <c r="X654">
        <v>27.48</v>
      </c>
    </row>
    <row r="655" spans="1:24" x14ac:dyDescent="0.25">
      <c r="A655" s="3">
        <v>31240</v>
      </c>
      <c r="B655" s="5">
        <v>193</v>
      </c>
      <c r="C655" s="37">
        <f t="shared" si="95"/>
        <v>22.71</v>
      </c>
      <c r="D655" s="35">
        <f t="shared" si="96"/>
        <v>12.5</v>
      </c>
      <c r="E655" s="6">
        <v>19.100000000000001</v>
      </c>
      <c r="F655" s="6">
        <v>5.8</v>
      </c>
      <c r="G655" s="6">
        <v>0</v>
      </c>
      <c r="H655" s="35">
        <f t="shared" si="97"/>
        <v>12.4</v>
      </c>
      <c r="I655" s="6">
        <v>17.600000000000001</v>
      </c>
      <c r="J655" s="6">
        <v>7.2</v>
      </c>
      <c r="K655" s="6">
        <v>0</v>
      </c>
      <c r="L655" s="35">
        <f t="shared" si="98"/>
        <v>13</v>
      </c>
      <c r="M655" s="6">
        <v>16.8</v>
      </c>
      <c r="N655" s="6">
        <v>9.1</v>
      </c>
      <c r="O655" s="6">
        <v>0</v>
      </c>
      <c r="P655" s="7">
        <v>8507</v>
      </c>
      <c r="Q655" s="7"/>
      <c r="R655" s="35">
        <f t="shared" si="100"/>
        <v>13.5</v>
      </c>
      <c r="S655">
        <v>21.5</v>
      </c>
      <c r="T655">
        <v>5.5</v>
      </c>
      <c r="U655">
        <v>0</v>
      </c>
      <c r="W655">
        <v>23.91</v>
      </c>
      <c r="X655">
        <v>22.4</v>
      </c>
    </row>
    <row r="656" spans="1:24" x14ac:dyDescent="0.25">
      <c r="A656" s="3">
        <v>31241</v>
      </c>
      <c r="B656" s="5">
        <v>194</v>
      </c>
      <c r="C656" s="37">
        <f t="shared" si="95"/>
        <v>28.99</v>
      </c>
      <c r="D656" s="35">
        <f t="shared" si="96"/>
        <v>10.8</v>
      </c>
      <c r="E656" s="19">
        <f t="shared" ref="E656:E667" si="101">ROUND(I656*1.02+1.2,1)</f>
        <v>18.399999999999999</v>
      </c>
      <c r="F656" s="19">
        <f t="shared" ref="F656:F667" si="102">ROUND(J656*1.01-1.1,1)</f>
        <v>3.2</v>
      </c>
      <c r="G656" s="6">
        <v>0</v>
      </c>
      <c r="H656" s="35">
        <f t="shared" si="97"/>
        <v>10.6</v>
      </c>
      <c r="I656" s="6">
        <v>16.899999999999999</v>
      </c>
      <c r="J656" s="6">
        <v>4.3</v>
      </c>
      <c r="K656" s="6">
        <v>0</v>
      </c>
      <c r="L656" s="35">
        <f t="shared" si="98"/>
        <v>11.3</v>
      </c>
      <c r="M656" s="6">
        <v>16.100000000000001</v>
      </c>
      <c r="N656" s="6">
        <v>6.5</v>
      </c>
      <c r="O656" s="6">
        <v>0</v>
      </c>
      <c r="P656" s="7">
        <v>8507</v>
      </c>
      <c r="Q656" s="7"/>
      <c r="R656" s="35">
        <f t="shared" si="100"/>
        <v>12</v>
      </c>
      <c r="S656">
        <v>20</v>
      </c>
      <c r="T656">
        <v>4</v>
      </c>
      <c r="U656">
        <v>0</v>
      </c>
      <c r="W656">
        <v>30.52</v>
      </c>
      <c r="X656">
        <v>27.41</v>
      </c>
    </row>
    <row r="657" spans="1:24" x14ac:dyDescent="0.25">
      <c r="A657" s="3">
        <v>31242</v>
      </c>
      <c r="B657" s="5">
        <v>195</v>
      </c>
      <c r="C657" s="37">
        <f t="shared" si="95"/>
        <v>24.78</v>
      </c>
      <c r="D657" s="35">
        <f t="shared" si="96"/>
        <v>14.1</v>
      </c>
      <c r="E657" s="19">
        <f t="shared" si="101"/>
        <v>22.8</v>
      </c>
      <c r="F657" s="19">
        <f t="shared" si="102"/>
        <v>5.4</v>
      </c>
      <c r="G657" s="6">
        <v>0</v>
      </c>
      <c r="H657" s="35">
        <f t="shared" si="97"/>
        <v>13.8</v>
      </c>
      <c r="I657" s="6">
        <v>21.2</v>
      </c>
      <c r="J657" s="6">
        <v>6.4</v>
      </c>
      <c r="K657" s="6">
        <v>0</v>
      </c>
      <c r="L657" s="35">
        <f t="shared" si="98"/>
        <v>14.4</v>
      </c>
      <c r="M657" s="6">
        <v>21.9</v>
      </c>
      <c r="N657" s="6">
        <v>6.8</v>
      </c>
      <c r="O657" s="6">
        <v>0</v>
      </c>
      <c r="P657" s="7">
        <v>8507</v>
      </c>
      <c r="Q657" s="7"/>
      <c r="R657" s="35">
        <f t="shared" si="100"/>
        <v>13.3</v>
      </c>
      <c r="S657">
        <v>25.5</v>
      </c>
      <c r="T657">
        <v>1</v>
      </c>
      <c r="U657">
        <v>0</v>
      </c>
      <c r="W657">
        <v>26.08</v>
      </c>
      <c r="X657">
        <v>25.73</v>
      </c>
    </row>
    <row r="658" spans="1:24" x14ac:dyDescent="0.25">
      <c r="A658" s="3">
        <v>31243</v>
      </c>
      <c r="B658" s="5">
        <v>196</v>
      </c>
      <c r="C658" s="37">
        <f t="shared" si="95"/>
        <v>26.04</v>
      </c>
      <c r="D658" s="35">
        <f t="shared" si="96"/>
        <v>15.4</v>
      </c>
      <c r="E658" s="19">
        <f t="shared" si="101"/>
        <v>24</v>
      </c>
      <c r="F658" s="19">
        <f t="shared" si="102"/>
        <v>6.7</v>
      </c>
      <c r="G658" s="6">
        <v>0</v>
      </c>
      <c r="H658" s="35">
        <f t="shared" si="97"/>
        <v>15.1</v>
      </c>
      <c r="I658" s="6">
        <v>22.4</v>
      </c>
      <c r="J658" s="6">
        <v>7.7</v>
      </c>
      <c r="K658" s="6">
        <v>0</v>
      </c>
      <c r="L658" s="35">
        <f t="shared" si="98"/>
        <v>16.100000000000001</v>
      </c>
      <c r="M658" s="6">
        <v>22.1</v>
      </c>
      <c r="N658" s="6">
        <v>10</v>
      </c>
      <c r="O658" s="6">
        <v>0</v>
      </c>
      <c r="P658" s="7">
        <v>8507</v>
      </c>
      <c r="Q658" s="7"/>
      <c r="R658" s="35">
        <f t="shared" si="100"/>
        <v>15.3</v>
      </c>
      <c r="S658">
        <v>25.5</v>
      </c>
      <c r="T658">
        <v>5</v>
      </c>
      <c r="U658">
        <v>0</v>
      </c>
      <c r="W658">
        <v>27.41</v>
      </c>
      <c r="X658">
        <v>24.37</v>
      </c>
    </row>
    <row r="659" spans="1:24" x14ac:dyDescent="0.25">
      <c r="A659" s="3">
        <v>31244</v>
      </c>
      <c r="B659" s="5">
        <v>197</v>
      </c>
      <c r="C659" s="37">
        <f t="shared" si="95"/>
        <v>14.51</v>
      </c>
      <c r="D659" s="35">
        <f t="shared" si="96"/>
        <v>15.8</v>
      </c>
      <c r="E659" s="19">
        <f t="shared" si="101"/>
        <v>20.8</v>
      </c>
      <c r="F659" s="19">
        <f t="shared" si="102"/>
        <v>10.7</v>
      </c>
      <c r="G659" s="6">
        <v>0</v>
      </c>
      <c r="H659" s="35">
        <f t="shared" si="97"/>
        <v>15.5</v>
      </c>
      <c r="I659" s="6">
        <v>19.2</v>
      </c>
      <c r="J659" s="6">
        <v>11.7</v>
      </c>
      <c r="K659" s="6">
        <v>0</v>
      </c>
      <c r="L659" s="35">
        <f t="shared" si="98"/>
        <v>15.4</v>
      </c>
      <c r="M659" s="6">
        <v>18.5</v>
      </c>
      <c r="N659" s="6">
        <v>12.2</v>
      </c>
      <c r="O659" s="6">
        <v>0</v>
      </c>
      <c r="P659" s="7">
        <v>8507</v>
      </c>
      <c r="Q659" s="7"/>
      <c r="R659" s="35">
        <f t="shared" si="100"/>
        <v>15.3</v>
      </c>
      <c r="S659">
        <v>23.5</v>
      </c>
      <c r="T659">
        <v>7</v>
      </c>
      <c r="U659">
        <v>0.8</v>
      </c>
      <c r="W659">
        <v>15.27</v>
      </c>
      <c r="X659">
        <v>16.48</v>
      </c>
    </row>
    <row r="660" spans="1:24" x14ac:dyDescent="0.25">
      <c r="A660" s="3">
        <v>31245</v>
      </c>
      <c r="B660" s="5">
        <v>198</v>
      </c>
      <c r="C660" s="37">
        <f t="shared" si="95"/>
        <v>28.04</v>
      </c>
      <c r="D660" s="35">
        <f t="shared" si="96"/>
        <v>13.4</v>
      </c>
      <c r="E660" s="19">
        <f t="shared" si="101"/>
        <v>21.1</v>
      </c>
      <c r="F660" s="19">
        <f t="shared" si="102"/>
        <v>5.7</v>
      </c>
      <c r="G660" s="6">
        <v>0</v>
      </c>
      <c r="H660" s="35">
        <f t="shared" si="97"/>
        <v>13.1</v>
      </c>
      <c r="I660" s="6">
        <v>19.5</v>
      </c>
      <c r="J660" s="6">
        <v>6.7</v>
      </c>
      <c r="K660" s="6">
        <v>0</v>
      </c>
      <c r="L660" s="35">
        <f t="shared" si="98"/>
        <v>14</v>
      </c>
      <c r="M660" s="6">
        <v>19.100000000000001</v>
      </c>
      <c r="N660" s="6">
        <v>8.8000000000000007</v>
      </c>
      <c r="O660" s="6">
        <v>0</v>
      </c>
      <c r="P660" s="7">
        <v>8507</v>
      </c>
      <c r="Q660" s="7"/>
      <c r="R660" s="35">
        <f t="shared" si="100"/>
        <v>15.5</v>
      </c>
      <c r="S660">
        <v>24.5</v>
      </c>
      <c r="T660">
        <v>6.5</v>
      </c>
      <c r="U660">
        <v>0</v>
      </c>
      <c r="W660">
        <v>29.52</v>
      </c>
      <c r="X660">
        <v>27.09</v>
      </c>
    </row>
    <row r="661" spans="1:24" x14ac:dyDescent="0.25">
      <c r="A661" s="3">
        <v>31246</v>
      </c>
      <c r="B661" s="5">
        <v>199</v>
      </c>
      <c r="C661" s="37">
        <f t="shared" si="95"/>
        <v>28.08</v>
      </c>
      <c r="D661" s="35">
        <f t="shared" si="96"/>
        <v>15.6</v>
      </c>
      <c r="E661" s="19">
        <f t="shared" si="101"/>
        <v>25.1</v>
      </c>
      <c r="F661" s="19">
        <f t="shared" si="102"/>
        <v>6</v>
      </c>
      <c r="G661" s="6">
        <v>0</v>
      </c>
      <c r="H661" s="35">
        <f t="shared" si="97"/>
        <v>15.2</v>
      </c>
      <c r="I661" s="6">
        <v>23.4</v>
      </c>
      <c r="J661" s="6">
        <v>7</v>
      </c>
      <c r="K661" s="6">
        <v>0</v>
      </c>
      <c r="L661" s="35">
        <f t="shared" si="98"/>
        <v>16.2</v>
      </c>
      <c r="M661" s="6">
        <v>23.1</v>
      </c>
      <c r="N661" s="6">
        <v>9.1999999999999993</v>
      </c>
      <c r="O661" s="6">
        <v>0</v>
      </c>
      <c r="P661" s="7">
        <v>8507</v>
      </c>
      <c r="Q661" s="7"/>
      <c r="R661" s="35">
        <f t="shared" si="100"/>
        <v>14</v>
      </c>
      <c r="S661">
        <v>26.5</v>
      </c>
      <c r="T661">
        <v>1.5</v>
      </c>
      <c r="U661">
        <v>0</v>
      </c>
      <c r="W661">
        <v>29.56</v>
      </c>
      <c r="X661">
        <v>27.19</v>
      </c>
    </row>
    <row r="662" spans="1:24" x14ac:dyDescent="0.25">
      <c r="A662" s="3">
        <v>31247</v>
      </c>
      <c r="B662" s="5">
        <v>200</v>
      </c>
      <c r="C662" s="37">
        <f t="shared" si="95"/>
        <v>26.7</v>
      </c>
      <c r="D662" s="35">
        <f t="shared" si="96"/>
        <v>17.7</v>
      </c>
      <c r="E662" s="19">
        <f t="shared" si="101"/>
        <v>26.9</v>
      </c>
      <c r="F662" s="19">
        <f t="shared" si="102"/>
        <v>8.5</v>
      </c>
      <c r="G662" s="6">
        <v>0</v>
      </c>
      <c r="H662" s="35">
        <f t="shared" si="97"/>
        <v>17.399999999999999</v>
      </c>
      <c r="I662" s="6">
        <v>25.2</v>
      </c>
      <c r="J662" s="6">
        <v>9.5</v>
      </c>
      <c r="K662" s="6">
        <v>0</v>
      </c>
      <c r="L662" s="35">
        <f t="shared" si="98"/>
        <v>18.100000000000001</v>
      </c>
      <c r="M662" s="6">
        <v>25.3</v>
      </c>
      <c r="N662" s="6">
        <v>10.8</v>
      </c>
      <c r="O662" s="6">
        <v>0</v>
      </c>
      <c r="P662" s="7">
        <v>8507</v>
      </c>
      <c r="Q662" s="7"/>
      <c r="R662" s="35">
        <f t="shared" si="100"/>
        <v>16</v>
      </c>
      <c r="S662">
        <v>27.5</v>
      </c>
      <c r="T662">
        <v>4.5</v>
      </c>
      <c r="U662">
        <v>0</v>
      </c>
      <c r="W662">
        <v>28.11</v>
      </c>
      <c r="X662">
        <v>27.58</v>
      </c>
    </row>
    <row r="663" spans="1:24" x14ac:dyDescent="0.25">
      <c r="A663" s="3">
        <v>31248</v>
      </c>
      <c r="B663" s="5">
        <v>201</v>
      </c>
      <c r="C663" s="37">
        <f t="shared" si="95"/>
        <v>24.12</v>
      </c>
      <c r="D663" s="35">
        <f t="shared" si="96"/>
        <v>18.5</v>
      </c>
      <c r="E663" s="19">
        <f t="shared" si="101"/>
        <v>27.4</v>
      </c>
      <c r="F663" s="19">
        <f t="shared" si="102"/>
        <v>9.5</v>
      </c>
      <c r="G663" s="6">
        <v>0</v>
      </c>
      <c r="H663" s="35">
        <f t="shared" si="97"/>
        <v>18.100000000000001</v>
      </c>
      <c r="I663" s="6">
        <v>25.7</v>
      </c>
      <c r="J663" s="6">
        <v>10.5</v>
      </c>
      <c r="K663" s="6">
        <v>0</v>
      </c>
      <c r="L663" s="35">
        <f t="shared" si="98"/>
        <v>19.600000000000001</v>
      </c>
      <c r="M663" s="6">
        <v>26.3</v>
      </c>
      <c r="N663" s="6">
        <v>12.8</v>
      </c>
      <c r="O663" s="6">
        <v>0</v>
      </c>
      <c r="P663" s="7">
        <v>8507</v>
      </c>
      <c r="Q663" s="7"/>
      <c r="R663" s="35">
        <f t="shared" si="100"/>
        <v>17</v>
      </c>
      <c r="S663">
        <v>29</v>
      </c>
      <c r="T663">
        <v>5</v>
      </c>
      <c r="U663">
        <v>0</v>
      </c>
      <c r="W663">
        <v>25.39</v>
      </c>
      <c r="X663">
        <v>26.64</v>
      </c>
    </row>
    <row r="664" spans="1:24" x14ac:dyDescent="0.25">
      <c r="A664" s="3">
        <v>31249</v>
      </c>
      <c r="B664" s="5">
        <v>202</v>
      </c>
      <c r="C664" s="37">
        <f t="shared" si="95"/>
        <v>27.53</v>
      </c>
      <c r="D664" s="35">
        <f t="shared" si="96"/>
        <v>19.100000000000001</v>
      </c>
      <c r="E664" s="19">
        <f t="shared" si="101"/>
        <v>28.4</v>
      </c>
      <c r="F664" s="19">
        <f t="shared" si="102"/>
        <v>9.6999999999999993</v>
      </c>
      <c r="G664" s="6">
        <v>0</v>
      </c>
      <c r="H664" s="35">
        <f t="shared" si="97"/>
        <v>18.7</v>
      </c>
      <c r="I664" s="6">
        <v>26.7</v>
      </c>
      <c r="J664" s="6">
        <v>10.7</v>
      </c>
      <c r="K664" s="6">
        <v>0</v>
      </c>
      <c r="L664" s="35">
        <f t="shared" si="98"/>
        <v>20</v>
      </c>
      <c r="M664" s="6">
        <v>27</v>
      </c>
      <c r="N664" s="6">
        <v>12.9</v>
      </c>
      <c r="O664" s="6">
        <v>0</v>
      </c>
      <c r="P664" s="7">
        <v>8507</v>
      </c>
      <c r="Q664" s="7"/>
      <c r="R664" s="35">
        <f t="shared" si="100"/>
        <v>17.3</v>
      </c>
      <c r="S664">
        <v>30</v>
      </c>
      <c r="T664">
        <v>4.5</v>
      </c>
      <c r="U664">
        <v>0</v>
      </c>
      <c r="W664">
        <v>28.98</v>
      </c>
      <c r="X664">
        <v>22.32</v>
      </c>
    </row>
    <row r="665" spans="1:24" x14ac:dyDescent="0.25">
      <c r="A665" s="3">
        <v>31250</v>
      </c>
      <c r="B665" s="5">
        <v>203</v>
      </c>
      <c r="C665" s="37">
        <f t="shared" si="95"/>
        <v>21.86</v>
      </c>
      <c r="D665" s="35">
        <f t="shared" si="96"/>
        <v>17.3</v>
      </c>
      <c r="E665" s="19">
        <f t="shared" si="101"/>
        <v>23.8</v>
      </c>
      <c r="F665" s="19">
        <f t="shared" si="102"/>
        <v>10.8</v>
      </c>
      <c r="G665" s="6">
        <v>0</v>
      </c>
      <c r="H665" s="35">
        <f t="shared" si="97"/>
        <v>17</v>
      </c>
      <c r="I665" s="6">
        <v>22.2</v>
      </c>
      <c r="J665" s="6">
        <v>11.8</v>
      </c>
      <c r="K665" s="6">
        <v>0</v>
      </c>
      <c r="L665" s="35">
        <f t="shared" si="98"/>
        <v>18</v>
      </c>
      <c r="M665" s="6">
        <v>22.1</v>
      </c>
      <c r="N665" s="6">
        <v>13.9</v>
      </c>
      <c r="O665" s="6">
        <v>0</v>
      </c>
      <c r="P665" s="7">
        <v>8507</v>
      </c>
      <c r="Q665" s="7"/>
      <c r="R665" s="35">
        <f t="shared" si="100"/>
        <v>18</v>
      </c>
      <c r="S665">
        <v>25</v>
      </c>
      <c r="T665">
        <v>11</v>
      </c>
      <c r="U665">
        <v>0</v>
      </c>
      <c r="W665">
        <v>23.01</v>
      </c>
      <c r="X665">
        <v>22.12</v>
      </c>
    </row>
    <row r="666" spans="1:24" x14ac:dyDescent="0.25">
      <c r="A666" s="3">
        <v>31251</v>
      </c>
      <c r="B666" s="5">
        <v>204</v>
      </c>
      <c r="C666" s="37">
        <f t="shared" si="95"/>
        <v>21.76</v>
      </c>
      <c r="D666" s="35">
        <f t="shared" si="96"/>
        <v>13.6</v>
      </c>
      <c r="E666" s="19">
        <f t="shared" si="101"/>
        <v>20.100000000000001</v>
      </c>
      <c r="F666" s="19">
        <f t="shared" si="102"/>
        <v>7.1</v>
      </c>
      <c r="G666" s="6">
        <v>0</v>
      </c>
      <c r="H666" s="35">
        <f t="shared" si="97"/>
        <v>13.3</v>
      </c>
      <c r="I666" s="6">
        <v>18.5</v>
      </c>
      <c r="J666" s="6">
        <v>8.1</v>
      </c>
      <c r="K666" s="6">
        <v>0</v>
      </c>
      <c r="L666" s="35">
        <f t="shared" si="98"/>
        <v>14.6</v>
      </c>
      <c r="M666" s="6">
        <v>18.2</v>
      </c>
      <c r="N666" s="6">
        <v>11</v>
      </c>
      <c r="O666" s="6">
        <v>0</v>
      </c>
      <c r="P666" s="7">
        <v>8507</v>
      </c>
      <c r="Q666" s="7"/>
      <c r="R666" s="35">
        <f t="shared" si="100"/>
        <v>17.5</v>
      </c>
      <c r="S666">
        <v>25</v>
      </c>
      <c r="T666">
        <v>10</v>
      </c>
      <c r="U666">
        <v>0</v>
      </c>
      <c r="W666">
        <v>22.9</v>
      </c>
      <c r="X666">
        <v>26.33</v>
      </c>
    </row>
    <row r="667" spans="1:24" x14ac:dyDescent="0.25">
      <c r="A667" s="3">
        <v>31252</v>
      </c>
      <c r="B667" s="5">
        <v>205</v>
      </c>
      <c r="C667" s="37">
        <f t="shared" si="95"/>
        <v>26.8</v>
      </c>
      <c r="D667" s="35">
        <f t="shared" si="96"/>
        <v>12.7</v>
      </c>
      <c r="E667" s="19">
        <f t="shared" si="101"/>
        <v>20.3</v>
      </c>
      <c r="F667" s="19">
        <f t="shared" si="102"/>
        <v>5.0999999999999996</v>
      </c>
      <c r="G667" s="6">
        <v>0</v>
      </c>
      <c r="H667" s="35">
        <f t="shared" si="97"/>
        <v>12.4</v>
      </c>
      <c r="I667" s="6">
        <v>18.7</v>
      </c>
      <c r="J667" s="6">
        <v>6.1</v>
      </c>
      <c r="K667" s="6">
        <v>0</v>
      </c>
      <c r="L667" s="35">
        <f t="shared" si="98"/>
        <v>13.6</v>
      </c>
      <c r="M667" s="6">
        <v>18.7</v>
      </c>
      <c r="N667" s="6">
        <v>8.4</v>
      </c>
      <c r="O667" s="6">
        <v>0</v>
      </c>
      <c r="P667" s="7">
        <v>8507</v>
      </c>
      <c r="Q667" s="7"/>
      <c r="R667" s="35">
        <f t="shared" si="100"/>
        <v>14</v>
      </c>
      <c r="S667">
        <v>23</v>
      </c>
      <c r="T667">
        <v>5</v>
      </c>
      <c r="U667">
        <v>0</v>
      </c>
      <c r="W667">
        <v>28.21</v>
      </c>
      <c r="X667">
        <v>21.87</v>
      </c>
    </row>
    <row r="668" spans="1:24" x14ac:dyDescent="0.25">
      <c r="A668" s="3">
        <v>31253</v>
      </c>
      <c r="B668" s="5">
        <v>206</v>
      </c>
      <c r="C668" s="37">
        <f t="shared" si="95"/>
        <v>27.22</v>
      </c>
      <c r="D668" s="35">
        <f t="shared" si="96"/>
        <v>14.5</v>
      </c>
      <c r="E668" s="6">
        <v>25.6</v>
      </c>
      <c r="F668" s="6">
        <v>3.3</v>
      </c>
      <c r="G668" s="6">
        <v>0</v>
      </c>
      <c r="H668" s="35">
        <f t="shared" si="97"/>
        <v>14.5</v>
      </c>
      <c r="I668" s="6">
        <v>22.8</v>
      </c>
      <c r="J668" s="6">
        <v>6.1</v>
      </c>
      <c r="K668" s="6">
        <v>0</v>
      </c>
      <c r="L668" s="35">
        <f t="shared" si="98"/>
        <v>14.9</v>
      </c>
      <c r="M668" s="6">
        <v>22.3</v>
      </c>
      <c r="N668" s="6">
        <v>7.5</v>
      </c>
      <c r="O668" s="6">
        <v>0</v>
      </c>
      <c r="P668" s="7">
        <v>8507</v>
      </c>
      <c r="Q668" s="7"/>
      <c r="R668" s="35">
        <f t="shared" si="100"/>
        <v>15</v>
      </c>
      <c r="S668">
        <v>27</v>
      </c>
      <c r="T668">
        <v>3</v>
      </c>
      <c r="U668">
        <v>0</v>
      </c>
      <c r="W668">
        <v>28.65</v>
      </c>
      <c r="X668">
        <v>26.65</v>
      </c>
    </row>
    <row r="669" spans="1:24" x14ac:dyDescent="0.25">
      <c r="A669" s="3">
        <v>31254</v>
      </c>
      <c r="B669" s="5">
        <v>207</v>
      </c>
      <c r="C669" s="37">
        <f t="shared" si="95"/>
        <v>27.84</v>
      </c>
      <c r="D669" s="35">
        <f t="shared" si="96"/>
        <v>14.8</v>
      </c>
      <c r="E669" s="6">
        <v>21.5</v>
      </c>
      <c r="F669" s="6">
        <v>8.1</v>
      </c>
      <c r="G669" s="6">
        <v>0</v>
      </c>
      <c r="H669" s="35">
        <f t="shared" si="97"/>
        <v>13.9</v>
      </c>
      <c r="I669" s="6">
        <v>19.5</v>
      </c>
      <c r="J669" s="6">
        <v>8.3000000000000007</v>
      </c>
      <c r="K669" s="6">
        <v>0</v>
      </c>
      <c r="L669" s="35">
        <f t="shared" si="98"/>
        <v>14</v>
      </c>
      <c r="M669" s="6">
        <v>18.5</v>
      </c>
      <c r="N669" s="6">
        <v>9.5</v>
      </c>
      <c r="O669" s="6">
        <v>0</v>
      </c>
      <c r="P669" s="7">
        <v>8507</v>
      </c>
      <c r="Q669" s="7"/>
      <c r="R669" s="35">
        <f t="shared" si="100"/>
        <v>13.5</v>
      </c>
      <c r="S669">
        <v>23</v>
      </c>
      <c r="T669">
        <v>4</v>
      </c>
      <c r="U669">
        <v>0</v>
      </c>
      <c r="W669">
        <v>29.3</v>
      </c>
      <c r="X669">
        <v>26.87</v>
      </c>
    </row>
    <row r="670" spans="1:24" x14ac:dyDescent="0.25">
      <c r="A670" s="3">
        <v>31255</v>
      </c>
      <c r="B670" s="5">
        <v>208</v>
      </c>
      <c r="C670" s="37">
        <f t="shared" si="95"/>
        <v>26.7</v>
      </c>
      <c r="D670" s="35">
        <f t="shared" si="96"/>
        <v>14.5</v>
      </c>
      <c r="E670" s="6">
        <v>25.7</v>
      </c>
      <c r="F670" s="6">
        <v>3.3</v>
      </c>
      <c r="G670" s="6">
        <v>0</v>
      </c>
      <c r="H670" s="35">
        <f t="shared" si="97"/>
        <v>15.9</v>
      </c>
      <c r="I670" s="6">
        <v>22.8</v>
      </c>
      <c r="J670" s="6">
        <v>8.9</v>
      </c>
      <c r="K670" s="6">
        <v>0</v>
      </c>
      <c r="L670" s="35">
        <f t="shared" si="98"/>
        <v>16.2</v>
      </c>
      <c r="M670" s="6">
        <v>22.7</v>
      </c>
      <c r="N670" s="6">
        <v>9.6</v>
      </c>
      <c r="O670" s="6">
        <v>0</v>
      </c>
      <c r="P670" s="7">
        <v>8507</v>
      </c>
      <c r="Q670" s="7"/>
      <c r="R670" s="35">
        <f t="shared" si="100"/>
        <v>13</v>
      </c>
      <c r="S670">
        <v>26</v>
      </c>
      <c r="T670">
        <v>0</v>
      </c>
      <c r="U670">
        <v>0</v>
      </c>
      <c r="W670">
        <v>28.1</v>
      </c>
      <c r="X670">
        <v>26.51</v>
      </c>
    </row>
    <row r="671" spans="1:24" x14ac:dyDescent="0.25">
      <c r="A671" s="3">
        <v>31256</v>
      </c>
      <c r="B671" s="5">
        <v>209</v>
      </c>
      <c r="C671" s="37">
        <f t="shared" si="95"/>
        <v>26.72</v>
      </c>
      <c r="D671" s="35">
        <f t="shared" si="96"/>
        <v>17.3</v>
      </c>
      <c r="E671" s="6">
        <v>27</v>
      </c>
      <c r="F671" s="6">
        <v>7.5</v>
      </c>
      <c r="G671" s="6">
        <v>0</v>
      </c>
      <c r="H671" s="35">
        <f t="shared" si="97"/>
        <v>18.399999999999999</v>
      </c>
      <c r="I671" s="6">
        <v>23.9</v>
      </c>
      <c r="J671" s="6">
        <v>12.8</v>
      </c>
      <c r="K671" s="6">
        <v>0</v>
      </c>
      <c r="L671" s="35">
        <f t="shared" si="98"/>
        <v>18</v>
      </c>
      <c r="M671" s="6">
        <v>23.5</v>
      </c>
      <c r="N671" s="6">
        <v>12.5</v>
      </c>
      <c r="O671" s="6">
        <v>0</v>
      </c>
      <c r="P671" s="7">
        <v>8507</v>
      </c>
      <c r="Q671" s="7"/>
      <c r="R671" s="35">
        <f t="shared" si="100"/>
        <v>15.3</v>
      </c>
      <c r="S671">
        <v>27.5</v>
      </c>
      <c r="T671">
        <v>3</v>
      </c>
      <c r="U671">
        <v>0</v>
      </c>
      <c r="W671">
        <v>28.13</v>
      </c>
      <c r="X671">
        <v>26.87</v>
      </c>
    </row>
    <row r="672" spans="1:24" x14ac:dyDescent="0.25">
      <c r="A672" s="3">
        <v>31257</v>
      </c>
      <c r="B672" s="5">
        <v>210</v>
      </c>
      <c r="C672" s="37">
        <f t="shared" si="95"/>
        <v>26.26</v>
      </c>
      <c r="D672" s="35">
        <f t="shared" si="96"/>
        <v>19</v>
      </c>
      <c r="E672" s="6">
        <v>28.5</v>
      </c>
      <c r="F672" s="6">
        <v>9.4</v>
      </c>
      <c r="G672" s="6">
        <v>3</v>
      </c>
      <c r="H672" s="35">
        <f t="shared" si="97"/>
        <v>20.6</v>
      </c>
      <c r="I672" s="6">
        <v>25.5</v>
      </c>
      <c r="J672" s="6">
        <v>15.7</v>
      </c>
      <c r="K672" s="6">
        <v>0</v>
      </c>
      <c r="L672" s="35">
        <f t="shared" si="98"/>
        <v>19.399999999999999</v>
      </c>
      <c r="M672" s="6">
        <v>25</v>
      </c>
      <c r="N672" s="6">
        <v>13.7</v>
      </c>
      <c r="O672" s="6">
        <v>0</v>
      </c>
      <c r="P672" s="7">
        <v>8507</v>
      </c>
      <c r="Q672" s="7"/>
      <c r="R672" s="35">
        <f t="shared" si="100"/>
        <v>16.5</v>
      </c>
      <c r="S672">
        <v>29</v>
      </c>
      <c r="T672">
        <v>4</v>
      </c>
      <c r="U672">
        <v>0</v>
      </c>
      <c r="W672">
        <v>27.64</v>
      </c>
      <c r="X672">
        <v>25.35</v>
      </c>
    </row>
    <row r="673" spans="1:24" x14ac:dyDescent="0.25">
      <c r="A673" s="3">
        <v>31258</v>
      </c>
      <c r="B673" s="5">
        <v>211</v>
      </c>
      <c r="C673" s="37">
        <f t="shared" si="95"/>
        <v>19.66</v>
      </c>
      <c r="D673" s="35">
        <f t="shared" si="96"/>
        <v>19.600000000000001</v>
      </c>
      <c r="E673" s="6">
        <v>28</v>
      </c>
      <c r="F673" s="6">
        <v>11.2</v>
      </c>
      <c r="G673" s="6">
        <v>1</v>
      </c>
      <c r="H673" s="35">
        <f t="shared" si="97"/>
        <v>19.8</v>
      </c>
      <c r="I673" s="6">
        <v>25.4</v>
      </c>
      <c r="J673" s="6">
        <v>14.1</v>
      </c>
      <c r="K673" s="6">
        <v>2</v>
      </c>
      <c r="L673" s="35">
        <f t="shared" si="98"/>
        <v>19.8</v>
      </c>
      <c r="M673" s="6">
        <v>24.2</v>
      </c>
      <c r="N673" s="6">
        <v>15.4</v>
      </c>
      <c r="O673" s="6">
        <v>4.5</v>
      </c>
      <c r="P673" s="7">
        <v>8507</v>
      </c>
      <c r="Q673" s="7"/>
      <c r="R673" s="35">
        <f t="shared" si="100"/>
        <v>17.8</v>
      </c>
      <c r="S673">
        <v>29</v>
      </c>
      <c r="T673">
        <v>6.5</v>
      </c>
      <c r="U673">
        <v>5</v>
      </c>
      <c r="W673">
        <v>20.69</v>
      </c>
      <c r="X673">
        <v>18.309999999999999</v>
      </c>
    </row>
    <row r="674" spans="1:24" x14ac:dyDescent="0.25">
      <c r="A674" s="3">
        <v>31259</v>
      </c>
      <c r="B674" s="5">
        <v>212</v>
      </c>
      <c r="C674" s="37">
        <f t="shared" si="95"/>
        <v>19.82</v>
      </c>
      <c r="D674" s="35">
        <f t="shared" si="96"/>
        <v>15.8</v>
      </c>
      <c r="E674" s="6">
        <v>23.3</v>
      </c>
      <c r="F674" s="6">
        <v>8.3000000000000007</v>
      </c>
      <c r="G674" s="6">
        <v>4</v>
      </c>
      <c r="H674" s="35">
        <f t="shared" si="97"/>
        <v>16.899999999999999</v>
      </c>
      <c r="I674" s="6">
        <v>21</v>
      </c>
      <c r="J674" s="6">
        <v>12.8</v>
      </c>
      <c r="K674" s="6">
        <v>2</v>
      </c>
      <c r="L674" s="35">
        <f t="shared" si="98"/>
        <v>16.8</v>
      </c>
      <c r="M674" s="6">
        <v>21.2</v>
      </c>
      <c r="N674" s="6">
        <v>12.3</v>
      </c>
      <c r="O674" s="6">
        <v>0.5</v>
      </c>
      <c r="P674" s="7">
        <v>8507</v>
      </c>
      <c r="Q674" s="7"/>
      <c r="R674" s="35">
        <f t="shared" si="100"/>
        <v>15.8</v>
      </c>
      <c r="S674">
        <v>25.5</v>
      </c>
      <c r="T674">
        <v>6</v>
      </c>
      <c r="U674">
        <v>0</v>
      </c>
      <c r="W674">
        <v>20.86</v>
      </c>
      <c r="X674">
        <v>19.7</v>
      </c>
    </row>
    <row r="675" spans="1:24" x14ac:dyDescent="0.25">
      <c r="A675" s="3">
        <v>31260</v>
      </c>
      <c r="B675" s="5">
        <v>213</v>
      </c>
      <c r="C675" s="37">
        <f t="shared" si="95"/>
        <v>9.51</v>
      </c>
      <c r="D675" s="35">
        <f t="shared" si="96"/>
        <v>12.8</v>
      </c>
      <c r="E675" s="6">
        <v>15.4</v>
      </c>
      <c r="F675" s="6">
        <v>10.199999999999999</v>
      </c>
      <c r="G675" s="6">
        <v>0</v>
      </c>
      <c r="H675" s="35">
        <f t="shared" si="97"/>
        <v>11.4</v>
      </c>
      <c r="I675" s="6">
        <v>14.4</v>
      </c>
      <c r="J675" s="6">
        <v>8.4</v>
      </c>
      <c r="K675" s="6">
        <v>2</v>
      </c>
      <c r="L675" s="35">
        <f t="shared" si="98"/>
        <v>11.4</v>
      </c>
      <c r="M675" s="6">
        <v>13.5</v>
      </c>
      <c r="N675" s="6">
        <v>9.3000000000000007</v>
      </c>
      <c r="O675" s="6">
        <v>0</v>
      </c>
      <c r="P675" s="7">
        <v>8508</v>
      </c>
      <c r="Q675" s="7"/>
      <c r="R675" s="35">
        <f t="shared" si="100"/>
        <v>11.8</v>
      </c>
      <c r="S675">
        <v>18</v>
      </c>
      <c r="T675">
        <v>5.5</v>
      </c>
      <c r="U675">
        <v>6.8</v>
      </c>
      <c r="W675">
        <v>10.01</v>
      </c>
      <c r="X675">
        <v>16.309999999999999</v>
      </c>
    </row>
    <row r="676" spans="1:24" x14ac:dyDescent="0.25">
      <c r="A676" s="3">
        <v>31261</v>
      </c>
      <c r="B676" s="5">
        <v>214</v>
      </c>
      <c r="C676" s="37">
        <f t="shared" si="95"/>
        <v>24.25</v>
      </c>
      <c r="D676" s="35">
        <f t="shared" si="96"/>
        <v>12.5</v>
      </c>
      <c r="E676" s="6">
        <v>18.399999999999999</v>
      </c>
      <c r="F676" s="6">
        <v>6.5</v>
      </c>
      <c r="G676" s="6">
        <v>0</v>
      </c>
      <c r="H676" s="35">
        <f t="shared" si="97"/>
        <v>11.4</v>
      </c>
      <c r="I676" s="6">
        <v>16.399999999999999</v>
      </c>
      <c r="J676" s="6">
        <v>6.3</v>
      </c>
      <c r="K676" s="6">
        <v>0</v>
      </c>
      <c r="L676" s="35">
        <f t="shared" si="98"/>
        <v>11.6</v>
      </c>
      <c r="M676" s="6">
        <v>15.6</v>
      </c>
      <c r="N676" s="6">
        <v>7.5</v>
      </c>
      <c r="O676" s="6">
        <v>0</v>
      </c>
      <c r="P676" s="7">
        <v>8508</v>
      </c>
      <c r="Q676" s="7"/>
      <c r="R676" s="35">
        <f t="shared" si="100"/>
        <v>12.5</v>
      </c>
      <c r="S676">
        <v>20</v>
      </c>
      <c r="T676">
        <v>5</v>
      </c>
      <c r="U676">
        <v>0</v>
      </c>
      <c r="W676">
        <v>25.53</v>
      </c>
      <c r="X676">
        <v>25.32</v>
      </c>
    </row>
    <row r="677" spans="1:24" x14ac:dyDescent="0.25">
      <c r="A677" s="3">
        <v>31262</v>
      </c>
      <c r="B677" s="5">
        <v>215</v>
      </c>
      <c r="C677" s="37">
        <f t="shared" si="95"/>
        <v>24.96</v>
      </c>
      <c r="D677" s="35">
        <f t="shared" si="96"/>
        <v>13.9</v>
      </c>
      <c r="E677" s="6">
        <v>23.5</v>
      </c>
      <c r="F677" s="6">
        <v>4.3</v>
      </c>
      <c r="G677" s="6">
        <v>0</v>
      </c>
      <c r="H677" s="35">
        <f t="shared" si="97"/>
        <v>12.8</v>
      </c>
      <c r="I677" s="6">
        <v>20</v>
      </c>
      <c r="J677" s="6">
        <v>5.6</v>
      </c>
      <c r="K677" s="6">
        <v>0</v>
      </c>
      <c r="L677" s="35">
        <f t="shared" si="98"/>
        <v>13.6</v>
      </c>
      <c r="M677" s="6">
        <v>20.5</v>
      </c>
      <c r="N677" s="6">
        <v>6.6</v>
      </c>
      <c r="O677" s="6">
        <v>0</v>
      </c>
      <c r="P677" s="7">
        <v>8508</v>
      </c>
      <c r="Q677" s="7"/>
      <c r="R677" s="35">
        <f t="shared" si="100"/>
        <v>14.3</v>
      </c>
      <c r="S677">
        <v>24.5</v>
      </c>
      <c r="T677">
        <v>4</v>
      </c>
      <c r="U677">
        <v>2</v>
      </c>
      <c r="W677">
        <v>26.27</v>
      </c>
      <c r="X677">
        <v>24.23</v>
      </c>
    </row>
    <row r="678" spans="1:24" x14ac:dyDescent="0.25">
      <c r="A678" s="3">
        <v>31263</v>
      </c>
      <c r="B678" s="5">
        <v>216</v>
      </c>
      <c r="C678" s="37">
        <f t="shared" si="95"/>
        <v>17.86</v>
      </c>
      <c r="D678" s="35">
        <f t="shared" si="96"/>
        <v>13.5</v>
      </c>
      <c r="E678" s="6">
        <v>20.5</v>
      </c>
      <c r="F678" s="6">
        <v>6.5</v>
      </c>
      <c r="G678" s="6">
        <v>0</v>
      </c>
      <c r="H678" s="35">
        <f t="shared" si="97"/>
        <v>13.5</v>
      </c>
      <c r="I678" s="6">
        <v>18.100000000000001</v>
      </c>
      <c r="J678" s="6">
        <v>8.9</v>
      </c>
      <c r="K678" s="6">
        <v>0</v>
      </c>
      <c r="L678" s="35">
        <f t="shared" si="98"/>
        <v>12.9</v>
      </c>
      <c r="M678" s="6">
        <v>16.8</v>
      </c>
      <c r="N678" s="6">
        <v>8.9</v>
      </c>
      <c r="O678" s="6">
        <v>0</v>
      </c>
      <c r="P678" s="7">
        <v>8508</v>
      </c>
      <c r="Q678" s="7"/>
      <c r="R678" s="35">
        <f t="shared" si="100"/>
        <v>14</v>
      </c>
      <c r="S678">
        <v>21</v>
      </c>
      <c r="T678">
        <v>7</v>
      </c>
      <c r="U678">
        <v>0</v>
      </c>
      <c r="W678">
        <v>18.8</v>
      </c>
      <c r="X678">
        <v>23.86</v>
      </c>
    </row>
    <row r="679" spans="1:24" x14ac:dyDescent="0.25">
      <c r="A679" s="3">
        <v>31264</v>
      </c>
      <c r="B679" s="5">
        <v>217</v>
      </c>
      <c r="C679" s="37">
        <f t="shared" si="95"/>
        <v>24.25</v>
      </c>
      <c r="D679" s="35">
        <f t="shared" si="96"/>
        <v>12.8</v>
      </c>
      <c r="E679" s="6">
        <v>21.2</v>
      </c>
      <c r="F679" s="6">
        <v>4.4000000000000004</v>
      </c>
      <c r="G679" s="6">
        <v>0</v>
      </c>
      <c r="H679" s="35">
        <f t="shared" si="97"/>
        <v>11.1</v>
      </c>
      <c r="I679" s="6">
        <v>18.399999999999999</v>
      </c>
      <c r="J679" s="6">
        <v>3.8</v>
      </c>
      <c r="K679" s="6">
        <v>0</v>
      </c>
      <c r="L679" s="35">
        <f t="shared" si="98"/>
        <v>11.6</v>
      </c>
      <c r="M679" s="6">
        <v>17.5</v>
      </c>
      <c r="N679" s="6">
        <v>5.6</v>
      </c>
      <c r="O679" s="6">
        <v>0</v>
      </c>
      <c r="P679" s="7">
        <v>8508</v>
      </c>
      <c r="Q679" s="7"/>
      <c r="R679" s="35">
        <f t="shared" si="100"/>
        <v>11.5</v>
      </c>
      <c r="S679">
        <v>21.5</v>
      </c>
      <c r="T679">
        <v>1.5</v>
      </c>
      <c r="U679">
        <v>0</v>
      </c>
      <c r="W679">
        <v>25.53</v>
      </c>
      <c r="X679">
        <v>24.63</v>
      </c>
    </row>
    <row r="680" spans="1:24" x14ac:dyDescent="0.25">
      <c r="A680" s="3">
        <v>31265</v>
      </c>
      <c r="B680" s="5">
        <v>218</v>
      </c>
      <c r="C680" s="37">
        <f t="shared" si="95"/>
        <v>21.37</v>
      </c>
      <c r="D680" s="35">
        <f t="shared" si="96"/>
        <v>13</v>
      </c>
      <c r="E680" s="6">
        <v>22.7</v>
      </c>
      <c r="F680" s="6">
        <v>3.2</v>
      </c>
      <c r="G680" s="6">
        <v>0</v>
      </c>
      <c r="H680" s="35">
        <f t="shared" si="97"/>
        <v>12.1</v>
      </c>
      <c r="I680" s="6">
        <v>19.600000000000001</v>
      </c>
      <c r="J680" s="6">
        <v>4.5</v>
      </c>
      <c r="K680" s="6">
        <v>0</v>
      </c>
      <c r="L680" s="35">
        <f t="shared" si="98"/>
        <v>12.7</v>
      </c>
      <c r="M680" s="6">
        <v>19.5</v>
      </c>
      <c r="N680" s="6">
        <v>5.8</v>
      </c>
      <c r="O680" s="6">
        <v>0</v>
      </c>
      <c r="P680" s="7">
        <v>8508</v>
      </c>
      <c r="Q680" s="7"/>
      <c r="R680" s="35">
        <f t="shared" si="100"/>
        <v>13</v>
      </c>
      <c r="S680">
        <v>24</v>
      </c>
      <c r="T680">
        <v>2</v>
      </c>
      <c r="U680">
        <v>0</v>
      </c>
      <c r="W680">
        <v>22.49</v>
      </c>
      <c r="X680">
        <v>20.41</v>
      </c>
    </row>
    <row r="681" spans="1:24" x14ac:dyDescent="0.25">
      <c r="A681" s="3">
        <v>31266</v>
      </c>
      <c r="B681" s="5">
        <v>219</v>
      </c>
      <c r="C681" s="37">
        <f t="shared" si="95"/>
        <v>9.0299999999999994</v>
      </c>
      <c r="D681" s="35">
        <f t="shared" si="96"/>
        <v>9.8000000000000007</v>
      </c>
      <c r="E681" s="6">
        <v>13.9</v>
      </c>
      <c r="F681" s="6">
        <v>5.7</v>
      </c>
      <c r="G681" s="6">
        <v>34</v>
      </c>
      <c r="H681" s="35">
        <f t="shared" si="97"/>
        <v>7.2</v>
      </c>
      <c r="I681" s="6">
        <v>12.5</v>
      </c>
      <c r="J681" s="6">
        <v>1.9</v>
      </c>
      <c r="K681" s="6">
        <v>17</v>
      </c>
      <c r="L681" s="35">
        <f t="shared" si="98"/>
        <v>7.6</v>
      </c>
      <c r="M681" s="6">
        <v>11.4</v>
      </c>
      <c r="N681" s="6">
        <v>3.8</v>
      </c>
      <c r="O681" s="6">
        <v>19</v>
      </c>
      <c r="P681" s="7">
        <v>8508</v>
      </c>
      <c r="Q681" s="7"/>
      <c r="R681" s="35">
        <f t="shared" si="100"/>
        <v>11.8</v>
      </c>
      <c r="S681">
        <v>16.5</v>
      </c>
      <c r="T681">
        <v>7</v>
      </c>
      <c r="U681">
        <v>17.2</v>
      </c>
      <c r="W681">
        <v>9.5</v>
      </c>
      <c r="X681">
        <v>11.51</v>
      </c>
    </row>
    <row r="682" spans="1:24" x14ac:dyDescent="0.25">
      <c r="A682" s="3">
        <v>31267</v>
      </c>
      <c r="B682" s="5">
        <v>220</v>
      </c>
      <c r="C682" s="37">
        <f t="shared" si="95"/>
        <v>6.03</v>
      </c>
      <c r="D682" s="35">
        <f t="shared" si="96"/>
        <v>4.0999999999999996</v>
      </c>
      <c r="E682" s="6">
        <v>7.3</v>
      </c>
      <c r="F682" s="6">
        <v>0.8</v>
      </c>
      <c r="G682" s="6">
        <v>2</v>
      </c>
      <c r="H682" s="35">
        <f t="shared" si="97"/>
        <v>3.5</v>
      </c>
      <c r="I682" s="6">
        <v>5.9</v>
      </c>
      <c r="J682" s="6">
        <v>1</v>
      </c>
      <c r="K682" s="6">
        <v>1</v>
      </c>
      <c r="L682" s="35">
        <f t="shared" si="98"/>
        <v>3.8</v>
      </c>
      <c r="M682" s="6">
        <v>5.7</v>
      </c>
      <c r="N682" s="6">
        <v>1.8</v>
      </c>
      <c r="O682" s="6">
        <v>1.5</v>
      </c>
      <c r="P682" s="7">
        <v>8508</v>
      </c>
      <c r="Q682" s="7"/>
      <c r="R682" s="35">
        <f t="shared" si="100"/>
        <v>5.8</v>
      </c>
      <c r="S682">
        <v>10.5</v>
      </c>
      <c r="T682">
        <v>1</v>
      </c>
      <c r="U682">
        <v>6.8</v>
      </c>
      <c r="W682">
        <v>6.35</v>
      </c>
      <c r="X682">
        <v>7.76</v>
      </c>
    </row>
    <row r="683" spans="1:24" x14ac:dyDescent="0.25">
      <c r="A683" s="3">
        <v>31268</v>
      </c>
      <c r="B683" s="5">
        <v>221</v>
      </c>
      <c r="C683" s="37">
        <f t="shared" si="95"/>
        <v>8.68</v>
      </c>
      <c r="D683" s="35">
        <f t="shared" si="96"/>
        <v>5.5</v>
      </c>
      <c r="E683" s="6">
        <v>9.4</v>
      </c>
      <c r="F683" s="6">
        <v>1.6</v>
      </c>
      <c r="G683" s="6">
        <v>6</v>
      </c>
      <c r="H683" s="35">
        <f t="shared" si="97"/>
        <v>4.9000000000000004</v>
      </c>
      <c r="I683" s="6">
        <v>7.2</v>
      </c>
      <c r="J683" s="6">
        <v>2.5</v>
      </c>
      <c r="K683" s="6">
        <v>3.5</v>
      </c>
      <c r="L683" s="35">
        <f t="shared" si="98"/>
        <v>5.4</v>
      </c>
      <c r="M683" s="6">
        <v>7.1</v>
      </c>
      <c r="N683" s="6">
        <v>3.6</v>
      </c>
      <c r="O683" s="6">
        <v>3</v>
      </c>
      <c r="P683" s="7">
        <v>8508</v>
      </c>
      <c r="Q683" s="7"/>
      <c r="R683" s="35">
        <f t="shared" si="100"/>
        <v>11</v>
      </c>
      <c r="S683">
        <v>17</v>
      </c>
      <c r="T683">
        <v>5</v>
      </c>
      <c r="U683">
        <v>3.1</v>
      </c>
      <c r="W683">
        <v>9.14</v>
      </c>
      <c r="X683">
        <v>9.1199999999999992</v>
      </c>
    </row>
    <row r="684" spans="1:24" x14ac:dyDescent="0.25">
      <c r="A684" s="3">
        <v>31269</v>
      </c>
      <c r="B684" s="5">
        <v>222</v>
      </c>
      <c r="C684" s="37">
        <f t="shared" si="95"/>
        <v>22.37</v>
      </c>
      <c r="D684" s="35">
        <f t="shared" si="96"/>
        <v>7.7</v>
      </c>
      <c r="E684" s="6">
        <v>12.4</v>
      </c>
      <c r="F684" s="6">
        <v>2.9</v>
      </c>
      <c r="G684" s="6">
        <v>0</v>
      </c>
      <c r="H684" s="35">
        <f t="shared" si="97"/>
        <v>6</v>
      </c>
      <c r="I684" s="6">
        <v>10.5</v>
      </c>
      <c r="J684" s="6">
        <v>1.4</v>
      </c>
      <c r="K684" s="6">
        <v>0</v>
      </c>
      <c r="L684" s="35">
        <f t="shared" si="98"/>
        <v>6.1</v>
      </c>
      <c r="M684" s="6">
        <v>10.6</v>
      </c>
      <c r="N684" s="6">
        <v>1.5</v>
      </c>
      <c r="O684" s="6">
        <v>0</v>
      </c>
      <c r="P684" s="7">
        <v>8508</v>
      </c>
      <c r="Q684" s="7"/>
      <c r="R684" s="35">
        <f t="shared" si="100"/>
        <v>10.3</v>
      </c>
      <c r="S684">
        <v>15.5</v>
      </c>
      <c r="T684">
        <v>5</v>
      </c>
      <c r="U684">
        <v>0.4</v>
      </c>
      <c r="W684">
        <v>23.55</v>
      </c>
      <c r="X684">
        <v>20.61</v>
      </c>
    </row>
    <row r="685" spans="1:24" x14ac:dyDescent="0.25">
      <c r="A685" s="3">
        <v>31270</v>
      </c>
      <c r="B685" s="5">
        <v>223</v>
      </c>
      <c r="C685" s="37">
        <f t="shared" si="95"/>
        <v>11.31</v>
      </c>
      <c r="D685" s="35">
        <f t="shared" si="96"/>
        <v>9.1999999999999993</v>
      </c>
      <c r="E685" s="6">
        <v>14.5</v>
      </c>
      <c r="F685" s="6">
        <v>3.9</v>
      </c>
      <c r="G685" s="6">
        <v>0</v>
      </c>
      <c r="H685" s="35">
        <f t="shared" si="97"/>
        <v>8.9</v>
      </c>
      <c r="I685" s="6">
        <v>12.8</v>
      </c>
      <c r="J685" s="6">
        <v>4.9000000000000004</v>
      </c>
      <c r="K685" s="6">
        <v>0.5</v>
      </c>
      <c r="L685" s="35">
        <f t="shared" si="98"/>
        <v>9</v>
      </c>
      <c r="M685" s="6">
        <v>12.7</v>
      </c>
      <c r="N685" s="6">
        <v>5.3</v>
      </c>
      <c r="O685" s="6">
        <v>0.5</v>
      </c>
      <c r="P685" s="7">
        <v>8508</v>
      </c>
      <c r="Q685" s="7"/>
      <c r="R685" s="35">
        <f t="shared" si="100"/>
        <v>10.3</v>
      </c>
      <c r="S685">
        <v>16.5</v>
      </c>
      <c r="T685">
        <v>4</v>
      </c>
      <c r="U685">
        <v>0.2</v>
      </c>
      <c r="W685">
        <v>11.9</v>
      </c>
      <c r="X685">
        <v>15.47</v>
      </c>
    </row>
    <row r="686" spans="1:24" x14ac:dyDescent="0.25">
      <c r="A686" s="3">
        <v>31271</v>
      </c>
      <c r="B686" s="5">
        <v>224</v>
      </c>
      <c r="C686" s="37">
        <f t="shared" si="95"/>
        <v>16.809999999999999</v>
      </c>
      <c r="D686" s="35">
        <f t="shared" si="96"/>
        <v>8.1</v>
      </c>
      <c r="E686" s="6">
        <v>13</v>
      </c>
      <c r="F686" s="6">
        <v>3.1</v>
      </c>
      <c r="G686" s="6">
        <v>0.5</v>
      </c>
      <c r="H686" s="35">
        <f t="shared" si="97"/>
        <v>8.6999999999999993</v>
      </c>
      <c r="I686" s="6">
        <v>12</v>
      </c>
      <c r="J686" s="6">
        <v>5.4</v>
      </c>
      <c r="K686" s="6">
        <v>0</v>
      </c>
      <c r="L686" s="35">
        <f t="shared" si="98"/>
        <v>8.9</v>
      </c>
      <c r="M686" s="6">
        <v>11.6</v>
      </c>
      <c r="N686" s="6">
        <v>6.2</v>
      </c>
      <c r="O686" s="6">
        <v>0</v>
      </c>
      <c r="P686" s="7">
        <v>8508</v>
      </c>
      <c r="Q686" s="7"/>
      <c r="R686" s="35">
        <f t="shared" si="100"/>
        <v>10.3</v>
      </c>
      <c r="S686">
        <v>17</v>
      </c>
      <c r="T686">
        <v>3.5</v>
      </c>
      <c r="U686">
        <v>0</v>
      </c>
      <c r="W686">
        <v>17.690000000000001</v>
      </c>
      <c r="X686">
        <v>21.26</v>
      </c>
    </row>
    <row r="687" spans="1:24" x14ac:dyDescent="0.25">
      <c r="A687" s="3">
        <v>31272</v>
      </c>
      <c r="B687" s="5">
        <v>225</v>
      </c>
      <c r="C687" s="37">
        <f t="shared" si="95"/>
        <v>23.62</v>
      </c>
      <c r="D687" s="35">
        <f t="shared" si="96"/>
        <v>8.6999999999999993</v>
      </c>
      <c r="E687" s="6">
        <v>17.399999999999999</v>
      </c>
      <c r="F687" s="6">
        <v>0</v>
      </c>
      <c r="G687" s="6">
        <v>0</v>
      </c>
      <c r="H687" s="35">
        <f t="shared" si="97"/>
        <v>8.6</v>
      </c>
      <c r="I687" s="6">
        <v>15.6</v>
      </c>
      <c r="J687" s="6">
        <v>1.6</v>
      </c>
      <c r="K687" s="6">
        <v>0</v>
      </c>
      <c r="L687" s="35">
        <f t="shared" si="98"/>
        <v>8.6999999999999993</v>
      </c>
      <c r="M687" s="6">
        <v>14.6</v>
      </c>
      <c r="N687" s="6">
        <v>2.7</v>
      </c>
      <c r="O687" s="6">
        <v>0</v>
      </c>
      <c r="P687" s="7">
        <v>8508</v>
      </c>
      <c r="Q687" s="7"/>
      <c r="R687" s="35">
        <f t="shared" si="100"/>
        <v>9.3000000000000007</v>
      </c>
      <c r="S687">
        <v>19.5</v>
      </c>
      <c r="T687">
        <v>-1</v>
      </c>
      <c r="U687">
        <v>0</v>
      </c>
      <c r="W687">
        <v>24.86</v>
      </c>
      <c r="X687">
        <v>23.81</v>
      </c>
    </row>
    <row r="688" spans="1:24" x14ac:dyDescent="0.25">
      <c r="A688" s="3">
        <v>31273</v>
      </c>
      <c r="B688" s="5">
        <v>226</v>
      </c>
      <c r="C688" s="37">
        <f t="shared" si="95"/>
        <v>22.98</v>
      </c>
      <c r="D688" s="35">
        <f t="shared" si="96"/>
        <v>12.7</v>
      </c>
      <c r="E688" s="6">
        <v>23.1</v>
      </c>
      <c r="F688" s="6">
        <v>2.2999999999999998</v>
      </c>
      <c r="G688" s="6">
        <v>1.5</v>
      </c>
      <c r="H688" s="35">
        <f t="shared" si="97"/>
        <v>13</v>
      </c>
      <c r="I688" s="6">
        <v>20.3</v>
      </c>
      <c r="J688" s="6">
        <v>5.7</v>
      </c>
      <c r="K688" s="6">
        <v>1.5</v>
      </c>
      <c r="L688" s="35">
        <f t="shared" si="98"/>
        <v>13</v>
      </c>
      <c r="M688" s="6">
        <v>20.100000000000001</v>
      </c>
      <c r="N688" s="6">
        <v>5.9</v>
      </c>
      <c r="O688" s="6">
        <v>2</v>
      </c>
      <c r="P688" s="7">
        <v>8508</v>
      </c>
      <c r="Q688" s="7"/>
      <c r="R688" s="35">
        <f t="shared" si="100"/>
        <v>13.3</v>
      </c>
      <c r="S688">
        <v>25.5</v>
      </c>
      <c r="T688">
        <v>1</v>
      </c>
      <c r="U688">
        <v>1.3</v>
      </c>
      <c r="W688">
        <v>24.19</v>
      </c>
      <c r="X688">
        <v>23.14</v>
      </c>
    </row>
    <row r="689" spans="1:24" x14ac:dyDescent="0.25">
      <c r="A689" s="3">
        <v>31274</v>
      </c>
      <c r="B689" s="5">
        <v>227</v>
      </c>
      <c r="C689" s="37">
        <f t="shared" si="95"/>
        <v>8.08</v>
      </c>
      <c r="D689" s="35">
        <f t="shared" si="96"/>
        <v>9.4</v>
      </c>
      <c r="E689" s="6">
        <v>12.5</v>
      </c>
      <c r="F689" s="6">
        <v>6.2</v>
      </c>
      <c r="G689" s="6">
        <v>0</v>
      </c>
      <c r="H689" s="35">
        <f t="shared" si="97"/>
        <v>6.9</v>
      </c>
      <c r="I689" s="6">
        <v>10.199999999999999</v>
      </c>
      <c r="J689" s="6">
        <v>3.5</v>
      </c>
      <c r="K689" s="6">
        <v>0</v>
      </c>
      <c r="L689" s="35">
        <f t="shared" si="98"/>
        <v>6.7</v>
      </c>
      <c r="M689" s="6">
        <v>9.6</v>
      </c>
      <c r="N689" s="6">
        <v>3.8</v>
      </c>
      <c r="O689" s="6">
        <v>0</v>
      </c>
      <c r="P689" s="7">
        <v>8508</v>
      </c>
      <c r="Q689" s="7"/>
      <c r="R689" s="35">
        <f t="shared" si="100"/>
        <v>11.8</v>
      </c>
      <c r="S689">
        <v>15</v>
      </c>
      <c r="T689">
        <v>8.5</v>
      </c>
      <c r="U689">
        <v>0.2</v>
      </c>
      <c r="X689">
        <v>8.08</v>
      </c>
    </row>
    <row r="690" spans="1:24" x14ac:dyDescent="0.25">
      <c r="A690" s="3">
        <v>31275</v>
      </c>
      <c r="B690" s="5">
        <v>228</v>
      </c>
      <c r="C690" s="37">
        <f t="shared" si="95"/>
        <v>23.7</v>
      </c>
      <c r="D690" s="35">
        <f t="shared" si="96"/>
        <v>10.1</v>
      </c>
      <c r="E690" s="19">
        <f t="shared" ref="E690:E722" si="103">ROUND(I690*1.02+1.2,1)</f>
        <v>18.8</v>
      </c>
      <c r="F690" s="19">
        <f t="shared" ref="F690:F722" si="104">ROUND(J690*1.01-1.1,1)</f>
        <v>1.4</v>
      </c>
      <c r="G690" s="6">
        <v>0</v>
      </c>
      <c r="H690" s="35">
        <f t="shared" si="97"/>
        <v>9.9</v>
      </c>
      <c r="I690" s="6">
        <v>17.3</v>
      </c>
      <c r="J690" s="6">
        <v>2.5</v>
      </c>
      <c r="K690" s="6">
        <v>0</v>
      </c>
      <c r="L690" s="35">
        <f t="shared" si="98"/>
        <v>10.199999999999999</v>
      </c>
      <c r="M690" s="6">
        <v>16.899999999999999</v>
      </c>
      <c r="N690" s="6">
        <v>3.4</v>
      </c>
      <c r="O690" s="6">
        <v>0</v>
      </c>
      <c r="P690" s="7">
        <v>8508</v>
      </c>
      <c r="Q690" s="7"/>
      <c r="R690" s="35">
        <f t="shared" si="100"/>
        <v>10.5</v>
      </c>
      <c r="S690">
        <v>21.5</v>
      </c>
      <c r="T690">
        <v>-0.5</v>
      </c>
      <c r="U690">
        <v>0</v>
      </c>
      <c r="W690">
        <v>24.95</v>
      </c>
      <c r="X690">
        <v>23.73</v>
      </c>
    </row>
    <row r="691" spans="1:24" x14ac:dyDescent="0.25">
      <c r="A691" s="3">
        <v>31276</v>
      </c>
      <c r="B691" s="5">
        <v>229</v>
      </c>
      <c r="C691" s="37">
        <f t="shared" si="95"/>
        <v>23.35</v>
      </c>
      <c r="D691" s="35">
        <f t="shared" si="96"/>
        <v>14</v>
      </c>
      <c r="E691" s="19">
        <f t="shared" si="103"/>
        <v>21.8</v>
      </c>
      <c r="F691" s="19">
        <f t="shared" si="104"/>
        <v>6.1</v>
      </c>
      <c r="G691" s="6">
        <v>0</v>
      </c>
      <c r="H691" s="35">
        <f t="shared" si="97"/>
        <v>13.7</v>
      </c>
      <c r="I691" s="6">
        <v>20.2</v>
      </c>
      <c r="J691" s="6">
        <v>7.1</v>
      </c>
      <c r="K691" s="6">
        <v>0</v>
      </c>
      <c r="L691" s="35">
        <f t="shared" si="98"/>
        <v>13.4</v>
      </c>
      <c r="M691" s="6">
        <v>20.3</v>
      </c>
      <c r="N691" s="6">
        <v>6.4</v>
      </c>
      <c r="O691" s="6">
        <v>0</v>
      </c>
      <c r="P691" s="7">
        <v>8508</v>
      </c>
      <c r="Q691" s="7"/>
      <c r="R691" s="35">
        <f t="shared" si="100"/>
        <v>15</v>
      </c>
      <c r="S691">
        <v>29.5</v>
      </c>
      <c r="T691">
        <v>0.5</v>
      </c>
      <c r="U691">
        <v>0</v>
      </c>
      <c r="W691">
        <v>24.58</v>
      </c>
      <c r="X691">
        <v>23.61</v>
      </c>
    </row>
    <row r="692" spans="1:24" x14ac:dyDescent="0.25">
      <c r="A692" s="3">
        <v>31277</v>
      </c>
      <c r="B692" s="5">
        <v>230</v>
      </c>
      <c r="C692" s="37">
        <f t="shared" si="95"/>
        <v>21.49</v>
      </c>
      <c r="D692" s="35">
        <f t="shared" si="96"/>
        <v>14.5</v>
      </c>
      <c r="E692" s="19">
        <f t="shared" si="103"/>
        <v>23.2</v>
      </c>
      <c r="F692" s="19">
        <f t="shared" si="104"/>
        <v>5.8</v>
      </c>
      <c r="G692" s="6">
        <v>0</v>
      </c>
      <c r="H692" s="35">
        <f t="shared" si="97"/>
        <v>14.2</v>
      </c>
      <c r="I692" s="6">
        <v>21.6</v>
      </c>
      <c r="J692" s="6">
        <v>6.8</v>
      </c>
      <c r="K692" s="6">
        <v>0</v>
      </c>
      <c r="L692" s="35">
        <f t="shared" si="98"/>
        <v>14.7</v>
      </c>
      <c r="M692" s="6">
        <v>21</v>
      </c>
      <c r="N692" s="6">
        <v>8.4</v>
      </c>
      <c r="O692" s="6">
        <v>0</v>
      </c>
      <c r="P692" s="7">
        <v>8508</v>
      </c>
      <c r="Q692" s="7"/>
      <c r="R692" s="35">
        <f t="shared" si="100"/>
        <v>14</v>
      </c>
      <c r="S692">
        <v>26</v>
      </c>
      <c r="T692">
        <v>2</v>
      </c>
      <c r="U692">
        <v>0</v>
      </c>
      <c r="W692">
        <v>22.62</v>
      </c>
      <c r="X692">
        <v>21.97</v>
      </c>
    </row>
    <row r="693" spans="1:24" x14ac:dyDescent="0.25">
      <c r="A693" s="3">
        <v>31278</v>
      </c>
      <c r="B693" s="5">
        <v>231</v>
      </c>
      <c r="C693" s="37">
        <f t="shared" si="95"/>
        <v>18.61</v>
      </c>
      <c r="D693" s="35">
        <f t="shared" si="96"/>
        <v>12.7</v>
      </c>
      <c r="E693" s="19">
        <f t="shared" si="103"/>
        <v>19.7</v>
      </c>
      <c r="F693" s="19">
        <f t="shared" si="104"/>
        <v>5.7</v>
      </c>
      <c r="G693" s="6">
        <v>2</v>
      </c>
      <c r="H693" s="35">
        <f t="shared" si="97"/>
        <v>12.4</v>
      </c>
      <c r="I693" s="6">
        <v>18.100000000000001</v>
      </c>
      <c r="J693" s="6">
        <v>6.7</v>
      </c>
      <c r="K693" s="6">
        <v>5</v>
      </c>
      <c r="L693" s="35">
        <f t="shared" si="98"/>
        <v>13</v>
      </c>
      <c r="M693" s="6">
        <v>18</v>
      </c>
      <c r="N693" s="6">
        <v>8</v>
      </c>
      <c r="O693" s="6">
        <v>6</v>
      </c>
      <c r="P693" s="7">
        <v>8508</v>
      </c>
      <c r="Q693" s="7"/>
      <c r="R693" s="35">
        <f t="shared" si="100"/>
        <v>12.3</v>
      </c>
      <c r="S693">
        <v>22</v>
      </c>
      <c r="T693">
        <v>2.5</v>
      </c>
      <c r="U693">
        <v>5.8</v>
      </c>
      <c r="W693">
        <v>19.59</v>
      </c>
      <c r="X693">
        <v>19</v>
      </c>
    </row>
    <row r="694" spans="1:24" x14ac:dyDescent="0.25">
      <c r="A694" s="3">
        <v>31279</v>
      </c>
      <c r="B694" s="5">
        <v>232</v>
      </c>
      <c r="C694" s="37">
        <f t="shared" si="95"/>
        <v>7.08</v>
      </c>
      <c r="D694" s="35">
        <f t="shared" si="96"/>
        <v>4.5999999999999996</v>
      </c>
      <c r="E694" s="19">
        <f t="shared" si="103"/>
        <v>7.2</v>
      </c>
      <c r="F694" s="19">
        <f t="shared" si="104"/>
        <v>2</v>
      </c>
      <c r="G694" s="6">
        <v>5.5</v>
      </c>
      <c r="H694" s="35">
        <f t="shared" si="97"/>
        <v>4.5</v>
      </c>
      <c r="I694" s="6">
        <v>5.9</v>
      </c>
      <c r="J694" s="6">
        <v>3.1</v>
      </c>
      <c r="K694" s="6">
        <v>4</v>
      </c>
      <c r="L694" s="35">
        <f t="shared" si="98"/>
        <v>4.7</v>
      </c>
      <c r="M694" s="6">
        <v>5.8</v>
      </c>
      <c r="N694" s="6">
        <v>3.6</v>
      </c>
      <c r="O694" s="6">
        <v>5</v>
      </c>
      <c r="P694" s="7">
        <v>8508</v>
      </c>
      <c r="Q694" s="7"/>
      <c r="R694" s="35">
        <f t="shared" si="100"/>
        <v>10</v>
      </c>
      <c r="S694">
        <v>16.5</v>
      </c>
      <c r="T694">
        <v>3.5</v>
      </c>
      <c r="U694">
        <v>0.8</v>
      </c>
      <c r="W694">
        <v>7.45</v>
      </c>
      <c r="X694">
        <v>7.38</v>
      </c>
    </row>
    <row r="695" spans="1:24" x14ac:dyDescent="0.25">
      <c r="A695" s="3">
        <v>31280</v>
      </c>
      <c r="B695" s="5">
        <v>233</v>
      </c>
      <c r="C695" s="37">
        <f t="shared" si="95"/>
        <v>16.3</v>
      </c>
      <c r="D695" s="35">
        <f t="shared" si="96"/>
        <v>7.2</v>
      </c>
      <c r="E695" s="19">
        <f t="shared" si="103"/>
        <v>12.9</v>
      </c>
      <c r="F695" s="19">
        <f t="shared" si="104"/>
        <v>1.5</v>
      </c>
      <c r="G695" s="6">
        <v>0.5</v>
      </c>
      <c r="H695" s="35">
        <f t="shared" si="97"/>
        <v>7.1</v>
      </c>
      <c r="I695" s="6">
        <v>11.5</v>
      </c>
      <c r="J695" s="6">
        <v>2.6</v>
      </c>
      <c r="K695" s="6">
        <v>1</v>
      </c>
      <c r="L695" s="35">
        <f t="shared" si="98"/>
        <v>7</v>
      </c>
      <c r="M695" s="6">
        <v>10.7</v>
      </c>
      <c r="N695" s="6">
        <v>3.3</v>
      </c>
      <c r="O695" s="6">
        <v>1</v>
      </c>
      <c r="P695" s="7">
        <v>8508</v>
      </c>
      <c r="Q695" s="7"/>
      <c r="R695" s="35">
        <f t="shared" si="100"/>
        <v>10</v>
      </c>
      <c r="S695">
        <v>17</v>
      </c>
      <c r="T695">
        <v>3</v>
      </c>
      <c r="U695">
        <v>1</v>
      </c>
      <c r="W695">
        <v>17.16</v>
      </c>
      <c r="X695">
        <v>18.829999999999998</v>
      </c>
    </row>
    <row r="696" spans="1:24" x14ac:dyDescent="0.25">
      <c r="A696" s="3">
        <v>31281</v>
      </c>
      <c r="B696" s="5">
        <v>234</v>
      </c>
      <c r="C696" s="37">
        <f t="shared" si="95"/>
        <v>23.04</v>
      </c>
      <c r="D696" s="35">
        <f t="shared" si="96"/>
        <v>8.6999999999999993</v>
      </c>
      <c r="E696" s="19">
        <f t="shared" si="103"/>
        <v>17.7</v>
      </c>
      <c r="F696" s="19">
        <f t="shared" si="104"/>
        <v>-0.4</v>
      </c>
      <c r="G696" s="6">
        <v>0</v>
      </c>
      <c r="H696" s="35">
        <f t="shared" si="97"/>
        <v>8.5</v>
      </c>
      <c r="I696" s="6">
        <v>16.2</v>
      </c>
      <c r="J696" s="6">
        <v>0.7</v>
      </c>
      <c r="K696" s="6">
        <v>0</v>
      </c>
      <c r="L696" s="35">
        <f t="shared" si="98"/>
        <v>9.1</v>
      </c>
      <c r="M696" s="6">
        <v>15.8</v>
      </c>
      <c r="N696" s="6">
        <v>2.2999999999999998</v>
      </c>
      <c r="O696" s="6">
        <v>0</v>
      </c>
      <c r="P696" s="7">
        <v>8508</v>
      </c>
      <c r="Q696" s="7"/>
      <c r="R696" s="35">
        <f t="shared" si="100"/>
        <v>10</v>
      </c>
      <c r="S696">
        <v>21</v>
      </c>
      <c r="T696">
        <v>-1</v>
      </c>
      <c r="U696">
        <v>0</v>
      </c>
      <c r="X696">
        <v>23.04</v>
      </c>
    </row>
    <row r="697" spans="1:24" x14ac:dyDescent="0.25">
      <c r="A697" s="3">
        <v>31282</v>
      </c>
      <c r="B697" s="5">
        <v>235</v>
      </c>
      <c r="C697" s="37">
        <f t="shared" si="95"/>
        <v>22.53</v>
      </c>
      <c r="D697" s="35">
        <f t="shared" si="96"/>
        <v>13.1</v>
      </c>
      <c r="E697" s="19">
        <f t="shared" si="103"/>
        <v>22.3</v>
      </c>
      <c r="F697" s="19">
        <f t="shared" si="104"/>
        <v>3.8</v>
      </c>
      <c r="G697" s="6">
        <v>0</v>
      </c>
      <c r="H697" s="35">
        <f t="shared" si="97"/>
        <v>12.8</v>
      </c>
      <c r="I697" s="6">
        <v>20.7</v>
      </c>
      <c r="J697" s="6">
        <v>4.9000000000000004</v>
      </c>
      <c r="K697" s="6">
        <v>0</v>
      </c>
      <c r="L697" s="35">
        <f t="shared" si="98"/>
        <v>13.5</v>
      </c>
      <c r="M697" s="6">
        <v>20.8</v>
      </c>
      <c r="N697" s="6">
        <v>6.1</v>
      </c>
      <c r="O697" s="6">
        <v>0</v>
      </c>
      <c r="P697" s="7">
        <v>8508</v>
      </c>
      <c r="Q697" s="7"/>
      <c r="R697" s="35">
        <f t="shared" si="100"/>
        <v>13.5</v>
      </c>
      <c r="S697">
        <v>26</v>
      </c>
      <c r="T697">
        <v>1</v>
      </c>
      <c r="U697">
        <v>0</v>
      </c>
      <c r="X697">
        <v>22.53</v>
      </c>
    </row>
    <row r="698" spans="1:24" x14ac:dyDescent="0.25">
      <c r="A698" s="3">
        <v>31283</v>
      </c>
      <c r="B698" s="5">
        <v>236</v>
      </c>
      <c r="C698" s="37">
        <f t="shared" si="95"/>
        <v>18.29</v>
      </c>
      <c r="D698" s="35">
        <f t="shared" si="96"/>
        <v>16.3</v>
      </c>
      <c r="E698" s="19">
        <f t="shared" si="103"/>
        <v>22.7</v>
      </c>
      <c r="F698" s="19">
        <f t="shared" si="104"/>
        <v>9.8000000000000007</v>
      </c>
      <c r="G698" s="6">
        <v>0</v>
      </c>
      <c r="H698" s="35">
        <f t="shared" si="97"/>
        <v>16</v>
      </c>
      <c r="I698" s="6">
        <v>21.1</v>
      </c>
      <c r="J698" s="6">
        <v>10.8</v>
      </c>
      <c r="K698" s="6">
        <v>0</v>
      </c>
      <c r="L698" s="35">
        <f t="shared" si="98"/>
        <v>15.7</v>
      </c>
      <c r="M698" s="6">
        <v>21</v>
      </c>
      <c r="N698" s="6">
        <v>10.3</v>
      </c>
      <c r="O698" s="6">
        <v>0</v>
      </c>
      <c r="P698" s="7">
        <v>8508</v>
      </c>
      <c r="Q698" s="7"/>
      <c r="R698" s="35">
        <f t="shared" si="100"/>
        <v>16.5</v>
      </c>
      <c r="S698">
        <v>27</v>
      </c>
      <c r="T698">
        <v>6</v>
      </c>
      <c r="U698">
        <v>0</v>
      </c>
      <c r="W698">
        <v>19.25</v>
      </c>
      <c r="X698">
        <v>20.68</v>
      </c>
    </row>
    <row r="699" spans="1:24" x14ac:dyDescent="0.25">
      <c r="A699" s="3">
        <v>31284</v>
      </c>
      <c r="B699" s="5">
        <v>237</v>
      </c>
      <c r="C699" s="37">
        <f t="shared" si="95"/>
        <v>22.3</v>
      </c>
      <c r="D699" s="35">
        <f t="shared" si="96"/>
        <v>12.6</v>
      </c>
      <c r="E699" s="19">
        <f t="shared" si="103"/>
        <v>18.100000000000001</v>
      </c>
      <c r="F699" s="19">
        <f t="shared" si="104"/>
        <v>7</v>
      </c>
      <c r="G699" s="6">
        <v>0</v>
      </c>
      <c r="H699" s="35">
        <f t="shared" si="97"/>
        <v>12.3</v>
      </c>
      <c r="I699" s="6">
        <v>16.600000000000001</v>
      </c>
      <c r="J699" s="6">
        <v>8</v>
      </c>
      <c r="K699" s="6">
        <v>0</v>
      </c>
      <c r="L699" s="35">
        <f t="shared" si="98"/>
        <v>12.8</v>
      </c>
      <c r="M699" s="6">
        <v>15.8</v>
      </c>
      <c r="N699" s="6">
        <v>9.6999999999999993</v>
      </c>
      <c r="O699" s="6">
        <v>0</v>
      </c>
      <c r="P699" s="7">
        <v>8508</v>
      </c>
      <c r="Q699" s="7"/>
      <c r="R699" s="35">
        <f t="shared" si="100"/>
        <v>13.8</v>
      </c>
      <c r="S699">
        <v>21</v>
      </c>
      <c r="T699">
        <v>6.5</v>
      </c>
      <c r="U699">
        <v>0</v>
      </c>
      <c r="W699">
        <v>23.47</v>
      </c>
      <c r="X699">
        <v>22.57</v>
      </c>
    </row>
    <row r="700" spans="1:24" x14ac:dyDescent="0.25">
      <c r="A700" s="3">
        <v>31285</v>
      </c>
      <c r="B700" s="5">
        <v>238</v>
      </c>
      <c r="C700" s="37">
        <f t="shared" si="95"/>
        <v>18.190000000000001</v>
      </c>
      <c r="D700" s="35">
        <f t="shared" si="96"/>
        <v>12</v>
      </c>
      <c r="E700" s="19">
        <f t="shared" si="103"/>
        <v>21.5</v>
      </c>
      <c r="F700" s="19">
        <f t="shared" si="104"/>
        <v>2.4</v>
      </c>
      <c r="G700" s="6">
        <v>0</v>
      </c>
      <c r="H700" s="35">
        <f t="shared" si="97"/>
        <v>11.7</v>
      </c>
      <c r="I700" s="6">
        <v>19.899999999999999</v>
      </c>
      <c r="J700" s="6">
        <v>3.5</v>
      </c>
      <c r="K700" s="6">
        <v>0</v>
      </c>
      <c r="L700" s="35">
        <f t="shared" si="98"/>
        <v>12.6</v>
      </c>
      <c r="M700" s="6">
        <v>19.5</v>
      </c>
      <c r="N700" s="6">
        <v>5.7</v>
      </c>
      <c r="O700" s="6">
        <v>0</v>
      </c>
      <c r="P700" s="7">
        <v>8508</v>
      </c>
      <c r="Q700" s="7"/>
      <c r="R700" s="35">
        <f t="shared" si="100"/>
        <v>10</v>
      </c>
      <c r="S700">
        <v>22</v>
      </c>
      <c r="T700">
        <v>-2</v>
      </c>
      <c r="U700">
        <v>0</v>
      </c>
      <c r="W700">
        <v>19.149999999999999</v>
      </c>
      <c r="X700">
        <v>18.600000000000001</v>
      </c>
    </row>
    <row r="701" spans="1:24" x14ac:dyDescent="0.25">
      <c r="A701" s="3">
        <v>31286</v>
      </c>
      <c r="B701" s="5">
        <v>239</v>
      </c>
      <c r="C701" s="37">
        <f t="shared" si="95"/>
        <v>18.72</v>
      </c>
      <c r="D701" s="35">
        <f t="shared" si="96"/>
        <v>13.6</v>
      </c>
      <c r="E701" s="19">
        <f t="shared" si="103"/>
        <v>22.6</v>
      </c>
      <c r="F701" s="19">
        <f t="shared" si="104"/>
        <v>4.5</v>
      </c>
      <c r="G701" s="6">
        <v>0</v>
      </c>
      <c r="H701" s="35">
        <f t="shared" si="97"/>
        <v>13.3</v>
      </c>
      <c r="I701" s="6">
        <v>21</v>
      </c>
      <c r="J701" s="6">
        <v>5.5</v>
      </c>
      <c r="K701" s="6">
        <v>0</v>
      </c>
      <c r="L701" s="35">
        <f t="shared" si="98"/>
        <v>13.5</v>
      </c>
      <c r="M701" s="6">
        <v>20.3</v>
      </c>
      <c r="N701" s="6">
        <v>6.7</v>
      </c>
      <c r="O701" s="6">
        <v>0</v>
      </c>
      <c r="P701" s="7">
        <v>8508</v>
      </c>
      <c r="Q701" s="7"/>
      <c r="R701" s="35">
        <f t="shared" si="100"/>
        <v>11.5</v>
      </c>
      <c r="S701">
        <v>24</v>
      </c>
      <c r="T701">
        <v>-1</v>
      </c>
      <c r="U701">
        <v>0</v>
      </c>
      <c r="W701">
        <v>19.71</v>
      </c>
      <c r="X701">
        <v>20.350000000000001</v>
      </c>
    </row>
    <row r="702" spans="1:24" x14ac:dyDescent="0.25">
      <c r="A702" s="3">
        <v>31287</v>
      </c>
      <c r="B702" s="5">
        <v>240</v>
      </c>
      <c r="C702" s="37">
        <f t="shared" si="95"/>
        <v>19.37</v>
      </c>
      <c r="D702" s="35">
        <f t="shared" si="96"/>
        <v>14.1</v>
      </c>
      <c r="E702" s="19">
        <f t="shared" si="103"/>
        <v>21.4</v>
      </c>
      <c r="F702" s="19">
        <f t="shared" si="104"/>
        <v>6.7</v>
      </c>
      <c r="G702" s="6">
        <v>0</v>
      </c>
      <c r="H702" s="35">
        <f t="shared" si="97"/>
        <v>13.8</v>
      </c>
      <c r="I702" s="6">
        <v>19.8</v>
      </c>
      <c r="J702" s="6">
        <v>7.7</v>
      </c>
      <c r="K702" s="6">
        <v>0</v>
      </c>
      <c r="L702" s="35">
        <f t="shared" si="98"/>
        <v>13</v>
      </c>
      <c r="M702" s="6">
        <v>18.3</v>
      </c>
      <c r="N702" s="6">
        <v>7.7</v>
      </c>
      <c r="O702" s="6">
        <v>0</v>
      </c>
      <c r="P702" s="7">
        <v>8508</v>
      </c>
      <c r="Q702" s="7"/>
      <c r="R702" s="35">
        <f t="shared" si="100"/>
        <v>15.3</v>
      </c>
      <c r="S702">
        <v>25.5</v>
      </c>
      <c r="T702">
        <v>5</v>
      </c>
      <c r="U702">
        <v>0</v>
      </c>
      <c r="W702">
        <v>20.39</v>
      </c>
      <c r="X702">
        <v>18.39</v>
      </c>
    </row>
    <row r="703" spans="1:24" x14ac:dyDescent="0.25">
      <c r="A703" s="3">
        <v>31288</v>
      </c>
      <c r="B703" s="5">
        <v>241</v>
      </c>
      <c r="C703" s="37">
        <f t="shared" si="95"/>
        <v>18.32</v>
      </c>
      <c r="D703" s="35">
        <f t="shared" si="96"/>
        <v>13.9</v>
      </c>
      <c r="E703" s="19">
        <f t="shared" si="103"/>
        <v>21.1</v>
      </c>
      <c r="F703" s="19">
        <f t="shared" si="104"/>
        <v>6.6</v>
      </c>
      <c r="G703" s="6">
        <v>0</v>
      </c>
      <c r="H703" s="35">
        <f t="shared" si="97"/>
        <v>13.6</v>
      </c>
      <c r="I703" s="6">
        <v>19.5</v>
      </c>
      <c r="J703" s="6">
        <v>7.6</v>
      </c>
      <c r="K703" s="6">
        <v>1</v>
      </c>
      <c r="L703" s="35">
        <f t="shared" si="98"/>
        <v>13.7</v>
      </c>
      <c r="M703" s="6">
        <v>19.5</v>
      </c>
      <c r="N703" s="6">
        <v>7.8</v>
      </c>
      <c r="O703" s="6">
        <v>0</v>
      </c>
      <c r="P703" s="7">
        <v>8508</v>
      </c>
      <c r="Q703" s="7"/>
      <c r="R703" s="35">
        <f t="shared" si="100"/>
        <v>12.3</v>
      </c>
      <c r="S703">
        <v>24.5</v>
      </c>
      <c r="T703">
        <v>0</v>
      </c>
      <c r="U703">
        <v>0</v>
      </c>
      <c r="W703">
        <v>19.28</v>
      </c>
      <c r="X703">
        <v>20.9</v>
      </c>
    </row>
    <row r="704" spans="1:24" x14ac:dyDescent="0.25">
      <c r="A704" s="3">
        <v>31289</v>
      </c>
      <c r="B704" s="5">
        <v>242</v>
      </c>
      <c r="C704" s="37">
        <f t="shared" si="95"/>
        <v>18.46</v>
      </c>
      <c r="D704" s="35">
        <f t="shared" si="96"/>
        <v>8.6999999999999993</v>
      </c>
      <c r="E704" s="19">
        <f t="shared" si="103"/>
        <v>13.7</v>
      </c>
      <c r="F704" s="19">
        <f t="shared" si="104"/>
        <v>3.7</v>
      </c>
      <c r="G704" s="6">
        <v>0</v>
      </c>
      <c r="H704" s="35">
        <f t="shared" si="97"/>
        <v>8.6</v>
      </c>
      <c r="I704" s="6">
        <v>12.3</v>
      </c>
      <c r="J704" s="6">
        <v>4.8</v>
      </c>
      <c r="K704" s="6">
        <v>0</v>
      </c>
      <c r="L704" s="35">
        <f t="shared" si="98"/>
        <v>7.9</v>
      </c>
      <c r="M704" s="6">
        <v>11.2</v>
      </c>
      <c r="N704" s="6">
        <v>4.5999999999999996</v>
      </c>
      <c r="O704" s="6">
        <v>0</v>
      </c>
      <c r="P704" s="7">
        <v>8508</v>
      </c>
      <c r="Q704" s="7"/>
      <c r="R704" s="35">
        <f t="shared" si="100"/>
        <v>11.8</v>
      </c>
      <c r="S704">
        <v>17</v>
      </c>
      <c r="T704">
        <v>6.5</v>
      </c>
      <c r="U704">
        <v>0</v>
      </c>
      <c r="W704">
        <v>19.43</v>
      </c>
      <c r="X704">
        <v>20.260000000000002</v>
      </c>
    </row>
    <row r="705" spans="1:24" x14ac:dyDescent="0.25">
      <c r="A705" s="3">
        <v>31290</v>
      </c>
      <c r="B705" s="5">
        <v>243</v>
      </c>
      <c r="C705" s="37">
        <f t="shared" si="95"/>
        <v>20.23</v>
      </c>
      <c r="D705" s="35">
        <f t="shared" si="96"/>
        <v>6.7</v>
      </c>
      <c r="E705" s="19">
        <f t="shared" si="103"/>
        <v>14.6</v>
      </c>
      <c r="F705" s="19">
        <f t="shared" si="104"/>
        <v>-1.3</v>
      </c>
      <c r="G705" s="6">
        <v>0</v>
      </c>
      <c r="H705" s="35">
        <f t="shared" si="97"/>
        <v>6.5</v>
      </c>
      <c r="I705" s="6">
        <v>13.1</v>
      </c>
      <c r="J705" s="6">
        <v>-0.2</v>
      </c>
      <c r="K705" s="6">
        <v>0</v>
      </c>
      <c r="L705" s="35">
        <f t="shared" si="98"/>
        <v>7</v>
      </c>
      <c r="M705" s="6">
        <v>12.4</v>
      </c>
      <c r="N705" s="6">
        <v>1.5</v>
      </c>
      <c r="O705" s="6">
        <v>0</v>
      </c>
      <c r="P705" s="7">
        <v>8508</v>
      </c>
      <c r="Q705" s="7"/>
      <c r="R705" s="35">
        <f t="shared" si="100"/>
        <v>8.5</v>
      </c>
      <c r="S705">
        <v>16.5</v>
      </c>
      <c r="T705">
        <v>0.5</v>
      </c>
      <c r="U705">
        <v>0</v>
      </c>
      <c r="W705">
        <v>21.29</v>
      </c>
      <c r="X705">
        <v>19.23</v>
      </c>
    </row>
    <row r="706" spans="1:24" x14ac:dyDescent="0.25">
      <c r="A706" s="3">
        <v>31291</v>
      </c>
      <c r="B706" s="5">
        <v>244</v>
      </c>
      <c r="C706" s="37">
        <f t="shared" si="95"/>
        <v>16.510000000000002</v>
      </c>
      <c r="D706" s="35">
        <f t="shared" si="96"/>
        <v>8.3000000000000007</v>
      </c>
      <c r="E706" s="19">
        <f t="shared" si="103"/>
        <v>13.8</v>
      </c>
      <c r="F706" s="19">
        <f t="shared" si="104"/>
        <v>2.8</v>
      </c>
      <c r="G706" s="6">
        <v>1</v>
      </c>
      <c r="H706" s="35">
        <f t="shared" si="97"/>
        <v>8.1999999999999993</v>
      </c>
      <c r="I706" s="6">
        <v>12.4</v>
      </c>
      <c r="J706" s="6">
        <v>3.9</v>
      </c>
      <c r="K706" s="6">
        <v>0</v>
      </c>
      <c r="L706" s="35">
        <f t="shared" si="98"/>
        <v>7.4</v>
      </c>
      <c r="M706" s="6">
        <v>11.2</v>
      </c>
      <c r="N706" s="6">
        <v>3.5</v>
      </c>
      <c r="O706" s="6">
        <v>0</v>
      </c>
      <c r="P706" s="7">
        <v>8509</v>
      </c>
      <c r="Q706" s="7"/>
      <c r="R706" s="35">
        <f t="shared" si="100"/>
        <v>7.5</v>
      </c>
      <c r="S706">
        <v>17</v>
      </c>
      <c r="T706">
        <v>-2</v>
      </c>
      <c r="U706">
        <v>3.7</v>
      </c>
      <c r="W706">
        <v>17.38</v>
      </c>
      <c r="X706">
        <v>18.850000000000001</v>
      </c>
    </row>
    <row r="707" spans="1:24" x14ac:dyDescent="0.25">
      <c r="A707" s="3">
        <v>31292</v>
      </c>
      <c r="B707" s="5">
        <v>245</v>
      </c>
      <c r="C707" s="37">
        <f t="shared" si="95"/>
        <v>18.489999999999998</v>
      </c>
      <c r="D707" s="35">
        <f t="shared" si="96"/>
        <v>9.3000000000000007</v>
      </c>
      <c r="E707" s="19">
        <f t="shared" si="103"/>
        <v>16</v>
      </c>
      <c r="F707" s="19">
        <f t="shared" si="104"/>
        <v>2.5</v>
      </c>
      <c r="G707" s="6">
        <v>0.5</v>
      </c>
      <c r="H707" s="35">
        <f t="shared" si="97"/>
        <v>9.1</v>
      </c>
      <c r="I707" s="6">
        <v>14.5</v>
      </c>
      <c r="J707" s="6">
        <v>3.6</v>
      </c>
      <c r="K707" s="6">
        <v>0</v>
      </c>
      <c r="L707" s="35">
        <f t="shared" si="98"/>
        <v>9.1</v>
      </c>
      <c r="M707" s="6">
        <v>13.5</v>
      </c>
      <c r="N707" s="6">
        <v>4.5999999999999996</v>
      </c>
      <c r="O707" s="6">
        <v>0</v>
      </c>
      <c r="P707" s="7">
        <v>8509</v>
      </c>
      <c r="Q707" s="7"/>
      <c r="R707" s="35">
        <f t="shared" si="100"/>
        <v>8.3000000000000007</v>
      </c>
      <c r="S707">
        <v>17.5</v>
      </c>
      <c r="T707">
        <v>-1</v>
      </c>
      <c r="U707">
        <v>0</v>
      </c>
      <c r="W707">
        <v>19.46</v>
      </c>
      <c r="X707">
        <v>16.149999999999999</v>
      </c>
    </row>
    <row r="708" spans="1:24" x14ac:dyDescent="0.25">
      <c r="A708" s="3">
        <v>31293</v>
      </c>
      <c r="B708" s="5">
        <v>246</v>
      </c>
      <c r="C708" s="37">
        <f t="shared" si="95"/>
        <v>9.82</v>
      </c>
      <c r="D708" s="35">
        <f t="shared" si="96"/>
        <v>9</v>
      </c>
      <c r="E708" s="19">
        <f t="shared" si="103"/>
        <v>15.9</v>
      </c>
      <c r="F708" s="19">
        <f t="shared" si="104"/>
        <v>2</v>
      </c>
      <c r="G708" s="6">
        <v>0</v>
      </c>
      <c r="H708" s="35">
        <f t="shared" si="97"/>
        <v>8.8000000000000007</v>
      </c>
      <c r="I708" s="6">
        <v>14.4</v>
      </c>
      <c r="J708" s="6">
        <v>3.1</v>
      </c>
      <c r="K708" s="6">
        <v>0</v>
      </c>
      <c r="L708" s="35">
        <f t="shared" si="98"/>
        <v>8.6</v>
      </c>
      <c r="M708" s="6">
        <v>13.8</v>
      </c>
      <c r="N708" s="19">
        <f>J708+0.2</f>
        <v>3.3000000000000003</v>
      </c>
      <c r="O708" s="6">
        <v>0</v>
      </c>
      <c r="P708" s="7">
        <v>8509</v>
      </c>
      <c r="Q708" s="7"/>
      <c r="R708" s="35">
        <f t="shared" si="100"/>
        <v>12</v>
      </c>
      <c r="S708">
        <v>19</v>
      </c>
      <c r="T708">
        <v>5</v>
      </c>
      <c r="U708">
        <v>0.2</v>
      </c>
      <c r="W708">
        <v>10.34</v>
      </c>
      <c r="X708">
        <v>15.91</v>
      </c>
    </row>
    <row r="709" spans="1:24" x14ac:dyDescent="0.25">
      <c r="A709" s="3">
        <v>31294</v>
      </c>
      <c r="B709" s="5">
        <v>247</v>
      </c>
      <c r="C709" s="37">
        <f t="shared" ref="C709:C772" si="105">IF(W709="",X709,ROUND(0.95*W709,2))</f>
        <v>8.7899999999999991</v>
      </c>
      <c r="D709" s="35">
        <f t="shared" ref="D709:D772" si="106">ROUND(AVERAGE(E709:F709),1)</f>
        <v>7</v>
      </c>
      <c r="E709" s="19">
        <f t="shared" si="103"/>
        <v>12.1</v>
      </c>
      <c r="F709" s="19">
        <f t="shared" si="104"/>
        <v>1.9</v>
      </c>
      <c r="G709" s="6">
        <v>15</v>
      </c>
      <c r="H709" s="35">
        <f t="shared" ref="H709:H772" si="107">ROUND(AVERAGE(I709:J709),1)</f>
        <v>6.9</v>
      </c>
      <c r="I709" s="6">
        <v>10.7</v>
      </c>
      <c r="J709" s="6">
        <v>3</v>
      </c>
      <c r="K709" s="6">
        <v>14</v>
      </c>
      <c r="L709" s="35">
        <f t="shared" ref="L709:L772" si="108">ROUND(AVERAGE(M709:N709),1)</f>
        <v>7.4</v>
      </c>
      <c r="M709" s="6">
        <v>10.1</v>
      </c>
      <c r="N709" s="6">
        <v>4.5999999999999996</v>
      </c>
      <c r="O709" s="6">
        <v>12.5</v>
      </c>
      <c r="P709" s="7">
        <v>8509</v>
      </c>
      <c r="Q709" s="7"/>
      <c r="R709" s="35">
        <f t="shared" ref="R709:R772" si="109">ROUND(AVERAGE(S709:T709),1)</f>
        <v>7.3</v>
      </c>
      <c r="S709">
        <v>14.5</v>
      </c>
      <c r="T709">
        <v>0</v>
      </c>
      <c r="U709">
        <v>14.6</v>
      </c>
      <c r="W709">
        <v>9.25</v>
      </c>
      <c r="X709">
        <v>7.65</v>
      </c>
    </row>
    <row r="710" spans="1:24" x14ac:dyDescent="0.25">
      <c r="A710" s="3">
        <v>31295</v>
      </c>
      <c r="B710" s="5">
        <v>248</v>
      </c>
      <c r="C710" s="37">
        <f t="shared" si="105"/>
        <v>7.13</v>
      </c>
      <c r="D710" s="35">
        <f t="shared" si="106"/>
        <v>3.8</v>
      </c>
      <c r="E710" s="19">
        <f t="shared" si="103"/>
        <v>6.5</v>
      </c>
      <c r="F710" s="19">
        <f t="shared" si="104"/>
        <v>1</v>
      </c>
      <c r="G710" s="6">
        <v>24</v>
      </c>
      <c r="H710" s="35">
        <f t="shared" si="107"/>
        <v>3.7</v>
      </c>
      <c r="I710" s="6">
        <v>5.2</v>
      </c>
      <c r="J710" s="6">
        <v>2.1</v>
      </c>
      <c r="K710" s="6">
        <v>23</v>
      </c>
      <c r="L710" s="35">
        <f t="shared" si="108"/>
        <v>4</v>
      </c>
      <c r="M710" s="6">
        <v>5.4</v>
      </c>
      <c r="N710" s="6">
        <v>2.6</v>
      </c>
      <c r="O710" s="6">
        <v>28</v>
      </c>
      <c r="P710" s="7">
        <v>8509</v>
      </c>
      <c r="Q710" s="7"/>
      <c r="R710" s="35">
        <f t="shared" si="109"/>
        <v>8</v>
      </c>
      <c r="S710">
        <v>10</v>
      </c>
      <c r="T710">
        <v>6</v>
      </c>
      <c r="U710">
        <v>33</v>
      </c>
      <c r="W710">
        <v>7.51</v>
      </c>
      <c r="X710">
        <v>5.93</v>
      </c>
    </row>
    <row r="711" spans="1:24" x14ac:dyDescent="0.25">
      <c r="A711" s="3">
        <v>31296</v>
      </c>
      <c r="B711" s="5">
        <v>249</v>
      </c>
      <c r="C711" s="37">
        <f t="shared" si="105"/>
        <v>8.2799999999999994</v>
      </c>
      <c r="D711" s="35">
        <f t="shared" si="106"/>
        <v>1.2</v>
      </c>
      <c r="E711" s="19">
        <f t="shared" si="103"/>
        <v>4.4000000000000004</v>
      </c>
      <c r="F711" s="19">
        <f t="shared" si="104"/>
        <v>-2.1</v>
      </c>
      <c r="G711" s="6">
        <v>9.5</v>
      </c>
      <c r="H711" s="35">
        <f t="shared" si="107"/>
        <v>1.1000000000000001</v>
      </c>
      <c r="I711" s="6">
        <v>3.1</v>
      </c>
      <c r="J711" s="6">
        <v>-1</v>
      </c>
      <c r="K711" s="6">
        <v>10.5</v>
      </c>
      <c r="L711" s="35">
        <f t="shared" si="108"/>
        <v>0.9</v>
      </c>
      <c r="M711" s="6">
        <v>2.5</v>
      </c>
      <c r="N711" s="6">
        <v>-0.7</v>
      </c>
      <c r="O711" s="6">
        <v>10</v>
      </c>
      <c r="P711" s="7">
        <v>8509</v>
      </c>
      <c r="Q711" s="7"/>
      <c r="R711" s="35">
        <f t="shared" si="109"/>
        <v>3.8</v>
      </c>
      <c r="S711">
        <v>7</v>
      </c>
      <c r="T711">
        <v>0.5</v>
      </c>
      <c r="U711">
        <v>12</v>
      </c>
      <c r="W711">
        <v>8.7200000000000006</v>
      </c>
      <c r="X711">
        <v>6.63</v>
      </c>
    </row>
    <row r="712" spans="1:24" x14ac:dyDescent="0.25">
      <c r="A712" s="3">
        <v>31297</v>
      </c>
      <c r="B712" s="5">
        <v>250</v>
      </c>
      <c r="C712" s="37">
        <f t="shared" si="105"/>
        <v>8.4</v>
      </c>
      <c r="D712" s="35">
        <f t="shared" si="106"/>
        <v>2.2999999999999998</v>
      </c>
      <c r="E712" s="19">
        <f t="shared" si="103"/>
        <v>6.4</v>
      </c>
      <c r="F712" s="19">
        <f t="shared" si="104"/>
        <v>-1.9</v>
      </c>
      <c r="G712" s="6">
        <v>6</v>
      </c>
      <c r="H712" s="35">
        <f t="shared" si="107"/>
        <v>2.2000000000000002</v>
      </c>
      <c r="I712" s="6">
        <v>5.0999999999999996</v>
      </c>
      <c r="J712" s="6">
        <v>-0.8</v>
      </c>
      <c r="K712" s="6">
        <v>6.5</v>
      </c>
      <c r="L712" s="35">
        <f t="shared" si="108"/>
        <v>2</v>
      </c>
      <c r="M712" s="6">
        <v>4.9000000000000004</v>
      </c>
      <c r="N712" s="6">
        <v>-1</v>
      </c>
      <c r="O712" s="6">
        <v>4</v>
      </c>
      <c r="P712" s="7">
        <v>8509</v>
      </c>
      <c r="Q712" s="7"/>
      <c r="R712" s="35">
        <f t="shared" si="109"/>
        <v>2.8</v>
      </c>
      <c r="S712">
        <v>5.5</v>
      </c>
      <c r="T712">
        <v>0</v>
      </c>
      <c r="U712">
        <v>5.9</v>
      </c>
      <c r="W712">
        <v>8.84</v>
      </c>
      <c r="X712">
        <v>6.31</v>
      </c>
    </row>
    <row r="713" spans="1:24" x14ac:dyDescent="0.25">
      <c r="A713" s="3">
        <v>31298</v>
      </c>
      <c r="B713" s="5">
        <v>251</v>
      </c>
      <c r="C713" s="37">
        <f t="shared" si="105"/>
        <v>10.62</v>
      </c>
      <c r="D713" s="35">
        <f t="shared" si="106"/>
        <v>2.7</v>
      </c>
      <c r="E713" s="19">
        <f t="shared" si="103"/>
        <v>7.2</v>
      </c>
      <c r="F713" s="19">
        <f t="shared" si="104"/>
        <v>-1.8</v>
      </c>
      <c r="G713" s="6">
        <v>0</v>
      </c>
      <c r="H713" s="35">
        <f t="shared" si="107"/>
        <v>2.6</v>
      </c>
      <c r="I713" s="6">
        <v>5.9</v>
      </c>
      <c r="J713" s="6">
        <v>-0.7</v>
      </c>
      <c r="K713" s="6">
        <v>1</v>
      </c>
      <c r="L713" s="35">
        <f t="shared" si="108"/>
        <v>3.2</v>
      </c>
      <c r="M713" s="6">
        <v>6.3</v>
      </c>
      <c r="N713" s="6">
        <v>0</v>
      </c>
      <c r="O713" s="6">
        <v>0.5</v>
      </c>
      <c r="P713" s="7">
        <v>8509</v>
      </c>
      <c r="Q713" s="7"/>
      <c r="R713" s="35">
        <f t="shared" si="109"/>
        <v>4.8</v>
      </c>
      <c r="S713">
        <v>8.5</v>
      </c>
      <c r="T713">
        <v>1</v>
      </c>
      <c r="U713">
        <v>3.7</v>
      </c>
      <c r="W713">
        <v>11.18</v>
      </c>
      <c r="X713">
        <v>8.86</v>
      </c>
    </row>
    <row r="714" spans="1:24" x14ac:dyDescent="0.25">
      <c r="A714" s="3">
        <v>31299</v>
      </c>
      <c r="B714" s="5">
        <v>252</v>
      </c>
      <c r="C714" s="37">
        <f t="shared" si="105"/>
        <v>4.22</v>
      </c>
      <c r="D714" s="35">
        <f t="shared" si="106"/>
        <v>4.5999999999999996</v>
      </c>
      <c r="E714" s="19">
        <f t="shared" si="103"/>
        <v>7.6</v>
      </c>
      <c r="F714" s="19">
        <f t="shared" si="104"/>
        <v>1.6</v>
      </c>
      <c r="G714" s="6">
        <v>0</v>
      </c>
      <c r="H714" s="35">
        <f t="shared" si="107"/>
        <v>4.5</v>
      </c>
      <c r="I714" s="6">
        <v>6.3</v>
      </c>
      <c r="J714" s="6">
        <v>2.7</v>
      </c>
      <c r="K714" s="6">
        <v>1.5</v>
      </c>
      <c r="L714" s="35">
        <f t="shared" si="108"/>
        <v>5.6</v>
      </c>
      <c r="M714" s="6">
        <v>7.6</v>
      </c>
      <c r="N714" s="6">
        <v>3.6</v>
      </c>
      <c r="O714" s="6">
        <v>0</v>
      </c>
      <c r="P714" s="7">
        <v>8509</v>
      </c>
      <c r="Q714" s="7"/>
      <c r="R714" s="35">
        <f t="shared" si="109"/>
        <v>6</v>
      </c>
      <c r="S714">
        <v>10</v>
      </c>
      <c r="T714">
        <v>2</v>
      </c>
      <c r="U714">
        <v>3.2</v>
      </c>
      <c r="W714">
        <v>4.4400000000000004</v>
      </c>
      <c r="X714">
        <v>5.8</v>
      </c>
    </row>
    <row r="715" spans="1:24" x14ac:dyDescent="0.25">
      <c r="A715" s="3">
        <v>31300</v>
      </c>
      <c r="B715" s="5">
        <v>253</v>
      </c>
      <c r="C715" s="37">
        <f t="shared" si="105"/>
        <v>11.33</v>
      </c>
      <c r="D715" s="35">
        <f t="shared" si="106"/>
        <v>7.1</v>
      </c>
      <c r="E715" s="19">
        <f t="shared" si="103"/>
        <v>12.1</v>
      </c>
      <c r="F715" s="19">
        <f t="shared" si="104"/>
        <v>2</v>
      </c>
      <c r="G715" s="6">
        <v>3.5</v>
      </c>
      <c r="H715" s="35">
        <f t="shared" si="107"/>
        <v>6.9</v>
      </c>
      <c r="I715" s="6">
        <v>10.7</v>
      </c>
      <c r="J715" s="6">
        <v>3.1</v>
      </c>
      <c r="K715" s="6">
        <v>1.5</v>
      </c>
      <c r="L715" s="35">
        <f t="shared" si="108"/>
        <v>7.3</v>
      </c>
      <c r="M715" s="6">
        <v>10.9</v>
      </c>
      <c r="N715" s="6">
        <v>3.6</v>
      </c>
      <c r="O715" s="6">
        <v>3.5</v>
      </c>
      <c r="P715" s="7">
        <v>8509</v>
      </c>
      <c r="Q715" s="7"/>
      <c r="R715" s="35">
        <f t="shared" si="109"/>
        <v>8</v>
      </c>
      <c r="S715">
        <v>15</v>
      </c>
      <c r="T715">
        <v>1</v>
      </c>
      <c r="U715">
        <v>0.4</v>
      </c>
      <c r="W715">
        <v>11.93</v>
      </c>
      <c r="X715">
        <v>13.37</v>
      </c>
    </row>
    <row r="716" spans="1:24" x14ac:dyDescent="0.25">
      <c r="A716" s="3">
        <v>31301</v>
      </c>
      <c r="B716" s="5">
        <v>254</v>
      </c>
      <c r="C716" s="37">
        <f t="shared" si="105"/>
        <v>9.69</v>
      </c>
      <c r="D716" s="35">
        <f t="shared" si="106"/>
        <v>6.9</v>
      </c>
      <c r="E716" s="19">
        <f t="shared" si="103"/>
        <v>11.2</v>
      </c>
      <c r="F716" s="19">
        <f t="shared" si="104"/>
        <v>2.6</v>
      </c>
      <c r="G716" s="6">
        <v>8.5</v>
      </c>
      <c r="H716" s="35">
        <f t="shared" si="107"/>
        <v>6.8</v>
      </c>
      <c r="I716" s="6">
        <v>9.8000000000000007</v>
      </c>
      <c r="J716" s="6">
        <v>3.7</v>
      </c>
      <c r="K716" s="6">
        <v>8</v>
      </c>
      <c r="L716" s="35">
        <f t="shared" si="108"/>
        <v>6.8</v>
      </c>
      <c r="M716" s="6">
        <v>9.6999999999999993</v>
      </c>
      <c r="N716" s="19">
        <f>J716+0.2</f>
        <v>3.9000000000000004</v>
      </c>
      <c r="O716" s="6">
        <v>10.5</v>
      </c>
      <c r="P716" s="7">
        <v>8509</v>
      </c>
      <c r="Q716" s="7"/>
      <c r="R716" s="35">
        <f t="shared" si="109"/>
        <v>8.3000000000000007</v>
      </c>
      <c r="S716">
        <v>16</v>
      </c>
      <c r="T716">
        <v>0.5</v>
      </c>
      <c r="U716">
        <v>6.2</v>
      </c>
      <c r="W716">
        <v>10.199999999999999</v>
      </c>
      <c r="X716">
        <v>9.1</v>
      </c>
    </row>
    <row r="717" spans="1:24" x14ac:dyDescent="0.25">
      <c r="A717" s="3">
        <v>31302</v>
      </c>
      <c r="B717" s="5">
        <v>255</v>
      </c>
      <c r="C717" s="37">
        <f t="shared" si="105"/>
        <v>11.22</v>
      </c>
      <c r="D717" s="35">
        <f t="shared" si="106"/>
        <v>5.5</v>
      </c>
      <c r="E717" s="19">
        <f t="shared" si="103"/>
        <v>9.9</v>
      </c>
      <c r="F717" s="19">
        <f t="shared" si="104"/>
        <v>1</v>
      </c>
      <c r="G717" s="6">
        <v>3</v>
      </c>
      <c r="H717" s="35">
        <f t="shared" si="107"/>
        <v>5.3</v>
      </c>
      <c r="I717" s="6">
        <v>8.5</v>
      </c>
      <c r="J717" s="6">
        <v>2.1</v>
      </c>
      <c r="K717" s="6">
        <v>3</v>
      </c>
      <c r="L717" s="35">
        <f t="shared" si="108"/>
        <v>5.6</v>
      </c>
      <c r="M717" s="6">
        <v>8.6</v>
      </c>
      <c r="N717" s="6">
        <v>2.6</v>
      </c>
      <c r="O717" s="6">
        <v>2</v>
      </c>
      <c r="P717" s="7">
        <v>8509</v>
      </c>
      <c r="Q717" s="7"/>
      <c r="R717" s="35">
        <f t="shared" si="109"/>
        <v>7.8</v>
      </c>
      <c r="S717">
        <v>15</v>
      </c>
      <c r="T717">
        <v>0.5</v>
      </c>
      <c r="U717">
        <v>5.4</v>
      </c>
      <c r="W717">
        <v>11.81</v>
      </c>
      <c r="X717">
        <v>6.34</v>
      </c>
    </row>
    <row r="718" spans="1:24" x14ac:dyDescent="0.25">
      <c r="A718" s="3">
        <v>31303</v>
      </c>
      <c r="B718" s="5">
        <v>256</v>
      </c>
      <c r="C718" s="37">
        <f t="shared" si="105"/>
        <v>11.94</v>
      </c>
      <c r="D718" s="35">
        <f t="shared" si="106"/>
        <v>3.8</v>
      </c>
      <c r="E718" s="19">
        <f t="shared" si="103"/>
        <v>8.5</v>
      </c>
      <c r="F718" s="19">
        <f t="shared" si="104"/>
        <v>-1</v>
      </c>
      <c r="G718" s="6">
        <v>1</v>
      </c>
      <c r="H718" s="35">
        <f t="shared" si="107"/>
        <v>3.7</v>
      </c>
      <c r="I718" s="6">
        <v>7.2</v>
      </c>
      <c r="J718" s="6">
        <v>0.1</v>
      </c>
      <c r="K718" s="6">
        <v>0</v>
      </c>
      <c r="L718" s="35">
        <f t="shared" si="108"/>
        <v>3.9</v>
      </c>
      <c r="M718" s="6">
        <v>7.6</v>
      </c>
      <c r="N718" s="6">
        <v>0.2</v>
      </c>
      <c r="O718" s="6">
        <v>2</v>
      </c>
      <c r="P718" s="7">
        <v>8509</v>
      </c>
      <c r="Q718" s="7"/>
      <c r="R718" s="35">
        <f t="shared" si="109"/>
        <v>6.5</v>
      </c>
      <c r="S718">
        <v>12.5</v>
      </c>
      <c r="T718">
        <v>0.5</v>
      </c>
      <c r="U718">
        <v>12.5</v>
      </c>
      <c r="W718">
        <v>12.57</v>
      </c>
      <c r="X718">
        <v>9.4</v>
      </c>
    </row>
    <row r="719" spans="1:24" x14ac:dyDescent="0.25">
      <c r="A719" s="3">
        <v>31304</v>
      </c>
      <c r="B719" s="5">
        <v>257</v>
      </c>
      <c r="C719" s="37">
        <f t="shared" si="105"/>
        <v>8.32</v>
      </c>
      <c r="D719" s="35">
        <f t="shared" si="106"/>
        <v>4.7</v>
      </c>
      <c r="E719" s="19">
        <f t="shared" si="103"/>
        <v>9.1999999999999993</v>
      </c>
      <c r="F719" s="19">
        <f t="shared" si="104"/>
        <v>0.2</v>
      </c>
      <c r="G719" s="6">
        <v>0</v>
      </c>
      <c r="H719" s="35">
        <f t="shared" si="107"/>
        <v>4.5999999999999996</v>
      </c>
      <c r="I719" s="6">
        <v>7.8</v>
      </c>
      <c r="J719" s="6">
        <v>1.3</v>
      </c>
      <c r="K719" s="6">
        <v>0.5</v>
      </c>
      <c r="L719" s="35">
        <f t="shared" si="108"/>
        <v>3.9</v>
      </c>
      <c r="M719" s="6">
        <v>6.1</v>
      </c>
      <c r="N719" s="6">
        <v>1.6</v>
      </c>
      <c r="O719" s="6">
        <v>1</v>
      </c>
      <c r="P719" s="7">
        <v>8509</v>
      </c>
      <c r="Q719" s="7"/>
      <c r="R719" s="35">
        <f t="shared" si="109"/>
        <v>6.8</v>
      </c>
      <c r="S719">
        <v>12</v>
      </c>
      <c r="T719">
        <v>1.5</v>
      </c>
      <c r="U719">
        <v>3.6</v>
      </c>
      <c r="W719">
        <v>8.76</v>
      </c>
      <c r="X719">
        <v>7.99</v>
      </c>
    </row>
    <row r="720" spans="1:24" x14ac:dyDescent="0.25">
      <c r="A720" s="3">
        <v>31305</v>
      </c>
      <c r="B720" s="5">
        <v>258</v>
      </c>
      <c r="C720" s="37">
        <f t="shared" si="105"/>
        <v>13.5</v>
      </c>
      <c r="D720" s="35">
        <f t="shared" si="106"/>
        <v>3.3</v>
      </c>
      <c r="E720" s="19">
        <f t="shared" si="103"/>
        <v>9.1999999999999993</v>
      </c>
      <c r="F720" s="19">
        <f t="shared" si="104"/>
        <v>-2.6</v>
      </c>
      <c r="G720" s="6">
        <v>2</v>
      </c>
      <c r="H720" s="35">
        <f t="shared" si="107"/>
        <v>3.2</v>
      </c>
      <c r="I720" s="6">
        <v>7.8</v>
      </c>
      <c r="J720" s="6">
        <v>-1.5</v>
      </c>
      <c r="K720" s="6">
        <v>3.5</v>
      </c>
      <c r="L720" s="35">
        <f t="shared" si="108"/>
        <v>3.8</v>
      </c>
      <c r="M720" s="6">
        <v>7.2</v>
      </c>
      <c r="N720" s="6">
        <v>0.3</v>
      </c>
      <c r="O720" s="6">
        <v>5</v>
      </c>
      <c r="P720" s="7">
        <v>8509</v>
      </c>
      <c r="Q720" s="7"/>
      <c r="R720" s="35">
        <f t="shared" si="109"/>
        <v>5.8</v>
      </c>
      <c r="S720">
        <v>13</v>
      </c>
      <c r="T720">
        <v>-1.5</v>
      </c>
      <c r="U720">
        <v>6.5</v>
      </c>
      <c r="X720">
        <v>13.5</v>
      </c>
    </row>
    <row r="721" spans="1:24" x14ac:dyDescent="0.25">
      <c r="A721" s="3">
        <v>31306</v>
      </c>
      <c r="B721" s="5">
        <v>259</v>
      </c>
      <c r="C721" s="37">
        <f t="shared" si="105"/>
        <v>9.34</v>
      </c>
      <c r="D721" s="35">
        <f t="shared" si="106"/>
        <v>4.0999999999999996</v>
      </c>
      <c r="E721" s="19">
        <f t="shared" si="103"/>
        <v>8</v>
      </c>
      <c r="F721" s="19">
        <f t="shared" si="104"/>
        <v>0.1</v>
      </c>
      <c r="G721" s="6">
        <v>4</v>
      </c>
      <c r="H721" s="35">
        <f t="shared" si="107"/>
        <v>4</v>
      </c>
      <c r="I721" s="6">
        <v>6.7</v>
      </c>
      <c r="J721" s="6">
        <v>1.2</v>
      </c>
      <c r="K721" s="6">
        <v>3</v>
      </c>
      <c r="L721" s="35">
        <f t="shared" si="108"/>
        <v>4.3</v>
      </c>
      <c r="M721" s="6">
        <v>6.5</v>
      </c>
      <c r="N721" s="6">
        <v>2</v>
      </c>
      <c r="O721" s="6">
        <v>2</v>
      </c>
      <c r="P721" s="7">
        <v>8509</v>
      </c>
      <c r="Q721" s="7"/>
      <c r="R721" s="35">
        <f t="shared" si="109"/>
        <v>8</v>
      </c>
      <c r="S721">
        <v>12.5</v>
      </c>
      <c r="T721">
        <v>3.5</v>
      </c>
      <c r="U721">
        <v>5</v>
      </c>
      <c r="W721">
        <v>9.83</v>
      </c>
      <c r="X721">
        <v>8.65</v>
      </c>
    </row>
    <row r="722" spans="1:24" x14ac:dyDescent="0.25">
      <c r="A722" s="3">
        <v>31307</v>
      </c>
      <c r="B722" s="5">
        <v>260</v>
      </c>
      <c r="C722" s="37">
        <f t="shared" si="105"/>
        <v>10.99</v>
      </c>
      <c r="D722" s="35">
        <f t="shared" si="106"/>
        <v>3</v>
      </c>
      <c r="E722" s="19">
        <f t="shared" si="103"/>
        <v>6.1</v>
      </c>
      <c r="F722" s="19">
        <f t="shared" si="104"/>
        <v>-0.2</v>
      </c>
      <c r="G722" s="8">
        <f>O722</f>
        <v>1</v>
      </c>
      <c r="H722" s="35">
        <f t="shared" si="107"/>
        <v>2.9</v>
      </c>
      <c r="I722" s="6">
        <v>4.8</v>
      </c>
      <c r="J722" s="6">
        <v>0.9</v>
      </c>
      <c r="K722" s="6">
        <v>0.5</v>
      </c>
      <c r="L722" s="35">
        <f t="shared" si="108"/>
        <v>2.7</v>
      </c>
      <c r="M722" s="6">
        <v>4.5</v>
      </c>
      <c r="N722" s="6">
        <v>0.9</v>
      </c>
      <c r="O722" s="6">
        <v>1</v>
      </c>
      <c r="P722" s="7">
        <v>8509</v>
      </c>
      <c r="Q722" s="7"/>
      <c r="R722" s="35">
        <f t="shared" si="109"/>
        <v>7</v>
      </c>
      <c r="S722">
        <v>10</v>
      </c>
      <c r="T722">
        <v>4</v>
      </c>
      <c r="U722">
        <v>0.2</v>
      </c>
      <c r="W722">
        <v>11.57</v>
      </c>
      <c r="X722">
        <v>14.18</v>
      </c>
    </row>
    <row r="723" spans="1:24" x14ac:dyDescent="0.25">
      <c r="A723" s="3">
        <v>31308</v>
      </c>
      <c r="B723" s="5">
        <v>261</v>
      </c>
      <c r="C723" s="37">
        <f t="shared" si="105"/>
        <v>9</v>
      </c>
      <c r="D723" s="35">
        <f t="shared" si="106"/>
        <v>4.3</v>
      </c>
      <c r="E723" s="6">
        <v>7.1</v>
      </c>
      <c r="F723" s="6">
        <v>1.5</v>
      </c>
      <c r="G723" s="6">
        <v>5</v>
      </c>
      <c r="H723" s="35">
        <f t="shared" si="107"/>
        <v>2.5</v>
      </c>
      <c r="I723" s="6">
        <v>5.3</v>
      </c>
      <c r="J723" s="6">
        <v>-0.3</v>
      </c>
      <c r="K723" s="6">
        <v>5.5</v>
      </c>
      <c r="L723" s="35">
        <f t="shared" si="108"/>
        <v>2.2999999999999998</v>
      </c>
      <c r="M723" s="6">
        <v>5</v>
      </c>
      <c r="N723" s="6">
        <v>-0.5</v>
      </c>
      <c r="O723" s="6">
        <v>6.5</v>
      </c>
      <c r="P723" s="7">
        <v>8509</v>
      </c>
      <c r="Q723" s="7"/>
      <c r="R723" s="35">
        <f t="shared" si="109"/>
        <v>7</v>
      </c>
      <c r="S723">
        <v>11.5</v>
      </c>
      <c r="T723">
        <v>2.5</v>
      </c>
      <c r="U723">
        <v>5</v>
      </c>
      <c r="W723">
        <v>9.4700000000000006</v>
      </c>
      <c r="X723">
        <v>8.35</v>
      </c>
    </row>
    <row r="724" spans="1:24" x14ac:dyDescent="0.25">
      <c r="A724" s="3">
        <v>31309</v>
      </c>
      <c r="B724" s="5">
        <v>262</v>
      </c>
      <c r="C724" s="37">
        <f t="shared" si="105"/>
        <v>6.75</v>
      </c>
      <c r="D724" s="35">
        <f t="shared" si="106"/>
        <v>4.0999999999999996</v>
      </c>
      <c r="E724" s="6">
        <v>8.1</v>
      </c>
      <c r="F724" s="6">
        <v>0.1</v>
      </c>
      <c r="G724" s="6">
        <v>0</v>
      </c>
      <c r="H724" s="35">
        <f t="shared" si="107"/>
        <v>3</v>
      </c>
      <c r="I724" s="6">
        <v>6.6</v>
      </c>
      <c r="J724" s="6">
        <v>-0.6</v>
      </c>
      <c r="K724" s="6">
        <v>0</v>
      </c>
      <c r="L724" s="35">
        <f t="shared" si="108"/>
        <v>1.9</v>
      </c>
      <c r="M724" s="6">
        <v>5</v>
      </c>
      <c r="N724" s="6">
        <v>-1.3</v>
      </c>
      <c r="O724" s="6">
        <v>0.5</v>
      </c>
      <c r="P724" s="7">
        <v>8509</v>
      </c>
      <c r="Q724" s="7"/>
      <c r="R724" s="35">
        <f t="shared" si="109"/>
        <v>6.5</v>
      </c>
      <c r="S724">
        <v>12</v>
      </c>
      <c r="T724">
        <v>1</v>
      </c>
      <c r="U724">
        <v>3.4</v>
      </c>
      <c r="X724">
        <v>6.75</v>
      </c>
    </row>
    <row r="725" spans="1:24" x14ac:dyDescent="0.25">
      <c r="A725" s="3">
        <v>31310</v>
      </c>
      <c r="B725" s="5">
        <v>263</v>
      </c>
      <c r="C725" s="37">
        <f t="shared" si="105"/>
        <v>5.79</v>
      </c>
      <c r="D725" s="35">
        <f t="shared" si="106"/>
        <v>3</v>
      </c>
      <c r="E725" s="6">
        <v>7.8</v>
      </c>
      <c r="F725" s="6">
        <v>-1.8</v>
      </c>
      <c r="G725" s="6">
        <v>7</v>
      </c>
      <c r="H725" s="35">
        <f t="shared" si="107"/>
        <v>3.2</v>
      </c>
      <c r="I725" s="6">
        <v>6.9</v>
      </c>
      <c r="J725" s="6">
        <v>-0.6</v>
      </c>
      <c r="K725" s="6">
        <v>7.5</v>
      </c>
      <c r="L725" s="35">
        <f t="shared" si="108"/>
        <v>2.1</v>
      </c>
      <c r="M725" s="6">
        <v>5.5</v>
      </c>
      <c r="N725" s="6">
        <v>-1.3</v>
      </c>
      <c r="O725" s="6">
        <v>7</v>
      </c>
      <c r="P725" s="7">
        <v>8509</v>
      </c>
      <c r="Q725" s="7"/>
      <c r="R725" s="35">
        <f t="shared" si="109"/>
        <v>3.5</v>
      </c>
      <c r="S725">
        <v>10</v>
      </c>
      <c r="T725">
        <v>-3</v>
      </c>
      <c r="U725">
        <v>5.9</v>
      </c>
      <c r="W725">
        <v>6.09</v>
      </c>
      <c r="X725">
        <v>6.44</v>
      </c>
    </row>
    <row r="726" spans="1:24" x14ac:dyDescent="0.25">
      <c r="A726" s="3">
        <v>31311</v>
      </c>
      <c r="B726" s="5">
        <v>264</v>
      </c>
      <c r="C726" s="37">
        <f t="shared" si="105"/>
        <v>16.03</v>
      </c>
      <c r="D726" s="35">
        <f t="shared" si="106"/>
        <v>3.1</v>
      </c>
      <c r="E726" s="6">
        <v>6.7</v>
      </c>
      <c r="F726" s="6">
        <v>-0.5</v>
      </c>
      <c r="G726" s="6">
        <v>1</v>
      </c>
      <c r="H726" s="35">
        <f t="shared" si="107"/>
        <v>3.4</v>
      </c>
      <c r="I726" s="6">
        <v>6.9</v>
      </c>
      <c r="J726" s="6">
        <v>-0.1</v>
      </c>
      <c r="K726" s="6">
        <v>0</v>
      </c>
      <c r="L726" s="35">
        <f t="shared" si="108"/>
        <v>5.7</v>
      </c>
      <c r="M726" s="6">
        <v>12</v>
      </c>
      <c r="N726" s="6">
        <v>-0.6</v>
      </c>
      <c r="O726" s="6">
        <v>0</v>
      </c>
      <c r="P726" s="7">
        <v>8509</v>
      </c>
      <c r="Q726" s="7"/>
      <c r="R726" s="35">
        <f t="shared" si="109"/>
        <v>4.5</v>
      </c>
      <c r="S726">
        <v>10</v>
      </c>
      <c r="T726">
        <v>-1</v>
      </c>
      <c r="U726">
        <v>0</v>
      </c>
      <c r="X726">
        <v>16.03</v>
      </c>
    </row>
    <row r="727" spans="1:24" x14ac:dyDescent="0.25">
      <c r="A727" s="3">
        <v>31312</v>
      </c>
      <c r="B727" s="5">
        <v>265</v>
      </c>
      <c r="C727" s="37">
        <f t="shared" si="105"/>
        <v>15.57</v>
      </c>
      <c r="D727" s="35">
        <f t="shared" si="106"/>
        <v>2.2999999999999998</v>
      </c>
      <c r="E727" s="6">
        <v>8.6999999999999993</v>
      </c>
      <c r="F727" s="6">
        <v>-4.0999999999999996</v>
      </c>
      <c r="G727" s="6">
        <v>0</v>
      </c>
      <c r="H727" s="35">
        <f t="shared" si="107"/>
        <v>2.9</v>
      </c>
      <c r="I727" s="6">
        <v>8</v>
      </c>
      <c r="J727" s="6">
        <v>-2.2000000000000002</v>
      </c>
      <c r="K727" s="6">
        <v>0</v>
      </c>
      <c r="L727" s="35">
        <f t="shared" si="108"/>
        <v>1.7</v>
      </c>
      <c r="M727" s="6">
        <v>5.5</v>
      </c>
      <c r="N727" s="6">
        <v>-2.1</v>
      </c>
      <c r="O727" s="6">
        <v>0</v>
      </c>
      <c r="P727" s="7">
        <v>8509</v>
      </c>
      <c r="Q727" s="7"/>
      <c r="R727" s="35">
        <f t="shared" si="109"/>
        <v>2.5</v>
      </c>
      <c r="S727">
        <v>11</v>
      </c>
      <c r="T727">
        <v>-6</v>
      </c>
      <c r="U727">
        <v>0</v>
      </c>
      <c r="X727">
        <v>15.57</v>
      </c>
    </row>
    <row r="728" spans="1:24" x14ac:dyDescent="0.25">
      <c r="A728" s="3">
        <v>31313</v>
      </c>
      <c r="B728" s="5">
        <v>266</v>
      </c>
      <c r="C728" s="37">
        <f t="shared" si="105"/>
        <v>7.96</v>
      </c>
      <c r="D728" s="35">
        <f t="shared" si="106"/>
        <v>2</v>
      </c>
      <c r="E728" s="6">
        <v>7.8</v>
      </c>
      <c r="F728" s="6">
        <v>-3.8</v>
      </c>
      <c r="G728" s="6">
        <v>0.5</v>
      </c>
      <c r="H728" s="35">
        <f t="shared" si="107"/>
        <v>1.9</v>
      </c>
      <c r="I728" s="6">
        <v>7.5</v>
      </c>
      <c r="J728" s="6">
        <v>-3.7</v>
      </c>
      <c r="K728" s="6">
        <v>1</v>
      </c>
      <c r="L728" s="35">
        <f t="shared" si="108"/>
        <v>1.6</v>
      </c>
      <c r="M728" s="6">
        <v>6</v>
      </c>
      <c r="N728" s="6">
        <v>-2.8</v>
      </c>
      <c r="O728" s="6">
        <v>0</v>
      </c>
      <c r="P728" s="7">
        <v>8509</v>
      </c>
      <c r="Q728" s="7"/>
      <c r="R728" s="35">
        <f t="shared" si="109"/>
        <v>2.2999999999999998</v>
      </c>
      <c r="S728">
        <v>10</v>
      </c>
      <c r="T728">
        <v>-5.5</v>
      </c>
      <c r="U728">
        <v>0.2</v>
      </c>
      <c r="W728">
        <v>8.3800000000000008</v>
      </c>
      <c r="X728">
        <v>7.02</v>
      </c>
    </row>
    <row r="729" spans="1:24" x14ac:dyDescent="0.25">
      <c r="A729" s="3">
        <v>31314</v>
      </c>
      <c r="B729" s="5">
        <v>267</v>
      </c>
      <c r="C729" s="37">
        <f t="shared" si="105"/>
        <v>16.350000000000001</v>
      </c>
      <c r="D729" s="35">
        <f t="shared" si="106"/>
        <v>7.7</v>
      </c>
      <c r="E729" s="6">
        <v>11.1</v>
      </c>
      <c r="F729" s="6">
        <v>4.2</v>
      </c>
      <c r="G729" s="6">
        <v>0</v>
      </c>
      <c r="H729" s="35">
        <f t="shared" si="107"/>
        <v>6.4</v>
      </c>
      <c r="I729" s="6">
        <v>10.1</v>
      </c>
      <c r="J729" s="6">
        <v>2.6</v>
      </c>
      <c r="K729" s="6">
        <v>0</v>
      </c>
      <c r="L729" s="35">
        <f t="shared" si="108"/>
        <v>5</v>
      </c>
      <c r="M729" s="6">
        <v>7.1</v>
      </c>
      <c r="N729" s="6">
        <v>2.8</v>
      </c>
      <c r="O729" s="6">
        <v>1</v>
      </c>
      <c r="P729" s="7">
        <v>8509</v>
      </c>
      <c r="Q729" s="7"/>
      <c r="R729" s="35">
        <f t="shared" si="109"/>
        <v>7.8</v>
      </c>
      <c r="S729">
        <v>14</v>
      </c>
      <c r="T729">
        <v>1.5</v>
      </c>
      <c r="U729">
        <v>0</v>
      </c>
      <c r="W729">
        <v>17.21</v>
      </c>
      <c r="X729">
        <v>15.87</v>
      </c>
    </row>
    <row r="730" spans="1:24" x14ac:dyDescent="0.25">
      <c r="A730" s="3">
        <v>31315</v>
      </c>
      <c r="B730" s="5">
        <v>268</v>
      </c>
      <c r="C730" s="37">
        <f t="shared" si="105"/>
        <v>15.48</v>
      </c>
      <c r="D730" s="35">
        <f t="shared" si="106"/>
        <v>8.1</v>
      </c>
      <c r="E730" s="6">
        <v>17</v>
      </c>
      <c r="F730" s="6">
        <v>-0.8</v>
      </c>
      <c r="G730" s="6">
        <v>0</v>
      </c>
      <c r="H730" s="35">
        <f t="shared" si="107"/>
        <v>8.6</v>
      </c>
      <c r="I730" s="6">
        <v>16.5</v>
      </c>
      <c r="J730" s="6">
        <v>0.7</v>
      </c>
      <c r="K730" s="6">
        <v>0</v>
      </c>
      <c r="L730" s="35">
        <f t="shared" si="108"/>
        <v>7.8</v>
      </c>
      <c r="M730" s="6">
        <v>15.5</v>
      </c>
      <c r="N730" s="6">
        <v>0</v>
      </c>
      <c r="O730" s="6">
        <v>0</v>
      </c>
      <c r="P730" s="7">
        <v>8509</v>
      </c>
      <c r="Q730" s="7"/>
      <c r="R730" s="35">
        <f t="shared" si="109"/>
        <v>7.5</v>
      </c>
      <c r="S730">
        <v>18.5</v>
      </c>
      <c r="T730">
        <v>-3.5</v>
      </c>
      <c r="U730">
        <v>0</v>
      </c>
      <c r="W730">
        <v>16.29</v>
      </c>
      <c r="X730">
        <v>15.18</v>
      </c>
    </row>
    <row r="731" spans="1:24" x14ac:dyDescent="0.25">
      <c r="A731" s="3">
        <v>31316</v>
      </c>
      <c r="B731" s="5">
        <v>269</v>
      </c>
      <c r="C731" s="37">
        <f t="shared" si="105"/>
        <v>14.84</v>
      </c>
      <c r="D731" s="35">
        <f t="shared" si="106"/>
        <v>5.3</v>
      </c>
      <c r="E731" s="6">
        <v>8.3000000000000007</v>
      </c>
      <c r="F731" s="6">
        <v>2.2999999999999998</v>
      </c>
      <c r="G731" s="6">
        <v>0.5</v>
      </c>
      <c r="H731" s="35">
        <f t="shared" si="107"/>
        <v>5.7</v>
      </c>
      <c r="I731" s="6">
        <v>8.3000000000000007</v>
      </c>
      <c r="J731" s="6">
        <v>3.1</v>
      </c>
      <c r="K731" s="6">
        <v>0</v>
      </c>
      <c r="L731" s="35">
        <f t="shared" si="108"/>
        <v>4.0999999999999996</v>
      </c>
      <c r="M731" s="6">
        <v>5.7</v>
      </c>
      <c r="N731" s="6">
        <v>2.5</v>
      </c>
      <c r="O731" s="6">
        <v>0</v>
      </c>
      <c r="P731" s="7">
        <v>8509</v>
      </c>
      <c r="Q731" s="7"/>
      <c r="R731" s="35">
        <f t="shared" si="109"/>
        <v>5.8</v>
      </c>
      <c r="S731">
        <v>12.5</v>
      </c>
      <c r="T731">
        <v>-1</v>
      </c>
      <c r="U731">
        <v>0</v>
      </c>
      <c r="W731">
        <v>15.62</v>
      </c>
      <c r="X731">
        <v>13.4</v>
      </c>
    </row>
    <row r="732" spans="1:24" x14ac:dyDescent="0.25">
      <c r="A732" s="3">
        <v>31317</v>
      </c>
      <c r="B732" s="5">
        <v>270</v>
      </c>
      <c r="C732" s="37">
        <f t="shared" si="105"/>
        <v>15.72</v>
      </c>
      <c r="D732" s="35">
        <f t="shared" si="106"/>
        <v>2.2000000000000002</v>
      </c>
      <c r="E732" s="6">
        <v>6.4</v>
      </c>
      <c r="F732" s="6">
        <v>-2.1</v>
      </c>
      <c r="G732" s="6">
        <v>0</v>
      </c>
      <c r="H732" s="35">
        <f t="shared" si="107"/>
        <v>2</v>
      </c>
      <c r="I732" s="6">
        <v>5.6</v>
      </c>
      <c r="J732" s="6">
        <v>-1.6</v>
      </c>
      <c r="K732" s="6">
        <v>0</v>
      </c>
      <c r="L732" s="35">
        <f t="shared" si="108"/>
        <v>1</v>
      </c>
      <c r="M732" s="6">
        <v>4.0999999999999996</v>
      </c>
      <c r="N732" s="6">
        <v>-2.2000000000000002</v>
      </c>
      <c r="O732" s="6">
        <v>0</v>
      </c>
      <c r="P732" s="7">
        <v>8509</v>
      </c>
      <c r="Q732" s="7"/>
      <c r="R732" s="35">
        <f t="shared" si="109"/>
        <v>3.3</v>
      </c>
      <c r="S732">
        <v>9</v>
      </c>
      <c r="T732">
        <v>-2.5</v>
      </c>
      <c r="U732">
        <v>0</v>
      </c>
      <c r="W732">
        <v>16.55</v>
      </c>
      <c r="X732">
        <v>14.7</v>
      </c>
    </row>
    <row r="733" spans="1:24" x14ac:dyDescent="0.25">
      <c r="A733" s="3">
        <v>31318</v>
      </c>
      <c r="B733" s="5">
        <v>271</v>
      </c>
      <c r="C733" s="37">
        <f t="shared" si="105"/>
        <v>14.76</v>
      </c>
      <c r="D733" s="35">
        <f t="shared" si="106"/>
        <v>0.7</v>
      </c>
      <c r="E733" s="6">
        <v>7.8</v>
      </c>
      <c r="F733" s="6">
        <v>-6.5</v>
      </c>
      <c r="G733" s="6">
        <v>0</v>
      </c>
      <c r="H733" s="35">
        <f t="shared" si="107"/>
        <v>1.3</v>
      </c>
      <c r="I733" s="6">
        <v>7.5</v>
      </c>
      <c r="J733" s="6">
        <v>-5</v>
      </c>
      <c r="K733" s="6">
        <v>0</v>
      </c>
      <c r="L733" s="35">
        <f t="shared" si="108"/>
        <v>1.1000000000000001</v>
      </c>
      <c r="M733" s="6">
        <v>5.7</v>
      </c>
      <c r="N733" s="6">
        <v>-3.5</v>
      </c>
      <c r="O733" s="6">
        <v>0</v>
      </c>
      <c r="P733" s="7">
        <v>8509</v>
      </c>
      <c r="Q733" s="7"/>
      <c r="R733" s="35">
        <f t="shared" si="109"/>
        <v>0.5</v>
      </c>
      <c r="S733">
        <v>9</v>
      </c>
      <c r="T733">
        <v>-8</v>
      </c>
      <c r="U733">
        <v>0</v>
      </c>
      <c r="W733">
        <v>15.54</v>
      </c>
      <c r="X733">
        <v>14.36</v>
      </c>
    </row>
    <row r="734" spans="1:24" x14ac:dyDescent="0.25">
      <c r="A734" s="3">
        <v>31319</v>
      </c>
      <c r="B734" s="5">
        <v>272</v>
      </c>
      <c r="C734" s="37">
        <f t="shared" si="105"/>
        <v>12.9</v>
      </c>
      <c r="D734" s="35">
        <f t="shared" si="106"/>
        <v>2.6</v>
      </c>
      <c r="E734" s="6">
        <v>10.6</v>
      </c>
      <c r="F734" s="6">
        <v>-5.5</v>
      </c>
      <c r="G734" s="6">
        <v>0</v>
      </c>
      <c r="H734" s="35">
        <f t="shared" si="107"/>
        <v>3.7</v>
      </c>
      <c r="I734" s="6">
        <v>10.4</v>
      </c>
      <c r="J734" s="6">
        <v>-3.1</v>
      </c>
      <c r="K734" s="6">
        <v>0</v>
      </c>
      <c r="L734" s="35">
        <f t="shared" si="108"/>
        <v>2.9</v>
      </c>
      <c r="M734" s="6">
        <v>8.5</v>
      </c>
      <c r="N734" s="6">
        <v>-2.8</v>
      </c>
      <c r="O734" s="6">
        <v>0</v>
      </c>
      <c r="P734" s="7">
        <v>8509</v>
      </c>
      <c r="Q734" s="7"/>
      <c r="R734" s="35">
        <f t="shared" si="109"/>
        <v>2.2999999999999998</v>
      </c>
      <c r="S734">
        <v>11.5</v>
      </c>
      <c r="T734">
        <v>-7</v>
      </c>
      <c r="U734">
        <v>0</v>
      </c>
      <c r="W734">
        <v>13.58</v>
      </c>
      <c r="X734">
        <v>14.01</v>
      </c>
    </row>
    <row r="735" spans="1:24" x14ac:dyDescent="0.25">
      <c r="A735" s="3">
        <v>31320</v>
      </c>
      <c r="B735" s="5">
        <v>273</v>
      </c>
      <c r="C735" s="37">
        <f t="shared" si="105"/>
        <v>10.5</v>
      </c>
      <c r="D735" s="35">
        <f t="shared" si="106"/>
        <v>4.5</v>
      </c>
      <c r="E735" s="6">
        <v>11.9</v>
      </c>
      <c r="F735" s="6">
        <v>-3</v>
      </c>
      <c r="G735" s="6">
        <v>2.5</v>
      </c>
      <c r="H735" s="35">
        <f t="shared" si="107"/>
        <v>5.4</v>
      </c>
      <c r="I735" s="6">
        <v>11.3</v>
      </c>
      <c r="J735" s="6">
        <v>-0.5</v>
      </c>
      <c r="K735" s="6">
        <v>2.5</v>
      </c>
      <c r="L735" s="35">
        <f t="shared" si="108"/>
        <v>4.5</v>
      </c>
      <c r="M735" s="6">
        <v>9.8000000000000007</v>
      </c>
      <c r="N735" s="6">
        <v>-0.9</v>
      </c>
      <c r="O735" s="6">
        <v>2.5</v>
      </c>
      <c r="P735" s="7">
        <v>8509</v>
      </c>
      <c r="Q735" s="7"/>
      <c r="R735" s="35">
        <f t="shared" si="109"/>
        <v>2.2999999999999998</v>
      </c>
      <c r="S735">
        <v>10</v>
      </c>
      <c r="T735">
        <v>-5.5</v>
      </c>
      <c r="U735">
        <v>0.9</v>
      </c>
      <c r="W735">
        <v>11.05</v>
      </c>
      <c r="X735">
        <v>8.32</v>
      </c>
    </row>
    <row r="736" spans="1:24" x14ac:dyDescent="0.25">
      <c r="A736" s="3">
        <v>31321</v>
      </c>
      <c r="B736" s="5">
        <v>274</v>
      </c>
      <c r="C736" s="37">
        <f t="shared" si="105"/>
        <v>5.29</v>
      </c>
      <c r="D736" s="35">
        <f t="shared" si="106"/>
        <v>2.6</v>
      </c>
      <c r="E736" s="6">
        <v>5.3</v>
      </c>
      <c r="F736" s="6">
        <v>-0.2</v>
      </c>
      <c r="G736" s="6">
        <v>0.5</v>
      </c>
      <c r="H736" s="35">
        <f t="shared" si="107"/>
        <v>2.5</v>
      </c>
      <c r="I736" s="6">
        <v>4.5999999999999996</v>
      </c>
      <c r="J736" s="6">
        <v>0.3</v>
      </c>
      <c r="K736" s="6">
        <v>0</v>
      </c>
      <c r="L736" s="35">
        <f t="shared" si="108"/>
        <v>1.1000000000000001</v>
      </c>
      <c r="M736" s="6">
        <v>3</v>
      </c>
      <c r="N736" s="6">
        <v>-0.9</v>
      </c>
      <c r="O736" s="6">
        <v>0</v>
      </c>
      <c r="P736" s="7">
        <v>8510</v>
      </c>
      <c r="Q736" s="7"/>
      <c r="R736" s="35">
        <f t="shared" si="109"/>
        <v>3.8</v>
      </c>
      <c r="S736">
        <v>13</v>
      </c>
      <c r="T736">
        <v>-5.5</v>
      </c>
      <c r="U736">
        <v>0</v>
      </c>
      <c r="W736">
        <v>5.57</v>
      </c>
      <c r="X736">
        <v>13.54</v>
      </c>
    </row>
    <row r="737" spans="1:24" x14ac:dyDescent="0.25">
      <c r="A737" s="3">
        <v>31322</v>
      </c>
      <c r="B737" s="5">
        <v>275</v>
      </c>
      <c r="C737" s="37">
        <f t="shared" si="105"/>
        <v>8.43</v>
      </c>
      <c r="D737" s="35">
        <f t="shared" si="106"/>
        <v>3.7</v>
      </c>
      <c r="E737" s="6">
        <v>8</v>
      </c>
      <c r="F737" s="6">
        <v>-0.6</v>
      </c>
      <c r="G737" s="6">
        <v>4.5</v>
      </c>
      <c r="H737" s="35">
        <f t="shared" si="107"/>
        <v>4</v>
      </c>
      <c r="I737" s="6">
        <v>7.5</v>
      </c>
      <c r="J737" s="6">
        <v>0.5</v>
      </c>
      <c r="K737" s="6">
        <v>4.5</v>
      </c>
      <c r="L737" s="35">
        <f t="shared" si="108"/>
        <v>2.7</v>
      </c>
      <c r="M737" s="6">
        <v>5.7</v>
      </c>
      <c r="N737" s="6">
        <v>-0.4</v>
      </c>
      <c r="O737" s="6">
        <v>3</v>
      </c>
      <c r="P737" s="7">
        <v>8510</v>
      </c>
      <c r="Q737" s="7"/>
      <c r="R737" s="35">
        <f t="shared" si="109"/>
        <v>5.3</v>
      </c>
      <c r="S737">
        <v>13.5</v>
      </c>
      <c r="T737">
        <v>-3</v>
      </c>
      <c r="U737">
        <v>10.3</v>
      </c>
      <c r="W737">
        <v>8.8699999999999992</v>
      </c>
      <c r="X737">
        <v>13.62</v>
      </c>
    </row>
    <row r="738" spans="1:24" x14ac:dyDescent="0.25">
      <c r="A738" s="3">
        <v>31323</v>
      </c>
      <c r="B738" s="5">
        <v>276</v>
      </c>
      <c r="C738" s="37">
        <f t="shared" si="105"/>
        <v>14.03</v>
      </c>
      <c r="D738" s="35">
        <f t="shared" si="106"/>
        <v>2.8</v>
      </c>
      <c r="E738" s="6">
        <v>7.1</v>
      </c>
      <c r="F738" s="6">
        <v>-1.6</v>
      </c>
      <c r="G738" s="6">
        <v>0</v>
      </c>
      <c r="H738" s="35">
        <f t="shared" si="107"/>
        <v>1.5</v>
      </c>
      <c r="I738" s="6">
        <v>5.6</v>
      </c>
      <c r="J738" s="6">
        <v>-2.6</v>
      </c>
      <c r="K738" s="6">
        <v>0</v>
      </c>
      <c r="L738" s="35">
        <f t="shared" si="108"/>
        <v>0.3</v>
      </c>
      <c r="M738" s="6">
        <v>4</v>
      </c>
      <c r="N738" s="6">
        <v>-3.4</v>
      </c>
      <c r="O738" s="6">
        <v>0</v>
      </c>
      <c r="P738" s="7">
        <v>8510</v>
      </c>
      <c r="Q738" s="7"/>
      <c r="R738" s="35">
        <f t="shared" si="109"/>
        <v>4.3</v>
      </c>
      <c r="S738">
        <v>10</v>
      </c>
      <c r="T738">
        <v>-1.5</v>
      </c>
      <c r="U738">
        <v>0</v>
      </c>
      <c r="W738">
        <v>14.77</v>
      </c>
      <c r="X738">
        <v>13.49</v>
      </c>
    </row>
    <row r="739" spans="1:24" x14ac:dyDescent="0.25">
      <c r="A739" s="3">
        <v>31324</v>
      </c>
      <c r="B739" s="5">
        <v>277</v>
      </c>
      <c r="C739" s="37">
        <f t="shared" si="105"/>
        <v>11.44</v>
      </c>
      <c r="D739" s="35">
        <f t="shared" si="106"/>
        <v>4.0999999999999996</v>
      </c>
      <c r="E739" s="6">
        <v>11.6</v>
      </c>
      <c r="F739" s="6">
        <v>-3.4</v>
      </c>
      <c r="G739" s="6">
        <v>0</v>
      </c>
      <c r="H739" s="35">
        <f t="shared" si="107"/>
        <v>3.5</v>
      </c>
      <c r="I739" s="6">
        <v>10.6</v>
      </c>
      <c r="J739" s="6">
        <v>-3.7</v>
      </c>
      <c r="K739" s="6">
        <v>0</v>
      </c>
      <c r="L739" s="35">
        <f t="shared" si="108"/>
        <v>2.7</v>
      </c>
      <c r="M739" s="6">
        <v>7.5</v>
      </c>
      <c r="N739" s="6">
        <v>-2.2000000000000002</v>
      </c>
      <c r="O739" s="6">
        <v>0</v>
      </c>
      <c r="P739" s="7">
        <v>8510</v>
      </c>
      <c r="Q739" s="7"/>
      <c r="R739" s="35">
        <f t="shared" si="109"/>
        <v>4</v>
      </c>
      <c r="S739">
        <v>13.5</v>
      </c>
      <c r="T739">
        <v>-5.5</v>
      </c>
      <c r="U739">
        <v>0</v>
      </c>
      <c r="W739">
        <v>12.04</v>
      </c>
      <c r="X739">
        <v>10.039999999999999</v>
      </c>
    </row>
    <row r="740" spans="1:24" x14ac:dyDescent="0.25">
      <c r="A740" s="3">
        <v>31325</v>
      </c>
      <c r="B740" s="5">
        <v>278</v>
      </c>
      <c r="C740" s="37">
        <f t="shared" si="105"/>
        <v>9.02</v>
      </c>
      <c r="D740" s="35">
        <f t="shared" si="106"/>
        <v>5.4</v>
      </c>
      <c r="E740" s="6">
        <v>12</v>
      </c>
      <c r="F740" s="6">
        <v>-1.2</v>
      </c>
      <c r="G740" s="6">
        <v>3.5</v>
      </c>
      <c r="H740" s="35">
        <f t="shared" si="107"/>
        <v>5.9</v>
      </c>
      <c r="I740" s="6">
        <v>11</v>
      </c>
      <c r="J740" s="6">
        <v>0.7</v>
      </c>
      <c r="K740" s="6">
        <v>5.5</v>
      </c>
      <c r="L740" s="35">
        <f t="shared" si="108"/>
        <v>5</v>
      </c>
      <c r="M740" s="6">
        <v>9</v>
      </c>
      <c r="N740" s="6">
        <v>1</v>
      </c>
      <c r="O740" s="6">
        <v>5.5</v>
      </c>
      <c r="P740" s="7">
        <v>8510</v>
      </c>
      <c r="Q740" s="7"/>
      <c r="R740" s="35">
        <f t="shared" si="109"/>
        <v>5.3</v>
      </c>
      <c r="S740">
        <v>13.5</v>
      </c>
      <c r="T740">
        <v>-3</v>
      </c>
      <c r="U740">
        <v>8.6</v>
      </c>
      <c r="W740">
        <v>9.49</v>
      </c>
      <c r="X740">
        <v>6.02</v>
      </c>
    </row>
    <row r="741" spans="1:24" x14ac:dyDescent="0.25">
      <c r="A741" s="3">
        <v>31326</v>
      </c>
      <c r="B741" s="5">
        <v>279</v>
      </c>
      <c r="C741" s="37">
        <f t="shared" si="105"/>
        <v>2.7</v>
      </c>
      <c r="D741" s="35">
        <f t="shared" si="106"/>
        <v>0.8</v>
      </c>
      <c r="E741" s="6">
        <v>1.9</v>
      </c>
      <c r="F741" s="6">
        <v>-0.4</v>
      </c>
      <c r="G741" s="6">
        <v>10</v>
      </c>
      <c r="H741" s="35">
        <f t="shared" si="107"/>
        <v>-1.4</v>
      </c>
      <c r="I741" s="6">
        <v>-0.1</v>
      </c>
      <c r="J741" s="6">
        <v>-2.7</v>
      </c>
      <c r="K741" s="6">
        <v>15.5</v>
      </c>
      <c r="L741" s="35">
        <f t="shared" si="108"/>
        <v>-1.9</v>
      </c>
      <c r="M741" s="6">
        <v>-0.9</v>
      </c>
      <c r="N741" s="6">
        <v>-2.8</v>
      </c>
      <c r="O741" s="6">
        <v>6</v>
      </c>
      <c r="P741" s="7">
        <v>8510</v>
      </c>
      <c r="Q741" s="7"/>
      <c r="R741" s="35">
        <f t="shared" si="109"/>
        <v>0</v>
      </c>
      <c r="S741">
        <v>3</v>
      </c>
      <c r="T741">
        <v>-3</v>
      </c>
      <c r="U741">
        <v>7</v>
      </c>
      <c r="W741">
        <v>2.84</v>
      </c>
      <c r="X741">
        <v>3.91</v>
      </c>
    </row>
    <row r="742" spans="1:24" x14ac:dyDescent="0.25">
      <c r="A742" s="3">
        <v>31327</v>
      </c>
      <c r="B742" s="5">
        <v>280</v>
      </c>
      <c r="C742" s="37">
        <f t="shared" si="105"/>
        <v>10.82</v>
      </c>
      <c r="D742" s="35">
        <f t="shared" si="106"/>
        <v>-3.8</v>
      </c>
      <c r="E742" s="6">
        <v>-1.4</v>
      </c>
      <c r="F742" s="6">
        <v>-6.2</v>
      </c>
      <c r="G742" s="6">
        <v>0.5</v>
      </c>
      <c r="H742" s="35">
        <f t="shared" si="107"/>
        <v>-5.3</v>
      </c>
      <c r="I742" s="6">
        <v>-2.4</v>
      </c>
      <c r="J742" s="6">
        <v>-8.1</v>
      </c>
      <c r="K742" s="6">
        <v>0</v>
      </c>
      <c r="L742" s="35">
        <f t="shared" si="108"/>
        <v>-6.5</v>
      </c>
      <c r="M742" s="6">
        <v>-4.7</v>
      </c>
      <c r="N742" s="6">
        <v>-8.1999999999999993</v>
      </c>
      <c r="O742" s="6">
        <v>0.5</v>
      </c>
      <c r="P742" s="7">
        <v>8510</v>
      </c>
      <c r="Q742" s="7"/>
      <c r="R742" s="35">
        <f t="shared" si="109"/>
        <v>-2.5</v>
      </c>
      <c r="S742">
        <v>1</v>
      </c>
      <c r="T742">
        <v>-6</v>
      </c>
      <c r="U742">
        <v>0</v>
      </c>
      <c r="W742">
        <v>11.39</v>
      </c>
      <c r="X742">
        <v>9.7100000000000009</v>
      </c>
    </row>
    <row r="743" spans="1:24" x14ac:dyDescent="0.25">
      <c r="A743" s="3">
        <v>31328</v>
      </c>
      <c r="B743" s="5">
        <v>281</v>
      </c>
      <c r="C743" s="37">
        <f t="shared" si="105"/>
        <v>13.36</v>
      </c>
      <c r="D743" s="35">
        <f t="shared" si="106"/>
        <v>-6.7</v>
      </c>
      <c r="E743" s="6">
        <v>-0.9</v>
      </c>
      <c r="F743" s="6">
        <v>-12.5</v>
      </c>
      <c r="G743" s="6">
        <v>0</v>
      </c>
      <c r="H743" s="35">
        <f t="shared" si="107"/>
        <v>-6.7</v>
      </c>
      <c r="I743" s="6">
        <v>-0.9</v>
      </c>
      <c r="J743" s="6">
        <v>-12.5</v>
      </c>
      <c r="K743" s="6">
        <v>0</v>
      </c>
      <c r="L743" s="35">
        <f t="shared" si="108"/>
        <v>-7</v>
      </c>
      <c r="M743" s="6">
        <v>-3.4</v>
      </c>
      <c r="N743" s="6">
        <v>-10.5</v>
      </c>
      <c r="O743" s="6">
        <v>0</v>
      </c>
      <c r="P743" s="7">
        <v>8510</v>
      </c>
      <c r="Q743" s="7"/>
      <c r="R743" s="35">
        <f t="shared" si="109"/>
        <v>-4.3</v>
      </c>
      <c r="S743">
        <v>1.5</v>
      </c>
      <c r="T743">
        <v>-10</v>
      </c>
      <c r="U743">
        <v>0</v>
      </c>
      <c r="W743">
        <v>14.06</v>
      </c>
      <c r="X743">
        <v>12.21</v>
      </c>
    </row>
    <row r="744" spans="1:24" x14ac:dyDescent="0.25">
      <c r="A744" s="3">
        <v>31329</v>
      </c>
      <c r="B744" s="5">
        <v>282</v>
      </c>
      <c r="C744" s="37">
        <f t="shared" si="105"/>
        <v>8.48</v>
      </c>
      <c r="D744" s="35">
        <f t="shared" si="106"/>
        <v>-4.0999999999999996</v>
      </c>
      <c r="E744" s="6">
        <v>1</v>
      </c>
      <c r="F744" s="6">
        <v>-9.1</v>
      </c>
      <c r="G744" s="6">
        <v>1</v>
      </c>
      <c r="H744" s="35">
        <f t="shared" si="107"/>
        <v>-4.5</v>
      </c>
      <c r="I744" s="6">
        <v>-0.6</v>
      </c>
      <c r="J744" s="6">
        <v>-8.4</v>
      </c>
      <c r="K744" s="6">
        <v>2.5</v>
      </c>
      <c r="L744" s="35">
        <f t="shared" si="108"/>
        <v>-4.7</v>
      </c>
      <c r="M744" s="6">
        <v>-1</v>
      </c>
      <c r="N744" s="6">
        <v>-8.3000000000000007</v>
      </c>
      <c r="O744" s="6">
        <v>2</v>
      </c>
      <c r="P744" s="7">
        <v>8510</v>
      </c>
      <c r="Q744" s="7"/>
      <c r="R744" s="35">
        <f t="shared" si="109"/>
        <v>-2.8</v>
      </c>
      <c r="S744">
        <v>4.5</v>
      </c>
      <c r="T744">
        <v>-10</v>
      </c>
      <c r="U744">
        <v>1.2</v>
      </c>
      <c r="W744">
        <v>8.93</v>
      </c>
      <c r="X744">
        <v>3.74</v>
      </c>
    </row>
    <row r="745" spans="1:24" x14ac:dyDescent="0.25">
      <c r="A745" s="3">
        <v>31330</v>
      </c>
      <c r="B745" s="5">
        <v>283</v>
      </c>
      <c r="C745" s="37">
        <f t="shared" si="105"/>
        <v>6.44</v>
      </c>
      <c r="D745" s="35">
        <f t="shared" si="106"/>
        <v>0.4</v>
      </c>
      <c r="E745" s="6">
        <v>2.7</v>
      </c>
      <c r="F745" s="6">
        <v>-1.9</v>
      </c>
      <c r="G745" s="6">
        <v>4</v>
      </c>
      <c r="H745" s="35">
        <f t="shared" si="107"/>
        <v>-0.9</v>
      </c>
      <c r="I745" s="6">
        <v>1.7</v>
      </c>
      <c r="J745" s="6">
        <v>-3.5</v>
      </c>
      <c r="K745" s="6">
        <v>3.5</v>
      </c>
      <c r="L745" s="35">
        <f t="shared" si="108"/>
        <v>-3.1</v>
      </c>
      <c r="M745" s="6">
        <v>-1</v>
      </c>
      <c r="N745" s="6">
        <v>-5.0999999999999996</v>
      </c>
      <c r="O745" s="6">
        <v>3</v>
      </c>
      <c r="P745" s="7">
        <v>8510</v>
      </c>
      <c r="Q745" s="7"/>
      <c r="R745" s="35">
        <f t="shared" si="109"/>
        <v>2.2999999999999998</v>
      </c>
      <c r="S745">
        <v>7.5</v>
      </c>
      <c r="T745">
        <v>-3</v>
      </c>
      <c r="U745">
        <v>0.3</v>
      </c>
      <c r="W745">
        <v>6.78</v>
      </c>
      <c r="X745">
        <v>4.47</v>
      </c>
    </row>
    <row r="746" spans="1:24" x14ac:dyDescent="0.25">
      <c r="A746" s="3">
        <v>31331</v>
      </c>
      <c r="B746" s="5">
        <v>284</v>
      </c>
      <c r="C746" s="37">
        <f t="shared" si="105"/>
        <v>8.7100000000000009</v>
      </c>
      <c r="D746" s="35">
        <f t="shared" si="106"/>
        <v>1.2</v>
      </c>
      <c r="E746" s="6">
        <v>3</v>
      </c>
      <c r="F746" s="6">
        <v>-0.6</v>
      </c>
      <c r="G746" s="6">
        <v>1</v>
      </c>
      <c r="H746" s="35">
        <f t="shared" si="107"/>
        <v>-1.7</v>
      </c>
      <c r="I746" s="6">
        <v>0.4</v>
      </c>
      <c r="J746" s="6">
        <v>-3.8</v>
      </c>
      <c r="K746" s="6">
        <v>1</v>
      </c>
      <c r="L746" s="35">
        <f t="shared" si="108"/>
        <v>-2.6</v>
      </c>
      <c r="M746" s="6">
        <v>-0.5</v>
      </c>
      <c r="N746" s="6">
        <v>-4.5999999999999996</v>
      </c>
      <c r="O746" s="6">
        <v>1</v>
      </c>
      <c r="P746" s="7">
        <v>8510</v>
      </c>
      <c r="Q746" s="7"/>
      <c r="R746" s="35">
        <f t="shared" si="109"/>
        <v>1.8</v>
      </c>
      <c r="S746">
        <v>7</v>
      </c>
      <c r="T746">
        <v>-3.5</v>
      </c>
      <c r="U746">
        <v>5</v>
      </c>
      <c r="W746">
        <v>9.17</v>
      </c>
      <c r="X746">
        <v>8.6999999999999993</v>
      </c>
    </row>
    <row r="747" spans="1:24" x14ac:dyDescent="0.25">
      <c r="A747" s="3">
        <v>31332</v>
      </c>
      <c r="B747" s="5">
        <v>285</v>
      </c>
      <c r="C747" s="37">
        <f t="shared" si="105"/>
        <v>8.31</v>
      </c>
      <c r="D747" s="35">
        <f t="shared" si="106"/>
        <v>0.7</v>
      </c>
      <c r="E747" s="6">
        <v>4.7</v>
      </c>
      <c r="F747" s="6">
        <v>-3.3</v>
      </c>
      <c r="G747" s="6">
        <v>0.5</v>
      </c>
      <c r="H747" s="35">
        <f t="shared" si="107"/>
        <v>-2</v>
      </c>
      <c r="I747" s="6">
        <v>1.2</v>
      </c>
      <c r="J747" s="6">
        <v>-5.2</v>
      </c>
      <c r="K747" s="6">
        <v>1</v>
      </c>
      <c r="L747" s="35">
        <f t="shared" si="108"/>
        <v>-2</v>
      </c>
      <c r="M747" s="6">
        <v>0.3</v>
      </c>
      <c r="N747" s="6">
        <v>-4.3</v>
      </c>
      <c r="O747" s="6">
        <v>1.5</v>
      </c>
      <c r="P747" s="7">
        <v>8510</v>
      </c>
      <c r="Q747" s="7"/>
      <c r="R747" s="35">
        <f t="shared" si="109"/>
        <v>2.2999999999999998</v>
      </c>
      <c r="S747">
        <v>7.5</v>
      </c>
      <c r="T747">
        <v>-3</v>
      </c>
      <c r="U747">
        <v>0</v>
      </c>
      <c r="W747">
        <v>8.75</v>
      </c>
      <c r="X747">
        <v>7.43</v>
      </c>
    </row>
    <row r="748" spans="1:24" x14ac:dyDescent="0.25">
      <c r="A748" s="3">
        <v>31333</v>
      </c>
      <c r="B748" s="5">
        <v>286</v>
      </c>
      <c r="C748" s="37">
        <f t="shared" si="105"/>
        <v>4.67</v>
      </c>
      <c r="D748" s="35">
        <f t="shared" si="106"/>
        <v>0.7</v>
      </c>
      <c r="E748" s="6">
        <v>4.2</v>
      </c>
      <c r="F748" s="6">
        <v>-2.8</v>
      </c>
      <c r="G748" s="6">
        <v>8</v>
      </c>
      <c r="H748" s="35">
        <f t="shared" si="107"/>
        <v>-0.6</v>
      </c>
      <c r="I748" s="6">
        <v>1.5</v>
      </c>
      <c r="J748" s="6">
        <v>-2.7</v>
      </c>
      <c r="K748" s="6">
        <v>6</v>
      </c>
      <c r="L748" s="35">
        <f t="shared" si="108"/>
        <v>-0.8</v>
      </c>
      <c r="M748" s="6">
        <v>1.1000000000000001</v>
      </c>
      <c r="N748" s="6">
        <v>-2.7</v>
      </c>
      <c r="O748" s="6">
        <v>4.5</v>
      </c>
      <c r="P748" s="7">
        <v>8510</v>
      </c>
      <c r="Q748" s="7"/>
      <c r="R748" s="35">
        <f t="shared" si="109"/>
        <v>5.8</v>
      </c>
      <c r="S748">
        <v>12</v>
      </c>
      <c r="T748">
        <v>-0.5</v>
      </c>
      <c r="U748">
        <v>8.6</v>
      </c>
      <c r="W748">
        <v>4.92</v>
      </c>
      <c r="X748">
        <v>3.7</v>
      </c>
    </row>
    <row r="749" spans="1:24" x14ac:dyDescent="0.25">
      <c r="A749" s="3">
        <v>31334</v>
      </c>
      <c r="B749" s="5">
        <v>287</v>
      </c>
      <c r="C749" s="37">
        <f t="shared" si="105"/>
        <v>3.67</v>
      </c>
      <c r="D749" s="35">
        <f t="shared" si="106"/>
        <v>3.8</v>
      </c>
      <c r="E749" s="6">
        <v>6.9</v>
      </c>
      <c r="F749" s="6">
        <v>0.6</v>
      </c>
      <c r="G749" s="6">
        <v>0.5</v>
      </c>
      <c r="H749" s="35">
        <f t="shared" si="107"/>
        <v>2.5</v>
      </c>
      <c r="I749" s="6">
        <v>5.3</v>
      </c>
      <c r="J749" s="6">
        <v>-0.4</v>
      </c>
      <c r="K749" s="6">
        <v>0.5</v>
      </c>
      <c r="L749" s="35">
        <f t="shared" si="108"/>
        <v>2.4</v>
      </c>
      <c r="M749" s="6">
        <v>5.4</v>
      </c>
      <c r="N749" s="6">
        <v>-0.6</v>
      </c>
      <c r="O749" s="6">
        <v>0</v>
      </c>
      <c r="P749" s="7">
        <v>8510</v>
      </c>
      <c r="Q749" s="7"/>
      <c r="R749" s="35">
        <f t="shared" si="109"/>
        <v>9</v>
      </c>
      <c r="S749">
        <v>12</v>
      </c>
      <c r="T749">
        <v>6</v>
      </c>
      <c r="U749">
        <v>0</v>
      </c>
      <c r="W749">
        <v>3.86</v>
      </c>
      <c r="X749">
        <v>3.45</v>
      </c>
    </row>
    <row r="750" spans="1:24" x14ac:dyDescent="0.25">
      <c r="A750" s="3">
        <v>31335</v>
      </c>
      <c r="B750" s="5">
        <v>288</v>
      </c>
      <c r="C750" s="37">
        <f t="shared" si="105"/>
        <v>4.8</v>
      </c>
      <c r="D750" s="35">
        <f t="shared" si="106"/>
        <v>4.8</v>
      </c>
      <c r="E750" s="6">
        <v>7.5</v>
      </c>
      <c r="F750" s="6">
        <v>2</v>
      </c>
      <c r="G750" s="6">
        <v>3</v>
      </c>
      <c r="H750" s="35">
        <f t="shared" si="107"/>
        <v>4.5</v>
      </c>
      <c r="I750" s="6">
        <v>5.5</v>
      </c>
      <c r="J750" s="6">
        <v>3.5</v>
      </c>
      <c r="K750" s="6">
        <v>1.5</v>
      </c>
      <c r="L750" s="35">
        <f t="shared" si="108"/>
        <v>4.7</v>
      </c>
      <c r="M750" s="6">
        <v>5.0999999999999996</v>
      </c>
      <c r="N750" s="6">
        <v>4.3</v>
      </c>
      <c r="O750" s="6">
        <v>2</v>
      </c>
      <c r="P750" s="7">
        <v>8510</v>
      </c>
      <c r="Q750" s="7"/>
      <c r="R750" s="35">
        <f t="shared" si="109"/>
        <v>9.3000000000000007</v>
      </c>
      <c r="S750">
        <v>12.5</v>
      </c>
      <c r="T750">
        <v>6</v>
      </c>
      <c r="U750">
        <v>0</v>
      </c>
      <c r="X750">
        <v>4.8</v>
      </c>
    </row>
    <row r="751" spans="1:24" x14ac:dyDescent="0.25">
      <c r="A751" s="3">
        <v>31336</v>
      </c>
      <c r="B751" s="5">
        <v>289</v>
      </c>
      <c r="C751" s="37">
        <f t="shared" si="105"/>
        <v>8.9700000000000006</v>
      </c>
      <c r="D751" s="35">
        <f t="shared" si="106"/>
        <v>3.2</v>
      </c>
      <c r="E751" s="6">
        <v>5.2</v>
      </c>
      <c r="F751" s="6">
        <v>1.1000000000000001</v>
      </c>
      <c r="G751" s="6">
        <v>0</v>
      </c>
      <c r="H751" s="35">
        <f t="shared" si="107"/>
        <v>0.3</v>
      </c>
      <c r="I751" s="6">
        <v>1.7</v>
      </c>
      <c r="J751" s="6">
        <v>-1.2</v>
      </c>
      <c r="K751" s="6">
        <v>0</v>
      </c>
      <c r="L751" s="35">
        <f t="shared" si="108"/>
        <v>-0.3</v>
      </c>
      <c r="M751" s="6">
        <v>0.8</v>
      </c>
      <c r="N751" s="6">
        <v>-1.4</v>
      </c>
      <c r="O751" s="6">
        <v>0.5</v>
      </c>
      <c r="P751" s="7">
        <v>8510</v>
      </c>
      <c r="Q751" s="7"/>
      <c r="R751" s="35">
        <f t="shared" si="109"/>
        <v>1.3</v>
      </c>
      <c r="S751">
        <v>6</v>
      </c>
      <c r="T751">
        <v>-3.5</v>
      </c>
      <c r="U751">
        <v>3.1</v>
      </c>
      <c r="W751">
        <v>9.44</v>
      </c>
      <c r="X751">
        <v>5.94</v>
      </c>
    </row>
    <row r="752" spans="1:24" x14ac:dyDescent="0.25">
      <c r="A752" s="3">
        <v>31337</v>
      </c>
      <c r="B752" s="5">
        <v>290</v>
      </c>
      <c r="C752" s="37">
        <f t="shared" si="105"/>
        <v>5.51</v>
      </c>
      <c r="D752" s="35">
        <f t="shared" si="106"/>
        <v>1.9</v>
      </c>
      <c r="E752" s="6">
        <v>5.6</v>
      </c>
      <c r="F752" s="6">
        <v>-1.9</v>
      </c>
      <c r="G752" s="6">
        <v>0.5</v>
      </c>
      <c r="H752" s="35">
        <f t="shared" si="107"/>
        <v>0.6</v>
      </c>
      <c r="I752" s="6">
        <v>3.3</v>
      </c>
      <c r="J752" s="6">
        <v>-2.2000000000000002</v>
      </c>
      <c r="K752" s="6">
        <v>1.5</v>
      </c>
      <c r="L752" s="35">
        <f t="shared" si="108"/>
        <v>-0.2</v>
      </c>
      <c r="M752" s="6">
        <v>1.8</v>
      </c>
      <c r="N752" s="6">
        <v>-2.2000000000000002</v>
      </c>
      <c r="O752" s="6">
        <v>3.5</v>
      </c>
      <c r="P752" s="7">
        <v>8510</v>
      </c>
      <c r="Q752" s="7"/>
      <c r="R752" s="35">
        <f t="shared" si="109"/>
        <v>1.3</v>
      </c>
      <c r="S752">
        <v>5</v>
      </c>
      <c r="T752">
        <v>-2.5</v>
      </c>
      <c r="U752">
        <v>1</v>
      </c>
      <c r="W752">
        <v>5.8</v>
      </c>
      <c r="X752">
        <v>4.1100000000000003</v>
      </c>
    </row>
    <row r="753" spans="1:24" x14ac:dyDescent="0.25">
      <c r="A753" s="3">
        <v>31338</v>
      </c>
      <c r="B753" s="5">
        <v>291</v>
      </c>
      <c r="C753" s="37">
        <f t="shared" si="105"/>
        <v>7.32</v>
      </c>
      <c r="D753" s="35">
        <f t="shared" si="106"/>
        <v>1.8</v>
      </c>
      <c r="E753" s="6">
        <v>6.4</v>
      </c>
      <c r="F753" s="6">
        <v>-2.8</v>
      </c>
      <c r="G753" s="6">
        <v>0</v>
      </c>
      <c r="H753" s="35">
        <f t="shared" si="107"/>
        <v>1.9</v>
      </c>
      <c r="I753" s="6">
        <v>5.2</v>
      </c>
      <c r="J753" s="6">
        <v>-1.5</v>
      </c>
      <c r="K753" s="6">
        <v>0.5</v>
      </c>
      <c r="L753" s="35">
        <f t="shared" si="108"/>
        <v>1.1000000000000001</v>
      </c>
      <c r="M753" s="19">
        <f>I753-0.8</f>
        <v>4.4000000000000004</v>
      </c>
      <c r="N753" s="6">
        <v>-2.2000000000000002</v>
      </c>
      <c r="O753" s="6">
        <v>0</v>
      </c>
      <c r="P753" s="7">
        <v>8510</v>
      </c>
      <c r="Q753" s="7"/>
      <c r="R753" s="35">
        <f t="shared" si="109"/>
        <v>2.2999999999999998</v>
      </c>
      <c r="S753">
        <v>7.5</v>
      </c>
      <c r="T753">
        <v>-3</v>
      </c>
      <c r="U753">
        <v>0</v>
      </c>
      <c r="W753">
        <v>7.7</v>
      </c>
      <c r="X753">
        <v>5.78</v>
      </c>
    </row>
    <row r="754" spans="1:24" x14ac:dyDescent="0.25">
      <c r="A754" s="3">
        <v>31339</v>
      </c>
      <c r="B754" s="5">
        <v>292</v>
      </c>
      <c r="C754" s="37">
        <f t="shared" si="105"/>
        <v>8.41</v>
      </c>
      <c r="D754" s="35">
        <f t="shared" si="106"/>
        <v>5</v>
      </c>
      <c r="E754" s="6">
        <v>7.6</v>
      </c>
      <c r="F754" s="6">
        <v>2.2999999999999998</v>
      </c>
      <c r="G754" s="6">
        <v>1</v>
      </c>
      <c r="H754" s="35">
        <f t="shared" si="107"/>
        <v>3.7</v>
      </c>
      <c r="I754" s="6">
        <v>5.5</v>
      </c>
      <c r="J754" s="6">
        <v>1.9</v>
      </c>
      <c r="K754" s="6">
        <v>1</v>
      </c>
      <c r="L754" s="35">
        <f t="shared" si="108"/>
        <v>1.9</v>
      </c>
      <c r="M754" s="6">
        <v>4.5</v>
      </c>
      <c r="N754" s="6">
        <v>-0.7</v>
      </c>
      <c r="O754" s="6">
        <v>3.5</v>
      </c>
      <c r="P754" s="7">
        <v>8510</v>
      </c>
      <c r="Q754" s="7"/>
      <c r="R754" s="35">
        <f t="shared" si="109"/>
        <v>3.8</v>
      </c>
      <c r="S754">
        <v>10</v>
      </c>
      <c r="T754">
        <v>-2.5</v>
      </c>
      <c r="U754">
        <v>3.9</v>
      </c>
      <c r="W754">
        <v>8.85</v>
      </c>
      <c r="X754">
        <v>6.24</v>
      </c>
    </row>
    <row r="755" spans="1:24" x14ac:dyDescent="0.25">
      <c r="A755" s="3">
        <v>31340</v>
      </c>
      <c r="B755" s="5">
        <v>293</v>
      </c>
      <c r="C755" s="37">
        <f t="shared" si="105"/>
        <v>4.2699999999999996</v>
      </c>
      <c r="D755" s="35">
        <f t="shared" si="106"/>
        <v>4.5999999999999996</v>
      </c>
      <c r="E755" s="6">
        <v>8.9</v>
      </c>
      <c r="F755" s="6">
        <v>0.3</v>
      </c>
      <c r="G755" s="6">
        <v>0</v>
      </c>
      <c r="H755" s="35">
        <f t="shared" si="107"/>
        <v>3</v>
      </c>
      <c r="I755" s="6">
        <v>5.5</v>
      </c>
      <c r="J755" s="6">
        <v>0.4</v>
      </c>
      <c r="K755" s="6">
        <v>0</v>
      </c>
      <c r="L755" s="35">
        <f t="shared" si="108"/>
        <v>1.5</v>
      </c>
      <c r="M755" s="6">
        <v>3.9</v>
      </c>
      <c r="N755" s="6">
        <v>-1</v>
      </c>
      <c r="O755" s="6">
        <v>3.5</v>
      </c>
      <c r="P755" s="7">
        <v>8510</v>
      </c>
      <c r="Q755" s="7"/>
      <c r="R755" s="35">
        <f t="shared" si="109"/>
        <v>3.3</v>
      </c>
      <c r="S755">
        <v>10</v>
      </c>
      <c r="T755">
        <v>-3.5</v>
      </c>
      <c r="U755">
        <v>1.4</v>
      </c>
      <c r="W755">
        <v>4.49</v>
      </c>
      <c r="X755">
        <v>4.0999999999999996</v>
      </c>
    </row>
    <row r="756" spans="1:24" x14ac:dyDescent="0.25">
      <c r="A756" s="3">
        <v>31341</v>
      </c>
      <c r="B756" s="5">
        <v>294</v>
      </c>
      <c r="C756" s="37">
        <f t="shared" si="105"/>
        <v>2.48</v>
      </c>
      <c r="D756" s="35">
        <f t="shared" si="106"/>
        <v>3.5</v>
      </c>
      <c r="E756" s="6">
        <v>6.4</v>
      </c>
      <c r="F756" s="6">
        <v>0.6</v>
      </c>
      <c r="G756" s="6">
        <v>8</v>
      </c>
      <c r="H756" s="35">
        <f t="shared" si="107"/>
        <v>0.9</v>
      </c>
      <c r="I756" s="6">
        <v>3</v>
      </c>
      <c r="J756" s="6">
        <v>-1.2</v>
      </c>
      <c r="K756" s="6">
        <v>8</v>
      </c>
      <c r="L756" s="35">
        <f t="shared" si="108"/>
        <v>0.2</v>
      </c>
      <c r="M756" s="6">
        <v>2.5</v>
      </c>
      <c r="N756" s="6">
        <v>-2.1</v>
      </c>
      <c r="O756" s="6">
        <v>7</v>
      </c>
      <c r="P756" s="7">
        <v>8510</v>
      </c>
      <c r="Q756" s="7"/>
      <c r="R756" s="35">
        <f t="shared" si="109"/>
        <v>1</v>
      </c>
      <c r="S756">
        <v>2.5</v>
      </c>
      <c r="T756">
        <v>-0.5</v>
      </c>
      <c r="U756">
        <v>5</v>
      </c>
      <c r="W756">
        <v>2.61</v>
      </c>
      <c r="X756">
        <v>3.06</v>
      </c>
    </row>
    <row r="757" spans="1:24" x14ac:dyDescent="0.25">
      <c r="A757" s="3">
        <v>31342</v>
      </c>
      <c r="B757" s="5">
        <v>295</v>
      </c>
      <c r="C757" s="37">
        <f t="shared" si="105"/>
        <v>5.82</v>
      </c>
      <c r="D757" s="35">
        <f t="shared" si="106"/>
        <v>-0.1</v>
      </c>
      <c r="E757" s="6">
        <v>1.2</v>
      </c>
      <c r="F757" s="6">
        <v>-1.3</v>
      </c>
      <c r="G757" s="6">
        <v>1</v>
      </c>
      <c r="H757" s="35">
        <f t="shared" si="107"/>
        <v>-1.9</v>
      </c>
      <c r="I757" s="6">
        <v>-0.2</v>
      </c>
      <c r="J757" s="6">
        <v>-3.6</v>
      </c>
      <c r="K757" s="6">
        <v>1</v>
      </c>
      <c r="L757" s="35">
        <f t="shared" si="108"/>
        <v>-2.8</v>
      </c>
      <c r="M757" s="6">
        <v>-1.5</v>
      </c>
      <c r="N757" s="6">
        <v>-4</v>
      </c>
      <c r="O757" s="6">
        <v>1</v>
      </c>
      <c r="P757" s="7">
        <v>8510</v>
      </c>
      <c r="Q757" s="7"/>
      <c r="R757" s="35">
        <f t="shared" si="109"/>
        <v>1.5</v>
      </c>
      <c r="S757">
        <v>3</v>
      </c>
      <c r="T757">
        <v>0</v>
      </c>
      <c r="U757">
        <v>0</v>
      </c>
      <c r="W757">
        <v>6.13</v>
      </c>
      <c r="X757">
        <v>5.72</v>
      </c>
    </row>
    <row r="758" spans="1:24" x14ac:dyDescent="0.25">
      <c r="A758" s="3">
        <v>31343</v>
      </c>
      <c r="B758" s="5">
        <v>296</v>
      </c>
      <c r="C758" s="37">
        <f t="shared" si="105"/>
        <v>7.57</v>
      </c>
      <c r="D758" s="35">
        <f t="shared" si="106"/>
        <v>-0.2</v>
      </c>
      <c r="E758" s="6">
        <v>1.8</v>
      </c>
      <c r="F758" s="6">
        <v>-2.2000000000000002</v>
      </c>
      <c r="G758" s="6">
        <v>0.5</v>
      </c>
      <c r="H758" s="35">
        <f t="shared" si="107"/>
        <v>-2.5</v>
      </c>
      <c r="I758" s="6">
        <v>0.1</v>
      </c>
      <c r="J758" s="6">
        <v>-5.0999999999999996</v>
      </c>
      <c r="K758" s="6">
        <v>0</v>
      </c>
      <c r="L758" s="35">
        <f t="shared" si="108"/>
        <v>-3.5</v>
      </c>
      <c r="M758" s="6">
        <v>-1.8</v>
      </c>
      <c r="N758" s="6">
        <v>-5.0999999999999996</v>
      </c>
      <c r="O758" s="6">
        <v>2</v>
      </c>
      <c r="P758" s="7">
        <v>8510</v>
      </c>
      <c r="Q758" s="7"/>
      <c r="R758" s="35">
        <f t="shared" si="109"/>
        <v>-0.3</v>
      </c>
      <c r="S758">
        <v>2.5</v>
      </c>
      <c r="T758">
        <v>-3</v>
      </c>
      <c r="U758">
        <v>2.4</v>
      </c>
      <c r="W758">
        <v>7.97</v>
      </c>
      <c r="X758">
        <v>8.14</v>
      </c>
    </row>
    <row r="759" spans="1:24" x14ac:dyDescent="0.25">
      <c r="A759" s="3">
        <v>31344</v>
      </c>
      <c r="B759" s="5">
        <v>297</v>
      </c>
      <c r="C759" s="37">
        <f t="shared" si="105"/>
        <v>3.05</v>
      </c>
      <c r="D759" s="35">
        <f t="shared" si="106"/>
        <v>-0.8</v>
      </c>
      <c r="E759" s="6">
        <v>0.6</v>
      </c>
      <c r="F759" s="6">
        <v>-2.2000000000000002</v>
      </c>
      <c r="G759" s="6">
        <v>7</v>
      </c>
      <c r="H759" s="35">
        <f t="shared" si="107"/>
        <v>-1.6</v>
      </c>
      <c r="I759" s="6">
        <v>0.1</v>
      </c>
      <c r="J759" s="6">
        <v>-3.3</v>
      </c>
      <c r="K759" s="6">
        <v>6</v>
      </c>
      <c r="L759" s="35">
        <f t="shared" si="108"/>
        <v>-3</v>
      </c>
      <c r="M759" s="6">
        <v>-0.5</v>
      </c>
      <c r="N759" s="6">
        <v>-5.4</v>
      </c>
      <c r="O759" s="6">
        <v>7</v>
      </c>
      <c r="P759" s="7">
        <v>8510</v>
      </c>
      <c r="Q759" s="7"/>
      <c r="R759" s="35">
        <f t="shared" si="109"/>
        <v>2</v>
      </c>
      <c r="S759">
        <v>4</v>
      </c>
      <c r="T759">
        <v>0</v>
      </c>
      <c r="U759">
        <v>4</v>
      </c>
      <c r="W759">
        <v>3.21</v>
      </c>
      <c r="X759">
        <v>2.91</v>
      </c>
    </row>
    <row r="760" spans="1:24" x14ac:dyDescent="0.25">
      <c r="A760" s="3">
        <v>31345</v>
      </c>
      <c r="B760" s="5">
        <v>298</v>
      </c>
      <c r="C760" s="37">
        <f t="shared" si="105"/>
        <v>9.8800000000000008</v>
      </c>
      <c r="D760" s="35">
        <f t="shared" si="106"/>
        <v>-3.4</v>
      </c>
      <c r="E760" s="6">
        <v>-0.1</v>
      </c>
      <c r="F760" s="6">
        <v>-6.6</v>
      </c>
      <c r="G760" s="6">
        <v>1</v>
      </c>
      <c r="H760" s="35">
        <f t="shared" si="107"/>
        <v>-3.3</v>
      </c>
      <c r="I760" s="6">
        <v>-1.2</v>
      </c>
      <c r="J760" s="6">
        <v>-5.3</v>
      </c>
      <c r="K760" s="6">
        <v>1</v>
      </c>
      <c r="L760" s="35">
        <f t="shared" si="108"/>
        <v>-3</v>
      </c>
      <c r="M760" s="6">
        <v>-1.9</v>
      </c>
      <c r="N760" s="6">
        <v>-4.0999999999999996</v>
      </c>
      <c r="O760" s="6">
        <v>5.5</v>
      </c>
      <c r="P760" s="7">
        <v>8510</v>
      </c>
      <c r="Q760" s="7"/>
      <c r="R760" s="35">
        <f t="shared" si="109"/>
        <v>0.5</v>
      </c>
      <c r="S760">
        <v>4.5</v>
      </c>
      <c r="T760">
        <v>-3.5</v>
      </c>
      <c r="U760">
        <v>6.1</v>
      </c>
      <c r="W760">
        <v>10.4</v>
      </c>
      <c r="X760">
        <v>9.32</v>
      </c>
    </row>
    <row r="761" spans="1:24" x14ac:dyDescent="0.25">
      <c r="A761" s="3">
        <v>31346</v>
      </c>
      <c r="B761" s="5">
        <v>299</v>
      </c>
      <c r="C761" s="37">
        <f t="shared" si="105"/>
        <v>4.6399999999999997</v>
      </c>
      <c r="D761" s="35">
        <f t="shared" si="106"/>
        <v>-2.8</v>
      </c>
      <c r="E761" s="6">
        <v>1.6</v>
      </c>
      <c r="F761" s="6">
        <v>-7.1</v>
      </c>
      <c r="G761" s="6">
        <v>3.5</v>
      </c>
      <c r="H761" s="35">
        <f t="shared" si="107"/>
        <v>-3.9</v>
      </c>
      <c r="I761" s="6">
        <v>0.1</v>
      </c>
      <c r="J761" s="6">
        <v>-7.9</v>
      </c>
      <c r="K761" s="6">
        <v>1</v>
      </c>
      <c r="L761" s="35">
        <f t="shared" si="108"/>
        <v>-4.5</v>
      </c>
      <c r="M761" s="6">
        <v>-1.4</v>
      </c>
      <c r="N761" s="6">
        <v>-7.6</v>
      </c>
      <c r="O761" s="6">
        <v>2.5</v>
      </c>
      <c r="P761" s="7">
        <v>8510</v>
      </c>
      <c r="Q761" s="7"/>
      <c r="R761" s="35">
        <f t="shared" si="109"/>
        <v>2.2999999999999998</v>
      </c>
      <c r="S761">
        <v>4.5</v>
      </c>
      <c r="T761">
        <v>0</v>
      </c>
      <c r="U761">
        <v>0</v>
      </c>
      <c r="W761">
        <v>4.88</v>
      </c>
      <c r="X761">
        <v>2.82</v>
      </c>
    </row>
    <row r="762" spans="1:24" x14ac:dyDescent="0.25">
      <c r="A762" s="3">
        <v>31347</v>
      </c>
      <c r="B762" s="5">
        <v>300</v>
      </c>
      <c r="C762" s="37">
        <f t="shared" si="105"/>
        <v>6.18</v>
      </c>
      <c r="D762" s="35">
        <f t="shared" si="106"/>
        <v>4.2</v>
      </c>
      <c r="E762" s="6">
        <v>9.6</v>
      </c>
      <c r="F762" s="6">
        <v>-1.3</v>
      </c>
      <c r="G762" s="6">
        <v>7.5</v>
      </c>
      <c r="H762" s="35">
        <f t="shared" si="107"/>
        <v>2.8</v>
      </c>
      <c r="I762" s="6">
        <v>7.5</v>
      </c>
      <c r="J762" s="6">
        <v>-2</v>
      </c>
      <c r="K762" s="6">
        <v>11.5</v>
      </c>
      <c r="L762" s="35">
        <f t="shared" si="108"/>
        <v>1.7</v>
      </c>
      <c r="M762" s="6">
        <v>6</v>
      </c>
      <c r="N762" s="6">
        <v>-2.7</v>
      </c>
      <c r="O762" s="6">
        <v>9</v>
      </c>
      <c r="P762" s="7">
        <v>8510</v>
      </c>
      <c r="Q762" s="7"/>
      <c r="R762" s="35">
        <f t="shared" si="109"/>
        <v>5.5</v>
      </c>
      <c r="S762">
        <v>11</v>
      </c>
      <c r="T762">
        <v>0</v>
      </c>
      <c r="U762">
        <v>8</v>
      </c>
      <c r="W762">
        <v>6.5</v>
      </c>
      <c r="X762">
        <v>5.79</v>
      </c>
    </row>
    <row r="763" spans="1:24" x14ac:dyDescent="0.25">
      <c r="A763" s="3">
        <v>31348</v>
      </c>
      <c r="B763" s="5">
        <v>301</v>
      </c>
      <c r="C763" s="37">
        <f t="shared" si="105"/>
        <v>9.1199999999999992</v>
      </c>
      <c r="D763" s="35">
        <f t="shared" si="106"/>
        <v>-4.2</v>
      </c>
      <c r="E763" s="6">
        <v>-0.7</v>
      </c>
      <c r="F763" s="6">
        <v>-7.7</v>
      </c>
      <c r="G763" s="6">
        <v>2</v>
      </c>
      <c r="H763" s="35">
        <f t="shared" si="107"/>
        <v>-4.0999999999999996</v>
      </c>
      <c r="I763" s="6">
        <v>-2</v>
      </c>
      <c r="J763" s="6">
        <v>-6.1</v>
      </c>
      <c r="K763" s="6">
        <v>0</v>
      </c>
      <c r="L763" s="35">
        <f t="shared" si="108"/>
        <v>-5.0999999999999996</v>
      </c>
      <c r="M763" s="6">
        <v>-4.3</v>
      </c>
      <c r="N763" s="6">
        <v>-5.9</v>
      </c>
      <c r="O763" s="6">
        <v>0</v>
      </c>
      <c r="P763" s="7">
        <v>8510</v>
      </c>
      <c r="Q763" s="7"/>
      <c r="R763" s="35">
        <f t="shared" si="109"/>
        <v>-0.8</v>
      </c>
      <c r="S763">
        <v>2</v>
      </c>
      <c r="T763">
        <v>-3.5</v>
      </c>
      <c r="U763">
        <v>0</v>
      </c>
      <c r="X763">
        <v>9.1199999999999992</v>
      </c>
    </row>
    <row r="764" spans="1:24" x14ac:dyDescent="0.25">
      <c r="A764" s="3">
        <v>31349</v>
      </c>
      <c r="B764" s="5">
        <v>302</v>
      </c>
      <c r="C764" s="37">
        <f t="shared" si="105"/>
        <v>7.63</v>
      </c>
      <c r="D764" s="35">
        <f t="shared" si="106"/>
        <v>-3.6</v>
      </c>
      <c r="E764" s="6">
        <v>1.2</v>
      </c>
      <c r="F764" s="6">
        <v>-8.4</v>
      </c>
      <c r="G764" s="6">
        <v>0</v>
      </c>
      <c r="H764" s="35">
        <f t="shared" si="107"/>
        <v>-4.4000000000000004</v>
      </c>
      <c r="I764" s="6">
        <v>-0.7</v>
      </c>
      <c r="J764" s="6">
        <v>-8.1</v>
      </c>
      <c r="K764" s="6">
        <v>0</v>
      </c>
      <c r="L764" s="35">
        <f t="shared" si="108"/>
        <v>-5.3</v>
      </c>
      <c r="M764" s="6">
        <v>-2.2999999999999998</v>
      </c>
      <c r="N764" s="6">
        <v>-8.3000000000000007</v>
      </c>
      <c r="O764" s="6">
        <v>1</v>
      </c>
      <c r="P764" s="7">
        <v>8510</v>
      </c>
      <c r="Q764" s="7"/>
      <c r="R764" s="35">
        <f t="shared" si="109"/>
        <v>-2</v>
      </c>
      <c r="S764">
        <v>2</v>
      </c>
      <c r="T764">
        <v>-6</v>
      </c>
      <c r="U764">
        <v>0</v>
      </c>
      <c r="W764">
        <v>8.0299999999999994</v>
      </c>
      <c r="X764">
        <v>7.71</v>
      </c>
    </row>
    <row r="765" spans="1:24" x14ac:dyDescent="0.25">
      <c r="A765" s="3">
        <v>31350</v>
      </c>
      <c r="B765" s="5">
        <v>303</v>
      </c>
      <c r="C765" s="37">
        <f t="shared" si="105"/>
        <v>6.03</v>
      </c>
      <c r="D765" s="35">
        <f t="shared" si="106"/>
        <v>-3.6</v>
      </c>
      <c r="E765" s="6">
        <v>-0.1</v>
      </c>
      <c r="F765" s="6">
        <v>-7</v>
      </c>
      <c r="G765" s="6">
        <v>6</v>
      </c>
      <c r="H765" s="35">
        <f t="shared" si="107"/>
        <v>-3.8</v>
      </c>
      <c r="I765" s="6">
        <v>-2</v>
      </c>
      <c r="J765" s="6">
        <v>-5.5</v>
      </c>
      <c r="K765" s="6">
        <v>4.5</v>
      </c>
      <c r="L765" s="35">
        <f t="shared" si="108"/>
        <v>-5.4</v>
      </c>
      <c r="M765" s="6">
        <v>-3.4</v>
      </c>
      <c r="N765" s="6">
        <v>-7.4</v>
      </c>
      <c r="O765" s="6">
        <v>0</v>
      </c>
      <c r="P765" s="7">
        <v>8510</v>
      </c>
      <c r="Q765" s="7"/>
      <c r="R765" s="35">
        <f t="shared" si="109"/>
        <v>-0.3</v>
      </c>
      <c r="S765">
        <v>2.5</v>
      </c>
      <c r="T765">
        <v>-3</v>
      </c>
      <c r="U765">
        <v>3.5</v>
      </c>
      <c r="W765">
        <v>6.35</v>
      </c>
      <c r="X765">
        <v>6.65</v>
      </c>
    </row>
    <row r="766" spans="1:24" x14ac:dyDescent="0.25">
      <c r="A766" s="3">
        <v>31351</v>
      </c>
      <c r="B766" s="5">
        <v>304</v>
      </c>
      <c r="C766" s="37">
        <f t="shared" si="105"/>
        <v>2.52</v>
      </c>
      <c r="D766" s="35">
        <f t="shared" si="106"/>
        <v>-6.4</v>
      </c>
      <c r="E766" s="6">
        <v>-4.5</v>
      </c>
      <c r="F766" s="6">
        <v>-8.1999999999999993</v>
      </c>
      <c r="G766" s="6">
        <v>18</v>
      </c>
      <c r="H766" s="35">
        <f t="shared" si="107"/>
        <v>-6.6</v>
      </c>
      <c r="I766" s="6">
        <v>-5.3</v>
      </c>
      <c r="J766" s="6">
        <v>-7.9</v>
      </c>
      <c r="K766" s="6">
        <v>15</v>
      </c>
      <c r="L766" s="35">
        <f t="shared" si="108"/>
        <v>-6.6</v>
      </c>
      <c r="M766" s="6">
        <v>-5.7</v>
      </c>
      <c r="N766" s="6">
        <v>-7.4</v>
      </c>
      <c r="O766" s="6">
        <v>16</v>
      </c>
      <c r="P766" s="7">
        <v>8510</v>
      </c>
      <c r="Q766" s="7"/>
      <c r="R766" s="35">
        <f t="shared" si="109"/>
        <v>-2.8</v>
      </c>
      <c r="S766">
        <v>1</v>
      </c>
      <c r="T766">
        <v>-6.5</v>
      </c>
      <c r="U766">
        <v>20</v>
      </c>
      <c r="W766">
        <v>2.65</v>
      </c>
      <c r="X766">
        <v>2.61</v>
      </c>
    </row>
    <row r="767" spans="1:24" x14ac:dyDescent="0.25">
      <c r="A767" s="3">
        <v>31352</v>
      </c>
      <c r="B767" s="5">
        <v>305</v>
      </c>
      <c r="C767" s="37">
        <f t="shared" si="105"/>
        <v>1.92</v>
      </c>
      <c r="D767" s="35">
        <f t="shared" si="106"/>
        <v>-2</v>
      </c>
      <c r="E767" s="6">
        <v>0.5</v>
      </c>
      <c r="F767" s="6">
        <v>-4.5</v>
      </c>
      <c r="G767" s="6">
        <v>0.5</v>
      </c>
      <c r="H767" s="35">
        <f t="shared" si="107"/>
        <v>-3</v>
      </c>
      <c r="I767" s="6">
        <v>0.1</v>
      </c>
      <c r="J767" s="6">
        <v>-6</v>
      </c>
      <c r="K767" s="6">
        <v>1</v>
      </c>
      <c r="L767" s="35">
        <f t="shared" si="108"/>
        <v>-2.9</v>
      </c>
      <c r="M767" s="6">
        <v>1.1000000000000001</v>
      </c>
      <c r="N767" s="6">
        <v>-6.8</v>
      </c>
      <c r="O767" s="6">
        <v>8.5</v>
      </c>
      <c r="P767" s="7">
        <v>8511</v>
      </c>
      <c r="Q767" s="7"/>
      <c r="R767" s="35">
        <f t="shared" si="109"/>
        <v>-0.5</v>
      </c>
      <c r="S767">
        <v>2.5</v>
      </c>
      <c r="T767">
        <v>-3.5</v>
      </c>
      <c r="U767" s="16">
        <f t="shared" ref="U767:U812" si="110">K767</f>
        <v>1</v>
      </c>
      <c r="V767" s="16"/>
      <c r="W767">
        <v>2.02</v>
      </c>
      <c r="X767">
        <v>2.57</v>
      </c>
    </row>
    <row r="768" spans="1:24" x14ac:dyDescent="0.25">
      <c r="A768" s="3">
        <v>31353</v>
      </c>
      <c r="B768" s="5">
        <v>306</v>
      </c>
      <c r="C768" s="37">
        <f t="shared" si="105"/>
        <v>1.9</v>
      </c>
      <c r="D768" s="35">
        <f t="shared" si="106"/>
        <v>-0.1</v>
      </c>
      <c r="E768" s="6">
        <v>0.8</v>
      </c>
      <c r="F768" s="6">
        <v>-0.9</v>
      </c>
      <c r="G768" s="6">
        <v>5.5</v>
      </c>
      <c r="H768" s="35">
        <f t="shared" si="107"/>
        <v>0.1</v>
      </c>
      <c r="I768" s="6">
        <v>0.7</v>
      </c>
      <c r="J768" s="6">
        <v>-0.6</v>
      </c>
      <c r="K768" s="6">
        <v>4</v>
      </c>
      <c r="L768" s="35">
        <f t="shared" si="108"/>
        <v>0.1</v>
      </c>
      <c r="M768" s="6">
        <v>0.5</v>
      </c>
      <c r="N768" s="6">
        <v>-0.3</v>
      </c>
      <c r="O768" s="6">
        <v>7.5</v>
      </c>
      <c r="P768" s="7">
        <v>8511</v>
      </c>
      <c r="Q768" s="7"/>
      <c r="R768" s="35">
        <f t="shared" si="109"/>
        <v>0</v>
      </c>
      <c r="S768">
        <v>3</v>
      </c>
      <c r="T768">
        <v>-3</v>
      </c>
      <c r="U768" s="16">
        <f t="shared" si="110"/>
        <v>4</v>
      </c>
      <c r="V768" s="16"/>
      <c r="W768">
        <v>2</v>
      </c>
      <c r="X768">
        <v>2.5299999999999998</v>
      </c>
    </row>
    <row r="769" spans="1:24" x14ac:dyDescent="0.25">
      <c r="A769" s="3">
        <v>31354</v>
      </c>
      <c r="B769" s="5">
        <v>307</v>
      </c>
      <c r="C769" s="37">
        <f t="shared" si="105"/>
        <v>3.82</v>
      </c>
      <c r="D769" s="35">
        <f t="shared" si="106"/>
        <v>1.5</v>
      </c>
      <c r="E769" s="6">
        <v>3.9</v>
      </c>
      <c r="F769" s="6">
        <v>-0.9</v>
      </c>
      <c r="G769" s="6">
        <v>0</v>
      </c>
      <c r="H769" s="35">
        <f t="shared" si="107"/>
        <v>0.2</v>
      </c>
      <c r="I769" s="6">
        <v>0.9</v>
      </c>
      <c r="J769" s="6">
        <v>-0.6</v>
      </c>
      <c r="K769" s="6">
        <v>0</v>
      </c>
      <c r="L769" s="35">
        <f t="shared" si="108"/>
        <v>0.2</v>
      </c>
      <c r="M769" s="6">
        <v>1.2</v>
      </c>
      <c r="N769" s="6">
        <v>-0.8</v>
      </c>
      <c r="O769" s="6">
        <v>0</v>
      </c>
      <c r="P769" s="7">
        <v>8511</v>
      </c>
      <c r="Q769" s="7"/>
      <c r="R769" s="35">
        <f t="shared" si="109"/>
        <v>0.5</v>
      </c>
      <c r="S769">
        <v>4</v>
      </c>
      <c r="T769">
        <v>-3</v>
      </c>
      <c r="U769" s="16">
        <f t="shared" si="110"/>
        <v>0</v>
      </c>
      <c r="V769" s="16"/>
      <c r="W769">
        <v>4.0199999999999996</v>
      </c>
      <c r="X769">
        <v>2.5</v>
      </c>
    </row>
    <row r="770" spans="1:24" x14ac:dyDescent="0.25">
      <c r="A770" s="3">
        <v>31355</v>
      </c>
      <c r="B770" s="5">
        <v>308</v>
      </c>
      <c r="C770" s="37">
        <f t="shared" si="105"/>
        <v>2.0299999999999998</v>
      </c>
      <c r="D770" s="35">
        <f t="shared" si="106"/>
        <v>-3.7</v>
      </c>
      <c r="E770" s="6">
        <v>-0.9</v>
      </c>
      <c r="F770" s="6">
        <v>-6.4</v>
      </c>
      <c r="G770" s="6">
        <v>0.5</v>
      </c>
      <c r="H770" s="35">
        <f t="shared" si="107"/>
        <v>-4</v>
      </c>
      <c r="I770" s="6">
        <v>-1.7</v>
      </c>
      <c r="J770" s="6">
        <v>-6.3</v>
      </c>
      <c r="K770" s="6">
        <v>1</v>
      </c>
      <c r="L770" s="35">
        <f t="shared" si="108"/>
        <v>-3.5</v>
      </c>
      <c r="M770" s="6">
        <v>-1.5</v>
      </c>
      <c r="N770" s="6">
        <v>-5.5</v>
      </c>
      <c r="O770" s="6">
        <v>0</v>
      </c>
      <c r="P770" s="7">
        <v>8511</v>
      </c>
      <c r="Q770" s="7"/>
      <c r="R770" s="35">
        <f t="shared" si="109"/>
        <v>0.5</v>
      </c>
      <c r="S770">
        <v>1</v>
      </c>
      <c r="T770">
        <v>0</v>
      </c>
      <c r="U770" s="16">
        <f t="shared" si="110"/>
        <v>1</v>
      </c>
      <c r="V770" s="16"/>
      <c r="W770">
        <v>2.14</v>
      </c>
      <c r="X770">
        <v>2.46</v>
      </c>
    </row>
    <row r="771" spans="1:24" x14ac:dyDescent="0.25">
      <c r="A771" s="3">
        <v>31356</v>
      </c>
      <c r="B771" s="5">
        <v>309</v>
      </c>
      <c r="C771" s="37">
        <f t="shared" si="105"/>
        <v>1.69</v>
      </c>
      <c r="D771" s="35">
        <f t="shared" si="106"/>
        <v>-6.2</v>
      </c>
      <c r="E771" s="6">
        <v>-4.5</v>
      </c>
      <c r="F771" s="6">
        <v>-7.8</v>
      </c>
      <c r="G771" s="6">
        <v>3.5</v>
      </c>
      <c r="H771" s="35">
        <f t="shared" si="107"/>
        <v>-6.7</v>
      </c>
      <c r="I771" s="6">
        <v>-5.5</v>
      </c>
      <c r="J771" s="6">
        <v>-7.9</v>
      </c>
      <c r="K771" s="6">
        <v>2.5</v>
      </c>
      <c r="L771" s="35">
        <f t="shared" si="108"/>
        <v>-5.8</v>
      </c>
      <c r="M771" s="6">
        <v>-4.2</v>
      </c>
      <c r="N771" s="6">
        <v>-7.4</v>
      </c>
      <c r="O771" s="6">
        <v>2</v>
      </c>
      <c r="P771" s="7">
        <v>8511</v>
      </c>
      <c r="Q771" s="7"/>
      <c r="R771" s="35">
        <f t="shared" si="109"/>
        <v>-3.8</v>
      </c>
      <c r="S771">
        <v>-1.5</v>
      </c>
      <c r="T771">
        <v>-6</v>
      </c>
      <c r="U771" s="16">
        <f t="shared" si="110"/>
        <v>2.5</v>
      </c>
      <c r="V771" s="16"/>
      <c r="W771">
        <v>1.78</v>
      </c>
      <c r="X771">
        <v>2.42</v>
      </c>
    </row>
    <row r="772" spans="1:24" x14ac:dyDescent="0.25">
      <c r="A772" s="3">
        <v>31357</v>
      </c>
      <c r="B772" s="5">
        <v>310</v>
      </c>
      <c r="C772" s="37">
        <f t="shared" si="105"/>
        <v>4.96</v>
      </c>
      <c r="D772" s="35">
        <f t="shared" si="106"/>
        <v>-4.5</v>
      </c>
      <c r="E772" s="6">
        <v>-0.2</v>
      </c>
      <c r="F772" s="6">
        <v>-8.8000000000000007</v>
      </c>
      <c r="G772" s="6">
        <v>9</v>
      </c>
      <c r="H772" s="35">
        <f t="shared" si="107"/>
        <v>-4.4000000000000004</v>
      </c>
      <c r="I772" s="6">
        <v>-1.7</v>
      </c>
      <c r="J772" s="6">
        <v>-7.1</v>
      </c>
      <c r="K772" s="6">
        <v>13.5</v>
      </c>
      <c r="L772" s="35">
        <f t="shared" si="108"/>
        <v>-4.0999999999999996</v>
      </c>
      <c r="M772" s="6">
        <v>-2.7</v>
      </c>
      <c r="N772" s="6">
        <v>-5.5</v>
      </c>
      <c r="O772" s="6">
        <v>9</v>
      </c>
      <c r="P772" s="7">
        <v>8511</v>
      </c>
      <c r="Q772" s="7"/>
      <c r="R772" s="35">
        <f t="shared" si="109"/>
        <v>-4</v>
      </c>
      <c r="S772">
        <v>3.5</v>
      </c>
      <c r="T772">
        <v>-11.5</v>
      </c>
      <c r="U772" s="16">
        <f t="shared" si="110"/>
        <v>13.5</v>
      </c>
      <c r="V772" s="16"/>
      <c r="W772">
        <v>5.22</v>
      </c>
      <c r="X772">
        <v>5.53</v>
      </c>
    </row>
    <row r="773" spans="1:24" x14ac:dyDescent="0.25">
      <c r="A773" s="3">
        <v>31358</v>
      </c>
      <c r="B773" s="5">
        <v>311</v>
      </c>
      <c r="C773" s="37">
        <f t="shared" ref="C773:C836" si="111">IF(W773="",X773,ROUND(0.95*W773,2))</f>
        <v>2.16</v>
      </c>
      <c r="D773" s="35">
        <f t="shared" ref="D773:D836" si="112">ROUND(AVERAGE(E773:F773),1)</f>
        <v>-4.0999999999999996</v>
      </c>
      <c r="E773" s="6">
        <v>-3</v>
      </c>
      <c r="F773" s="6">
        <v>-5.2</v>
      </c>
      <c r="G773" s="6">
        <v>7</v>
      </c>
      <c r="H773" s="35">
        <f t="shared" ref="H773:H836" si="113">ROUND(AVERAGE(I773:J773),1)</f>
        <v>-5.3</v>
      </c>
      <c r="I773" s="6">
        <v>-4.5</v>
      </c>
      <c r="J773" s="6">
        <v>-6</v>
      </c>
      <c r="K773" s="6">
        <v>5</v>
      </c>
      <c r="L773" s="35">
        <f t="shared" ref="L773:L836" si="114">ROUND(AVERAGE(M773:N773),1)</f>
        <v>-5.2</v>
      </c>
      <c r="M773" s="6">
        <v>-4.9000000000000004</v>
      </c>
      <c r="N773" s="6">
        <v>-5.4</v>
      </c>
      <c r="O773" s="6">
        <v>4</v>
      </c>
      <c r="P773" s="7">
        <v>8511</v>
      </c>
      <c r="Q773" s="7"/>
      <c r="R773" s="35">
        <f t="shared" ref="R773:R836" si="115">ROUND(AVERAGE(S773:T773),1)</f>
        <v>-1.8</v>
      </c>
      <c r="S773">
        <v>0</v>
      </c>
      <c r="T773">
        <v>-3.5</v>
      </c>
      <c r="U773" s="16">
        <f t="shared" si="110"/>
        <v>5</v>
      </c>
      <c r="V773" s="16"/>
      <c r="W773">
        <v>2.27</v>
      </c>
      <c r="X773">
        <v>2.5</v>
      </c>
    </row>
    <row r="774" spans="1:24" x14ac:dyDescent="0.25">
      <c r="A774" s="3">
        <v>31359</v>
      </c>
      <c r="B774" s="5">
        <v>312</v>
      </c>
      <c r="C774" s="37">
        <f t="shared" si="111"/>
        <v>3.28</v>
      </c>
      <c r="D774" s="35">
        <f t="shared" si="112"/>
        <v>-6.2</v>
      </c>
      <c r="E774" s="6">
        <v>-2.7</v>
      </c>
      <c r="F774" s="6">
        <v>-9.6999999999999993</v>
      </c>
      <c r="G774" s="6">
        <v>2</v>
      </c>
      <c r="H774" s="35">
        <f t="shared" si="113"/>
        <v>-5.5</v>
      </c>
      <c r="I774" s="6">
        <v>-2.5</v>
      </c>
      <c r="J774" s="6">
        <v>-8.4</v>
      </c>
      <c r="K774" s="6">
        <v>2</v>
      </c>
      <c r="L774" s="35">
        <f t="shared" si="114"/>
        <v>-6.8</v>
      </c>
      <c r="M774" s="6">
        <v>-6.1</v>
      </c>
      <c r="N774" s="6">
        <v>-7.5</v>
      </c>
      <c r="O774" s="6">
        <v>3</v>
      </c>
      <c r="P774" s="7">
        <v>8511</v>
      </c>
      <c r="Q774" s="7"/>
      <c r="R774" s="35">
        <f t="shared" si="115"/>
        <v>-5.5</v>
      </c>
      <c r="S774">
        <v>-2</v>
      </c>
      <c r="T774">
        <v>-9</v>
      </c>
      <c r="U774" s="16">
        <f t="shared" si="110"/>
        <v>2</v>
      </c>
      <c r="V774" s="16"/>
      <c r="W774">
        <v>3.45</v>
      </c>
      <c r="X774">
        <v>3.51</v>
      </c>
    </row>
    <row r="775" spans="1:24" x14ac:dyDescent="0.25">
      <c r="A775" s="3">
        <v>31360</v>
      </c>
      <c r="B775" s="5">
        <v>313</v>
      </c>
      <c r="C775" s="37">
        <f t="shared" si="111"/>
        <v>2.34</v>
      </c>
      <c r="D775" s="35">
        <f t="shared" si="112"/>
        <v>-8.6</v>
      </c>
      <c r="E775" s="6">
        <v>-7.7</v>
      </c>
      <c r="F775" s="6">
        <v>-9.4</v>
      </c>
      <c r="G775" s="6">
        <v>2</v>
      </c>
      <c r="H775" s="35">
        <f t="shared" si="113"/>
        <v>-9.8000000000000007</v>
      </c>
      <c r="I775" s="6">
        <v>-9.4</v>
      </c>
      <c r="J775" s="6">
        <v>-10.199999999999999</v>
      </c>
      <c r="K775" s="6">
        <v>0.5</v>
      </c>
      <c r="L775" s="35">
        <f t="shared" si="114"/>
        <v>-8.6999999999999993</v>
      </c>
      <c r="M775" s="6">
        <v>-8.3000000000000007</v>
      </c>
      <c r="N775" s="6">
        <v>-9.1</v>
      </c>
      <c r="O775" s="6">
        <v>1</v>
      </c>
      <c r="P775" s="7">
        <v>8511</v>
      </c>
      <c r="Q775" s="7"/>
      <c r="R775" s="35">
        <f t="shared" si="115"/>
        <v>-7</v>
      </c>
      <c r="S775">
        <v>-4</v>
      </c>
      <c r="T775">
        <v>-10</v>
      </c>
      <c r="U775" s="16">
        <f t="shared" si="110"/>
        <v>0.5</v>
      </c>
      <c r="V775" s="16"/>
      <c r="W775">
        <v>2.46</v>
      </c>
      <c r="X775">
        <v>2.27</v>
      </c>
    </row>
    <row r="776" spans="1:24" x14ac:dyDescent="0.25">
      <c r="A776" s="3">
        <v>31361</v>
      </c>
      <c r="B776" s="5">
        <v>314</v>
      </c>
      <c r="C776" s="37">
        <f t="shared" si="111"/>
        <v>7.43</v>
      </c>
      <c r="D776" s="35">
        <f t="shared" si="112"/>
        <v>-16.2</v>
      </c>
      <c r="E776" s="6">
        <v>-12.4</v>
      </c>
      <c r="F776" s="6">
        <v>-20</v>
      </c>
      <c r="G776" s="6">
        <v>0</v>
      </c>
      <c r="H776" s="35">
        <f t="shared" si="113"/>
        <v>-13.3</v>
      </c>
      <c r="I776" s="6">
        <v>-11.5</v>
      </c>
      <c r="J776" s="6">
        <v>-15.1</v>
      </c>
      <c r="K776" s="6">
        <v>0.5</v>
      </c>
      <c r="L776" s="35">
        <f t="shared" si="114"/>
        <v>-14.3</v>
      </c>
      <c r="M776" s="6">
        <v>-13.9</v>
      </c>
      <c r="N776" s="6">
        <v>-14.6</v>
      </c>
      <c r="O776" s="6">
        <v>0</v>
      </c>
      <c r="P776" s="7">
        <v>8511</v>
      </c>
      <c r="Q776" s="7"/>
      <c r="R776" s="35">
        <f t="shared" si="115"/>
        <v>-7</v>
      </c>
      <c r="S776">
        <v>-4</v>
      </c>
      <c r="T776">
        <v>-10</v>
      </c>
      <c r="U776" s="16">
        <f t="shared" si="110"/>
        <v>0.5</v>
      </c>
      <c r="V776" s="16"/>
      <c r="X776">
        <v>7.43</v>
      </c>
    </row>
    <row r="777" spans="1:24" x14ac:dyDescent="0.25">
      <c r="A777" s="3">
        <v>31362</v>
      </c>
      <c r="B777" s="5">
        <v>315</v>
      </c>
      <c r="C777" s="37">
        <f t="shared" si="111"/>
        <v>2.86</v>
      </c>
      <c r="D777" s="35">
        <f t="shared" si="112"/>
        <v>-18.399999999999999</v>
      </c>
      <c r="E777" s="6">
        <v>-14.9</v>
      </c>
      <c r="F777" s="6">
        <v>-21.9</v>
      </c>
      <c r="G777" s="6">
        <v>0</v>
      </c>
      <c r="H777" s="35">
        <f t="shared" si="113"/>
        <v>-17.2</v>
      </c>
      <c r="I777" s="6">
        <v>-12.3</v>
      </c>
      <c r="J777" s="6">
        <v>-22.1</v>
      </c>
      <c r="K777" s="6">
        <v>0</v>
      </c>
      <c r="L777" s="35">
        <f t="shared" si="114"/>
        <v>-16.3</v>
      </c>
      <c r="M777" s="19">
        <f>I777-0.8</f>
        <v>-13.100000000000001</v>
      </c>
      <c r="N777" s="6">
        <v>-19.5</v>
      </c>
      <c r="O777" s="6">
        <v>0</v>
      </c>
      <c r="P777" s="7">
        <v>8511</v>
      </c>
      <c r="Q777" s="7"/>
      <c r="R777" s="35">
        <f t="shared" si="115"/>
        <v>-13.8</v>
      </c>
      <c r="S777">
        <v>-10.5</v>
      </c>
      <c r="T777">
        <v>-17</v>
      </c>
      <c r="U777" s="16">
        <f t="shared" si="110"/>
        <v>0</v>
      </c>
      <c r="V777" s="16"/>
      <c r="X777">
        <v>2.86</v>
      </c>
    </row>
    <row r="778" spans="1:24" x14ac:dyDescent="0.25">
      <c r="A778" s="3">
        <v>31363</v>
      </c>
      <c r="B778" s="5">
        <v>316</v>
      </c>
      <c r="C778" s="37">
        <f t="shared" si="111"/>
        <v>7.34</v>
      </c>
      <c r="D778" s="35">
        <f t="shared" si="112"/>
        <v>-11.8</v>
      </c>
      <c r="E778" s="6">
        <v>-2.4</v>
      </c>
      <c r="F778" s="6">
        <v>-21.2</v>
      </c>
      <c r="G778" s="6">
        <v>0</v>
      </c>
      <c r="H778" s="35">
        <f t="shared" si="113"/>
        <v>-9.8000000000000007</v>
      </c>
      <c r="I778" s="6">
        <v>-1.9</v>
      </c>
      <c r="J778" s="6">
        <v>-17.7</v>
      </c>
      <c r="K778" s="6">
        <v>0</v>
      </c>
      <c r="L778" s="35">
        <f t="shared" si="114"/>
        <v>-8.1999999999999993</v>
      </c>
      <c r="M778" s="6">
        <v>-2.2000000000000002</v>
      </c>
      <c r="N778" s="6">
        <v>-14.1</v>
      </c>
      <c r="O778" s="6">
        <v>0</v>
      </c>
      <c r="P778" s="7">
        <v>8511</v>
      </c>
      <c r="Q778" s="7"/>
      <c r="R778" s="35">
        <f t="shared" si="115"/>
        <v>-11.8</v>
      </c>
      <c r="S778">
        <v>-6</v>
      </c>
      <c r="T778">
        <v>-17.5</v>
      </c>
      <c r="U778" s="16">
        <f t="shared" si="110"/>
        <v>0</v>
      </c>
      <c r="V778" s="16"/>
      <c r="X778">
        <v>7.34</v>
      </c>
    </row>
    <row r="779" spans="1:24" x14ac:dyDescent="0.25">
      <c r="A779" s="3">
        <v>31364</v>
      </c>
      <c r="B779" s="5">
        <v>317</v>
      </c>
      <c r="C779" s="37">
        <f t="shared" si="111"/>
        <v>6.9</v>
      </c>
      <c r="D779" s="35">
        <f t="shared" si="112"/>
        <v>-7.7</v>
      </c>
      <c r="E779" s="6">
        <v>-1.3</v>
      </c>
      <c r="F779" s="6">
        <v>-14</v>
      </c>
      <c r="G779" s="6">
        <v>0</v>
      </c>
      <c r="H779" s="35">
        <f t="shared" si="113"/>
        <v>-3.6</v>
      </c>
      <c r="I779" s="6">
        <v>2</v>
      </c>
      <c r="J779" s="6">
        <v>-9.1999999999999993</v>
      </c>
      <c r="K779" s="6">
        <v>0</v>
      </c>
      <c r="L779" s="35">
        <f t="shared" si="114"/>
        <v>-4.5999999999999996</v>
      </c>
      <c r="M779" s="6">
        <v>-2.2000000000000002</v>
      </c>
      <c r="N779" s="6">
        <v>-7</v>
      </c>
      <c r="O779" s="6">
        <v>0</v>
      </c>
      <c r="P779" s="7">
        <v>8511</v>
      </c>
      <c r="Q779" s="7"/>
      <c r="R779" s="35">
        <f t="shared" si="115"/>
        <v>-9.3000000000000007</v>
      </c>
      <c r="S779">
        <v>-1</v>
      </c>
      <c r="T779">
        <v>-17.5</v>
      </c>
      <c r="U779" s="16">
        <f t="shared" si="110"/>
        <v>0</v>
      </c>
      <c r="V779" s="16"/>
      <c r="W779">
        <v>7.26</v>
      </c>
      <c r="X779">
        <v>6.97</v>
      </c>
    </row>
    <row r="780" spans="1:24" x14ac:dyDescent="0.25">
      <c r="A780" s="3">
        <v>31365</v>
      </c>
      <c r="B780" s="5">
        <v>318</v>
      </c>
      <c r="C780" s="37">
        <f t="shared" si="111"/>
        <v>6.13</v>
      </c>
      <c r="D780" s="35">
        <f t="shared" si="112"/>
        <v>-9.4</v>
      </c>
      <c r="E780" s="6">
        <v>-3.7</v>
      </c>
      <c r="F780" s="6">
        <v>-15.1</v>
      </c>
      <c r="G780" s="6">
        <v>0.5</v>
      </c>
      <c r="H780" s="35">
        <f t="shared" si="113"/>
        <v>-3.9</v>
      </c>
      <c r="I780" s="6">
        <v>-0.1</v>
      </c>
      <c r="J780" s="6">
        <v>-7.6</v>
      </c>
      <c r="K780" s="6">
        <v>0.5</v>
      </c>
      <c r="L780" s="35">
        <f t="shared" si="114"/>
        <v>-6.1</v>
      </c>
      <c r="M780" s="19">
        <f>I780-0.8</f>
        <v>-0.9</v>
      </c>
      <c r="N780" s="6">
        <v>-11.3</v>
      </c>
      <c r="O780" s="6">
        <v>0</v>
      </c>
      <c r="P780" s="7">
        <v>8511</v>
      </c>
      <c r="Q780" s="7"/>
      <c r="R780" s="35">
        <f t="shared" si="115"/>
        <v>-5.5</v>
      </c>
      <c r="S780">
        <v>-0.5</v>
      </c>
      <c r="T780">
        <v>-10.5</v>
      </c>
      <c r="U780" s="16">
        <f t="shared" si="110"/>
        <v>0.5</v>
      </c>
      <c r="V780" s="16"/>
      <c r="W780">
        <v>6.45</v>
      </c>
      <c r="X780">
        <v>7.04</v>
      </c>
    </row>
    <row r="781" spans="1:24" x14ac:dyDescent="0.25">
      <c r="A781" s="3">
        <v>31366</v>
      </c>
      <c r="B781" s="5">
        <v>319</v>
      </c>
      <c r="C781" s="37">
        <f t="shared" si="111"/>
        <v>2.2799999999999998</v>
      </c>
      <c r="D781" s="35">
        <f t="shared" si="112"/>
        <v>-6.8</v>
      </c>
      <c r="E781" s="6">
        <v>-5.3</v>
      </c>
      <c r="F781" s="6">
        <v>-8.1999999999999993</v>
      </c>
      <c r="G781" s="6">
        <v>0</v>
      </c>
      <c r="H781" s="35">
        <f t="shared" si="113"/>
        <v>-5.3</v>
      </c>
      <c r="I781" s="6">
        <v>-3.7</v>
      </c>
      <c r="J781" s="6">
        <v>-6.8</v>
      </c>
      <c r="K781" s="6">
        <v>0.5</v>
      </c>
      <c r="L781" s="35">
        <f t="shared" si="114"/>
        <v>-7.3</v>
      </c>
      <c r="M781" s="6">
        <v>-5.5</v>
      </c>
      <c r="N781" s="6">
        <v>-9.1</v>
      </c>
      <c r="O781" s="6">
        <v>0</v>
      </c>
      <c r="P781" s="7">
        <v>8511</v>
      </c>
      <c r="Q781" s="7"/>
      <c r="R781" s="35">
        <f t="shared" si="115"/>
        <v>-6.3</v>
      </c>
      <c r="S781">
        <v>-3.5</v>
      </c>
      <c r="T781">
        <v>-9</v>
      </c>
      <c r="U781" s="16">
        <f t="shared" si="110"/>
        <v>0.5</v>
      </c>
      <c r="V781" s="16"/>
      <c r="W781">
        <v>2.4</v>
      </c>
      <c r="X781">
        <v>2.0699999999999998</v>
      </c>
    </row>
    <row r="782" spans="1:24" x14ac:dyDescent="0.25">
      <c r="A782" s="3">
        <v>31367</v>
      </c>
      <c r="B782" s="5">
        <v>320</v>
      </c>
      <c r="C782" s="37">
        <f t="shared" si="111"/>
        <v>3.6</v>
      </c>
      <c r="D782" s="35">
        <f t="shared" si="112"/>
        <v>-6.9</v>
      </c>
      <c r="E782" s="6">
        <v>-6.2</v>
      </c>
      <c r="F782" s="6">
        <v>-7.6</v>
      </c>
      <c r="G782" s="6">
        <v>8.5</v>
      </c>
      <c r="H782" s="35">
        <f t="shared" si="113"/>
        <v>-7.5</v>
      </c>
      <c r="I782" s="6">
        <v>-6.8</v>
      </c>
      <c r="J782" s="6">
        <v>-8.1</v>
      </c>
      <c r="K782" s="6">
        <v>8</v>
      </c>
      <c r="L782" s="35">
        <f t="shared" si="114"/>
        <v>-6.8</v>
      </c>
      <c r="M782" s="6">
        <v>-5.3</v>
      </c>
      <c r="N782" s="6">
        <v>-8.1999999999999993</v>
      </c>
      <c r="O782" s="6">
        <v>7</v>
      </c>
      <c r="P782" s="7">
        <v>8511</v>
      </c>
      <c r="Q782" s="7"/>
      <c r="R782" s="35">
        <f t="shared" si="115"/>
        <v>-3.8</v>
      </c>
      <c r="S782">
        <v>-2</v>
      </c>
      <c r="T782">
        <v>-5.5</v>
      </c>
      <c r="U782" s="16">
        <f t="shared" si="110"/>
        <v>8</v>
      </c>
      <c r="V782" s="16"/>
      <c r="W782">
        <v>3.79</v>
      </c>
      <c r="X782">
        <v>4.3</v>
      </c>
    </row>
    <row r="783" spans="1:24" x14ac:dyDescent="0.25">
      <c r="A783" s="3">
        <v>31368</v>
      </c>
      <c r="B783" s="5">
        <v>321</v>
      </c>
      <c r="C783" s="37">
        <f t="shared" si="111"/>
        <v>0.87</v>
      </c>
      <c r="D783" s="35">
        <f t="shared" si="112"/>
        <v>-9.8000000000000007</v>
      </c>
      <c r="E783" s="6">
        <v>-8.4</v>
      </c>
      <c r="F783" s="6">
        <v>-11.2</v>
      </c>
      <c r="G783" s="6">
        <v>0</v>
      </c>
      <c r="H783" s="35">
        <f t="shared" si="113"/>
        <v>-10.6</v>
      </c>
      <c r="I783" s="6">
        <v>-8.6</v>
      </c>
      <c r="J783" s="6">
        <v>-12.6</v>
      </c>
      <c r="K783" s="6">
        <v>1</v>
      </c>
      <c r="L783" s="35">
        <f t="shared" si="114"/>
        <v>-10.199999999999999</v>
      </c>
      <c r="M783" s="6">
        <v>-9</v>
      </c>
      <c r="N783" s="6">
        <v>-11.4</v>
      </c>
      <c r="O783" s="6">
        <v>0</v>
      </c>
      <c r="P783" s="7">
        <v>8511</v>
      </c>
      <c r="Q783" s="7"/>
      <c r="R783" s="35">
        <f t="shared" si="115"/>
        <v>-5.5</v>
      </c>
      <c r="S783">
        <v>-5</v>
      </c>
      <c r="T783">
        <v>-6</v>
      </c>
      <c r="U783" s="16">
        <f t="shared" si="110"/>
        <v>1</v>
      </c>
      <c r="V783" s="16"/>
      <c r="W783">
        <v>0.92</v>
      </c>
      <c r="X783">
        <v>2.0099999999999998</v>
      </c>
    </row>
    <row r="784" spans="1:24" x14ac:dyDescent="0.25">
      <c r="A784" s="3">
        <v>31369</v>
      </c>
      <c r="B784" s="5">
        <v>322</v>
      </c>
      <c r="C784" s="37">
        <f t="shared" si="111"/>
        <v>6.26</v>
      </c>
      <c r="D784" s="35">
        <f t="shared" si="112"/>
        <v>-19.600000000000001</v>
      </c>
      <c r="E784" s="6">
        <v>-13.7</v>
      </c>
      <c r="F784" s="6">
        <v>-25.4</v>
      </c>
      <c r="G784" s="6">
        <v>0</v>
      </c>
      <c r="H784" s="35">
        <f t="shared" si="113"/>
        <v>-18.399999999999999</v>
      </c>
      <c r="I784" s="6">
        <v>-14.5</v>
      </c>
      <c r="J784" s="6">
        <v>-22.3</v>
      </c>
      <c r="K784" s="6">
        <v>0</v>
      </c>
      <c r="L784" s="35">
        <f t="shared" si="114"/>
        <v>-18.5</v>
      </c>
      <c r="M784" s="6">
        <v>-16.7</v>
      </c>
      <c r="N784" s="6">
        <v>-20.2</v>
      </c>
      <c r="O784" s="6">
        <v>0</v>
      </c>
      <c r="P784" s="7">
        <v>8511</v>
      </c>
      <c r="Q784" s="7"/>
      <c r="R784" s="35">
        <f t="shared" si="115"/>
        <v>-14.3</v>
      </c>
      <c r="S784">
        <v>-12.5</v>
      </c>
      <c r="T784">
        <v>-16</v>
      </c>
      <c r="U784" s="16">
        <f t="shared" si="110"/>
        <v>0</v>
      </c>
      <c r="V784" s="16"/>
      <c r="W784">
        <v>6.59</v>
      </c>
      <c r="X784">
        <v>3.71</v>
      </c>
    </row>
    <row r="785" spans="1:24" x14ac:dyDescent="0.25">
      <c r="A785" s="3">
        <v>31370</v>
      </c>
      <c r="B785" s="5">
        <v>323</v>
      </c>
      <c r="C785" s="37">
        <f t="shared" si="111"/>
        <v>3.32</v>
      </c>
      <c r="D785" s="35">
        <f t="shared" si="112"/>
        <v>-20.9</v>
      </c>
      <c r="E785" s="6">
        <v>-13.1</v>
      </c>
      <c r="F785" s="6">
        <v>-28.6</v>
      </c>
      <c r="G785" s="6">
        <v>0</v>
      </c>
      <c r="H785" s="35">
        <f t="shared" si="113"/>
        <v>-17.2</v>
      </c>
      <c r="I785" s="6">
        <v>-12.5</v>
      </c>
      <c r="J785" s="6">
        <v>-21.8</v>
      </c>
      <c r="K785" s="6">
        <v>0</v>
      </c>
      <c r="L785" s="35">
        <f t="shared" si="114"/>
        <v>-17.5</v>
      </c>
      <c r="M785" s="6">
        <v>-14.8</v>
      </c>
      <c r="N785" s="6">
        <v>-20.2</v>
      </c>
      <c r="O785" s="6">
        <v>0</v>
      </c>
      <c r="P785" s="7">
        <v>8511</v>
      </c>
      <c r="Q785" s="7"/>
      <c r="R785" s="35">
        <f t="shared" si="115"/>
        <v>-19.8</v>
      </c>
      <c r="S785">
        <v>-12.5</v>
      </c>
      <c r="T785">
        <v>-27</v>
      </c>
      <c r="U785" s="16">
        <f t="shared" si="110"/>
        <v>0</v>
      </c>
      <c r="V785" s="16"/>
      <c r="W785">
        <v>3.49</v>
      </c>
      <c r="X785">
        <v>3.67</v>
      </c>
    </row>
    <row r="786" spans="1:24" x14ac:dyDescent="0.25">
      <c r="A786" s="3">
        <v>31371</v>
      </c>
      <c r="B786" s="5">
        <v>324</v>
      </c>
      <c r="C786" s="37">
        <f t="shared" si="111"/>
        <v>5.32</v>
      </c>
      <c r="D786" s="35">
        <f t="shared" si="112"/>
        <v>-21.2</v>
      </c>
      <c r="E786" s="6">
        <v>-18.600000000000001</v>
      </c>
      <c r="F786" s="6">
        <v>-23.7</v>
      </c>
      <c r="G786" s="6">
        <v>0</v>
      </c>
      <c r="H786" s="35">
        <f t="shared" si="113"/>
        <v>-19.5</v>
      </c>
      <c r="I786" s="6">
        <v>-18.2</v>
      </c>
      <c r="J786" s="6">
        <v>-20.8</v>
      </c>
      <c r="K786" s="6">
        <v>1</v>
      </c>
      <c r="L786" s="35">
        <f t="shared" si="114"/>
        <v>-19.2</v>
      </c>
      <c r="M786" s="6">
        <v>-17.7</v>
      </c>
      <c r="N786" s="6">
        <v>-20.7</v>
      </c>
      <c r="O786" s="6">
        <v>1</v>
      </c>
      <c r="P786" s="7">
        <v>8511</v>
      </c>
      <c r="Q786" s="7"/>
      <c r="R786" s="35">
        <f t="shared" si="115"/>
        <v>-18.3</v>
      </c>
      <c r="S786">
        <v>-16.5</v>
      </c>
      <c r="T786">
        <v>-20</v>
      </c>
      <c r="U786" s="16">
        <f t="shared" si="110"/>
        <v>1</v>
      </c>
      <c r="V786" s="16"/>
      <c r="W786">
        <v>5.6</v>
      </c>
      <c r="X786">
        <v>1.93</v>
      </c>
    </row>
    <row r="787" spans="1:24" x14ac:dyDescent="0.25">
      <c r="A787" s="3">
        <v>31372</v>
      </c>
      <c r="B787" s="5">
        <v>325</v>
      </c>
      <c r="C787" s="37">
        <f t="shared" si="111"/>
        <v>3.75</v>
      </c>
      <c r="D787" s="35">
        <f t="shared" si="112"/>
        <v>-26</v>
      </c>
      <c r="E787" s="6">
        <v>-20.9</v>
      </c>
      <c r="F787" s="6">
        <v>-31</v>
      </c>
      <c r="G787" s="11">
        <f t="shared" ref="G787:G808" si="116">K787</f>
        <v>0</v>
      </c>
      <c r="H787" s="35">
        <f t="shared" si="113"/>
        <v>-24</v>
      </c>
      <c r="I787" s="6">
        <v>-22</v>
      </c>
      <c r="J787" s="6">
        <v>-26</v>
      </c>
      <c r="K787" s="6">
        <v>0</v>
      </c>
      <c r="L787" s="35">
        <f t="shared" si="114"/>
        <v>-23.7</v>
      </c>
      <c r="M787" s="6">
        <v>-21.9</v>
      </c>
      <c r="N787" s="6">
        <v>-25.5</v>
      </c>
      <c r="O787" s="6">
        <v>0</v>
      </c>
      <c r="P787" s="7">
        <v>8511</v>
      </c>
      <c r="Q787" s="7"/>
      <c r="R787" s="35">
        <f t="shared" si="115"/>
        <v>-21.5</v>
      </c>
      <c r="S787">
        <v>-17</v>
      </c>
      <c r="T787">
        <v>-26</v>
      </c>
      <c r="U787" s="16">
        <f t="shared" si="110"/>
        <v>0</v>
      </c>
      <c r="V787" s="16"/>
      <c r="W787">
        <v>3.95</v>
      </c>
      <c r="X787">
        <v>2.44</v>
      </c>
    </row>
    <row r="788" spans="1:24" x14ac:dyDescent="0.25">
      <c r="A788" s="3">
        <v>31373</v>
      </c>
      <c r="B788" s="5">
        <v>326</v>
      </c>
      <c r="C788" s="37">
        <f t="shared" si="111"/>
        <v>5.99</v>
      </c>
      <c r="D788" s="35">
        <f t="shared" si="112"/>
        <v>-23.4</v>
      </c>
      <c r="E788" s="6">
        <v>-21.5</v>
      </c>
      <c r="F788" s="6">
        <v>-25.2</v>
      </c>
      <c r="G788" s="11">
        <f t="shared" si="116"/>
        <v>0</v>
      </c>
      <c r="H788" s="35">
        <f t="shared" si="113"/>
        <v>-25.3</v>
      </c>
      <c r="I788" s="6">
        <v>-22.9</v>
      </c>
      <c r="J788" s="6">
        <v>-27.7</v>
      </c>
      <c r="K788" s="6">
        <v>0</v>
      </c>
      <c r="L788" s="35">
        <f t="shared" si="114"/>
        <v>-24.9</v>
      </c>
      <c r="M788" s="6">
        <v>-22.9</v>
      </c>
      <c r="N788" s="6">
        <v>-26.8</v>
      </c>
      <c r="O788" s="6">
        <v>0</v>
      </c>
      <c r="P788" s="7">
        <v>8511</v>
      </c>
      <c r="Q788" s="7"/>
      <c r="R788" s="35">
        <f t="shared" si="115"/>
        <v>-24</v>
      </c>
      <c r="S788">
        <v>-22</v>
      </c>
      <c r="T788">
        <v>-26</v>
      </c>
      <c r="U788" s="16">
        <f t="shared" si="110"/>
        <v>0</v>
      </c>
      <c r="V788" s="16"/>
      <c r="W788">
        <v>6.31</v>
      </c>
      <c r="X788">
        <v>5.76</v>
      </c>
    </row>
    <row r="789" spans="1:24" x14ac:dyDescent="0.25">
      <c r="A789" s="3">
        <v>31374</v>
      </c>
      <c r="B789" s="5">
        <v>327</v>
      </c>
      <c r="C789" s="37">
        <f t="shared" si="111"/>
        <v>4.99</v>
      </c>
      <c r="D789" s="35">
        <f t="shared" si="112"/>
        <v>-23.4</v>
      </c>
      <c r="E789" s="6">
        <v>-15.2</v>
      </c>
      <c r="F789" s="6">
        <v>-31.6</v>
      </c>
      <c r="G789" s="11">
        <f t="shared" si="116"/>
        <v>0.5</v>
      </c>
      <c r="H789" s="35">
        <f t="shared" si="113"/>
        <v>-20.399999999999999</v>
      </c>
      <c r="I789" s="6">
        <v>-13.9</v>
      </c>
      <c r="J789" s="6">
        <v>-26.9</v>
      </c>
      <c r="K789" s="6">
        <v>0.5</v>
      </c>
      <c r="L789" s="35">
        <f t="shared" si="114"/>
        <v>-19.7</v>
      </c>
      <c r="M789" s="6">
        <v>-15.6</v>
      </c>
      <c r="N789" s="6">
        <v>-23.8</v>
      </c>
      <c r="O789" s="6">
        <v>0</v>
      </c>
      <c r="P789" s="7">
        <v>8511</v>
      </c>
      <c r="Q789" s="7"/>
      <c r="R789" s="35">
        <f t="shared" si="115"/>
        <v>-23.5</v>
      </c>
      <c r="S789">
        <v>-16</v>
      </c>
      <c r="T789">
        <v>-31</v>
      </c>
      <c r="U789" s="16">
        <f t="shared" si="110"/>
        <v>0.5</v>
      </c>
      <c r="V789" s="16"/>
      <c r="W789">
        <v>5.25</v>
      </c>
      <c r="X789">
        <v>3.51</v>
      </c>
    </row>
    <row r="790" spans="1:24" x14ac:dyDescent="0.25">
      <c r="A790" s="3">
        <v>31375</v>
      </c>
      <c r="B790" s="5">
        <v>328</v>
      </c>
      <c r="C790" s="37">
        <f t="shared" si="111"/>
        <v>3.4</v>
      </c>
      <c r="D790" s="35">
        <f t="shared" si="112"/>
        <v>-20.3</v>
      </c>
      <c r="E790" s="6">
        <v>-17.2</v>
      </c>
      <c r="F790" s="6">
        <v>-23.3</v>
      </c>
      <c r="G790" s="11">
        <f t="shared" si="116"/>
        <v>1</v>
      </c>
      <c r="H790" s="35">
        <f t="shared" si="113"/>
        <v>-18.600000000000001</v>
      </c>
      <c r="I790" s="6">
        <v>-16.2</v>
      </c>
      <c r="J790" s="6">
        <v>-21</v>
      </c>
      <c r="K790" s="6">
        <v>1</v>
      </c>
      <c r="L790" s="35">
        <f t="shared" si="114"/>
        <v>-18</v>
      </c>
      <c r="M790" s="6">
        <v>-16.399999999999999</v>
      </c>
      <c r="N790" s="6">
        <v>-19.600000000000001</v>
      </c>
      <c r="O790" s="6">
        <v>2</v>
      </c>
      <c r="P790" s="7">
        <v>8511</v>
      </c>
      <c r="Q790" s="7"/>
      <c r="R790" s="35">
        <f t="shared" si="115"/>
        <v>-20.5</v>
      </c>
      <c r="S790">
        <v>-16</v>
      </c>
      <c r="T790">
        <v>-25</v>
      </c>
      <c r="U790" s="16">
        <f t="shared" si="110"/>
        <v>1</v>
      </c>
      <c r="V790" s="16"/>
      <c r="W790">
        <v>3.58</v>
      </c>
      <c r="X790">
        <v>3.34</v>
      </c>
    </row>
    <row r="791" spans="1:24" x14ac:dyDescent="0.25">
      <c r="A791" s="3">
        <v>31376</v>
      </c>
      <c r="B791" s="5">
        <v>329</v>
      </c>
      <c r="C791" s="37">
        <f t="shared" si="111"/>
        <v>2.95</v>
      </c>
      <c r="D791" s="35">
        <f t="shared" si="112"/>
        <v>-22.5</v>
      </c>
      <c r="E791" s="6">
        <v>-20.6</v>
      </c>
      <c r="F791" s="6">
        <v>-24.4</v>
      </c>
      <c r="G791" s="11">
        <f t="shared" si="116"/>
        <v>6.5</v>
      </c>
      <c r="H791" s="35">
        <f t="shared" si="113"/>
        <v>-23.6</v>
      </c>
      <c r="I791" s="6">
        <v>-21.5</v>
      </c>
      <c r="J791" s="6">
        <v>-25.6</v>
      </c>
      <c r="K791" s="6">
        <v>6.5</v>
      </c>
      <c r="L791" s="35">
        <f t="shared" si="114"/>
        <v>-23.2</v>
      </c>
      <c r="M791" s="6">
        <v>-21.5</v>
      </c>
      <c r="N791" s="6">
        <v>-24.8</v>
      </c>
      <c r="O791" s="6">
        <v>1</v>
      </c>
      <c r="P791" s="7">
        <v>8511</v>
      </c>
      <c r="Q791" s="7"/>
      <c r="R791" s="35">
        <f t="shared" si="115"/>
        <v>-19.3</v>
      </c>
      <c r="S791">
        <v>-18.5</v>
      </c>
      <c r="T791">
        <v>-20</v>
      </c>
      <c r="U791" s="16">
        <f t="shared" si="110"/>
        <v>6.5</v>
      </c>
      <c r="V791" s="16"/>
      <c r="W791">
        <v>3.11</v>
      </c>
      <c r="X791">
        <v>2.52</v>
      </c>
    </row>
    <row r="792" spans="1:24" x14ac:dyDescent="0.25">
      <c r="A792" s="3">
        <v>31377</v>
      </c>
      <c r="B792" s="5">
        <v>330</v>
      </c>
      <c r="C792" s="37">
        <f t="shared" si="111"/>
        <v>3.35</v>
      </c>
      <c r="D792" s="35">
        <f t="shared" si="112"/>
        <v>-25.4</v>
      </c>
      <c r="E792" s="6">
        <v>-22.6</v>
      </c>
      <c r="F792" s="6">
        <v>-28.1</v>
      </c>
      <c r="G792" s="11">
        <f t="shared" si="116"/>
        <v>2</v>
      </c>
      <c r="H792" s="35">
        <f t="shared" si="113"/>
        <v>-26.8</v>
      </c>
      <c r="I792" s="6">
        <v>-24.5</v>
      </c>
      <c r="J792" s="6">
        <v>-29</v>
      </c>
      <c r="K792" s="6">
        <v>2</v>
      </c>
      <c r="L792" s="35">
        <f t="shared" si="114"/>
        <v>-26.2</v>
      </c>
      <c r="M792" s="6">
        <v>-23.4</v>
      </c>
      <c r="N792" s="6">
        <v>-29</v>
      </c>
      <c r="O792" s="6">
        <v>2</v>
      </c>
      <c r="P792" s="7">
        <v>8511</v>
      </c>
      <c r="Q792" s="7"/>
      <c r="R792" s="35">
        <f t="shared" si="115"/>
        <v>-23.8</v>
      </c>
      <c r="S792">
        <v>-23</v>
      </c>
      <c r="T792">
        <v>-24.5</v>
      </c>
      <c r="U792" s="16">
        <f t="shared" si="110"/>
        <v>2</v>
      </c>
      <c r="V792" s="16"/>
      <c r="W792">
        <v>3.53</v>
      </c>
      <c r="X792">
        <v>2.88</v>
      </c>
    </row>
    <row r="793" spans="1:24" x14ac:dyDescent="0.25">
      <c r="A793" s="3">
        <v>31378</v>
      </c>
      <c r="B793" s="5">
        <v>331</v>
      </c>
      <c r="C793" s="37">
        <f t="shared" si="111"/>
        <v>5.4</v>
      </c>
      <c r="D793" s="35">
        <f t="shared" si="112"/>
        <v>-28.3</v>
      </c>
      <c r="E793" s="6">
        <v>-23.5</v>
      </c>
      <c r="F793" s="6">
        <v>-33</v>
      </c>
      <c r="G793" s="11">
        <f t="shared" si="116"/>
        <v>0</v>
      </c>
      <c r="H793" s="35">
        <f t="shared" si="113"/>
        <v>-27.6</v>
      </c>
      <c r="I793" s="6">
        <v>-23.7</v>
      </c>
      <c r="J793" s="6">
        <v>-31.5</v>
      </c>
      <c r="K793" s="6">
        <v>0</v>
      </c>
      <c r="L793" s="35">
        <f t="shared" si="114"/>
        <v>-26.6</v>
      </c>
      <c r="M793" s="6">
        <v>-23.1</v>
      </c>
      <c r="N793" s="6">
        <v>-30</v>
      </c>
      <c r="O793" s="6">
        <v>0</v>
      </c>
      <c r="P793" s="7">
        <v>8511</v>
      </c>
      <c r="Q793" s="7"/>
      <c r="R793" s="35">
        <f t="shared" si="115"/>
        <v>-28.5</v>
      </c>
      <c r="S793">
        <v>-24</v>
      </c>
      <c r="T793">
        <v>-33</v>
      </c>
      <c r="U793" s="16">
        <f t="shared" si="110"/>
        <v>0</v>
      </c>
      <c r="V793" s="16"/>
      <c r="W793">
        <v>5.68</v>
      </c>
      <c r="X793">
        <v>5.63</v>
      </c>
    </row>
    <row r="794" spans="1:24" x14ac:dyDescent="0.25">
      <c r="A794" s="3">
        <v>31379</v>
      </c>
      <c r="B794" s="5">
        <v>332</v>
      </c>
      <c r="C794" s="37">
        <f t="shared" si="111"/>
        <v>4.4400000000000004</v>
      </c>
      <c r="D794" s="35">
        <f t="shared" si="112"/>
        <v>-28.4</v>
      </c>
      <c r="E794" s="6">
        <v>-22.3</v>
      </c>
      <c r="F794" s="6">
        <v>-34.5</v>
      </c>
      <c r="G794" s="11">
        <f t="shared" si="116"/>
        <v>0.5</v>
      </c>
      <c r="H794" s="35">
        <f t="shared" si="113"/>
        <v>-21.3</v>
      </c>
      <c r="I794" s="6">
        <v>-14.6</v>
      </c>
      <c r="J794" s="6">
        <v>-27.9</v>
      </c>
      <c r="K794" s="6">
        <v>0.5</v>
      </c>
      <c r="L794" s="35">
        <f t="shared" si="114"/>
        <v>-22</v>
      </c>
      <c r="M794" s="6">
        <v>-18</v>
      </c>
      <c r="N794" s="6">
        <v>-26</v>
      </c>
      <c r="O794" s="6">
        <v>0</v>
      </c>
      <c r="P794" s="7">
        <v>8511</v>
      </c>
      <c r="Q794" s="7"/>
      <c r="R794" s="35">
        <f t="shared" si="115"/>
        <v>-28.5</v>
      </c>
      <c r="S794">
        <v>-23</v>
      </c>
      <c r="T794">
        <v>-34</v>
      </c>
      <c r="U794" s="16">
        <f t="shared" si="110"/>
        <v>0.5</v>
      </c>
      <c r="V794" s="16"/>
      <c r="W794">
        <v>4.67</v>
      </c>
      <c r="X794">
        <v>2.69</v>
      </c>
    </row>
    <row r="795" spans="1:24" x14ac:dyDescent="0.25">
      <c r="A795" s="3">
        <v>31380</v>
      </c>
      <c r="B795" s="5">
        <v>333</v>
      </c>
      <c r="C795" s="37">
        <f t="shared" si="111"/>
        <v>2.89</v>
      </c>
      <c r="D795" s="35">
        <f t="shared" si="112"/>
        <v>-28.1</v>
      </c>
      <c r="E795" s="6">
        <v>-22.8</v>
      </c>
      <c r="F795" s="6">
        <v>-33.299999999999997</v>
      </c>
      <c r="G795" s="11">
        <f t="shared" si="116"/>
        <v>0.5</v>
      </c>
      <c r="H795" s="35">
        <f t="shared" si="113"/>
        <v>-20.2</v>
      </c>
      <c r="I795" s="6">
        <v>-16.399999999999999</v>
      </c>
      <c r="J795" s="6">
        <v>-24</v>
      </c>
      <c r="K795" s="6">
        <v>0.5</v>
      </c>
      <c r="L795" s="35">
        <f t="shared" si="114"/>
        <v>-20.100000000000001</v>
      </c>
      <c r="M795" s="6">
        <v>-18.2</v>
      </c>
      <c r="N795" s="6">
        <v>-22</v>
      </c>
      <c r="O795" s="6">
        <v>1</v>
      </c>
      <c r="P795" s="7">
        <v>8511</v>
      </c>
      <c r="Q795" s="7"/>
      <c r="R795" s="35">
        <f t="shared" si="115"/>
        <v>-29.3</v>
      </c>
      <c r="S795">
        <v>-25</v>
      </c>
      <c r="T795">
        <v>-33.5</v>
      </c>
      <c r="U795" s="16">
        <f t="shared" si="110"/>
        <v>0.5</v>
      </c>
      <c r="V795" s="16"/>
      <c r="W795">
        <v>3.04</v>
      </c>
      <c r="X795">
        <v>4.6399999999999997</v>
      </c>
    </row>
    <row r="796" spans="1:24" x14ac:dyDescent="0.25">
      <c r="A796" s="3">
        <v>31381</v>
      </c>
      <c r="B796" s="5">
        <v>334</v>
      </c>
      <c r="C796" s="37">
        <f t="shared" si="111"/>
        <v>3.85</v>
      </c>
      <c r="D796" s="35">
        <f t="shared" si="112"/>
        <v>-21.5</v>
      </c>
      <c r="E796" s="6">
        <v>-17.100000000000001</v>
      </c>
      <c r="F796" s="6">
        <v>-25.8</v>
      </c>
      <c r="G796" s="11">
        <f t="shared" si="116"/>
        <v>1.5</v>
      </c>
      <c r="H796" s="35">
        <f t="shared" si="113"/>
        <v>-19</v>
      </c>
      <c r="I796" s="6">
        <v>-17.8</v>
      </c>
      <c r="J796" s="6">
        <v>-20.2</v>
      </c>
      <c r="K796" s="6">
        <v>1.5</v>
      </c>
      <c r="L796" s="35">
        <f t="shared" si="114"/>
        <v>-20.9</v>
      </c>
      <c r="M796" s="6">
        <v>-19.8</v>
      </c>
      <c r="N796" s="6">
        <v>-22</v>
      </c>
      <c r="O796" s="6">
        <v>0</v>
      </c>
      <c r="P796" s="7">
        <v>8511</v>
      </c>
      <c r="Q796" s="7"/>
      <c r="R796" s="35">
        <f t="shared" si="115"/>
        <v>-23.5</v>
      </c>
      <c r="S796">
        <v>-19</v>
      </c>
      <c r="T796">
        <v>-28</v>
      </c>
      <c r="U796" s="16">
        <f t="shared" si="110"/>
        <v>1.5</v>
      </c>
      <c r="V796" s="16"/>
      <c r="W796">
        <v>4.05</v>
      </c>
      <c r="X796">
        <v>4.7300000000000004</v>
      </c>
    </row>
    <row r="797" spans="1:24" x14ac:dyDescent="0.25">
      <c r="A797" s="3">
        <v>31382</v>
      </c>
      <c r="B797" s="5">
        <v>335</v>
      </c>
      <c r="C797" s="37">
        <f t="shared" si="111"/>
        <v>1.82</v>
      </c>
      <c r="D797" s="35">
        <f t="shared" si="112"/>
        <v>-21.6</v>
      </c>
      <c r="E797" s="6">
        <v>-12.5</v>
      </c>
      <c r="F797" s="6">
        <v>-30.6</v>
      </c>
      <c r="G797" s="11">
        <f t="shared" si="116"/>
        <v>0</v>
      </c>
      <c r="H797" s="35">
        <f t="shared" si="113"/>
        <v>-20.7</v>
      </c>
      <c r="I797" s="6">
        <v>-15.1</v>
      </c>
      <c r="J797" s="6">
        <v>-26.3</v>
      </c>
      <c r="K797" s="6">
        <v>0</v>
      </c>
      <c r="L797" s="35">
        <f t="shared" si="114"/>
        <v>-19.3</v>
      </c>
      <c r="M797" s="6">
        <v>-13.8</v>
      </c>
      <c r="N797" s="6">
        <v>-24.7</v>
      </c>
      <c r="O797" s="6">
        <v>0</v>
      </c>
      <c r="P797" s="7">
        <v>8512</v>
      </c>
      <c r="Q797" s="7"/>
      <c r="R797" s="35">
        <f t="shared" si="115"/>
        <v>-22.5</v>
      </c>
      <c r="S797">
        <v>-12</v>
      </c>
      <c r="T797">
        <v>-33</v>
      </c>
      <c r="U797" s="16">
        <f t="shared" si="110"/>
        <v>0</v>
      </c>
      <c r="V797" s="16"/>
      <c r="W797">
        <v>1.92</v>
      </c>
      <c r="X797">
        <v>1.67</v>
      </c>
    </row>
    <row r="798" spans="1:24" x14ac:dyDescent="0.25">
      <c r="A798" s="3">
        <v>31383</v>
      </c>
      <c r="B798" s="5">
        <v>336</v>
      </c>
      <c r="C798" s="37">
        <f t="shared" si="111"/>
        <v>0.95</v>
      </c>
      <c r="D798" s="35">
        <f t="shared" si="112"/>
        <v>-15.9</v>
      </c>
      <c r="E798" s="6">
        <v>-7</v>
      </c>
      <c r="F798" s="6">
        <v>-24.8</v>
      </c>
      <c r="G798" s="11">
        <f t="shared" si="116"/>
        <v>0</v>
      </c>
      <c r="H798" s="35">
        <f t="shared" si="113"/>
        <v>-13.6</v>
      </c>
      <c r="I798" s="6">
        <v>-6.9</v>
      </c>
      <c r="J798" s="6">
        <v>-20.2</v>
      </c>
      <c r="K798" s="6">
        <v>0</v>
      </c>
      <c r="L798" s="35">
        <f t="shared" si="114"/>
        <v>-14.7</v>
      </c>
      <c r="M798" s="6">
        <v>-8.1</v>
      </c>
      <c r="N798" s="6">
        <v>-21.2</v>
      </c>
      <c r="O798" s="6">
        <v>1</v>
      </c>
      <c r="P798" s="7">
        <v>8512</v>
      </c>
      <c r="Q798" s="7"/>
      <c r="R798" s="35">
        <f t="shared" si="115"/>
        <v>-17</v>
      </c>
      <c r="S798">
        <v>-5</v>
      </c>
      <c r="T798">
        <v>-29</v>
      </c>
      <c r="U798" s="16">
        <f t="shared" si="110"/>
        <v>0</v>
      </c>
      <c r="V798" s="16"/>
      <c r="W798">
        <v>1</v>
      </c>
      <c r="X798">
        <v>1.66</v>
      </c>
    </row>
    <row r="799" spans="1:24" x14ac:dyDescent="0.25">
      <c r="A799" s="3">
        <v>31384</v>
      </c>
      <c r="B799" s="5">
        <v>337</v>
      </c>
      <c r="C799" s="37">
        <f t="shared" si="111"/>
        <v>3.64</v>
      </c>
      <c r="D799" s="35">
        <f t="shared" si="112"/>
        <v>-5.4</v>
      </c>
      <c r="E799" s="6">
        <v>-2</v>
      </c>
      <c r="F799" s="6">
        <v>-8.6999999999999993</v>
      </c>
      <c r="G799" s="11">
        <f t="shared" si="116"/>
        <v>0</v>
      </c>
      <c r="H799" s="35">
        <f t="shared" si="113"/>
        <v>-7.3</v>
      </c>
      <c r="I799" s="6">
        <v>-4.2</v>
      </c>
      <c r="J799" s="6">
        <v>-10.4</v>
      </c>
      <c r="K799" s="6">
        <v>0</v>
      </c>
      <c r="L799" s="35">
        <f t="shared" si="114"/>
        <v>-9.4</v>
      </c>
      <c r="M799" s="6">
        <v>-6.5</v>
      </c>
      <c r="N799" s="6">
        <v>-12.2</v>
      </c>
      <c r="O799" s="6">
        <v>0.5</v>
      </c>
      <c r="P799" s="7">
        <v>8512</v>
      </c>
      <c r="Q799" s="7"/>
      <c r="R799" s="35">
        <f t="shared" si="115"/>
        <v>-6</v>
      </c>
      <c r="S799">
        <v>-1</v>
      </c>
      <c r="T799">
        <v>-11</v>
      </c>
      <c r="U799" s="16">
        <f t="shared" si="110"/>
        <v>0</v>
      </c>
      <c r="V799" s="16"/>
      <c r="W799">
        <v>3.83</v>
      </c>
      <c r="X799">
        <v>1.64</v>
      </c>
    </row>
    <row r="800" spans="1:24" x14ac:dyDescent="0.25">
      <c r="A800" s="3">
        <v>31385</v>
      </c>
      <c r="B800" s="5">
        <v>338</v>
      </c>
      <c r="C800" s="37">
        <f t="shared" si="111"/>
        <v>1.25</v>
      </c>
      <c r="D800" s="35">
        <f t="shared" si="112"/>
        <v>-3.8</v>
      </c>
      <c r="E800" s="6">
        <v>0</v>
      </c>
      <c r="F800" s="6">
        <v>-7.5</v>
      </c>
      <c r="G800" s="11">
        <f t="shared" si="116"/>
        <v>0.5</v>
      </c>
      <c r="H800" s="35">
        <f t="shared" si="113"/>
        <v>-4.0999999999999996</v>
      </c>
      <c r="I800" s="6">
        <v>-1.5</v>
      </c>
      <c r="J800" s="6">
        <v>-6.6</v>
      </c>
      <c r="K800" s="6">
        <v>0.5</v>
      </c>
      <c r="L800" s="35">
        <f t="shared" si="114"/>
        <v>-7.5</v>
      </c>
      <c r="M800" s="6">
        <v>-5.3</v>
      </c>
      <c r="N800" s="6">
        <v>-9.6999999999999993</v>
      </c>
      <c r="O800" s="6">
        <v>0</v>
      </c>
      <c r="P800" s="7">
        <v>8512</v>
      </c>
      <c r="Q800" s="7"/>
      <c r="R800" s="35">
        <f t="shared" si="115"/>
        <v>-1.8</v>
      </c>
      <c r="S800">
        <v>-1</v>
      </c>
      <c r="T800">
        <v>-2.5</v>
      </c>
      <c r="U800" s="16">
        <f t="shared" si="110"/>
        <v>0.5</v>
      </c>
      <c r="V800" s="16"/>
      <c r="W800">
        <v>1.32</v>
      </c>
      <c r="X800">
        <v>1.81</v>
      </c>
    </row>
    <row r="801" spans="1:24" x14ac:dyDescent="0.25">
      <c r="A801" s="3">
        <v>31386</v>
      </c>
      <c r="B801" s="5">
        <v>339</v>
      </c>
      <c r="C801" s="37">
        <f t="shared" si="111"/>
        <v>2.89</v>
      </c>
      <c r="D801" s="35">
        <f t="shared" si="112"/>
        <v>-1.3</v>
      </c>
      <c r="E801" s="6">
        <v>-0.2</v>
      </c>
      <c r="F801" s="6">
        <v>-2.2999999999999998</v>
      </c>
      <c r="G801" s="11">
        <f t="shared" si="116"/>
        <v>0.3</v>
      </c>
      <c r="H801" s="35">
        <f t="shared" si="113"/>
        <v>-2.9</v>
      </c>
      <c r="I801" s="6">
        <v>-0.2</v>
      </c>
      <c r="J801" s="6">
        <v>-5.5</v>
      </c>
      <c r="K801" s="6">
        <v>0.3</v>
      </c>
      <c r="L801" s="35">
        <f t="shared" si="114"/>
        <v>-5.5</v>
      </c>
      <c r="M801" s="6">
        <v>-4.8</v>
      </c>
      <c r="N801" s="6">
        <v>-6.2</v>
      </c>
      <c r="O801" s="6">
        <v>2</v>
      </c>
      <c r="P801" s="7">
        <v>8512</v>
      </c>
      <c r="Q801" s="7"/>
      <c r="R801" s="35">
        <f t="shared" si="115"/>
        <v>-2.5</v>
      </c>
      <c r="S801">
        <v>0</v>
      </c>
      <c r="T801">
        <v>-5</v>
      </c>
      <c r="U801" s="16">
        <f t="shared" si="110"/>
        <v>0.3</v>
      </c>
      <c r="V801" s="16"/>
      <c r="W801">
        <v>3.04</v>
      </c>
      <c r="X801">
        <v>1.73</v>
      </c>
    </row>
    <row r="802" spans="1:24" x14ac:dyDescent="0.25">
      <c r="A802" s="3">
        <v>31387</v>
      </c>
      <c r="B802" s="5">
        <v>340</v>
      </c>
      <c r="C802" s="37">
        <f t="shared" si="111"/>
        <v>1.5</v>
      </c>
      <c r="D802" s="35">
        <f t="shared" si="112"/>
        <v>-4.3</v>
      </c>
      <c r="E802" s="6">
        <v>-2</v>
      </c>
      <c r="F802" s="6">
        <v>-6.6</v>
      </c>
      <c r="G802" s="11">
        <f t="shared" si="116"/>
        <v>0.2</v>
      </c>
      <c r="H802" s="35">
        <f t="shared" si="113"/>
        <v>-4.8</v>
      </c>
      <c r="I802" s="6">
        <v>-2.8</v>
      </c>
      <c r="J802" s="6">
        <v>-6.8</v>
      </c>
      <c r="K802" s="6">
        <v>0.2</v>
      </c>
      <c r="L802" s="35">
        <f t="shared" si="114"/>
        <v>-5.2</v>
      </c>
      <c r="M802" s="6">
        <v>-3.7</v>
      </c>
      <c r="N802" s="6">
        <v>-6.7</v>
      </c>
      <c r="O802" s="6">
        <v>4.5</v>
      </c>
      <c r="P802" s="7">
        <v>8512</v>
      </c>
      <c r="Q802" s="7"/>
      <c r="R802" s="35">
        <f t="shared" si="115"/>
        <v>-1</v>
      </c>
      <c r="S802">
        <v>0</v>
      </c>
      <c r="T802">
        <v>-2</v>
      </c>
      <c r="U802" s="16">
        <f t="shared" si="110"/>
        <v>0.2</v>
      </c>
      <c r="V802" s="16"/>
      <c r="W802">
        <v>1.58</v>
      </c>
      <c r="X802">
        <v>1.59</v>
      </c>
    </row>
    <row r="803" spans="1:24" x14ac:dyDescent="0.25">
      <c r="A803" s="3">
        <v>31388</v>
      </c>
      <c r="B803" s="5">
        <v>341</v>
      </c>
      <c r="C803" s="37">
        <f t="shared" si="111"/>
        <v>0.46</v>
      </c>
      <c r="D803" s="35">
        <f t="shared" si="112"/>
        <v>-7.9</v>
      </c>
      <c r="E803" s="6">
        <v>-2.9</v>
      </c>
      <c r="F803" s="6">
        <v>-12.9</v>
      </c>
      <c r="G803" s="11">
        <f t="shared" si="116"/>
        <v>0</v>
      </c>
      <c r="H803" s="35">
        <f t="shared" si="113"/>
        <v>-7</v>
      </c>
      <c r="I803" s="6">
        <v>-5</v>
      </c>
      <c r="J803" s="6">
        <v>-8.9</v>
      </c>
      <c r="K803" s="6">
        <v>0</v>
      </c>
      <c r="L803" s="35">
        <f t="shared" si="114"/>
        <v>-7.8</v>
      </c>
      <c r="M803" s="6">
        <v>-5.9</v>
      </c>
      <c r="N803" s="6">
        <v>-9.6999999999999993</v>
      </c>
      <c r="O803" s="6">
        <v>5.5</v>
      </c>
      <c r="P803" s="7">
        <v>8512</v>
      </c>
      <c r="Q803" s="7"/>
      <c r="R803" s="35">
        <f t="shared" si="115"/>
        <v>-3</v>
      </c>
      <c r="S803">
        <v>-2</v>
      </c>
      <c r="T803">
        <v>-4</v>
      </c>
      <c r="U803" s="16">
        <f t="shared" si="110"/>
        <v>0</v>
      </c>
      <c r="V803" s="16"/>
      <c r="W803">
        <v>0.48</v>
      </c>
      <c r="X803">
        <v>1.58</v>
      </c>
    </row>
    <row r="804" spans="1:24" x14ac:dyDescent="0.25">
      <c r="A804" s="3">
        <v>31389</v>
      </c>
      <c r="B804" s="5">
        <v>342</v>
      </c>
      <c r="C804" s="37">
        <f t="shared" si="111"/>
        <v>2.91</v>
      </c>
      <c r="D804" s="35">
        <f t="shared" si="112"/>
        <v>-6.8</v>
      </c>
      <c r="E804" s="6">
        <v>-4</v>
      </c>
      <c r="F804" s="6">
        <v>-9.5</v>
      </c>
      <c r="G804" s="11">
        <f t="shared" si="116"/>
        <v>3</v>
      </c>
      <c r="H804" s="35">
        <f t="shared" si="113"/>
        <v>-5.9</v>
      </c>
      <c r="I804" s="6">
        <v>-5</v>
      </c>
      <c r="J804" s="6">
        <v>-6.8</v>
      </c>
      <c r="K804" s="6">
        <v>3</v>
      </c>
      <c r="L804" s="35">
        <f t="shared" si="114"/>
        <v>-8.6999999999999993</v>
      </c>
      <c r="M804" s="6">
        <v>-6.4</v>
      </c>
      <c r="N804" s="6">
        <v>-10.9</v>
      </c>
      <c r="O804" s="6">
        <v>0</v>
      </c>
      <c r="P804" s="7">
        <v>8512</v>
      </c>
      <c r="Q804" s="7"/>
      <c r="R804" s="35">
        <f t="shared" si="115"/>
        <v>-3.3</v>
      </c>
      <c r="S804">
        <v>-3</v>
      </c>
      <c r="T804">
        <v>-3.5</v>
      </c>
      <c r="U804" s="16">
        <f t="shared" si="110"/>
        <v>3</v>
      </c>
      <c r="V804" s="16"/>
      <c r="W804">
        <v>3.06</v>
      </c>
      <c r="X804">
        <v>1.57</v>
      </c>
    </row>
    <row r="805" spans="1:24" x14ac:dyDescent="0.25">
      <c r="A805" s="3">
        <v>31390</v>
      </c>
      <c r="B805" s="5">
        <v>343</v>
      </c>
      <c r="C805" s="37">
        <f t="shared" si="111"/>
        <v>2.85</v>
      </c>
      <c r="D805" s="35">
        <f t="shared" si="112"/>
        <v>-12.7</v>
      </c>
      <c r="E805" s="6">
        <v>-6.8</v>
      </c>
      <c r="F805" s="6">
        <v>-18.600000000000001</v>
      </c>
      <c r="G805" s="11">
        <f t="shared" si="116"/>
        <v>0</v>
      </c>
      <c r="H805" s="35">
        <f t="shared" si="113"/>
        <v>-11.2</v>
      </c>
      <c r="I805" s="6">
        <v>-8.6</v>
      </c>
      <c r="J805" s="6">
        <v>-13.7</v>
      </c>
      <c r="K805" s="6">
        <v>0</v>
      </c>
      <c r="L805" s="35">
        <f t="shared" si="114"/>
        <v>-10.9</v>
      </c>
      <c r="M805" s="6">
        <v>-8.6</v>
      </c>
      <c r="N805" s="6">
        <v>-13.1</v>
      </c>
      <c r="O805" s="6">
        <v>0</v>
      </c>
      <c r="P805" s="7">
        <v>8512</v>
      </c>
      <c r="Q805" s="7"/>
      <c r="R805" s="35">
        <f t="shared" si="115"/>
        <v>-6.5</v>
      </c>
      <c r="S805">
        <v>-5</v>
      </c>
      <c r="T805">
        <v>-8</v>
      </c>
      <c r="U805" s="16">
        <f t="shared" si="110"/>
        <v>0</v>
      </c>
      <c r="V805" s="16"/>
      <c r="W805">
        <v>3</v>
      </c>
      <c r="X805">
        <v>3.55</v>
      </c>
    </row>
    <row r="806" spans="1:24" x14ac:dyDescent="0.25">
      <c r="A806" s="3">
        <v>31391</v>
      </c>
      <c r="B806" s="5">
        <v>344</v>
      </c>
      <c r="C806" s="37">
        <f t="shared" si="111"/>
        <v>3.34</v>
      </c>
      <c r="D806" s="35">
        <f t="shared" si="112"/>
        <v>-14.3</v>
      </c>
      <c r="E806" s="6">
        <v>-7.1</v>
      </c>
      <c r="F806" s="6">
        <v>-21.5</v>
      </c>
      <c r="G806" s="11">
        <f t="shared" si="116"/>
        <v>0</v>
      </c>
      <c r="H806" s="35">
        <f t="shared" si="113"/>
        <v>-10.6</v>
      </c>
      <c r="I806" s="6">
        <v>-6.5</v>
      </c>
      <c r="J806" s="6">
        <v>-14.7</v>
      </c>
      <c r="K806" s="6">
        <v>0</v>
      </c>
      <c r="L806" s="35">
        <f t="shared" si="114"/>
        <v>-10.9</v>
      </c>
      <c r="M806" s="6">
        <v>-7.6</v>
      </c>
      <c r="N806" s="6">
        <v>-14.2</v>
      </c>
      <c r="O806" s="6">
        <v>1</v>
      </c>
      <c r="P806" s="7">
        <v>8512</v>
      </c>
      <c r="Q806" s="7"/>
      <c r="R806" s="35">
        <f t="shared" si="115"/>
        <v>-11</v>
      </c>
      <c r="S806">
        <v>-9</v>
      </c>
      <c r="T806">
        <v>-13</v>
      </c>
      <c r="U806" s="16">
        <f t="shared" si="110"/>
        <v>0</v>
      </c>
      <c r="V806" s="16"/>
      <c r="W806">
        <v>3.52</v>
      </c>
      <c r="X806">
        <v>4.13</v>
      </c>
    </row>
    <row r="807" spans="1:24" x14ac:dyDescent="0.25">
      <c r="A807" s="3">
        <v>31392</v>
      </c>
      <c r="B807" s="5">
        <v>345</v>
      </c>
      <c r="C807" s="37">
        <f t="shared" si="111"/>
        <v>1.2</v>
      </c>
      <c r="D807" s="35">
        <f t="shared" si="112"/>
        <v>-9</v>
      </c>
      <c r="E807" s="6">
        <v>-5.6</v>
      </c>
      <c r="F807" s="6">
        <v>-12.4</v>
      </c>
      <c r="G807" s="11">
        <f t="shared" si="116"/>
        <v>0</v>
      </c>
      <c r="H807" s="35">
        <f t="shared" si="113"/>
        <v>-8</v>
      </c>
      <c r="I807" s="6">
        <v>-4.7</v>
      </c>
      <c r="J807" s="6">
        <v>-11.3</v>
      </c>
      <c r="K807" s="6">
        <v>0</v>
      </c>
      <c r="L807" s="35">
        <f t="shared" si="114"/>
        <v>-6.7</v>
      </c>
      <c r="M807" s="6">
        <v>-4.5999999999999996</v>
      </c>
      <c r="N807" s="6">
        <v>-8.8000000000000007</v>
      </c>
      <c r="O807" s="6">
        <v>1</v>
      </c>
      <c r="P807" s="7">
        <v>8512</v>
      </c>
      <c r="Q807" s="7"/>
      <c r="R807" s="35">
        <f t="shared" si="115"/>
        <v>-9.8000000000000007</v>
      </c>
      <c r="S807">
        <v>-6</v>
      </c>
      <c r="T807">
        <v>-13.5</v>
      </c>
      <c r="U807" s="16">
        <f t="shared" si="110"/>
        <v>0</v>
      </c>
      <c r="V807" s="16"/>
      <c r="W807">
        <v>1.26</v>
      </c>
      <c r="X807">
        <v>1.54</v>
      </c>
    </row>
    <row r="808" spans="1:24" x14ac:dyDescent="0.25">
      <c r="A808" s="3">
        <v>31393</v>
      </c>
      <c r="B808" s="5">
        <v>346</v>
      </c>
      <c r="C808" s="37">
        <f t="shared" si="111"/>
        <v>3.9</v>
      </c>
      <c r="D808" s="35">
        <f t="shared" si="112"/>
        <v>-3.9</v>
      </c>
      <c r="E808" s="6">
        <v>1.5</v>
      </c>
      <c r="F808" s="6">
        <v>-9.1999999999999993</v>
      </c>
      <c r="G808" s="11">
        <f t="shared" si="116"/>
        <v>0</v>
      </c>
      <c r="H808" s="35">
        <f t="shared" si="113"/>
        <v>-4.3</v>
      </c>
      <c r="I808" s="6">
        <v>-0.4</v>
      </c>
      <c r="J808" s="6">
        <v>-8.1</v>
      </c>
      <c r="K808" s="6">
        <v>0</v>
      </c>
      <c r="L808" s="35">
        <f t="shared" si="114"/>
        <v>-4.2</v>
      </c>
      <c r="M808" s="6">
        <v>-0.9</v>
      </c>
      <c r="N808" s="6">
        <v>-7.4</v>
      </c>
      <c r="O808" s="6">
        <v>0</v>
      </c>
      <c r="P808" s="7">
        <v>8512</v>
      </c>
      <c r="Q808" s="7"/>
      <c r="R808" s="35">
        <f t="shared" si="115"/>
        <v>-7</v>
      </c>
      <c r="S808">
        <v>-2</v>
      </c>
      <c r="T808">
        <v>-12</v>
      </c>
      <c r="U808" s="16">
        <f t="shared" si="110"/>
        <v>0</v>
      </c>
      <c r="V808" s="16"/>
      <c r="W808">
        <v>4.1100000000000003</v>
      </c>
      <c r="X808">
        <v>4.03</v>
      </c>
    </row>
    <row r="809" spans="1:24" x14ac:dyDescent="0.25">
      <c r="A809" s="3">
        <v>31394</v>
      </c>
      <c r="B809" s="5">
        <v>347</v>
      </c>
      <c r="C809" s="37">
        <f t="shared" si="111"/>
        <v>2.41</v>
      </c>
      <c r="D809" s="35">
        <f t="shared" si="112"/>
        <v>-6.4</v>
      </c>
      <c r="E809" s="6">
        <v>0.4</v>
      </c>
      <c r="F809" s="6">
        <v>-13.1</v>
      </c>
      <c r="G809" s="8">
        <f>O809</f>
        <v>0</v>
      </c>
      <c r="H809" s="35">
        <f t="shared" si="113"/>
        <v>-3.7</v>
      </c>
      <c r="I809" s="6">
        <v>0.4</v>
      </c>
      <c r="J809" s="6">
        <v>-7.8</v>
      </c>
      <c r="K809" s="8">
        <f>O809</f>
        <v>0</v>
      </c>
      <c r="L809" s="35">
        <f t="shared" si="114"/>
        <v>-3.6</v>
      </c>
      <c r="M809" s="6">
        <v>-0.6</v>
      </c>
      <c r="N809" s="6">
        <v>-6.6</v>
      </c>
      <c r="O809" s="6">
        <v>0</v>
      </c>
      <c r="P809" s="7">
        <v>8512</v>
      </c>
      <c r="Q809" s="7"/>
      <c r="R809" s="35">
        <f t="shared" si="115"/>
        <v>-11</v>
      </c>
      <c r="S809">
        <v>-8</v>
      </c>
      <c r="T809">
        <v>-14</v>
      </c>
      <c r="U809" s="16">
        <f t="shared" si="110"/>
        <v>0</v>
      </c>
      <c r="V809" s="16"/>
      <c r="X809">
        <v>2.41</v>
      </c>
    </row>
    <row r="810" spans="1:24" x14ac:dyDescent="0.25">
      <c r="A810" s="3">
        <v>31395</v>
      </c>
      <c r="B810" s="5">
        <v>348</v>
      </c>
      <c r="C810" s="37">
        <f t="shared" si="111"/>
        <v>4.99</v>
      </c>
      <c r="D810" s="35">
        <f t="shared" si="112"/>
        <v>-6.4</v>
      </c>
      <c r="E810" s="6">
        <v>0.4</v>
      </c>
      <c r="F810" s="6">
        <v>-13.1</v>
      </c>
      <c r="G810" s="8">
        <f>O810</f>
        <v>4</v>
      </c>
      <c r="H810" s="35">
        <f t="shared" si="113"/>
        <v>-5.7</v>
      </c>
      <c r="I810" s="6">
        <v>-1.4</v>
      </c>
      <c r="J810" s="6">
        <v>-9.9</v>
      </c>
      <c r="K810" s="8">
        <f>O810</f>
        <v>4</v>
      </c>
      <c r="L810" s="35">
        <f t="shared" si="114"/>
        <v>-6.6</v>
      </c>
      <c r="M810" s="6">
        <v>-4.5999999999999996</v>
      </c>
      <c r="N810" s="6">
        <v>-8.5</v>
      </c>
      <c r="O810" s="6">
        <v>4</v>
      </c>
      <c r="P810" s="7">
        <v>8512</v>
      </c>
      <c r="Q810" s="7"/>
      <c r="R810" s="35">
        <f t="shared" si="115"/>
        <v>-11.5</v>
      </c>
      <c r="S810">
        <v>-3</v>
      </c>
      <c r="T810">
        <v>-20</v>
      </c>
      <c r="U810" s="16">
        <f t="shared" si="110"/>
        <v>4</v>
      </c>
      <c r="V810" s="16"/>
      <c r="W810">
        <v>5.25</v>
      </c>
      <c r="X810">
        <v>2.64</v>
      </c>
    </row>
    <row r="811" spans="1:24" x14ac:dyDescent="0.25">
      <c r="A811" s="3">
        <v>31396</v>
      </c>
      <c r="B811" s="5">
        <v>349</v>
      </c>
      <c r="C811" s="37">
        <f t="shared" si="111"/>
        <v>4.38</v>
      </c>
      <c r="D811" s="35">
        <f t="shared" si="112"/>
        <v>-4.3</v>
      </c>
      <c r="E811" s="6">
        <v>2.2000000000000002</v>
      </c>
      <c r="F811" s="6">
        <v>-10.8</v>
      </c>
      <c r="G811" s="8">
        <f>O811</f>
        <v>0</v>
      </c>
      <c r="H811" s="35">
        <f t="shared" si="113"/>
        <v>-3.6</v>
      </c>
      <c r="I811" s="6">
        <v>-0.6</v>
      </c>
      <c r="J811" s="6">
        <v>-6.5</v>
      </c>
      <c r="K811" s="8">
        <f>O811</f>
        <v>0</v>
      </c>
      <c r="L811" s="35">
        <f t="shared" si="114"/>
        <v>-4.8</v>
      </c>
      <c r="M811" s="6">
        <v>-1.9</v>
      </c>
      <c r="N811" s="6">
        <v>-7.6</v>
      </c>
      <c r="O811" s="6">
        <v>0</v>
      </c>
      <c r="P811" s="7">
        <v>8512</v>
      </c>
      <c r="Q811" s="7"/>
      <c r="R811" s="35">
        <f t="shared" si="115"/>
        <v>-8</v>
      </c>
      <c r="S811">
        <v>-1.5</v>
      </c>
      <c r="T811">
        <v>-14.5</v>
      </c>
      <c r="U811" s="16">
        <f t="shared" si="110"/>
        <v>0</v>
      </c>
      <c r="V811" s="16"/>
      <c r="W811">
        <v>4.6100000000000003</v>
      </c>
      <c r="X811">
        <v>2.1</v>
      </c>
    </row>
    <row r="812" spans="1:24" x14ac:dyDescent="0.25">
      <c r="A812" s="3">
        <v>31397</v>
      </c>
      <c r="B812" s="5">
        <v>350</v>
      </c>
      <c r="C812" s="37">
        <f t="shared" si="111"/>
        <v>4.08</v>
      </c>
      <c r="D812" s="35">
        <f t="shared" si="112"/>
        <v>-4.5999999999999996</v>
      </c>
      <c r="E812" s="6">
        <v>1.3</v>
      </c>
      <c r="F812" s="6">
        <v>-10.5</v>
      </c>
      <c r="G812" s="8">
        <f>O812</f>
        <v>0</v>
      </c>
      <c r="H812" s="35">
        <f t="shared" si="113"/>
        <v>-2.2000000000000002</v>
      </c>
      <c r="I812" s="6">
        <v>0.5</v>
      </c>
      <c r="J812" s="6">
        <v>-4.9000000000000004</v>
      </c>
      <c r="K812" s="8">
        <f>O812</f>
        <v>0</v>
      </c>
      <c r="L812" s="35">
        <f t="shared" si="114"/>
        <v>-2.9</v>
      </c>
      <c r="M812" s="6">
        <v>0.6</v>
      </c>
      <c r="N812" s="6">
        <v>-6.3</v>
      </c>
      <c r="O812" s="6">
        <v>0</v>
      </c>
      <c r="P812" s="7">
        <v>8512</v>
      </c>
      <c r="Q812" s="7"/>
      <c r="R812" s="35">
        <f t="shared" si="115"/>
        <v>-9.3000000000000007</v>
      </c>
      <c r="S812">
        <v>-3</v>
      </c>
      <c r="T812">
        <v>-15.5</v>
      </c>
      <c r="U812" s="16">
        <f t="shared" si="110"/>
        <v>0</v>
      </c>
      <c r="V812" s="16"/>
      <c r="W812">
        <v>4.29</v>
      </c>
      <c r="X812">
        <v>2.15</v>
      </c>
    </row>
    <row r="813" spans="1:24" x14ac:dyDescent="0.25">
      <c r="A813" s="3">
        <v>31398</v>
      </c>
      <c r="B813" s="5">
        <v>351</v>
      </c>
      <c r="C813" s="37">
        <f t="shared" si="111"/>
        <v>3.73</v>
      </c>
      <c r="D813" s="35">
        <f t="shared" si="112"/>
        <v>-0.7</v>
      </c>
      <c r="E813" s="6">
        <v>4.5</v>
      </c>
      <c r="F813" s="6">
        <v>-5.9</v>
      </c>
      <c r="G813" s="14">
        <f>U813</f>
        <v>0</v>
      </c>
      <c r="H813" s="35">
        <f t="shared" si="113"/>
        <v>-0.4</v>
      </c>
      <c r="I813" s="8">
        <f>ROUND(M813*0.98-0.9,1)</f>
        <v>1.6</v>
      </c>
      <c r="J813" s="6">
        <v>-2.4</v>
      </c>
      <c r="K813" s="14">
        <f>U813</f>
        <v>0</v>
      </c>
      <c r="L813" s="35">
        <f t="shared" si="114"/>
        <v>0.5</v>
      </c>
      <c r="M813" s="6">
        <v>2.5</v>
      </c>
      <c r="N813" s="6">
        <v>-1.6</v>
      </c>
      <c r="O813" s="14">
        <f>U813</f>
        <v>0</v>
      </c>
      <c r="P813" s="7">
        <v>8512</v>
      </c>
      <c r="Q813" s="7"/>
      <c r="R813" s="35">
        <f t="shared" si="115"/>
        <v>-4.3</v>
      </c>
      <c r="S813">
        <v>2</v>
      </c>
      <c r="T813">
        <v>-10.5</v>
      </c>
      <c r="U813" s="22">
        <v>0</v>
      </c>
      <c r="V813" s="22"/>
      <c r="W813">
        <v>3.93</v>
      </c>
      <c r="X813">
        <v>4.21</v>
      </c>
    </row>
    <row r="814" spans="1:24" x14ac:dyDescent="0.25">
      <c r="A814" s="3">
        <v>31399</v>
      </c>
      <c r="B814" s="5">
        <v>352</v>
      </c>
      <c r="C814" s="37">
        <f t="shared" si="111"/>
        <v>2.36</v>
      </c>
      <c r="D814" s="35">
        <f t="shared" si="112"/>
        <v>-2.5</v>
      </c>
      <c r="E814" s="6">
        <v>2.9</v>
      </c>
      <c r="F814" s="6">
        <v>-7.8</v>
      </c>
      <c r="G814" s="14">
        <f>U814</f>
        <v>0</v>
      </c>
      <c r="H814" s="35">
        <f t="shared" si="113"/>
        <v>-1.9</v>
      </c>
      <c r="I814" s="8">
        <f>ROUND(M814*0.98-0.9,1)</f>
        <v>0</v>
      </c>
      <c r="J814" s="6">
        <v>-3.8</v>
      </c>
      <c r="K814" s="14">
        <f>U814</f>
        <v>0</v>
      </c>
      <c r="L814" s="35">
        <f t="shared" si="114"/>
        <v>-0.7</v>
      </c>
      <c r="M814" s="6">
        <v>0.9</v>
      </c>
      <c r="N814" s="6">
        <v>-2.2999999999999998</v>
      </c>
      <c r="O814" s="14">
        <f>U814</f>
        <v>0</v>
      </c>
      <c r="P814" s="7">
        <v>8512</v>
      </c>
      <c r="Q814" s="7"/>
      <c r="R814" s="35">
        <f t="shared" si="115"/>
        <v>-5.3</v>
      </c>
      <c r="S814">
        <v>-1</v>
      </c>
      <c r="T814">
        <v>-9.5</v>
      </c>
      <c r="U814" s="22">
        <v>0</v>
      </c>
      <c r="V814" s="22"/>
      <c r="W814">
        <v>2.48</v>
      </c>
      <c r="X814">
        <v>2.5</v>
      </c>
    </row>
    <row r="815" spans="1:24" x14ac:dyDescent="0.25">
      <c r="A815" s="3">
        <v>31400</v>
      </c>
      <c r="B815" s="5">
        <v>353</v>
      </c>
      <c r="C815" s="37">
        <f t="shared" si="111"/>
        <v>1.26</v>
      </c>
      <c r="D815" s="35">
        <f t="shared" si="112"/>
        <v>-2.9</v>
      </c>
      <c r="E815" s="6">
        <v>1.6</v>
      </c>
      <c r="F815" s="6">
        <v>-7.3</v>
      </c>
      <c r="G815" s="14">
        <f>U815</f>
        <v>0</v>
      </c>
      <c r="H815" s="35">
        <f t="shared" si="113"/>
        <v>-2.4</v>
      </c>
      <c r="I815" s="8">
        <f>ROUND(M815*0.98-0.9,1)</f>
        <v>-0.2</v>
      </c>
      <c r="J815" s="6">
        <v>-4.5999999999999996</v>
      </c>
      <c r="K815" s="14">
        <f>U815</f>
        <v>0</v>
      </c>
      <c r="L815" s="35">
        <f t="shared" si="114"/>
        <v>-1.3</v>
      </c>
      <c r="M815" s="6">
        <v>0.7</v>
      </c>
      <c r="N815" s="6">
        <v>-3.2</v>
      </c>
      <c r="O815" s="14">
        <f>U815</f>
        <v>0</v>
      </c>
      <c r="P815" s="7">
        <v>8512</v>
      </c>
      <c r="Q815" s="7"/>
      <c r="R815" s="35">
        <f t="shared" si="115"/>
        <v>-5.5</v>
      </c>
      <c r="S815">
        <v>-2.5</v>
      </c>
      <c r="T815">
        <v>-8.5</v>
      </c>
      <c r="U815" s="22">
        <v>0</v>
      </c>
      <c r="V815" s="22"/>
      <c r="W815">
        <v>1.33</v>
      </c>
      <c r="X815">
        <v>1.97</v>
      </c>
    </row>
    <row r="816" spans="1:24" x14ac:dyDescent="0.25">
      <c r="A816" s="3">
        <v>31401</v>
      </c>
      <c r="B816" s="5">
        <v>354</v>
      </c>
      <c r="C816" s="37">
        <f t="shared" si="111"/>
        <v>1.17</v>
      </c>
      <c r="D816" s="35">
        <f t="shared" si="112"/>
        <v>-3.6</v>
      </c>
      <c r="E816" s="6">
        <v>0.3</v>
      </c>
      <c r="F816" s="6">
        <v>-7.5</v>
      </c>
      <c r="G816" s="14">
        <f>U816</f>
        <v>0</v>
      </c>
      <c r="H816" s="35">
        <f t="shared" si="113"/>
        <v>-0.8</v>
      </c>
      <c r="I816" s="8">
        <f>ROUND(M816*0.98-0.9,1)</f>
        <v>-0.8</v>
      </c>
      <c r="J816" s="6">
        <v>-0.8</v>
      </c>
      <c r="K816" s="14">
        <f>U816</f>
        <v>0</v>
      </c>
      <c r="L816" s="35">
        <f t="shared" si="114"/>
        <v>-1.5</v>
      </c>
      <c r="M816" s="6">
        <v>0.1</v>
      </c>
      <c r="N816" s="6">
        <v>-3</v>
      </c>
      <c r="O816" s="14">
        <f>U816</f>
        <v>0</v>
      </c>
      <c r="P816" s="7">
        <v>8512</v>
      </c>
      <c r="Q816" s="7"/>
      <c r="R816" s="35">
        <f t="shared" si="115"/>
        <v>-7.5</v>
      </c>
      <c r="S816">
        <v>-3</v>
      </c>
      <c r="T816">
        <v>-12</v>
      </c>
      <c r="U816" s="22">
        <v>0</v>
      </c>
      <c r="V816" s="22"/>
      <c r="W816">
        <v>1.23</v>
      </c>
      <c r="X816">
        <v>3.2</v>
      </c>
    </row>
    <row r="817" spans="1:24" x14ac:dyDescent="0.25">
      <c r="A817" s="3">
        <v>31402</v>
      </c>
      <c r="B817" s="5">
        <v>355</v>
      </c>
      <c r="C817" s="37">
        <f t="shared" si="111"/>
        <v>1.87</v>
      </c>
      <c r="D817" s="35">
        <f t="shared" si="112"/>
        <v>-3.3</v>
      </c>
      <c r="E817" s="6">
        <v>4.2</v>
      </c>
      <c r="F817" s="6">
        <v>-10.8</v>
      </c>
      <c r="G817" s="6">
        <v>0</v>
      </c>
      <c r="H817" s="35">
        <f t="shared" si="113"/>
        <v>1.6</v>
      </c>
      <c r="I817" s="6">
        <v>4.8</v>
      </c>
      <c r="J817" s="6">
        <v>-1.6</v>
      </c>
      <c r="K817" s="6">
        <v>0</v>
      </c>
      <c r="L817" s="35">
        <f t="shared" si="114"/>
        <v>-1.9</v>
      </c>
      <c r="M817" s="6">
        <v>3.1</v>
      </c>
      <c r="N817" s="6">
        <v>-6.8</v>
      </c>
      <c r="O817" s="11">
        <f t="shared" ref="O817:O848" si="117">K817</f>
        <v>0</v>
      </c>
      <c r="P817" s="7">
        <v>8512</v>
      </c>
      <c r="Q817" s="7"/>
      <c r="R817" s="35">
        <f t="shared" si="115"/>
        <v>-9</v>
      </c>
      <c r="S817">
        <v>-6.5</v>
      </c>
      <c r="T817">
        <v>-11.5</v>
      </c>
      <c r="U817" s="16">
        <f t="shared" ref="U817:U827" si="118">K817</f>
        <v>0</v>
      </c>
      <c r="V817" s="16"/>
      <c r="W817">
        <v>1.97</v>
      </c>
      <c r="X817">
        <v>2.2599999999999998</v>
      </c>
    </row>
    <row r="818" spans="1:24" x14ac:dyDescent="0.25">
      <c r="A818" s="3">
        <v>31403</v>
      </c>
      <c r="B818" s="5">
        <v>356</v>
      </c>
      <c r="C818" s="37">
        <f t="shared" si="111"/>
        <v>1.93</v>
      </c>
      <c r="D818" s="35">
        <f t="shared" si="112"/>
        <v>-1.9</v>
      </c>
      <c r="E818" s="6">
        <v>6.5</v>
      </c>
      <c r="F818" s="6">
        <v>-10.3</v>
      </c>
      <c r="G818" s="6">
        <v>0</v>
      </c>
      <c r="H818" s="35">
        <f t="shared" si="113"/>
        <v>2.2000000000000002</v>
      </c>
      <c r="I818" s="6">
        <v>5.3</v>
      </c>
      <c r="J818" s="6">
        <v>-1</v>
      </c>
      <c r="K818" s="6">
        <v>0</v>
      </c>
      <c r="L818" s="35">
        <f t="shared" si="114"/>
        <v>1.1000000000000001</v>
      </c>
      <c r="M818" s="6">
        <v>4.3</v>
      </c>
      <c r="N818" s="6">
        <v>-2.2000000000000002</v>
      </c>
      <c r="O818" s="11">
        <f t="shared" si="117"/>
        <v>0</v>
      </c>
      <c r="P818" s="7">
        <v>8512</v>
      </c>
      <c r="Q818" s="7"/>
      <c r="R818" s="35">
        <f t="shared" si="115"/>
        <v>-9.5</v>
      </c>
      <c r="S818">
        <v>-6</v>
      </c>
      <c r="T818">
        <v>-13</v>
      </c>
      <c r="U818" s="16">
        <f t="shared" si="118"/>
        <v>0</v>
      </c>
      <c r="V818" s="16"/>
      <c r="W818">
        <v>2.0299999999999998</v>
      </c>
      <c r="X818">
        <v>3.38</v>
      </c>
    </row>
    <row r="819" spans="1:24" x14ac:dyDescent="0.25">
      <c r="A819" s="3">
        <v>31404</v>
      </c>
      <c r="B819" s="5">
        <v>357</v>
      </c>
      <c r="C819" s="37">
        <f t="shared" si="111"/>
        <v>1.43</v>
      </c>
      <c r="D819" s="35">
        <f t="shared" si="112"/>
        <v>-1.3</v>
      </c>
      <c r="E819" s="6">
        <v>4.5</v>
      </c>
      <c r="F819" s="6">
        <v>-7</v>
      </c>
      <c r="G819" s="6">
        <v>0</v>
      </c>
      <c r="H819" s="35">
        <f t="shared" si="113"/>
        <v>0.6</v>
      </c>
      <c r="I819" s="6">
        <v>3.7</v>
      </c>
      <c r="J819" s="6">
        <v>-2.5</v>
      </c>
      <c r="K819" s="6">
        <v>0</v>
      </c>
      <c r="L819" s="35">
        <f t="shared" si="114"/>
        <v>-0.8</v>
      </c>
      <c r="M819" s="6">
        <v>0.2</v>
      </c>
      <c r="N819" s="6">
        <v>-1.7</v>
      </c>
      <c r="O819" s="11">
        <f t="shared" si="117"/>
        <v>0</v>
      </c>
      <c r="P819" s="7">
        <v>8512</v>
      </c>
      <c r="Q819" s="7"/>
      <c r="R819" s="35">
        <f t="shared" si="115"/>
        <v>-7</v>
      </c>
      <c r="S819">
        <v>1</v>
      </c>
      <c r="T819">
        <v>-15</v>
      </c>
      <c r="U819" s="16">
        <f t="shared" si="118"/>
        <v>0</v>
      </c>
      <c r="V819" s="16"/>
      <c r="W819">
        <v>1.51</v>
      </c>
      <c r="X819">
        <v>4.21</v>
      </c>
    </row>
    <row r="820" spans="1:24" x14ac:dyDescent="0.25">
      <c r="A820" s="3">
        <v>31405</v>
      </c>
      <c r="B820" s="5">
        <v>358</v>
      </c>
      <c r="C820" s="37">
        <f t="shared" si="111"/>
        <v>0.88</v>
      </c>
      <c r="D820" s="35">
        <f t="shared" si="112"/>
        <v>-1.2</v>
      </c>
      <c r="E820" s="6">
        <v>5.9</v>
      </c>
      <c r="F820" s="6">
        <v>-8.3000000000000007</v>
      </c>
      <c r="G820" s="6">
        <v>0</v>
      </c>
      <c r="H820" s="35">
        <f t="shared" si="113"/>
        <v>2.2000000000000002</v>
      </c>
      <c r="I820" s="6">
        <v>6.3</v>
      </c>
      <c r="J820" s="6">
        <v>-1.9</v>
      </c>
      <c r="K820" s="6">
        <v>0</v>
      </c>
      <c r="L820" s="35">
        <f t="shared" si="114"/>
        <v>1.1000000000000001</v>
      </c>
      <c r="M820" s="6">
        <v>3.7</v>
      </c>
      <c r="N820" s="6">
        <v>-1.6</v>
      </c>
      <c r="O820" s="11">
        <f t="shared" si="117"/>
        <v>0</v>
      </c>
      <c r="P820" s="7">
        <v>8512</v>
      </c>
      <c r="Q820" s="7"/>
      <c r="R820" s="35">
        <f t="shared" si="115"/>
        <v>-8.8000000000000007</v>
      </c>
      <c r="S820">
        <v>-2</v>
      </c>
      <c r="T820">
        <v>-15.5</v>
      </c>
      <c r="U820" s="16">
        <f t="shared" si="118"/>
        <v>0</v>
      </c>
      <c r="V820" s="16"/>
      <c r="W820">
        <v>0.93</v>
      </c>
      <c r="X820">
        <v>4.51</v>
      </c>
    </row>
    <row r="821" spans="1:24" x14ac:dyDescent="0.25">
      <c r="A821" s="3">
        <v>31406</v>
      </c>
      <c r="B821" s="5">
        <v>359</v>
      </c>
      <c r="C821" s="37">
        <f t="shared" si="111"/>
        <v>0.78</v>
      </c>
      <c r="D821" s="35">
        <f t="shared" si="112"/>
        <v>-3.4</v>
      </c>
      <c r="E821" s="6">
        <v>4.8</v>
      </c>
      <c r="F821" s="6">
        <v>-11.6</v>
      </c>
      <c r="G821" s="6">
        <v>0</v>
      </c>
      <c r="H821" s="35">
        <f t="shared" si="113"/>
        <v>1</v>
      </c>
      <c r="I821" s="8">
        <f>ROUND(M821*0.98-0.9,1)</f>
        <v>3.5</v>
      </c>
      <c r="J821" s="6">
        <v>-1.6</v>
      </c>
      <c r="K821" s="6">
        <v>0</v>
      </c>
      <c r="L821" s="35">
        <f t="shared" si="114"/>
        <v>0.9</v>
      </c>
      <c r="M821" s="6">
        <v>4.5</v>
      </c>
      <c r="N821" s="6">
        <v>-2.7</v>
      </c>
      <c r="O821" s="11">
        <f t="shared" si="117"/>
        <v>0</v>
      </c>
      <c r="P821" s="7">
        <v>8512</v>
      </c>
      <c r="Q821" s="7"/>
      <c r="R821" s="35">
        <f t="shared" si="115"/>
        <v>-8</v>
      </c>
      <c r="S821">
        <v>0</v>
      </c>
      <c r="T821">
        <v>-16</v>
      </c>
      <c r="U821" s="16">
        <f t="shared" si="118"/>
        <v>0</v>
      </c>
      <c r="V821" s="16"/>
      <c r="W821">
        <v>0.82</v>
      </c>
      <c r="X821">
        <v>4.57</v>
      </c>
    </row>
    <row r="822" spans="1:24" x14ac:dyDescent="0.25">
      <c r="A822" s="3">
        <v>31407</v>
      </c>
      <c r="B822" s="5">
        <v>360</v>
      </c>
      <c r="C822" s="37">
        <f t="shared" si="111"/>
        <v>2.0499999999999998</v>
      </c>
      <c r="D822" s="35">
        <f t="shared" si="112"/>
        <v>-4.4000000000000004</v>
      </c>
      <c r="E822" s="6">
        <v>0.1</v>
      </c>
      <c r="F822" s="6">
        <v>-8.8000000000000007</v>
      </c>
      <c r="G822" s="6">
        <v>0</v>
      </c>
      <c r="H822" s="35">
        <f t="shared" si="113"/>
        <v>-1.2</v>
      </c>
      <c r="I822" s="6">
        <v>1.5</v>
      </c>
      <c r="J822" s="6">
        <v>-3.9</v>
      </c>
      <c r="K822" s="6">
        <v>0</v>
      </c>
      <c r="L822" s="35">
        <f t="shared" si="114"/>
        <v>-0.7</v>
      </c>
      <c r="M822" s="6">
        <v>1.4</v>
      </c>
      <c r="N822" s="6">
        <v>-2.7</v>
      </c>
      <c r="O822" s="11">
        <f t="shared" si="117"/>
        <v>0</v>
      </c>
      <c r="P822" s="7">
        <v>8512</v>
      </c>
      <c r="Q822" s="7"/>
      <c r="R822" s="35">
        <f t="shared" si="115"/>
        <v>-12.5</v>
      </c>
      <c r="S822">
        <v>-7</v>
      </c>
      <c r="T822">
        <v>-18</v>
      </c>
      <c r="U822" s="16">
        <f t="shared" si="118"/>
        <v>0</v>
      </c>
      <c r="V822" s="16"/>
      <c r="W822">
        <v>2.16</v>
      </c>
      <c r="X822">
        <v>2.57</v>
      </c>
    </row>
    <row r="823" spans="1:24" x14ac:dyDescent="0.25">
      <c r="A823" s="3">
        <v>31408</v>
      </c>
      <c r="B823" s="5">
        <v>361</v>
      </c>
      <c r="C823" s="37">
        <f t="shared" si="111"/>
        <v>0.85</v>
      </c>
      <c r="D823" s="35">
        <f t="shared" si="112"/>
        <v>-8.9</v>
      </c>
      <c r="E823" s="6">
        <v>-2.9</v>
      </c>
      <c r="F823" s="6">
        <v>-14.9</v>
      </c>
      <c r="G823" s="6">
        <v>0</v>
      </c>
      <c r="H823" s="35">
        <f t="shared" si="113"/>
        <v>-3.4</v>
      </c>
      <c r="I823" s="8">
        <f>ROUND(M823*0.98-0.9,1)</f>
        <v>-1.2</v>
      </c>
      <c r="J823" s="6">
        <v>-5.5</v>
      </c>
      <c r="K823" s="6">
        <v>0.5</v>
      </c>
      <c r="L823" s="35">
        <f t="shared" si="114"/>
        <v>-3.5</v>
      </c>
      <c r="M823" s="6">
        <v>-0.3</v>
      </c>
      <c r="N823" s="6">
        <v>-6.7</v>
      </c>
      <c r="O823" s="11">
        <f t="shared" si="117"/>
        <v>0.5</v>
      </c>
      <c r="P823" s="7">
        <v>8512</v>
      </c>
      <c r="Q823" s="7"/>
      <c r="R823" s="35">
        <f t="shared" si="115"/>
        <v>-12.3</v>
      </c>
      <c r="S823">
        <v>-6</v>
      </c>
      <c r="T823">
        <v>-18.5</v>
      </c>
      <c r="U823" s="16">
        <f t="shared" si="118"/>
        <v>0.5</v>
      </c>
      <c r="V823" s="16"/>
      <c r="W823">
        <v>0.89</v>
      </c>
      <c r="X823">
        <v>4.18</v>
      </c>
    </row>
    <row r="824" spans="1:24" x14ac:dyDescent="0.25">
      <c r="A824" s="3">
        <v>31409</v>
      </c>
      <c r="B824" s="5">
        <v>362</v>
      </c>
      <c r="C824" s="37">
        <f t="shared" si="111"/>
        <v>2.17</v>
      </c>
      <c r="D824" s="35">
        <f t="shared" si="112"/>
        <v>-12.3</v>
      </c>
      <c r="E824" s="6">
        <v>-8.5</v>
      </c>
      <c r="F824" s="6">
        <v>-16</v>
      </c>
      <c r="G824" s="6">
        <v>0</v>
      </c>
      <c r="H824" s="35">
        <f t="shared" si="113"/>
        <v>-4.4000000000000004</v>
      </c>
      <c r="I824" s="8">
        <f>ROUND(M824*0.98-0.9,1)</f>
        <v>-3.7</v>
      </c>
      <c r="J824" s="6">
        <v>-5</v>
      </c>
      <c r="K824" s="6">
        <v>1</v>
      </c>
      <c r="L824" s="35">
        <f t="shared" si="114"/>
        <v>-3.6</v>
      </c>
      <c r="M824" s="6">
        <v>-2.9</v>
      </c>
      <c r="N824" s="6">
        <v>-4.3</v>
      </c>
      <c r="O824" s="11">
        <f t="shared" si="117"/>
        <v>1</v>
      </c>
      <c r="P824" s="7">
        <v>8512</v>
      </c>
      <c r="Q824" s="7"/>
      <c r="R824" s="35">
        <f t="shared" si="115"/>
        <v>-13</v>
      </c>
      <c r="S824">
        <v>-9</v>
      </c>
      <c r="T824">
        <v>-17</v>
      </c>
      <c r="U824" s="16">
        <f t="shared" si="118"/>
        <v>1</v>
      </c>
      <c r="V824" s="16"/>
      <c r="W824">
        <v>2.2799999999999998</v>
      </c>
      <c r="X824">
        <v>3.48</v>
      </c>
    </row>
    <row r="825" spans="1:24" x14ac:dyDescent="0.25">
      <c r="A825" s="3">
        <v>31410</v>
      </c>
      <c r="B825" s="5">
        <v>363</v>
      </c>
      <c r="C825" s="37">
        <f t="shared" si="111"/>
        <v>1.77</v>
      </c>
      <c r="D825" s="35">
        <f t="shared" si="112"/>
        <v>-9.9</v>
      </c>
      <c r="E825" s="6">
        <v>-4.8</v>
      </c>
      <c r="F825" s="6">
        <v>-14.9</v>
      </c>
      <c r="G825" s="6">
        <v>2</v>
      </c>
      <c r="H825" s="35">
        <f t="shared" si="113"/>
        <v>-8.8000000000000007</v>
      </c>
      <c r="I825" s="6">
        <v>-5.5</v>
      </c>
      <c r="J825" s="6">
        <v>-12</v>
      </c>
      <c r="K825" s="6">
        <v>2</v>
      </c>
      <c r="L825" s="35">
        <f t="shared" si="114"/>
        <v>-11</v>
      </c>
      <c r="M825" s="6">
        <v>-6.9</v>
      </c>
      <c r="N825" s="6">
        <v>-15</v>
      </c>
      <c r="O825" s="11">
        <f t="shared" si="117"/>
        <v>2</v>
      </c>
      <c r="P825" s="7">
        <v>8512</v>
      </c>
      <c r="Q825" s="7"/>
      <c r="R825" s="35">
        <f t="shared" si="115"/>
        <v>-10.3</v>
      </c>
      <c r="S825">
        <v>-6.5</v>
      </c>
      <c r="T825">
        <v>-14</v>
      </c>
      <c r="U825" s="16">
        <f t="shared" si="118"/>
        <v>2</v>
      </c>
      <c r="V825" s="16"/>
      <c r="W825">
        <v>1.86</v>
      </c>
      <c r="X825">
        <v>2.06</v>
      </c>
    </row>
    <row r="826" spans="1:24" x14ac:dyDescent="0.25">
      <c r="A826" s="3">
        <v>31411</v>
      </c>
      <c r="B826" s="5">
        <v>364</v>
      </c>
      <c r="C826" s="37">
        <f t="shared" si="111"/>
        <v>3.77</v>
      </c>
      <c r="D826" s="35">
        <f t="shared" si="112"/>
        <v>-7.2</v>
      </c>
      <c r="E826" s="6">
        <v>-3.6</v>
      </c>
      <c r="F826" s="6">
        <v>-10.7</v>
      </c>
      <c r="G826" s="6">
        <v>0</v>
      </c>
      <c r="H826" s="35">
        <f t="shared" si="113"/>
        <v>-5.5</v>
      </c>
      <c r="I826" s="6">
        <v>-3.4</v>
      </c>
      <c r="J826" s="6">
        <v>-7.6</v>
      </c>
      <c r="K826" s="6">
        <v>0</v>
      </c>
      <c r="L826" s="35">
        <f t="shared" si="114"/>
        <v>-7.6</v>
      </c>
      <c r="M826" s="6">
        <v>-6.4</v>
      </c>
      <c r="N826" s="6">
        <v>-8.8000000000000007</v>
      </c>
      <c r="O826" s="11">
        <f t="shared" si="117"/>
        <v>0</v>
      </c>
      <c r="P826" s="7">
        <v>8512</v>
      </c>
      <c r="Q826" s="7"/>
      <c r="R826" s="35">
        <f t="shared" si="115"/>
        <v>-9.3000000000000007</v>
      </c>
      <c r="S826">
        <v>-5</v>
      </c>
      <c r="T826">
        <v>-13.5</v>
      </c>
      <c r="U826" s="16">
        <f t="shared" si="118"/>
        <v>0</v>
      </c>
      <c r="V826" s="16"/>
      <c r="W826">
        <v>3.97</v>
      </c>
      <c r="X826">
        <v>3.15</v>
      </c>
    </row>
    <row r="827" spans="1:24" x14ac:dyDescent="0.25">
      <c r="A827" s="3">
        <v>31412</v>
      </c>
      <c r="B827" s="5">
        <v>365</v>
      </c>
      <c r="C827" s="37">
        <f t="shared" si="111"/>
        <v>1.24</v>
      </c>
      <c r="D827" s="35">
        <f t="shared" si="112"/>
        <v>-10.3</v>
      </c>
      <c r="E827" s="6">
        <v>-7.3</v>
      </c>
      <c r="F827" s="6">
        <v>-13.2</v>
      </c>
      <c r="G827" s="6">
        <v>2</v>
      </c>
      <c r="H827" s="35">
        <f t="shared" si="113"/>
        <v>-6.7</v>
      </c>
      <c r="I827" s="6">
        <v>-5.3</v>
      </c>
      <c r="J827" s="6">
        <v>-8</v>
      </c>
      <c r="K827" s="6">
        <v>2.5</v>
      </c>
      <c r="L827" s="35">
        <f t="shared" si="114"/>
        <v>-9.9</v>
      </c>
      <c r="M827" s="6">
        <v>-8.3000000000000007</v>
      </c>
      <c r="N827" s="6">
        <v>-11.4</v>
      </c>
      <c r="O827" s="11">
        <f t="shared" si="117"/>
        <v>2.5</v>
      </c>
      <c r="P827" s="7">
        <v>8512</v>
      </c>
      <c r="Q827" s="7"/>
      <c r="R827" s="35">
        <f t="shared" si="115"/>
        <v>-8.5</v>
      </c>
      <c r="S827">
        <v>-6</v>
      </c>
      <c r="T827">
        <v>-11</v>
      </c>
      <c r="U827" s="16">
        <f t="shared" si="118"/>
        <v>2.5</v>
      </c>
      <c r="V827" s="16"/>
      <c r="W827">
        <v>1.31</v>
      </c>
      <c r="X827">
        <v>1.54</v>
      </c>
    </row>
    <row r="828" spans="1:24" x14ac:dyDescent="0.25">
      <c r="A828" s="3">
        <v>31413</v>
      </c>
      <c r="B828" s="5">
        <v>1</v>
      </c>
      <c r="C828" s="37">
        <f t="shared" si="111"/>
        <v>2.7</v>
      </c>
      <c r="D828" s="35">
        <f t="shared" si="112"/>
        <v>-6.6</v>
      </c>
      <c r="E828" s="6">
        <v>-4.5</v>
      </c>
      <c r="F828" s="6">
        <v>-8.6999999999999993</v>
      </c>
      <c r="G828" s="6">
        <v>0</v>
      </c>
      <c r="H828" s="35">
        <f t="shared" si="113"/>
        <v>-7</v>
      </c>
      <c r="I828" s="6">
        <v>-5.6</v>
      </c>
      <c r="J828" s="6">
        <v>-8.3000000000000007</v>
      </c>
      <c r="K828" s="6">
        <v>0</v>
      </c>
      <c r="L828" s="35">
        <f t="shared" si="114"/>
        <v>-9.6999999999999993</v>
      </c>
      <c r="M828" s="6">
        <v>-6.6</v>
      </c>
      <c r="N828" s="6">
        <v>-12.8</v>
      </c>
      <c r="O828" s="11">
        <f t="shared" si="117"/>
        <v>0</v>
      </c>
      <c r="P828" s="7">
        <v>8601</v>
      </c>
      <c r="Q828" s="7"/>
      <c r="R828" s="35">
        <f t="shared" si="115"/>
        <v>-5.8</v>
      </c>
      <c r="S828">
        <v>-3.5</v>
      </c>
      <c r="T828">
        <v>-8</v>
      </c>
      <c r="U828">
        <v>0.3</v>
      </c>
      <c r="W828">
        <v>2.84</v>
      </c>
      <c r="X828">
        <v>1.55</v>
      </c>
    </row>
    <row r="829" spans="1:24" x14ac:dyDescent="0.25">
      <c r="A829" s="3">
        <v>31414</v>
      </c>
      <c r="B829" s="5">
        <v>2</v>
      </c>
      <c r="C829" s="37">
        <f t="shared" si="111"/>
        <v>2.33</v>
      </c>
      <c r="D829" s="35">
        <f t="shared" si="112"/>
        <v>-9.9</v>
      </c>
      <c r="E829" s="6">
        <v>-5.3</v>
      </c>
      <c r="F829" s="6">
        <v>-14.4</v>
      </c>
      <c r="G829" s="6">
        <v>4</v>
      </c>
      <c r="H829" s="35">
        <f t="shared" si="113"/>
        <v>-8.1</v>
      </c>
      <c r="I829" s="6">
        <v>-6.6</v>
      </c>
      <c r="J829" s="6">
        <v>-9.6</v>
      </c>
      <c r="K829" s="6">
        <v>2.5</v>
      </c>
      <c r="L829" s="35">
        <f t="shared" si="114"/>
        <v>-10.6</v>
      </c>
      <c r="M829" s="6">
        <v>-8.5</v>
      </c>
      <c r="N829" s="6">
        <v>-12.6</v>
      </c>
      <c r="O829" s="11">
        <f t="shared" si="117"/>
        <v>2.5</v>
      </c>
      <c r="P829" s="7">
        <v>8601</v>
      </c>
      <c r="Q829" s="7"/>
      <c r="R829" s="35">
        <f t="shared" si="115"/>
        <v>-10.3</v>
      </c>
      <c r="S829">
        <v>-6</v>
      </c>
      <c r="T829">
        <v>-14.5</v>
      </c>
      <c r="U829">
        <v>7.3</v>
      </c>
      <c r="W829">
        <v>2.4500000000000002</v>
      </c>
      <c r="X829">
        <v>2.29</v>
      </c>
    </row>
    <row r="830" spans="1:24" x14ac:dyDescent="0.25">
      <c r="A830" s="3">
        <v>31415</v>
      </c>
      <c r="B830" s="5">
        <v>3</v>
      </c>
      <c r="C830" s="37">
        <f t="shared" si="111"/>
        <v>4.1500000000000004</v>
      </c>
      <c r="D830" s="35">
        <f t="shared" si="112"/>
        <v>-9.4</v>
      </c>
      <c r="E830" s="6">
        <v>-5.5</v>
      </c>
      <c r="F830" s="6">
        <v>-13.2</v>
      </c>
      <c r="G830" s="6">
        <v>0</v>
      </c>
      <c r="H830" s="35">
        <f t="shared" si="113"/>
        <v>-8.3000000000000007</v>
      </c>
      <c r="I830" s="6">
        <v>-5.0999999999999996</v>
      </c>
      <c r="J830" s="6">
        <v>-11.5</v>
      </c>
      <c r="K830" s="6">
        <v>0.5</v>
      </c>
      <c r="L830" s="35">
        <f t="shared" si="114"/>
        <v>-10.8</v>
      </c>
      <c r="M830" s="6">
        <v>-9.3000000000000007</v>
      </c>
      <c r="N830" s="6">
        <v>-12.3</v>
      </c>
      <c r="O830" s="11">
        <f t="shared" si="117"/>
        <v>0.5</v>
      </c>
      <c r="P830" s="7">
        <v>8601</v>
      </c>
      <c r="Q830" s="7"/>
      <c r="R830" s="35">
        <f t="shared" si="115"/>
        <v>-7.5</v>
      </c>
      <c r="S830">
        <v>-4</v>
      </c>
      <c r="T830">
        <v>-11</v>
      </c>
      <c r="U830">
        <v>0</v>
      </c>
      <c r="W830">
        <v>4.37</v>
      </c>
      <c r="X830">
        <v>4.3099999999999996</v>
      </c>
    </row>
    <row r="831" spans="1:24" x14ac:dyDescent="0.25">
      <c r="A831" s="3">
        <v>31416</v>
      </c>
      <c r="B831" s="5">
        <v>4</v>
      </c>
      <c r="C831" s="37">
        <f t="shared" si="111"/>
        <v>2.04</v>
      </c>
      <c r="D831" s="35">
        <f t="shared" si="112"/>
        <v>-11.6</v>
      </c>
      <c r="E831" s="6">
        <v>-4.7</v>
      </c>
      <c r="F831" s="6">
        <v>-18.5</v>
      </c>
      <c r="G831" s="6">
        <v>1</v>
      </c>
      <c r="H831" s="35">
        <f t="shared" si="113"/>
        <v>-9</v>
      </c>
      <c r="I831" s="6">
        <v>-6.2</v>
      </c>
      <c r="J831" s="6">
        <v>-11.7</v>
      </c>
      <c r="K831" s="6">
        <v>1</v>
      </c>
      <c r="L831" s="35">
        <f t="shared" si="114"/>
        <v>-12.4</v>
      </c>
      <c r="M831" s="6">
        <v>-10.1</v>
      </c>
      <c r="N831" s="6">
        <v>-14.6</v>
      </c>
      <c r="O831" s="11">
        <f t="shared" si="117"/>
        <v>1</v>
      </c>
      <c r="P831" s="7">
        <v>8601</v>
      </c>
      <c r="Q831" s="7"/>
      <c r="R831" s="35">
        <f t="shared" si="115"/>
        <v>-12.8</v>
      </c>
      <c r="S831">
        <v>-5.5</v>
      </c>
      <c r="T831">
        <v>-20</v>
      </c>
      <c r="U831">
        <v>9.5</v>
      </c>
      <c r="W831">
        <v>2.15</v>
      </c>
      <c r="X831">
        <v>1.59</v>
      </c>
    </row>
    <row r="832" spans="1:24" x14ac:dyDescent="0.25">
      <c r="A832" s="3">
        <v>31417</v>
      </c>
      <c r="B832" s="5">
        <v>5</v>
      </c>
      <c r="C832" s="37">
        <f t="shared" si="111"/>
        <v>1.25</v>
      </c>
      <c r="D832" s="35">
        <f t="shared" si="112"/>
        <v>-8.1</v>
      </c>
      <c r="E832" s="6">
        <v>-4.7</v>
      </c>
      <c r="F832" s="6">
        <v>-11.5</v>
      </c>
      <c r="G832" s="6">
        <v>1</v>
      </c>
      <c r="H832" s="35">
        <f t="shared" si="113"/>
        <v>-6.9</v>
      </c>
      <c r="I832" s="6">
        <v>-4.0999999999999996</v>
      </c>
      <c r="J832" s="6">
        <v>-9.6999999999999993</v>
      </c>
      <c r="K832" s="6">
        <v>3</v>
      </c>
      <c r="L832" s="35">
        <f t="shared" si="114"/>
        <v>-11.2</v>
      </c>
      <c r="M832" s="6">
        <v>-8</v>
      </c>
      <c r="N832" s="6">
        <v>-14.4</v>
      </c>
      <c r="O832" s="11">
        <f t="shared" si="117"/>
        <v>3</v>
      </c>
      <c r="P832" s="7">
        <v>8601</v>
      </c>
      <c r="Q832" s="7"/>
      <c r="R832" s="35">
        <f t="shared" si="115"/>
        <v>-6.5</v>
      </c>
      <c r="S832">
        <v>-3</v>
      </c>
      <c r="T832">
        <v>-10</v>
      </c>
      <c r="U832">
        <v>11</v>
      </c>
      <c r="W832">
        <v>1.32</v>
      </c>
      <c r="X832">
        <v>1.6</v>
      </c>
    </row>
    <row r="833" spans="1:24" x14ac:dyDescent="0.25">
      <c r="A833" s="3">
        <v>31418</v>
      </c>
      <c r="B833" s="5">
        <v>6</v>
      </c>
      <c r="C833" s="37">
        <f t="shared" si="111"/>
        <v>3.95</v>
      </c>
      <c r="D833" s="35">
        <f t="shared" si="112"/>
        <v>-5.9</v>
      </c>
      <c r="E833" s="6">
        <v>-1.3</v>
      </c>
      <c r="F833" s="6">
        <v>-10.4</v>
      </c>
      <c r="G833" s="6">
        <v>0</v>
      </c>
      <c r="H833" s="35">
        <f t="shared" si="113"/>
        <v>-5.7</v>
      </c>
      <c r="I833" s="6">
        <v>-4.0999999999999996</v>
      </c>
      <c r="J833" s="6">
        <v>-7.2</v>
      </c>
      <c r="K833" s="6">
        <v>0</v>
      </c>
      <c r="L833" s="35">
        <f t="shared" si="114"/>
        <v>-7.5</v>
      </c>
      <c r="M833" s="6">
        <v>-5.5</v>
      </c>
      <c r="N833" s="6">
        <v>-9.5</v>
      </c>
      <c r="O833" s="11">
        <f t="shared" si="117"/>
        <v>0</v>
      </c>
      <c r="P833" s="7">
        <v>8601</v>
      </c>
      <c r="Q833" s="7"/>
      <c r="R833" s="35">
        <f t="shared" si="115"/>
        <v>-2.8</v>
      </c>
      <c r="S833">
        <v>1</v>
      </c>
      <c r="T833">
        <v>-6.5</v>
      </c>
      <c r="U833">
        <v>0</v>
      </c>
      <c r="W833">
        <v>4.16</v>
      </c>
      <c r="X833">
        <v>3.65</v>
      </c>
    </row>
    <row r="834" spans="1:24" x14ac:dyDescent="0.25">
      <c r="A834" s="3">
        <v>31419</v>
      </c>
      <c r="B834" s="5">
        <v>7</v>
      </c>
      <c r="C834" s="37">
        <f t="shared" si="111"/>
        <v>4.08</v>
      </c>
      <c r="D834" s="35">
        <f t="shared" si="112"/>
        <v>-5.7</v>
      </c>
      <c r="E834" s="6">
        <v>-0.2</v>
      </c>
      <c r="F834" s="6">
        <v>-11.1</v>
      </c>
      <c r="G834" s="6">
        <v>0</v>
      </c>
      <c r="H834" s="35">
        <f t="shared" si="113"/>
        <v>-3.8</v>
      </c>
      <c r="I834" s="6">
        <v>-0.9</v>
      </c>
      <c r="J834" s="6">
        <v>-6.7</v>
      </c>
      <c r="K834" s="6">
        <v>0</v>
      </c>
      <c r="L834" s="35">
        <f t="shared" si="114"/>
        <v>-7.5</v>
      </c>
      <c r="M834" s="6">
        <v>-6.8</v>
      </c>
      <c r="N834" s="6">
        <v>-8.1999999999999993</v>
      </c>
      <c r="O834" s="11">
        <f t="shared" si="117"/>
        <v>0</v>
      </c>
      <c r="P834" s="7">
        <v>8601</v>
      </c>
      <c r="Q834" s="7"/>
      <c r="R834" s="35">
        <f t="shared" si="115"/>
        <v>-3.5</v>
      </c>
      <c r="S834">
        <v>-2</v>
      </c>
      <c r="T834">
        <v>-5</v>
      </c>
      <c r="U834">
        <v>0</v>
      </c>
      <c r="W834">
        <v>4.29</v>
      </c>
      <c r="X834">
        <v>5.04</v>
      </c>
    </row>
    <row r="835" spans="1:24" x14ac:dyDescent="0.25">
      <c r="A835" s="3">
        <v>31420</v>
      </c>
      <c r="B835" s="5">
        <v>8</v>
      </c>
      <c r="C835" s="37">
        <f t="shared" si="111"/>
        <v>3.8</v>
      </c>
      <c r="D835" s="35">
        <f t="shared" si="112"/>
        <v>-3.3</v>
      </c>
      <c r="E835" s="6">
        <v>-0.2</v>
      </c>
      <c r="F835" s="6">
        <v>-6.4</v>
      </c>
      <c r="G835" s="6">
        <v>2</v>
      </c>
      <c r="H835" s="35">
        <f t="shared" si="113"/>
        <v>-4.2</v>
      </c>
      <c r="I835" s="6">
        <v>-1.7</v>
      </c>
      <c r="J835" s="6">
        <v>-6.7</v>
      </c>
      <c r="K835" s="6">
        <v>1</v>
      </c>
      <c r="L835" s="35">
        <f t="shared" si="114"/>
        <v>-6.8</v>
      </c>
      <c r="M835" s="6">
        <v>-4.4000000000000004</v>
      </c>
      <c r="N835" s="6">
        <v>-9.1999999999999993</v>
      </c>
      <c r="O835" s="11">
        <f t="shared" si="117"/>
        <v>1</v>
      </c>
      <c r="P835" s="7">
        <v>8601</v>
      </c>
      <c r="Q835" s="7"/>
      <c r="R835" s="35">
        <f t="shared" si="115"/>
        <v>-0.3</v>
      </c>
      <c r="S835">
        <v>3.5</v>
      </c>
      <c r="T835">
        <v>-4</v>
      </c>
      <c r="U835">
        <v>0</v>
      </c>
      <c r="W835">
        <v>4</v>
      </c>
      <c r="X835">
        <v>4.21</v>
      </c>
    </row>
    <row r="836" spans="1:24" x14ac:dyDescent="0.25">
      <c r="A836" s="3">
        <v>31421</v>
      </c>
      <c r="B836" s="5">
        <v>9</v>
      </c>
      <c r="C836" s="37">
        <f t="shared" si="111"/>
        <v>1.57</v>
      </c>
      <c r="D836" s="35">
        <f t="shared" si="112"/>
        <v>-5.2</v>
      </c>
      <c r="E836" s="6">
        <v>-0.2</v>
      </c>
      <c r="F836" s="6">
        <v>-10.1</v>
      </c>
      <c r="G836" s="6">
        <v>0</v>
      </c>
      <c r="H836" s="35">
        <f t="shared" si="113"/>
        <v>-3.8</v>
      </c>
      <c r="I836" s="6">
        <v>-0.7</v>
      </c>
      <c r="J836" s="6">
        <v>-6.8</v>
      </c>
      <c r="K836" s="6">
        <v>0</v>
      </c>
      <c r="L836" s="35">
        <f t="shared" si="114"/>
        <v>-6.7</v>
      </c>
      <c r="M836" s="6">
        <v>-4.9000000000000004</v>
      </c>
      <c r="N836" s="6">
        <v>-8.4</v>
      </c>
      <c r="O836" s="11">
        <f t="shared" si="117"/>
        <v>0</v>
      </c>
      <c r="P836" s="7">
        <v>8601</v>
      </c>
      <c r="Q836" s="7"/>
      <c r="R836" s="35">
        <f t="shared" si="115"/>
        <v>0.3</v>
      </c>
      <c r="S836">
        <v>3.5</v>
      </c>
      <c r="T836">
        <v>-3</v>
      </c>
      <c r="U836">
        <v>0</v>
      </c>
      <c r="W836">
        <v>1.65</v>
      </c>
      <c r="X836">
        <v>1.66</v>
      </c>
    </row>
    <row r="837" spans="1:24" x14ac:dyDescent="0.25">
      <c r="A837" s="3">
        <v>31422</v>
      </c>
      <c r="B837" s="5">
        <v>10</v>
      </c>
      <c r="C837" s="37">
        <f t="shared" ref="C837:C900" si="119">IF(W837="",X837,ROUND(0.95*W837,2))</f>
        <v>3.14</v>
      </c>
      <c r="D837" s="35">
        <f t="shared" ref="D837:D900" si="120">ROUND(AVERAGE(E837:F837),1)</f>
        <v>-0.4</v>
      </c>
      <c r="E837" s="6">
        <v>3.3</v>
      </c>
      <c r="F837" s="6">
        <v>-4.0999999999999996</v>
      </c>
      <c r="G837" s="6">
        <v>0</v>
      </c>
      <c r="H837" s="35">
        <f t="shared" ref="H837:H900" si="121">ROUND(AVERAGE(I837:J837),1)</f>
        <v>-0.2</v>
      </c>
      <c r="I837" s="6">
        <v>3.9</v>
      </c>
      <c r="J837" s="6">
        <v>-4.2</v>
      </c>
      <c r="K837" s="6">
        <v>0</v>
      </c>
      <c r="L837" s="35">
        <f t="shared" ref="L837:L900" si="122">ROUND(AVERAGE(M837:N837),1)</f>
        <v>-5.6</v>
      </c>
      <c r="M837" s="6">
        <v>-2.2000000000000002</v>
      </c>
      <c r="N837" s="6">
        <v>-9</v>
      </c>
      <c r="O837" s="11">
        <f t="shared" si="117"/>
        <v>0</v>
      </c>
      <c r="P837" s="7">
        <v>8601</v>
      </c>
      <c r="Q837" s="7"/>
      <c r="R837" s="35">
        <f t="shared" ref="R837:R900" si="123">ROUND(AVERAGE(S837:T837),1)</f>
        <v>0.3</v>
      </c>
      <c r="S837">
        <v>2.5</v>
      </c>
      <c r="T837">
        <v>-2</v>
      </c>
      <c r="U837">
        <v>0</v>
      </c>
      <c r="W837">
        <v>3.3</v>
      </c>
      <c r="X837">
        <v>1.68</v>
      </c>
    </row>
    <row r="838" spans="1:24" x14ac:dyDescent="0.25">
      <c r="A838" s="3">
        <v>31423</v>
      </c>
      <c r="B838" s="5">
        <v>11</v>
      </c>
      <c r="C838" s="37">
        <f t="shared" si="119"/>
        <v>3.79</v>
      </c>
      <c r="D838" s="35">
        <f t="shared" si="120"/>
        <v>-1.3</v>
      </c>
      <c r="E838" s="6">
        <v>4.7</v>
      </c>
      <c r="F838" s="6">
        <v>-7.2</v>
      </c>
      <c r="G838" s="6">
        <v>0</v>
      </c>
      <c r="H838" s="35">
        <f t="shared" si="121"/>
        <v>-1</v>
      </c>
      <c r="I838" s="6">
        <v>2.7</v>
      </c>
      <c r="J838" s="6">
        <v>-4.7</v>
      </c>
      <c r="K838" s="6">
        <v>0</v>
      </c>
      <c r="L838" s="35">
        <f t="shared" si="122"/>
        <v>-3.6</v>
      </c>
      <c r="M838" s="6">
        <v>-2.7</v>
      </c>
      <c r="N838" s="6">
        <v>-4.4000000000000004</v>
      </c>
      <c r="O838" s="11">
        <f t="shared" si="117"/>
        <v>0</v>
      </c>
      <c r="P838" s="7">
        <v>8601</v>
      </c>
      <c r="Q838" s="7"/>
      <c r="R838" s="35">
        <f t="shared" si="123"/>
        <v>-2</v>
      </c>
      <c r="S838">
        <v>3</v>
      </c>
      <c r="T838">
        <v>-7</v>
      </c>
      <c r="U838">
        <v>0</v>
      </c>
      <c r="W838">
        <v>3.99</v>
      </c>
      <c r="X838">
        <v>4.43</v>
      </c>
    </row>
    <row r="839" spans="1:24" x14ac:dyDescent="0.25">
      <c r="A839" s="3">
        <v>31424</v>
      </c>
      <c r="B839" s="5">
        <v>12</v>
      </c>
      <c r="C839" s="37">
        <f t="shared" si="119"/>
        <v>1.24</v>
      </c>
      <c r="D839" s="35">
        <f t="shared" si="120"/>
        <v>-3.9</v>
      </c>
      <c r="E839" s="6">
        <v>1.6</v>
      </c>
      <c r="F839" s="6">
        <v>-9.4</v>
      </c>
      <c r="G839" s="6">
        <v>0</v>
      </c>
      <c r="H839" s="35">
        <f t="shared" si="121"/>
        <v>-0.3</v>
      </c>
      <c r="I839" s="6">
        <v>4.9000000000000004</v>
      </c>
      <c r="J839" s="6">
        <v>-5.5</v>
      </c>
      <c r="K839" s="6">
        <v>0</v>
      </c>
      <c r="L839" s="35">
        <f t="shared" si="122"/>
        <v>-2</v>
      </c>
      <c r="M839" s="19">
        <f>I839-0.8</f>
        <v>4.1000000000000005</v>
      </c>
      <c r="N839" s="6">
        <v>-8.1</v>
      </c>
      <c r="O839" s="11">
        <f t="shared" si="117"/>
        <v>0</v>
      </c>
      <c r="P839" s="7">
        <v>8601</v>
      </c>
      <c r="Q839" s="7"/>
      <c r="R839" s="35">
        <f t="shared" si="123"/>
        <v>-0.5</v>
      </c>
      <c r="S839">
        <v>2.5</v>
      </c>
      <c r="T839">
        <v>-3.5</v>
      </c>
      <c r="U839">
        <v>0</v>
      </c>
      <c r="W839">
        <v>1.31</v>
      </c>
      <c r="X839">
        <v>3.32</v>
      </c>
    </row>
    <row r="840" spans="1:24" x14ac:dyDescent="0.25">
      <c r="A840" s="3">
        <v>31425</v>
      </c>
      <c r="B840" s="5">
        <v>13</v>
      </c>
      <c r="C840" s="37">
        <f t="shared" si="119"/>
        <v>2.91</v>
      </c>
      <c r="D840" s="35">
        <f t="shared" si="120"/>
        <v>-0.5</v>
      </c>
      <c r="E840" s="6">
        <v>6.5</v>
      </c>
      <c r="F840" s="6">
        <v>-7.5</v>
      </c>
      <c r="G840" s="6">
        <v>2</v>
      </c>
      <c r="H840" s="35">
        <f t="shared" si="121"/>
        <v>1.4</v>
      </c>
      <c r="I840" s="6">
        <v>3.8</v>
      </c>
      <c r="J840" s="6">
        <v>-1</v>
      </c>
      <c r="K840" s="6">
        <v>0</v>
      </c>
      <c r="L840" s="35">
        <f t="shared" si="122"/>
        <v>-3.7</v>
      </c>
      <c r="M840" s="6">
        <v>0.6</v>
      </c>
      <c r="N840" s="6">
        <v>-7.9</v>
      </c>
      <c r="O840" s="11">
        <f t="shared" si="117"/>
        <v>0</v>
      </c>
      <c r="P840" s="7">
        <v>8601</v>
      </c>
      <c r="Q840" s="7"/>
      <c r="R840" s="35">
        <f t="shared" si="123"/>
        <v>0</v>
      </c>
      <c r="S840">
        <v>4</v>
      </c>
      <c r="T840">
        <v>-4</v>
      </c>
      <c r="U840">
        <v>0</v>
      </c>
      <c r="W840">
        <v>3.06</v>
      </c>
      <c r="X840">
        <v>4.13</v>
      </c>
    </row>
    <row r="841" spans="1:24" x14ac:dyDescent="0.25">
      <c r="A841" s="3">
        <v>31426</v>
      </c>
      <c r="B841" s="5">
        <v>14</v>
      </c>
      <c r="C841" s="37">
        <f t="shared" si="119"/>
        <v>2.19</v>
      </c>
      <c r="D841" s="35">
        <f t="shared" si="120"/>
        <v>-4.2</v>
      </c>
      <c r="E841" s="6">
        <v>1.9</v>
      </c>
      <c r="F841" s="6">
        <v>-10.3</v>
      </c>
      <c r="G841" s="6">
        <v>0</v>
      </c>
      <c r="H841" s="35">
        <f t="shared" si="121"/>
        <v>-1.9</v>
      </c>
      <c r="I841" s="6">
        <v>0.6</v>
      </c>
      <c r="J841" s="6">
        <v>-4.3</v>
      </c>
      <c r="K841" s="6">
        <v>0</v>
      </c>
      <c r="L841" s="35">
        <f t="shared" si="122"/>
        <v>-3.6</v>
      </c>
      <c r="M841" s="6">
        <v>-1.3</v>
      </c>
      <c r="N841" s="6">
        <v>-5.9</v>
      </c>
      <c r="O841" s="11">
        <f t="shared" si="117"/>
        <v>0</v>
      </c>
      <c r="P841" s="7">
        <v>8601</v>
      </c>
      <c r="Q841" s="7"/>
      <c r="R841" s="35">
        <f t="shared" si="123"/>
        <v>-4.8</v>
      </c>
      <c r="S841">
        <v>0</v>
      </c>
      <c r="T841">
        <v>-9.5</v>
      </c>
      <c r="U841">
        <v>0</v>
      </c>
      <c r="W841">
        <v>2.31</v>
      </c>
      <c r="X841">
        <v>2.35</v>
      </c>
    </row>
    <row r="842" spans="1:24" x14ac:dyDescent="0.25">
      <c r="A842" s="3">
        <v>31427</v>
      </c>
      <c r="B842" s="5">
        <v>15</v>
      </c>
      <c r="C842" s="37">
        <f t="shared" si="119"/>
        <v>2.02</v>
      </c>
      <c r="D842" s="35">
        <f t="shared" si="120"/>
        <v>-3.4</v>
      </c>
      <c r="E842" s="6">
        <v>-1.6</v>
      </c>
      <c r="F842" s="6">
        <v>-5.2</v>
      </c>
      <c r="G842" s="6">
        <v>2</v>
      </c>
      <c r="H842" s="35">
        <f t="shared" si="121"/>
        <v>-2.5</v>
      </c>
      <c r="I842" s="6">
        <v>-0.2</v>
      </c>
      <c r="J842" s="6">
        <v>-4.8</v>
      </c>
      <c r="K842" s="6">
        <v>1.5</v>
      </c>
      <c r="L842" s="35">
        <f t="shared" si="122"/>
        <v>-4.3</v>
      </c>
      <c r="M842" s="6">
        <v>-1.3</v>
      </c>
      <c r="N842" s="6">
        <v>-7.2</v>
      </c>
      <c r="O842" s="11">
        <f t="shared" si="117"/>
        <v>1.5</v>
      </c>
      <c r="P842" s="7">
        <v>8601</v>
      </c>
      <c r="Q842" s="7"/>
      <c r="R842" s="35">
        <f t="shared" si="123"/>
        <v>-3.3</v>
      </c>
      <c r="S842">
        <v>0.5</v>
      </c>
      <c r="T842">
        <v>-7</v>
      </c>
      <c r="U842">
        <v>6.5</v>
      </c>
      <c r="W842">
        <v>2.13</v>
      </c>
      <c r="X842">
        <v>2.38</v>
      </c>
    </row>
    <row r="843" spans="1:24" x14ac:dyDescent="0.25">
      <c r="A843" s="3">
        <v>31428</v>
      </c>
      <c r="B843" s="5">
        <v>16</v>
      </c>
      <c r="C843" s="37">
        <f t="shared" si="119"/>
        <v>1.92</v>
      </c>
      <c r="D843" s="35">
        <f t="shared" si="120"/>
        <v>-5.3</v>
      </c>
      <c r="E843" s="6">
        <v>-1.2</v>
      </c>
      <c r="F843" s="6">
        <v>-9.4</v>
      </c>
      <c r="G843" s="6">
        <v>0</v>
      </c>
      <c r="H843" s="35">
        <f t="shared" si="121"/>
        <v>-4.8</v>
      </c>
      <c r="I843" s="6">
        <v>-3</v>
      </c>
      <c r="J843" s="6">
        <v>-6.6</v>
      </c>
      <c r="K843" s="6">
        <v>0.5</v>
      </c>
      <c r="L843" s="35">
        <f t="shared" si="122"/>
        <v>-6.6</v>
      </c>
      <c r="M843" s="6">
        <v>-5.9</v>
      </c>
      <c r="N843" s="6">
        <v>-7.2</v>
      </c>
      <c r="O843" s="11">
        <f t="shared" si="117"/>
        <v>0.5</v>
      </c>
      <c r="P843" s="7">
        <v>8601</v>
      </c>
      <c r="Q843" s="7"/>
      <c r="R843" s="35">
        <f t="shared" si="123"/>
        <v>-0.8</v>
      </c>
      <c r="S843">
        <v>1.5</v>
      </c>
      <c r="T843">
        <v>-3</v>
      </c>
      <c r="U843">
        <v>6.6</v>
      </c>
      <c r="W843">
        <v>2.02</v>
      </c>
      <c r="X843">
        <v>1.88</v>
      </c>
    </row>
    <row r="844" spans="1:24" x14ac:dyDescent="0.25">
      <c r="A844" s="3">
        <v>31429</v>
      </c>
      <c r="B844" s="5">
        <v>17</v>
      </c>
      <c r="C844" s="37">
        <f t="shared" si="119"/>
        <v>3.44</v>
      </c>
      <c r="D844" s="35">
        <f t="shared" si="120"/>
        <v>-1.4</v>
      </c>
      <c r="E844" s="6">
        <v>1.9</v>
      </c>
      <c r="F844" s="6">
        <v>-4.5999999999999996</v>
      </c>
      <c r="G844" s="6">
        <v>4</v>
      </c>
      <c r="H844" s="35">
        <f t="shared" si="121"/>
        <v>-3.7</v>
      </c>
      <c r="I844" s="6">
        <v>-1.3</v>
      </c>
      <c r="J844" s="6">
        <v>-6.1</v>
      </c>
      <c r="K844" s="6">
        <v>2</v>
      </c>
      <c r="L844" s="35">
        <f t="shared" si="122"/>
        <v>-6.3</v>
      </c>
      <c r="M844" s="6">
        <v>-4</v>
      </c>
      <c r="N844" s="6">
        <v>-8.6</v>
      </c>
      <c r="O844" s="11">
        <f t="shared" si="117"/>
        <v>2</v>
      </c>
      <c r="P844" s="7">
        <v>8601</v>
      </c>
      <c r="Q844" s="7"/>
      <c r="R844" s="35">
        <f t="shared" si="123"/>
        <v>0.5</v>
      </c>
      <c r="S844">
        <v>3</v>
      </c>
      <c r="T844">
        <v>-2</v>
      </c>
      <c r="U844">
        <v>13.1</v>
      </c>
      <c r="W844">
        <v>3.62</v>
      </c>
      <c r="X844">
        <v>2.96</v>
      </c>
    </row>
    <row r="845" spans="1:24" x14ac:dyDescent="0.25">
      <c r="A845" s="3">
        <v>31430</v>
      </c>
      <c r="B845" s="5">
        <v>18</v>
      </c>
      <c r="C845" s="37">
        <f t="shared" si="119"/>
        <v>1.58</v>
      </c>
      <c r="D845" s="35">
        <f t="shared" si="120"/>
        <v>-2.1</v>
      </c>
      <c r="E845" s="6">
        <v>0.5</v>
      </c>
      <c r="F845" s="6">
        <v>-4.5999999999999996</v>
      </c>
      <c r="G845" s="6">
        <v>10.5</v>
      </c>
      <c r="H845" s="35">
        <f t="shared" si="121"/>
        <v>-3.8</v>
      </c>
      <c r="I845" s="6">
        <v>-1.1000000000000001</v>
      </c>
      <c r="J845" s="6">
        <v>-6.4</v>
      </c>
      <c r="K845" s="6">
        <v>16.5</v>
      </c>
      <c r="L845" s="35">
        <f t="shared" si="122"/>
        <v>-5.2</v>
      </c>
      <c r="M845" s="6">
        <v>-3.4</v>
      </c>
      <c r="N845" s="6">
        <v>-6.9</v>
      </c>
      <c r="O845" s="11">
        <f t="shared" si="117"/>
        <v>16.5</v>
      </c>
      <c r="P845" s="7">
        <v>8601</v>
      </c>
      <c r="Q845" s="7"/>
      <c r="R845" s="35">
        <f t="shared" si="123"/>
        <v>-0.3</v>
      </c>
      <c r="S845">
        <v>2</v>
      </c>
      <c r="T845">
        <v>-2.5</v>
      </c>
      <c r="U845">
        <v>2.4</v>
      </c>
      <c r="W845">
        <v>1.66</v>
      </c>
      <c r="X845">
        <v>3.4</v>
      </c>
    </row>
    <row r="846" spans="1:24" x14ac:dyDescent="0.25">
      <c r="A846" s="3">
        <v>31431</v>
      </c>
      <c r="B846" s="5">
        <v>19</v>
      </c>
      <c r="C846" s="37">
        <f t="shared" si="119"/>
        <v>2.98</v>
      </c>
      <c r="D846" s="35">
        <f t="shared" si="120"/>
        <v>-3.9</v>
      </c>
      <c r="E846" s="6">
        <v>-0.6</v>
      </c>
      <c r="F846" s="6">
        <v>-7.2</v>
      </c>
      <c r="G846" s="6">
        <v>0</v>
      </c>
      <c r="H846" s="35">
        <f t="shared" si="121"/>
        <v>-2.7</v>
      </c>
      <c r="I846" s="6">
        <v>0.5</v>
      </c>
      <c r="J846" s="6">
        <v>-5.9</v>
      </c>
      <c r="K846" s="6">
        <v>0</v>
      </c>
      <c r="L846" s="35">
        <f t="shared" si="122"/>
        <v>-4.4000000000000004</v>
      </c>
      <c r="M846" s="6">
        <v>-1</v>
      </c>
      <c r="N846" s="6">
        <v>-7.8</v>
      </c>
      <c r="O846" s="11">
        <f t="shared" si="117"/>
        <v>0</v>
      </c>
      <c r="P846" s="7">
        <v>8601</v>
      </c>
      <c r="Q846" s="7"/>
      <c r="R846" s="35">
        <f t="shared" si="123"/>
        <v>0.5</v>
      </c>
      <c r="S846">
        <v>2.5</v>
      </c>
      <c r="T846">
        <v>-1.5</v>
      </c>
      <c r="U846">
        <v>0</v>
      </c>
      <c r="W846">
        <v>3.14</v>
      </c>
      <c r="X846">
        <v>2.56</v>
      </c>
    </row>
    <row r="847" spans="1:24" x14ac:dyDescent="0.25">
      <c r="A847" s="3">
        <v>31432</v>
      </c>
      <c r="B847" s="5">
        <v>20</v>
      </c>
      <c r="C847" s="37">
        <f t="shared" si="119"/>
        <v>4.0999999999999996</v>
      </c>
      <c r="D847" s="35">
        <f t="shared" si="120"/>
        <v>-4.8</v>
      </c>
      <c r="E847" s="6">
        <v>-1.4</v>
      </c>
      <c r="F847" s="6">
        <v>-8.1999999999999993</v>
      </c>
      <c r="G847" s="6">
        <v>0</v>
      </c>
      <c r="H847" s="35">
        <f t="shared" si="121"/>
        <v>-6.7</v>
      </c>
      <c r="I847" s="6">
        <v>-5.2</v>
      </c>
      <c r="J847" s="6">
        <v>-8.1</v>
      </c>
      <c r="K847" s="6">
        <v>0</v>
      </c>
      <c r="L847" s="35">
        <f t="shared" si="122"/>
        <v>-5.7</v>
      </c>
      <c r="M847" s="6">
        <v>-3.4</v>
      </c>
      <c r="N847" s="6">
        <v>-8</v>
      </c>
      <c r="O847" s="11">
        <f t="shared" si="117"/>
        <v>0</v>
      </c>
      <c r="P847" s="7">
        <v>8601</v>
      </c>
      <c r="Q847" s="7"/>
      <c r="R847" s="35">
        <f t="shared" si="123"/>
        <v>-3</v>
      </c>
      <c r="S847">
        <v>0.5</v>
      </c>
      <c r="T847">
        <v>-6.5</v>
      </c>
      <c r="U847">
        <v>0</v>
      </c>
      <c r="W847">
        <v>4.32</v>
      </c>
      <c r="X847">
        <v>3.34</v>
      </c>
    </row>
    <row r="848" spans="1:24" x14ac:dyDescent="0.25">
      <c r="A848" s="3">
        <v>31433</v>
      </c>
      <c r="B848" s="5">
        <v>21</v>
      </c>
      <c r="C848" s="37">
        <f t="shared" si="119"/>
        <v>2.76</v>
      </c>
      <c r="D848" s="35">
        <f t="shared" si="120"/>
        <v>-10.7</v>
      </c>
      <c r="E848" s="6">
        <v>-4.9000000000000004</v>
      </c>
      <c r="F848" s="6">
        <v>-16.399999999999999</v>
      </c>
      <c r="G848" s="6">
        <v>1.5</v>
      </c>
      <c r="H848" s="35">
        <f t="shared" si="121"/>
        <v>-5.7</v>
      </c>
      <c r="I848" s="6">
        <v>-3.2</v>
      </c>
      <c r="J848" s="6">
        <v>-8.1</v>
      </c>
      <c r="K848" s="6">
        <v>1</v>
      </c>
      <c r="L848" s="35">
        <f t="shared" si="122"/>
        <v>-8.3000000000000007</v>
      </c>
      <c r="M848" s="6">
        <v>-7.4</v>
      </c>
      <c r="N848" s="6">
        <v>-9.1</v>
      </c>
      <c r="O848" s="11">
        <f t="shared" si="117"/>
        <v>1</v>
      </c>
      <c r="P848" s="7">
        <v>8601</v>
      </c>
      <c r="Q848" s="7"/>
      <c r="R848" s="35">
        <f t="shared" si="123"/>
        <v>-8.8000000000000007</v>
      </c>
      <c r="S848">
        <v>-2.5</v>
      </c>
      <c r="T848">
        <v>-15</v>
      </c>
      <c r="U848">
        <v>0</v>
      </c>
      <c r="W848">
        <v>2.9</v>
      </c>
      <c r="X848">
        <v>2.83</v>
      </c>
    </row>
    <row r="849" spans="1:24" x14ac:dyDescent="0.25">
      <c r="A849" s="3">
        <v>31434</v>
      </c>
      <c r="B849" s="5">
        <v>22</v>
      </c>
      <c r="C849" s="37">
        <f t="shared" si="119"/>
        <v>1.46</v>
      </c>
      <c r="D849" s="35">
        <f t="shared" si="120"/>
        <v>-7.2</v>
      </c>
      <c r="E849" s="6">
        <v>-5.4</v>
      </c>
      <c r="F849" s="6">
        <v>-8.9</v>
      </c>
      <c r="G849" s="6">
        <v>4</v>
      </c>
      <c r="H849" s="35">
        <f t="shared" si="121"/>
        <v>-6.3</v>
      </c>
      <c r="I849" s="6">
        <v>-4.5</v>
      </c>
      <c r="J849" s="6">
        <v>-8.1</v>
      </c>
      <c r="K849" s="6">
        <v>3</v>
      </c>
      <c r="L849" s="35">
        <f t="shared" si="122"/>
        <v>-6.1</v>
      </c>
      <c r="M849" s="6">
        <v>-3.7</v>
      </c>
      <c r="N849" s="6">
        <v>-8.4</v>
      </c>
      <c r="O849" s="6">
        <v>4</v>
      </c>
      <c r="P849" s="7">
        <v>8601</v>
      </c>
      <c r="Q849" s="7"/>
      <c r="R849" s="35">
        <f t="shared" si="123"/>
        <v>-4.5</v>
      </c>
      <c r="S849">
        <v>-2</v>
      </c>
      <c r="T849">
        <v>-7</v>
      </c>
      <c r="U849">
        <v>13.2</v>
      </c>
      <c r="W849">
        <v>1.54</v>
      </c>
      <c r="X849">
        <v>3</v>
      </c>
    </row>
    <row r="850" spans="1:24" x14ac:dyDescent="0.25">
      <c r="A850" s="3">
        <v>31435</v>
      </c>
      <c r="B850" s="5">
        <v>23</v>
      </c>
      <c r="C850" s="37">
        <f t="shared" si="119"/>
        <v>2.4900000000000002</v>
      </c>
      <c r="D850" s="35">
        <f t="shared" si="120"/>
        <v>-5.8</v>
      </c>
      <c r="E850" s="6">
        <v>-3</v>
      </c>
      <c r="F850" s="6">
        <v>-8.6</v>
      </c>
      <c r="G850" s="6">
        <v>0</v>
      </c>
      <c r="H850" s="35">
        <f t="shared" si="121"/>
        <v>-4.3</v>
      </c>
      <c r="I850" s="6">
        <v>-2.6</v>
      </c>
      <c r="J850" s="6">
        <v>-6</v>
      </c>
      <c r="K850" s="6">
        <v>1</v>
      </c>
      <c r="L850" s="35">
        <f t="shared" si="122"/>
        <v>-4.8</v>
      </c>
      <c r="M850" s="6">
        <v>-2.1</v>
      </c>
      <c r="N850" s="6">
        <v>-7.4</v>
      </c>
      <c r="O850" s="6">
        <v>0.5</v>
      </c>
      <c r="P850" s="7">
        <v>8601</v>
      </c>
      <c r="Q850" s="7"/>
      <c r="R850" s="35">
        <f t="shared" si="123"/>
        <v>-4</v>
      </c>
      <c r="S850">
        <v>-2</v>
      </c>
      <c r="T850">
        <v>-6</v>
      </c>
      <c r="U850">
        <v>0</v>
      </c>
      <c r="W850">
        <v>2.62</v>
      </c>
      <c r="X850">
        <v>2</v>
      </c>
    </row>
    <row r="851" spans="1:24" x14ac:dyDescent="0.25">
      <c r="A851" s="3">
        <v>31436</v>
      </c>
      <c r="B851" s="5">
        <v>24</v>
      </c>
      <c r="C851" s="37">
        <f t="shared" si="119"/>
        <v>5.19</v>
      </c>
      <c r="D851" s="35">
        <f t="shared" si="120"/>
        <v>-9</v>
      </c>
      <c r="E851" s="6">
        <v>-4</v>
      </c>
      <c r="F851" s="6">
        <v>-14</v>
      </c>
      <c r="G851" s="6">
        <v>0</v>
      </c>
      <c r="H851" s="35">
        <f t="shared" si="121"/>
        <v>-6.8</v>
      </c>
      <c r="I851" s="6">
        <v>-4.2</v>
      </c>
      <c r="J851" s="6">
        <v>-9.4</v>
      </c>
      <c r="K851" s="6">
        <v>0</v>
      </c>
      <c r="L851" s="35">
        <f t="shared" si="122"/>
        <v>-6.9</v>
      </c>
      <c r="M851" s="6">
        <v>-5.9</v>
      </c>
      <c r="N851" s="6">
        <v>-7.9</v>
      </c>
      <c r="O851" s="6">
        <v>0</v>
      </c>
      <c r="P851" s="7">
        <v>8601</v>
      </c>
      <c r="Q851" s="7"/>
      <c r="R851" s="35">
        <f t="shared" si="123"/>
        <v>-7</v>
      </c>
      <c r="S851">
        <v>-0.5</v>
      </c>
      <c r="T851">
        <v>-13.5</v>
      </c>
      <c r="U851">
        <v>0</v>
      </c>
      <c r="W851">
        <v>5.46</v>
      </c>
      <c r="X851">
        <v>4.0599999999999996</v>
      </c>
    </row>
    <row r="852" spans="1:24" x14ac:dyDescent="0.25">
      <c r="A852" s="3">
        <v>31437</v>
      </c>
      <c r="B852" s="5">
        <v>25</v>
      </c>
      <c r="C852" s="37">
        <f t="shared" si="119"/>
        <v>3.08</v>
      </c>
      <c r="D852" s="35">
        <f t="shared" si="120"/>
        <v>-9.5</v>
      </c>
      <c r="E852" s="6">
        <v>-2.4</v>
      </c>
      <c r="F852" s="6">
        <v>-16.5</v>
      </c>
      <c r="G852" s="6">
        <v>0</v>
      </c>
      <c r="H852" s="35">
        <f t="shared" si="121"/>
        <v>-8.3000000000000007</v>
      </c>
      <c r="I852" s="8">
        <f>ROUND(M852*0.98-0.9,1)</f>
        <v>-7.2</v>
      </c>
      <c r="J852" s="6">
        <v>-9.3000000000000007</v>
      </c>
      <c r="K852" s="6">
        <v>0</v>
      </c>
      <c r="L852" s="35">
        <f t="shared" si="122"/>
        <v>-8.1</v>
      </c>
      <c r="M852" s="6">
        <v>-6.4</v>
      </c>
      <c r="N852" s="6">
        <v>-9.8000000000000007</v>
      </c>
      <c r="O852" s="6">
        <v>0</v>
      </c>
      <c r="P852" s="7">
        <v>8601</v>
      </c>
      <c r="Q852" s="7"/>
      <c r="R852" s="35">
        <f t="shared" si="123"/>
        <v>-9.5</v>
      </c>
      <c r="S852">
        <v>-2</v>
      </c>
      <c r="T852">
        <v>-17</v>
      </c>
      <c r="U852">
        <v>0</v>
      </c>
      <c r="W852">
        <v>3.24</v>
      </c>
      <c r="X852">
        <v>5.24</v>
      </c>
    </row>
    <row r="853" spans="1:24" x14ac:dyDescent="0.25">
      <c r="A853" s="3">
        <v>31438</v>
      </c>
      <c r="B853" s="5">
        <v>26</v>
      </c>
      <c r="C853" s="37">
        <f t="shared" si="119"/>
        <v>3.14</v>
      </c>
      <c r="D853" s="35">
        <f t="shared" si="120"/>
        <v>-5.8</v>
      </c>
      <c r="E853" s="6">
        <v>-1.6</v>
      </c>
      <c r="F853" s="6">
        <v>-10</v>
      </c>
      <c r="G853" s="6">
        <v>0</v>
      </c>
      <c r="H853" s="35">
        <f t="shared" si="121"/>
        <v>-5.4</v>
      </c>
      <c r="I853" s="8">
        <f>ROUND(M853*0.98-0.9,1)</f>
        <v>-5.5</v>
      </c>
      <c r="J853" s="6">
        <v>-5.2</v>
      </c>
      <c r="K853" s="6">
        <v>0</v>
      </c>
      <c r="L853" s="35">
        <f t="shared" si="122"/>
        <v>-6.4</v>
      </c>
      <c r="M853" s="6">
        <v>-4.7</v>
      </c>
      <c r="N853" s="6">
        <v>-8.1</v>
      </c>
      <c r="O853" s="6">
        <v>0</v>
      </c>
      <c r="P853" s="7">
        <v>8601</v>
      </c>
      <c r="Q853" s="7"/>
      <c r="R853" s="35">
        <f t="shared" si="123"/>
        <v>-4.3</v>
      </c>
      <c r="S853">
        <v>-1.5</v>
      </c>
      <c r="T853">
        <v>-7</v>
      </c>
      <c r="U853">
        <v>0</v>
      </c>
      <c r="W853">
        <v>3.31</v>
      </c>
      <c r="X853">
        <v>4.4400000000000004</v>
      </c>
    </row>
    <row r="854" spans="1:24" x14ac:dyDescent="0.25">
      <c r="A854" s="3">
        <v>31439</v>
      </c>
      <c r="B854" s="5">
        <v>27</v>
      </c>
      <c r="C854" s="37">
        <f t="shared" si="119"/>
        <v>5.64</v>
      </c>
      <c r="D854" s="35">
        <f t="shared" si="120"/>
        <v>-3.4</v>
      </c>
      <c r="E854" s="6">
        <v>-0.7</v>
      </c>
      <c r="F854" s="6">
        <v>-6.1</v>
      </c>
      <c r="G854" s="6">
        <v>1</v>
      </c>
      <c r="H854" s="35">
        <f t="shared" si="121"/>
        <v>-1.5</v>
      </c>
      <c r="I854" s="6">
        <v>0.5</v>
      </c>
      <c r="J854" s="6">
        <v>-3.4</v>
      </c>
      <c r="K854" s="6">
        <v>0.5</v>
      </c>
      <c r="L854" s="35">
        <f t="shared" si="122"/>
        <v>-4.9000000000000004</v>
      </c>
      <c r="M854" s="6">
        <v>-2.8</v>
      </c>
      <c r="N854" s="6">
        <v>-7</v>
      </c>
      <c r="O854" s="6">
        <v>0</v>
      </c>
      <c r="P854" s="7">
        <v>8601</v>
      </c>
      <c r="Q854" s="7"/>
      <c r="R854" s="35">
        <f t="shared" si="123"/>
        <v>-2.5</v>
      </c>
      <c r="S854">
        <v>-0.5</v>
      </c>
      <c r="T854">
        <v>-4.5</v>
      </c>
      <c r="U854">
        <v>1.2</v>
      </c>
      <c r="W854">
        <v>5.94</v>
      </c>
      <c r="X854">
        <v>2.12</v>
      </c>
    </row>
    <row r="855" spans="1:24" x14ac:dyDescent="0.25">
      <c r="A855" s="3">
        <v>31440</v>
      </c>
      <c r="B855" s="5">
        <v>28</v>
      </c>
      <c r="C855" s="37">
        <f t="shared" si="119"/>
        <v>5.71</v>
      </c>
      <c r="D855" s="35">
        <f t="shared" si="120"/>
        <v>-4.7</v>
      </c>
      <c r="E855" s="6">
        <v>-0.7</v>
      </c>
      <c r="F855" s="6">
        <v>-8.6</v>
      </c>
      <c r="G855" s="6">
        <v>1</v>
      </c>
      <c r="H855" s="35">
        <f t="shared" si="121"/>
        <v>-2.6</v>
      </c>
      <c r="I855" s="6">
        <v>0.5</v>
      </c>
      <c r="J855" s="6">
        <v>-5.6</v>
      </c>
      <c r="K855" s="6">
        <v>1</v>
      </c>
      <c r="L855" s="35">
        <f t="shared" si="122"/>
        <v>-4.3</v>
      </c>
      <c r="M855" s="6">
        <v>-2.5</v>
      </c>
      <c r="N855" s="6">
        <v>-6.1</v>
      </c>
      <c r="O855" s="6">
        <v>0</v>
      </c>
      <c r="P855" s="7">
        <v>8601</v>
      </c>
      <c r="Q855" s="7"/>
      <c r="R855" s="35">
        <f t="shared" si="123"/>
        <v>-0.9</v>
      </c>
      <c r="S855" s="15">
        <f>ROUND(I855*1.04+3.3,1)</f>
        <v>3.8</v>
      </c>
      <c r="T855">
        <v>-5.5</v>
      </c>
      <c r="U855">
        <v>7.1</v>
      </c>
      <c r="W855">
        <v>6.01</v>
      </c>
      <c r="X855">
        <v>5.21</v>
      </c>
    </row>
    <row r="856" spans="1:24" x14ac:dyDescent="0.25">
      <c r="A856" s="3">
        <v>31441</v>
      </c>
      <c r="B856" s="5">
        <v>29</v>
      </c>
      <c r="C856" s="37">
        <f t="shared" si="119"/>
        <v>1.66</v>
      </c>
      <c r="D856" s="35">
        <f t="shared" si="120"/>
        <v>-5.4</v>
      </c>
      <c r="E856" s="6">
        <v>-2.1</v>
      </c>
      <c r="F856" s="6">
        <v>-8.6</v>
      </c>
      <c r="G856" s="6">
        <v>2.5</v>
      </c>
      <c r="H856" s="35">
        <f t="shared" si="121"/>
        <v>-2.8</v>
      </c>
      <c r="I856" s="6">
        <v>-0.6</v>
      </c>
      <c r="J856" s="6">
        <v>-5</v>
      </c>
      <c r="K856" s="6">
        <v>2.5</v>
      </c>
      <c r="L856" s="35">
        <f t="shared" si="122"/>
        <v>-4.5</v>
      </c>
      <c r="M856" s="6">
        <v>-2.5</v>
      </c>
      <c r="N856" s="6">
        <v>-6.4</v>
      </c>
      <c r="O856" s="6">
        <v>1.5</v>
      </c>
      <c r="P856" s="7">
        <v>8601</v>
      </c>
      <c r="Q856" s="7"/>
      <c r="R856" s="35">
        <f t="shared" si="123"/>
        <v>-5.3</v>
      </c>
      <c r="S856">
        <v>0</v>
      </c>
      <c r="T856">
        <v>-10.5</v>
      </c>
      <c r="U856">
        <v>4.0999999999999996</v>
      </c>
      <c r="W856">
        <v>1.75</v>
      </c>
      <c r="X856">
        <v>2.19</v>
      </c>
    </row>
    <row r="857" spans="1:24" x14ac:dyDescent="0.25">
      <c r="A857" s="3">
        <v>31442</v>
      </c>
      <c r="B857" s="5">
        <v>30</v>
      </c>
      <c r="C857" s="37">
        <f t="shared" si="119"/>
        <v>1.1499999999999999</v>
      </c>
      <c r="D857" s="35">
        <f t="shared" si="120"/>
        <v>-2.4</v>
      </c>
      <c r="E857" s="6">
        <v>-1.2</v>
      </c>
      <c r="F857" s="6">
        <v>-3.5</v>
      </c>
      <c r="G857" s="6">
        <v>3.5</v>
      </c>
      <c r="H857" s="35">
        <f t="shared" si="121"/>
        <v>-1.4</v>
      </c>
      <c r="I857" s="6">
        <v>-0.1</v>
      </c>
      <c r="J857" s="6">
        <v>-2.6</v>
      </c>
      <c r="K857" s="6">
        <v>2</v>
      </c>
      <c r="L857" s="35">
        <f t="shared" si="122"/>
        <v>-3.2</v>
      </c>
      <c r="M857" s="6">
        <v>-2</v>
      </c>
      <c r="N857" s="6">
        <v>-4.4000000000000004</v>
      </c>
      <c r="O857" s="6">
        <v>0.5</v>
      </c>
      <c r="P857" s="7">
        <v>8601</v>
      </c>
      <c r="Q857" s="7"/>
      <c r="R857" s="35">
        <f t="shared" si="123"/>
        <v>-1</v>
      </c>
      <c r="S857">
        <v>1</v>
      </c>
      <c r="T857">
        <v>-3</v>
      </c>
      <c r="U857">
        <v>0</v>
      </c>
      <c r="W857">
        <v>1.21</v>
      </c>
      <c r="X857">
        <v>2.2200000000000002</v>
      </c>
    </row>
    <row r="858" spans="1:24" x14ac:dyDescent="0.25">
      <c r="A858" s="3">
        <v>31443</v>
      </c>
      <c r="B858" s="5">
        <v>31</v>
      </c>
      <c r="C858" s="37">
        <f t="shared" si="119"/>
        <v>1.91</v>
      </c>
      <c r="D858" s="35">
        <f t="shared" si="120"/>
        <v>-2.8</v>
      </c>
      <c r="E858" s="6">
        <v>1.6</v>
      </c>
      <c r="F858" s="6">
        <v>-7.2</v>
      </c>
      <c r="G858" s="6">
        <v>0</v>
      </c>
      <c r="H858" s="35">
        <f t="shared" si="121"/>
        <v>0.2</v>
      </c>
      <c r="I858" s="6">
        <v>3</v>
      </c>
      <c r="J858" s="6">
        <v>-2.7</v>
      </c>
      <c r="K858" s="6">
        <v>2</v>
      </c>
      <c r="L858" s="35">
        <f t="shared" si="122"/>
        <v>-3.2</v>
      </c>
      <c r="M858" s="6">
        <v>-0.5</v>
      </c>
      <c r="N858" s="6">
        <v>-5.8</v>
      </c>
      <c r="O858" s="6">
        <v>4</v>
      </c>
      <c r="P858" s="7">
        <v>8601</v>
      </c>
      <c r="Q858" s="7"/>
      <c r="R858" s="35">
        <f t="shared" si="123"/>
        <v>0.8</v>
      </c>
      <c r="S858">
        <v>1.5</v>
      </c>
      <c r="T858">
        <v>0</v>
      </c>
      <c r="U858">
        <v>0</v>
      </c>
      <c r="W858">
        <v>2.0099999999999998</v>
      </c>
      <c r="X858">
        <v>2.25</v>
      </c>
    </row>
    <row r="859" spans="1:24" x14ac:dyDescent="0.25">
      <c r="A859" s="3">
        <v>31444</v>
      </c>
      <c r="B859" s="5">
        <v>32</v>
      </c>
      <c r="C859" s="37">
        <f t="shared" si="119"/>
        <v>2.85</v>
      </c>
      <c r="D859" s="35">
        <f t="shared" si="120"/>
        <v>-2</v>
      </c>
      <c r="E859" s="6">
        <v>-0.1</v>
      </c>
      <c r="F859" s="6">
        <v>-3.8</v>
      </c>
      <c r="G859" s="6">
        <v>2</v>
      </c>
      <c r="H859" s="35">
        <f t="shared" si="121"/>
        <v>-2.2999999999999998</v>
      </c>
      <c r="I859" s="6">
        <v>1.1000000000000001</v>
      </c>
      <c r="J859" s="6">
        <v>-5.6</v>
      </c>
      <c r="K859" s="6">
        <v>0</v>
      </c>
      <c r="L859" s="35">
        <f t="shared" si="122"/>
        <v>-1.9</v>
      </c>
      <c r="M859" s="6">
        <v>-0.6</v>
      </c>
      <c r="N859" s="6">
        <v>-3.2</v>
      </c>
      <c r="O859" s="6">
        <v>3</v>
      </c>
      <c r="P859" s="7">
        <v>8602</v>
      </c>
      <c r="Q859" s="7"/>
      <c r="R859" s="35">
        <f t="shared" si="123"/>
        <v>2</v>
      </c>
      <c r="S859">
        <v>3</v>
      </c>
      <c r="T859">
        <v>1</v>
      </c>
      <c r="U859">
        <v>1.9</v>
      </c>
      <c r="W859">
        <v>3</v>
      </c>
      <c r="X859">
        <v>2.82</v>
      </c>
    </row>
    <row r="860" spans="1:24" x14ac:dyDescent="0.25">
      <c r="A860" s="3">
        <v>31445</v>
      </c>
      <c r="B860" s="5">
        <v>33</v>
      </c>
      <c r="C860" s="37">
        <f t="shared" si="119"/>
        <v>5.8</v>
      </c>
      <c r="D860" s="35">
        <f t="shared" si="120"/>
        <v>-6.6</v>
      </c>
      <c r="E860" s="6">
        <v>0.2</v>
      </c>
      <c r="F860" s="6">
        <v>-13.4</v>
      </c>
      <c r="G860" s="6">
        <v>0</v>
      </c>
      <c r="H860" s="35">
        <f t="shared" si="121"/>
        <v>-3.5</v>
      </c>
      <c r="I860" s="6">
        <v>-0.5</v>
      </c>
      <c r="J860" s="6">
        <v>-6.5</v>
      </c>
      <c r="K860" s="6">
        <v>1.5</v>
      </c>
      <c r="L860" s="35">
        <f t="shared" si="122"/>
        <v>-4.7</v>
      </c>
      <c r="M860" s="19">
        <f>I860-0.8</f>
        <v>-1.3</v>
      </c>
      <c r="N860" s="6">
        <v>-8</v>
      </c>
      <c r="O860" s="6">
        <v>0</v>
      </c>
      <c r="P860" s="7">
        <v>8602</v>
      </c>
      <c r="Q860" s="7"/>
      <c r="R860" s="35">
        <f t="shared" si="123"/>
        <v>0</v>
      </c>
      <c r="S860">
        <v>2.5</v>
      </c>
      <c r="T860">
        <v>-2.5</v>
      </c>
      <c r="U860">
        <v>0</v>
      </c>
      <c r="W860">
        <v>6.11</v>
      </c>
      <c r="X860">
        <v>5.81</v>
      </c>
    </row>
    <row r="861" spans="1:24" x14ac:dyDescent="0.25">
      <c r="A861" s="3">
        <v>31446</v>
      </c>
      <c r="B861" s="5">
        <v>34</v>
      </c>
      <c r="C861" s="37">
        <f t="shared" si="119"/>
        <v>2.69</v>
      </c>
      <c r="D861" s="35">
        <f t="shared" si="120"/>
        <v>-4.3</v>
      </c>
      <c r="E861" s="6">
        <v>-1.8</v>
      </c>
      <c r="F861" s="6">
        <v>-6.8</v>
      </c>
      <c r="G861" s="6">
        <v>0</v>
      </c>
      <c r="H861" s="35">
        <f t="shared" si="121"/>
        <v>-4</v>
      </c>
      <c r="I861" s="8">
        <f t="shared" ref="I861:I876" si="124">ROUND(M861*0.98-0.9,1)</f>
        <v>-3.1</v>
      </c>
      <c r="J861" s="6">
        <v>-4.9000000000000004</v>
      </c>
      <c r="K861" s="6">
        <v>0</v>
      </c>
      <c r="L861" s="35">
        <f t="shared" si="122"/>
        <v>-4.4000000000000004</v>
      </c>
      <c r="M861" s="6">
        <v>-2.2000000000000002</v>
      </c>
      <c r="N861" s="6">
        <v>-6.5</v>
      </c>
      <c r="O861" s="6">
        <v>0</v>
      </c>
      <c r="P861" s="7">
        <v>8602</v>
      </c>
      <c r="Q861" s="7"/>
      <c r="R861" s="35">
        <f t="shared" si="123"/>
        <v>-1.3</v>
      </c>
      <c r="S861">
        <v>0.5</v>
      </c>
      <c r="T861">
        <v>-3</v>
      </c>
      <c r="U861">
        <v>0</v>
      </c>
      <c r="W861">
        <v>2.83</v>
      </c>
      <c r="X861">
        <v>2.5099999999999998</v>
      </c>
    </row>
    <row r="862" spans="1:24" x14ac:dyDescent="0.25">
      <c r="A862" s="3">
        <v>31447</v>
      </c>
      <c r="B862" s="5">
        <v>35</v>
      </c>
      <c r="C862" s="37">
        <f t="shared" si="119"/>
        <v>1.99</v>
      </c>
      <c r="D862" s="35">
        <f t="shared" si="120"/>
        <v>-4.9000000000000004</v>
      </c>
      <c r="E862" s="6">
        <v>-0.9</v>
      </c>
      <c r="F862" s="6">
        <v>-8.9</v>
      </c>
      <c r="G862" s="6">
        <v>3.5</v>
      </c>
      <c r="H862" s="35">
        <f t="shared" si="121"/>
        <v>-6.6</v>
      </c>
      <c r="I862" s="8">
        <f t="shared" si="124"/>
        <v>-5.4</v>
      </c>
      <c r="J862" s="8">
        <f>ROUND(N862*0.96-0.4,1)</f>
        <v>-7.8</v>
      </c>
      <c r="K862" s="6">
        <v>1.5</v>
      </c>
      <c r="L862" s="35">
        <f t="shared" si="122"/>
        <v>-6.2</v>
      </c>
      <c r="M862" s="6">
        <v>-4.5999999999999996</v>
      </c>
      <c r="N862" s="6">
        <v>-7.7</v>
      </c>
      <c r="O862" s="6">
        <v>3</v>
      </c>
      <c r="P862" s="7">
        <v>8602</v>
      </c>
      <c r="Q862" s="7"/>
      <c r="R862" s="35">
        <f t="shared" si="123"/>
        <v>-3.5</v>
      </c>
      <c r="S862">
        <v>-0.5</v>
      </c>
      <c r="T862">
        <v>-6.5</v>
      </c>
      <c r="U862">
        <v>6.6</v>
      </c>
      <c r="W862">
        <v>2.09</v>
      </c>
      <c r="X862">
        <v>2.48</v>
      </c>
    </row>
    <row r="863" spans="1:24" x14ac:dyDescent="0.25">
      <c r="A863" s="3">
        <v>31448</v>
      </c>
      <c r="B863" s="5">
        <v>36</v>
      </c>
      <c r="C863" s="37">
        <f t="shared" si="119"/>
        <v>3.41</v>
      </c>
      <c r="D863" s="35">
        <f t="shared" si="120"/>
        <v>-5.9</v>
      </c>
      <c r="E863" s="6">
        <v>-4.4000000000000004</v>
      </c>
      <c r="F863" s="6">
        <v>-7.4</v>
      </c>
      <c r="G863" s="6">
        <v>0</v>
      </c>
      <c r="H863" s="35">
        <f t="shared" si="121"/>
        <v>-6.9</v>
      </c>
      <c r="I863" s="8">
        <f t="shared" si="124"/>
        <v>-6.5</v>
      </c>
      <c r="J863" s="8">
        <v>-7.2</v>
      </c>
      <c r="K863" s="6">
        <v>0</v>
      </c>
      <c r="L863" s="35">
        <f t="shared" si="122"/>
        <v>-6.1</v>
      </c>
      <c r="M863" s="6">
        <v>-5.7</v>
      </c>
      <c r="N863" s="6">
        <v>-6.5</v>
      </c>
      <c r="O863" s="6">
        <v>0</v>
      </c>
      <c r="P863" s="7">
        <v>8602</v>
      </c>
      <c r="Q863" s="7"/>
      <c r="R863" s="35">
        <f t="shared" si="123"/>
        <v>-4</v>
      </c>
      <c r="S863">
        <v>-1</v>
      </c>
      <c r="T863">
        <v>-7</v>
      </c>
      <c r="U863">
        <v>0</v>
      </c>
      <c r="W863">
        <v>3.59</v>
      </c>
      <c r="X863">
        <v>2.44</v>
      </c>
    </row>
    <row r="864" spans="1:24" x14ac:dyDescent="0.25">
      <c r="A864" s="3">
        <v>31449</v>
      </c>
      <c r="B864" s="5">
        <v>37</v>
      </c>
      <c r="C864" s="37">
        <f t="shared" si="119"/>
        <v>5.31</v>
      </c>
      <c r="D864" s="35">
        <f t="shared" si="120"/>
        <v>-8.1</v>
      </c>
      <c r="E864" s="6">
        <v>-3.5</v>
      </c>
      <c r="F864" s="6">
        <v>-12.6</v>
      </c>
      <c r="G864" s="6">
        <v>0</v>
      </c>
      <c r="H864" s="35">
        <f t="shared" si="121"/>
        <v>-9.5</v>
      </c>
      <c r="I864" s="8">
        <f t="shared" si="124"/>
        <v>-7.6</v>
      </c>
      <c r="J864" s="8">
        <f t="shared" ref="J864:J876" si="125">ROUND(N864*0.96-0.4,1)</f>
        <v>-11.4</v>
      </c>
      <c r="K864" s="6">
        <v>0</v>
      </c>
      <c r="L864" s="35">
        <f t="shared" si="122"/>
        <v>-9.1999999999999993</v>
      </c>
      <c r="M864" s="6">
        <v>-6.8</v>
      </c>
      <c r="N864" s="6">
        <v>-11.5</v>
      </c>
      <c r="O864" s="6">
        <v>0</v>
      </c>
      <c r="P864" s="7">
        <v>8602</v>
      </c>
      <c r="Q864" s="7"/>
      <c r="R864" s="35">
        <f t="shared" si="123"/>
        <v>-4</v>
      </c>
      <c r="S864">
        <v>-3</v>
      </c>
      <c r="T864">
        <v>-5</v>
      </c>
      <c r="U864">
        <v>0</v>
      </c>
      <c r="W864">
        <v>5.59</v>
      </c>
      <c r="X864">
        <v>3.03</v>
      </c>
    </row>
    <row r="865" spans="1:24" x14ac:dyDescent="0.25">
      <c r="A865" s="3">
        <v>31450</v>
      </c>
      <c r="B865" s="5">
        <v>38</v>
      </c>
      <c r="C865" s="37">
        <f t="shared" si="119"/>
        <v>8.34</v>
      </c>
      <c r="D865" s="35">
        <f t="shared" si="120"/>
        <v>-9.4</v>
      </c>
      <c r="E865" s="6">
        <v>-6</v>
      </c>
      <c r="F865" s="6">
        <v>-12.8</v>
      </c>
      <c r="G865" s="6">
        <v>0.5</v>
      </c>
      <c r="H865" s="35">
        <f t="shared" si="121"/>
        <v>-10.1</v>
      </c>
      <c r="I865" s="8">
        <f t="shared" si="124"/>
        <v>-7.9</v>
      </c>
      <c r="J865" s="8">
        <f t="shared" si="125"/>
        <v>-12.3</v>
      </c>
      <c r="K865" s="6">
        <v>0</v>
      </c>
      <c r="L865" s="35">
        <f t="shared" si="122"/>
        <v>-9.8000000000000007</v>
      </c>
      <c r="M865" s="6">
        <v>-7.1</v>
      </c>
      <c r="N865" s="6">
        <v>-12.4</v>
      </c>
      <c r="O865" s="6">
        <v>0</v>
      </c>
      <c r="P865" s="7">
        <v>8602</v>
      </c>
      <c r="Q865" s="7"/>
      <c r="R865" s="35">
        <f t="shared" si="123"/>
        <v>-5.5</v>
      </c>
      <c r="S865">
        <v>-4</v>
      </c>
      <c r="T865">
        <v>-7</v>
      </c>
      <c r="U865">
        <v>0</v>
      </c>
      <c r="W865">
        <v>8.7799999999999994</v>
      </c>
      <c r="X865">
        <v>3.38</v>
      </c>
    </row>
    <row r="866" spans="1:24" x14ac:dyDescent="0.25">
      <c r="A866" s="3">
        <v>31451</v>
      </c>
      <c r="B866" s="5">
        <v>39</v>
      </c>
      <c r="C866" s="37">
        <f t="shared" si="119"/>
        <v>8.1</v>
      </c>
      <c r="D866" s="35">
        <f t="shared" si="120"/>
        <v>-9.6</v>
      </c>
      <c r="E866" s="6">
        <v>-1.8</v>
      </c>
      <c r="F866" s="6">
        <v>-17.3</v>
      </c>
      <c r="G866" s="6">
        <v>0</v>
      </c>
      <c r="H866" s="35">
        <f t="shared" si="121"/>
        <v>-6.8</v>
      </c>
      <c r="I866" s="8">
        <f t="shared" si="124"/>
        <v>-3.2</v>
      </c>
      <c r="J866" s="8">
        <f t="shared" si="125"/>
        <v>-10.3</v>
      </c>
      <c r="K866" s="6">
        <v>0</v>
      </c>
      <c r="L866" s="35">
        <f t="shared" si="122"/>
        <v>-6.3</v>
      </c>
      <c r="M866" s="6">
        <v>-2.2999999999999998</v>
      </c>
      <c r="N866" s="6">
        <v>-10.3</v>
      </c>
      <c r="O866" s="6">
        <v>0</v>
      </c>
      <c r="P866" s="7">
        <v>8602</v>
      </c>
      <c r="Q866" s="7"/>
      <c r="R866" s="35">
        <f t="shared" si="123"/>
        <v>-8.8000000000000007</v>
      </c>
      <c r="S866">
        <v>-2.5</v>
      </c>
      <c r="T866">
        <v>-15</v>
      </c>
      <c r="U866">
        <v>0</v>
      </c>
      <c r="W866">
        <v>8.5299999999999994</v>
      </c>
      <c r="X866">
        <v>9.1</v>
      </c>
    </row>
    <row r="867" spans="1:24" x14ac:dyDescent="0.25">
      <c r="A867" s="3">
        <v>31452</v>
      </c>
      <c r="B867" s="5">
        <v>40</v>
      </c>
      <c r="C867" s="37">
        <f t="shared" si="119"/>
        <v>4.8600000000000003</v>
      </c>
      <c r="D867" s="35">
        <f t="shared" si="120"/>
        <v>-9</v>
      </c>
      <c r="E867" s="6">
        <v>-2.1</v>
      </c>
      <c r="F867" s="6">
        <v>-15.9</v>
      </c>
      <c r="G867" s="6">
        <v>0</v>
      </c>
      <c r="H867" s="35">
        <f t="shared" si="121"/>
        <v>-7</v>
      </c>
      <c r="I867" s="8">
        <f t="shared" si="124"/>
        <v>-6.2</v>
      </c>
      <c r="J867" s="8">
        <f t="shared" si="125"/>
        <v>-7.7</v>
      </c>
      <c r="K867" s="6">
        <v>0</v>
      </c>
      <c r="L867" s="35">
        <f t="shared" si="122"/>
        <v>-6.5</v>
      </c>
      <c r="M867" s="6">
        <v>-5.4</v>
      </c>
      <c r="N867" s="6">
        <v>-7.6</v>
      </c>
      <c r="O867" s="6">
        <v>0</v>
      </c>
      <c r="P867" s="7">
        <v>8602</v>
      </c>
      <c r="Q867" s="7"/>
      <c r="R867" s="35">
        <f t="shared" si="123"/>
        <v>-10.5</v>
      </c>
      <c r="S867">
        <v>-1.5</v>
      </c>
      <c r="T867">
        <v>-19.5</v>
      </c>
      <c r="U867">
        <v>0</v>
      </c>
      <c r="W867">
        <v>5.12</v>
      </c>
      <c r="X867">
        <v>7.99</v>
      </c>
    </row>
    <row r="868" spans="1:24" x14ac:dyDescent="0.25">
      <c r="A868" s="3">
        <v>31453</v>
      </c>
      <c r="B868" s="5">
        <v>41</v>
      </c>
      <c r="C868" s="37">
        <f t="shared" si="119"/>
        <v>3.64</v>
      </c>
      <c r="D868" s="35">
        <f t="shared" si="120"/>
        <v>-11.1</v>
      </c>
      <c r="E868" s="6">
        <v>-7.2</v>
      </c>
      <c r="F868" s="6">
        <v>-15</v>
      </c>
      <c r="G868" s="6">
        <v>0.5</v>
      </c>
      <c r="H868" s="35">
        <f t="shared" si="121"/>
        <v>-10.5</v>
      </c>
      <c r="I868" s="8">
        <f t="shared" si="124"/>
        <v>-8.5</v>
      </c>
      <c r="J868" s="8">
        <f t="shared" si="125"/>
        <v>-12.5</v>
      </c>
      <c r="K868" s="6">
        <v>1</v>
      </c>
      <c r="L868" s="35">
        <f t="shared" si="122"/>
        <v>-10.199999999999999</v>
      </c>
      <c r="M868" s="6">
        <v>-7.8</v>
      </c>
      <c r="N868" s="6">
        <v>-12.6</v>
      </c>
      <c r="O868" s="6">
        <v>1.5</v>
      </c>
      <c r="P868" s="7">
        <v>8602</v>
      </c>
      <c r="Q868" s="7"/>
      <c r="R868" s="35">
        <f t="shared" si="123"/>
        <v>-8</v>
      </c>
      <c r="S868">
        <v>-5</v>
      </c>
      <c r="T868">
        <v>-11</v>
      </c>
      <c r="U868">
        <v>5</v>
      </c>
      <c r="W868">
        <v>3.83</v>
      </c>
      <c r="X868">
        <v>2.63</v>
      </c>
    </row>
    <row r="869" spans="1:24" x14ac:dyDescent="0.25">
      <c r="A869" s="3">
        <v>31454</v>
      </c>
      <c r="B869" s="5">
        <v>42</v>
      </c>
      <c r="C869" s="37">
        <f t="shared" si="119"/>
        <v>3.88</v>
      </c>
      <c r="D869" s="35">
        <f t="shared" si="120"/>
        <v>-9.1</v>
      </c>
      <c r="E869" s="6">
        <v>-7.2</v>
      </c>
      <c r="F869" s="6">
        <v>-11</v>
      </c>
      <c r="G869" s="6">
        <v>1.5</v>
      </c>
      <c r="H869" s="35">
        <f t="shared" si="121"/>
        <v>-9.9</v>
      </c>
      <c r="I869" s="8">
        <f t="shared" si="124"/>
        <v>-8.5</v>
      </c>
      <c r="J869" s="8">
        <f t="shared" si="125"/>
        <v>-11.2</v>
      </c>
      <c r="K869" s="6">
        <v>0</v>
      </c>
      <c r="L869" s="35">
        <f t="shared" si="122"/>
        <v>-9.5</v>
      </c>
      <c r="M869" s="6">
        <v>-7.8</v>
      </c>
      <c r="N869" s="6">
        <v>-11.2</v>
      </c>
      <c r="O869" s="6">
        <v>0.5</v>
      </c>
      <c r="P869" s="7">
        <v>8602</v>
      </c>
      <c r="Q869" s="7"/>
      <c r="R869" s="35">
        <f t="shared" si="123"/>
        <v>-5.8</v>
      </c>
      <c r="S869">
        <v>-3</v>
      </c>
      <c r="T869">
        <v>-8.5</v>
      </c>
      <c r="U869">
        <v>0.6</v>
      </c>
      <c r="W869">
        <v>4.08</v>
      </c>
      <c r="X869">
        <v>3.25</v>
      </c>
    </row>
    <row r="870" spans="1:24" x14ac:dyDescent="0.25">
      <c r="A870" s="3">
        <v>31455</v>
      </c>
      <c r="B870" s="5">
        <v>43</v>
      </c>
      <c r="C870" s="37">
        <f t="shared" si="119"/>
        <v>8.35</v>
      </c>
      <c r="D870" s="35">
        <f t="shared" si="120"/>
        <v>-13.9</v>
      </c>
      <c r="E870" s="6">
        <v>-8.8000000000000007</v>
      </c>
      <c r="F870" s="6">
        <v>-19</v>
      </c>
      <c r="G870" s="6">
        <v>0</v>
      </c>
      <c r="H870" s="35">
        <f t="shared" si="121"/>
        <v>-12.3</v>
      </c>
      <c r="I870" s="8">
        <f t="shared" si="124"/>
        <v>-11.3</v>
      </c>
      <c r="J870" s="8">
        <f t="shared" si="125"/>
        <v>-13.3</v>
      </c>
      <c r="K870" s="6">
        <v>0</v>
      </c>
      <c r="L870" s="35">
        <f t="shared" si="122"/>
        <v>-12</v>
      </c>
      <c r="M870" s="6">
        <v>-10.6</v>
      </c>
      <c r="N870" s="6">
        <v>-13.4</v>
      </c>
      <c r="O870" s="6">
        <v>0</v>
      </c>
      <c r="P870" s="7">
        <v>8602</v>
      </c>
      <c r="Q870" s="7"/>
      <c r="R870" s="35">
        <f t="shared" si="123"/>
        <v>-10.5</v>
      </c>
      <c r="S870">
        <v>-6</v>
      </c>
      <c r="T870">
        <v>-15</v>
      </c>
      <c r="U870">
        <v>0.2</v>
      </c>
      <c r="W870">
        <v>8.7899999999999991</v>
      </c>
      <c r="X870">
        <v>7.34</v>
      </c>
    </row>
    <row r="871" spans="1:24" x14ac:dyDescent="0.25">
      <c r="A871" s="3">
        <v>31456</v>
      </c>
      <c r="B871" s="5">
        <v>44</v>
      </c>
      <c r="C871" s="37">
        <f t="shared" si="119"/>
        <v>8.84</v>
      </c>
      <c r="D871" s="35">
        <f t="shared" si="120"/>
        <v>-12.1</v>
      </c>
      <c r="E871" s="6">
        <v>-10</v>
      </c>
      <c r="F871" s="6">
        <v>-14.2</v>
      </c>
      <c r="G871" s="6">
        <v>0.5</v>
      </c>
      <c r="H871" s="35">
        <f t="shared" si="121"/>
        <v>-12.2</v>
      </c>
      <c r="I871" s="8">
        <f t="shared" si="124"/>
        <v>-11.3</v>
      </c>
      <c r="J871" s="8">
        <f t="shared" si="125"/>
        <v>-13</v>
      </c>
      <c r="K871" s="6">
        <v>0</v>
      </c>
      <c r="L871" s="35">
        <f t="shared" si="122"/>
        <v>-11.9</v>
      </c>
      <c r="M871" s="6">
        <v>-10.6</v>
      </c>
      <c r="N871" s="6">
        <v>-13.1</v>
      </c>
      <c r="O871" s="6">
        <v>1</v>
      </c>
      <c r="P871" s="7">
        <v>8602</v>
      </c>
      <c r="Q871" s="7"/>
      <c r="R871" s="35">
        <f t="shared" si="123"/>
        <v>-9.5</v>
      </c>
      <c r="S871">
        <v>-7</v>
      </c>
      <c r="T871">
        <v>-12</v>
      </c>
      <c r="U871">
        <v>0</v>
      </c>
      <c r="X871">
        <v>8.84</v>
      </c>
    </row>
    <row r="872" spans="1:24" x14ac:dyDescent="0.25">
      <c r="A872" s="3">
        <v>31457</v>
      </c>
      <c r="B872" s="5">
        <v>45</v>
      </c>
      <c r="C872" s="37">
        <f t="shared" si="119"/>
        <v>8.26</v>
      </c>
      <c r="D872" s="35">
        <f t="shared" si="120"/>
        <v>-15</v>
      </c>
      <c r="E872" s="6">
        <v>-7.7</v>
      </c>
      <c r="F872" s="6">
        <v>-22.3</v>
      </c>
      <c r="G872" s="6">
        <v>8</v>
      </c>
      <c r="H872" s="35">
        <f t="shared" si="121"/>
        <v>-13.5</v>
      </c>
      <c r="I872" s="8">
        <f t="shared" si="124"/>
        <v>-10.7</v>
      </c>
      <c r="J872" s="8">
        <f t="shared" si="125"/>
        <v>-16.2</v>
      </c>
      <c r="K872" s="6">
        <v>6</v>
      </c>
      <c r="L872" s="35">
        <f t="shared" si="122"/>
        <v>-13.3</v>
      </c>
      <c r="M872" s="6">
        <v>-10</v>
      </c>
      <c r="N872" s="6">
        <v>-16.5</v>
      </c>
      <c r="O872" s="6">
        <v>5</v>
      </c>
      <c r="P872" s="7">
        <v>8602</v>
      </c>
      <c r="Q872" s="7"/>
      <c r="R872" s="35">
        <f t="shared" si="123"/>
        <v>-15.8</v>
      </c>
      <c r="S872">
        <v>-6</v>
      </c>
      <c r="T872">
        <v>-25.5</v>
      </c>
      <c r="U872">
        <v>16.100000000000001</v>
      </c>
      <c r="X872">
        <v>8.26</v>
      </c>
    </row>
    <row r="873" spans="1:24" x14ac:dyDescent="0.25">
      <c r="A873" s="3">
        <v>31458</v>
      </c>
      <c r="B873" s="5">
        <v>46</v>
      </c>
      <c r="C873" s="37">
        <f t="shared" si="119"/>
        <v>2.84</v>
      </c>
      <c r="D873" s="35">
        <f t="shared" si="120"/>
        <v>-11.7</v>
      </c>
      <c r="E873" s="6">
        <v>-9.4</v>
      </c>
      <c r="F873" s="6">
        <v>-14</v>
      </c>
      <c r="G873" s="6">
        <v>1</v>
      </c>
      <c r="H873" s="35">
        <f t="shared" si="121"/>
        <v>-10.6</v>
      </c>
      <c r="I873" s="8">
        <f t="shared" si="124"/>
        <v>-8.5</v>
      </c>
      <c r="J873" s="8">
        <f t="shared" si="125"/>
        <v>-12.7</v>
      </c>
      <c r="K873" s="6">
        <v>0.5</v>
      </c>
      <c r="L873" s="35">
        <f t="shared" si="122"/>
        <v>-10.3</v>
      </c>
      <c r="M873" s="6">
        <v>-7.8</v>
      </c>
      <c r="N873" s="6">
        <v>-12.8</v>
      </c>
      <c r="O873" s="6">
        <v>0</v>
      </c>
      <c r="P873" s="7">
        <v>8602</v>
      </c>
      <c r="Q873" s="7"/>
      <c r="R873" s="35">
        <f t="shared" si="123"/>
        <v>-12.5</v>
      </c>
      <c r="S873">
        <v>-5</v>
      </c>
      <c r="T873">
        <v>-20</v>
      </c>
      <c r="U873">
        <v>5.4</v>
      </c>
      <c r="X873">
        <v>2.84</v>
      </c>
    </row>
    <row r="874" spans="1:24" x14ac:dyDescent="0.25">
      <c r="A874" s="3">
        <v>31459</v>
      </c>
      <c r="B874" s="5">
        <v>47</v>
      </c>
      <c r="C874" s="37">
        <f t="shared" si="119"/>
        <v>5.53</v>
      </c>
      <c r="D874" s="35">
        <f t="shared" si="120"/>
        <v>-9</v>
      </c>
      <c r="E874" s="6">
        <v>-7.4</v>
      </c>
      <c r="F874" s="6">
        <v>-10.5</v>
      </c>
      <c r="G874" s="6">
        <v>0</v>
      </c>
      <c r="H874" s="35">
        <f t="shared" si="121"/>
        <v>-10.4</v>
      </c>
      <c r="I874" s="8">
        <f t="shared" si="124"/>
        <v>-9.1999999999999993</v>
      </c>
      <c r="J874" s="8">
        <f t="shared" si="125"/>
        <v>-11.5</v>
      </c>
      <c r="K874" s="6">
        <v>0</v>
      </c>
      <c r="L874" s="35">
        <f t="shared" si="122"/>
        <v>-10.1</v>
      </c>
      <c r="M874" s="6">
        <v>-8.5</v>
      </c>
      <c r="N874" s="6">
        <v>-11.6</v>
      </c>
      <c r="O874" s="6">
        <v>0</v>
      </c>
      <c r="P874" s="7">
        <v>8602</v>
      </c>
      <c r="Q874" s="7"/>
      <c r="R874" s="35">
        <f t="shared" si="123"/>
        <v>-7</v>
      </c>
      <c r="S874">
        <v>-4</v>
      </c>
      <c r="T874">
        <v>-10</v>
      </c>
      <c r="U874">
        <v>1.8</v>
      </c>
      <c r="X874">
        <v>5.53</v>
      </c>
    </row>
    <row r="875" spans="1:24" x14ac:dyDescent="0.25">
      <c r="A875" s="3">
        <v>31460</v>
      </c>
      <c r="B875" s="5">
        <v>48</v>
      </c>
      <c r="C875" s="37">
        <f t="shared" si="119"/>
        <v>7.06</v>
      </c>
      <c r="D875" s="35">
        <f t="shared" si="120"/>
        <v>-17.2</v>
      </c>
      <c r="E875" s="6">
        <v>-11.9</v>
      </c>
      <c r="F875" s="6">
        <v>-22.4</v>
      </c>
      <c r="G875" s="6">
        <v>0.5</v>
      </c>
      <c r="H875" s="35">
        <f t="shared" si="121"/>
        <v>-14.7</v>
      </c>
      <c r="I875" s="8">
        <f t="shared" si="124"/>
        <v>-14.4</v>
      </c>
      <c r="J875" s="8">
        <f t="shared" si="125"/>
        <v>-15</v>
      </c>
      <c r="K875" s="6">
        <v>1</v>
      </c>
      <c r="L875" s="35">
        <f t="shared" si="122"/>
        <v>-14.5</v>
      </c>
      <c r="M875" s="6">
        <v>-13.8</v>
      </c>
      <c r="N875" s="6">
        <v>-15.2</v>
      </c>
      <c r="O875" s="6">
        <v>1</v>
      </c>
      <c r="P875" s="7">
        <v>8602</v>
      </c>
      <c r="Q875" s="7"/>
      <c r="R875" s="35">
        <f t="shared" si="123"/>
        <v>-18.5</v>
      </c>
      <c r="S875">
        <v>-10</v>
      </c>
      <c r="T875">
        <v>-27</v>
      </c>
      <c r="U875">
        <v>2</v>
      </c>
      <c r="X875">
        <v>7.06</v>
      </c>
    </row>
    <row r="876" spans="1:24" x14ac:dyDescent="0.25">
      <c r="A876" s="3">
        <v>31461</v>
      </c>
      <c r="B876" s="5">
        <v>49</v>
      </c>
      <c r="C876" s="37">
        <f t="shared" si="119"/>
        <v>7.53</v>
      </c>
      <c r="D876" s="35">
        <f t="shared" si="120"/>
        <v>-14.4</v>
      </c>
      <c r="E876" s="19">
        <f t="shared" ref="E876:E881" si="126">ROUND(I876*1.02+1.2,1)</f>
        <v>-12.6</v>
      </c>
      <c r="F876" s="6">
        <v>-16.100000000000001</v>
      </c>
      <c r="G876" s="6">
        <v>5</v>
      </c>
      <c r="H876" s="35">
        <f t="shared" si="121"/>
        <v>-15</v>
      </c>
      <c r="I876" s="8">
        <f t="shared" si="124"/>
        <v>-13.5</v>
      </c>
      <c r="J876" s="8">
        <f t="shared" si="125"/>
        <v>-16.5</v>
      </c>
      <c r="K876" s="6">
        <v>0</v>
      </c>
      <c r="L876" s="35">
        <f t="shared" si="122"/>
        <v>-14.9</v>
      </c>
      <c r="M876" s="6">
        <v>-12.9</v>
      </c>
      <c r="N876" s="6">
        <v>-16.8</v>
      </c>
      <c r="O876" s="6">
        <v>0</v>
      </c>
      <c r="P876" s="7">
        <v>8602</v>
      </c>
      <c r="Q876" s="7"/>
      <c r="R876" s="35">
        <f t="shared" si="123"/>
        <v>-14.5</v>
      </c>
      <c r="S876">
        <v>-9</v>
      </c>
      <c r="T876">
        <v>-20</v>
      </c>
      <c r="U876">
        <v>0</v>
      </c>
      <c r="W876">
        <v>7.93</v>
      </c>
      <c r="X876">
        <v>6.2</v>
      </c>
    </row>
    <row r="877" spans="1:24" x14ac:dyDescent="0.25">
      <c r="A877" s="3">
        <v>31462</v>
      </c>
      <c r="B877" s="5">
        <v>50</v>
      </c>
      <c r="C877" s="37">
        <f t="shared" si="119"/>
        <v>8.09</v>
      </c>
      <c r="D877" s="35">
        <f t="shared" si="120"/>
        <v>-16.600000000000001</v>
      </c>
      <c r="E877" s="19">
        <f t="shared" si="126"/>
        <v>-8.3000000000000007</v>
      </c>
      <c r="F877" s="19">
        <f t="shared" ref="F877:F882" si="127">ROUND(J877*1.01-1.1,1)</f>
        <v>-24.8</v>
      </c>
      <c r="G877" s="6">
        <v>1</v>
      </c>
      <c r="H877" s="35">
        <f t="shared" si="121"/>
        <v>-16.399999999999999</v>
      </c>
      <c r="I877" s="6">
        <v>-9.3000000000000007</v>
      </c>
      <c r="J877" s="6">
        <v>-23.5</v>
      </c>
      <c r="K877" s="6">
        <v>0</v>
      </c>
      <c r="L877" s="35">
        <f t="shared" si="122"/>
        <v>-16.3</v>
      </c>
      <c r="M877" s="6">
        <v>-10.6</v>
      </c>
      <c r="N877" s="6">
        <v>-22</v>
      </c>
      <c r="O877" s="6">
        <v>0</v>
      </c>
      <c r="P877" s="7">
        <v>8602</v>
      </c>
      <c r="Q877" s="7"/>
      <c r="R877" s="35">
        <f t="shared" si="123"/>
        <v>-21.8</v>
      </c>
      <c r="S877">
        <v>-10</v>
      </c>
      <c r="T877">
        <v>-33.5</v>
      </c>
      <c r="U877">
        <v>0</v>
      </c>
      <c r="W877">
        <v>8.52</v>
      </c>
      <c r="X877">
        <v>8.84</v>
      </c>
    </row>
    <row r="878" spans="1:24" x14ac:dyDescent="0.25">
      <c r="A878" s="3">
        <v>31463</v>
      </c>
      <c r="B878" s="5">
        <v>51</v>
      </c>
      <c r="C878" s="37">
        <f t="shared" si="119"/>
        <v>9.98</v>
      </c>
      <c r="D878" s="35">
        <f t="shared" si="120"/>
        <v>-10.4</v>
      </c>
      <c r="E878" s="19">
        <f t="shared" si="126"/>
        <v>-5.0999999999999996</v>
      </c>
      <c r="F878" s="19">
        <f t="shared" si="127"/>
        <v>-15.6</v>
      </c>
      <c r="G878" s="6">
        <v>0</v>
      </c>
      <c r="H878" s="35">
        <f t="shared" si="121"/>
        <v>-10.3</v>
      </c>
      <c r="I878" s="6">
        <v>-6.2</v>
      </c>
      <c r="J878" s="6">
        <v>-14.4</v>
      </c>
      <c r="K878" s="6">
        <v>0</v>
      </c>
      <c r="L878" s="35">
        <f t="shared" si="122"/>
        <v>-11.2</v>
      </c>
      <c r="M878" s="6">
        <v>-6</v>
      </c>
      <c r="N878" s="6">
        <v>-16.399999999999999</v>
      </c>
      <c r="O878" s="6">
        <v>1</v>
      </c>
      <c r="P878" s="7">
        <v>8602</v>
      </c>
      <c r="Q878" s="7"/>
      <c r="R878" s="35">
        <f t="shared" si="123"/>
        <v>-14.3</v>
      </c>
      <c r="S878">
        <v>-4.5</v>
      </c>
      <c r="T878">
        <v>-24</v>
      </c>
      <c r="U878">
        <v>4.4000000000000004</v>
      </c>
      <c r="W878">
        <v>10.5</v>
      </c>
      <c r="X878">
        <v>9.23</v>
      </c>
    </row>
    <row r="879" spans="1:24" x14ac:dyDescent="0.25">
      <c r="A879" s="3">
        <v>31464</v>
      </c>
      <c r="B879" s="5">
        <v>52</v>
      </c>
      <c r="C879" s="37">
        <f t="shared" si="119"/>
        <v>9.5399999999999991</v>
      </c>
      <c r="D879" s="35">
        <f t="shared" si="120"/>
        <v>-11.6</v>
      </c>
      <c r="E879" s="19">
        <f t="shared" si="126"/>
        <v>-6.2</v>
      </c>
      <c r="F879" s="19">
        <f t="shared" si="127"/>
        <v>-17</v>
      </c>
      <c r="G879" s="6">
        <v>2</v>
      </c>
      <c r="H879" s="35">
        <f t="shared" si="121"/>
        <v>-11.5</v>
      </c>
      <c r="I879" s="6">
        <v>-7.3</v>
      </c>
      <c r="J879" s="6">
        <v>-15.7</v>
      </c>
      <c r="K879" s="6">
        <v>1</v>
      </c>
      <c r="L879" s="35">
        <f t="shared" si="122"/>
        <v>-10.6</v>
      </c>
      <c r="M879" s="6">
        <v>-6.3</v>
      </c>
      <c r="N879" s="6">
        <v>-14.8</v>
      </c>
      <c r="O879" s="6">
        <v>1</v>
      </c>
      <c r="P879" s="7">
        <v>8602</v>
      </c>
      <c r="Q879" s="7"/>
      <c r="R879" s="35">
        <f t="shared" si="123"/>
        <v>-9.3000000000000007</v>
      </c>
      <c r="S879">
        <v>-3</v>
      </c>
      <c r="T879">
        <v>-15.5</v>
      </c>
      <c r="U879">
        <v>5.6</v>
      </c>
      <c r="W879">
        <v>10.039999999999999</v>
      </c>
      <c r="X879">
        <v>8.36</v>
      </c>
    </row>
    <row r="880" spans="1:24" x14ac:dyDescent="0.25">
      <c r="A880" s="3">
        <v>31465</v>
      </c>
      <c r="B880" s="5">
        <v>53</v>
      </c>
      <c r="C880" s="37">
        <f t="shared" si="119"/>
        <v>5.35</v>
      </c>
      <c r="D880" s="35">
        <f t="shared" si="120"/>
        <v>-7.8</v>
      </c>
      <c r="E880" s="19">
        <f t="shared" si="126"/>
        <v>-2.5</v>
      </c>
      <c r="F880" s="19">
        <f t="shared" si="127"/>
        <v>-13</v>
      </c>
      <c r="G880" s="6">
        <v>6</v>
      </c>
      <c r="H880" s="35">
        <f t="shared" si="121"/>
        <v>-7.7</v>
      </c>
      <c r="I880" s="6">
        <v>-3.6</v>
      </c>
      <c r="J880" s="6">
        <v>-11.8</v>
      </c>
      <c r="K880" s="6">
        <v>3</v>
      </c>
      <c r="L880" s="35">
        <f t="shared" si="122"/>
        <v>-7.9</v>
      </c>
      <c r="M880" s="6">
        <v>-4.3</v>
      </c>
      <c r="N880" s="6">
        <v>-11.4</v>
      </c>
      <c r="O880" s="6">
        <v>0</v>
      </c>
      <c r="P880" s="7">
        <v>8602</v>
      </c>
      <c r="Q880" s="7"/>
      <c r="R880" s="35">
        <f t="shared" si="123"/>
        <v>-6.3</v>
      </c>
      <c r="S880">
        <v>-2</v>
      </c>
      <c r="T880">
        <v>-10.5</v>
      </c>
      <c r="U880">
        <v>7</v>
      </c>
      <c r="W880">
        <v>5.63</v>
      </c>
      <c r="X880">
        <v>4.2</v>
      </c>
    </row>
    <row r="881" spans="1:24" x14ac:dyDescent="0.25">
      <c r="A881" s="3">
        <v>31466</v>
      </c>
      <c r="B881" s="5">
        <v>54</v>
      </c>
      <c r="C881" s="37">
        <f t="shared" si="119"/>
        <v>3.26</v>
      </c>
      <c r="D881" s="35">
        <f t="shared" si="120"/>
        <v>-2.2000000000000002</v>
      </c>
      <c r="E881" s="19">
        <f t="shared" si="126"/>
        <v>3.4</v>
      </c>
      <c r="F881" s="19">
        <f t="shared" si="127"/>
        <v>-7.7</v>
      </c>
      <c r="G881" s="6">
        <v>4</v>
      </c>
      <c r="H881" s="35">
        <f t="shared" si="121"/>
        <v>-2.2000000000000002</v>
      </c>
      <c r="I881" s="6">
        <v>2.2000000000000002</v>
      </c>
      <c r="J881" s="6">
        <v>-6.5</v>
      </c>
      <c r="K881" s="6">
        <v>5.5</v>
      </c>
      <c r="L881" s="35">
        <f t="shared" si="122"/>
        <v>-2.2000000000000002</v>
      </c>
      <c r="M881" s="6">
        <v>2.5</v>
      </c>
      <c r="N881" s="6">
        <v>-6.9</v>
      </c>
      <c r="O881" s="6">
        <v>9</v>
      </c>
      <c r="P881" s="7">
        <v>8602</v>
      </c>
      <c r="Q881" s="7"/>
      <c r="R881" s="35">
        <f t="shared" si="123"/>
        <v>-2.2999999999999998</v>
      </c>
      <c r="S881">
        <v>3</v>
      </c>
      <c r="T881">
        <v>-7.5</v>
      </c>
      <c r="U881">
        <v>9</v>
      </c>
      <c r="X881">
        <v>3.26</v>
      </c>
    </row>
    <row r="882" spans="1:24" x14ac:dyDescent="0.25">
      <c r="A882" s="3">
        <v>31467</v>
      </c>
      <c r="B882" s="5">
        <v>55</v>
      </c>
      <c r="C882" s="37">
        <f t="shared" si="119"/>
        <v>7.79</v>
      </c>
      <c r="D882" s="35">
        <f t="shared" si="120"/>
        <v>4.7</v>
      </c>
      <c r="E882" s="6">
        <v>10.1</v>
      </c>
      <c r="F882" s="19">
        <f t="shared" si="127"/>
        <v>-0.7</v>
      </c>
      <c r="G882" s="6">
        <v>0</v>
      </c>
      <c r="H882" s="35">
        <f t="shared" si="121"/>
        <v>4.0999999999999996</v>
      </c>
      <c r="I882" s="6">
        <v>7.7</v>
      </c>
      <c r="J882" s="6">
        <v>0.4</v>
      </c>
      <c r="K882" s="6">
        <v>0</v>
      </c>
      <c r="L882" s="35">
        <f t="shared" si="122"/>
        <v>3.8</v>
      </c>
      <c r="M882" s="6">
        <v>8.5</v>
      </c>
      <c r="N882" s="6">
        <v>-0.9</v>
      </c>
      <c r="O882" s="6">
        <v>0.5</v>
      </c>
      <c r="P882" s="7">
        <v>8602</v>
      </c>
      <c r="Q882" s="7"/>
      <c r="R882" s="35">
        <f t="shared" si="123"/>
        <v>3.8</v>
      </c>
      <c r="S882">
        <v>10</v>
      </c>
      <c r="T882">
        <v>-2.5</v>
      </c>
      <c r="U882">
        <v>0</v>
      </c>
      <c r="W882">
        <v>8.1999999999999993</v>
      </c>
      <c r="X882">
        <v>8.31</v>
      </c>
    </row>
    <row r="883" spans="1:24" x14ac:dyDescent="0.25">
      <c r="A883" s="3">
        <v>31468</v>
      </c>
      <c r="B883" s="5">
        <v>56</v>
      </c>
      <c r="C883" s="37">
        <f t="shared" si="119"/>
        <v>8.61</v>
      </c>
      <c r="D883" s="35">
        <f t="shared" si="120"/>
        <v>3.4</v>
      </c>
      <c r="E883" s="6">
        <v>7.8</v>
      </c>
      <c r="F883" s="6">
        <v>-1.1000000000000001</v>
      </c>
      <c r="G883" s="6">
        <v>2</v>
      </c>
      <c r="H883" s="35">
        <f t="shared" si="121"/>
        <v>2.6</v>
      </c>
      <c r="I883" s="6">
        <v>4.5</v>
      </c>
      <c r="J883" s="6">
        <v>0.7</v>
      </c>
      <c r="K883" s="6">
        <v>1.5</v>
      </c>
      <c r="L883" s="35">
        <f t="shared" si="122"/>
        <v>3.8</v>
      </c>
      <c r="M883" s="6">
        <v>5.6</v>
      </c>
      <c r="N883" s="6">
        <v>1.9</v>
      </c>
      <c r="O883" s="6">
        <v>1</v>
      </c>
      <c r="P883" s="7">
        <v>8602</v>
      </c>
      <c r="Q883" s="7"/>
      <c r="R883" s="35">
        <f t="shared" si="123"/>
        <v>5.3</v>
      </c>
      <c r="S883">
        <v>11</v>
      </c>
      <c r="T883">
        <v>-0.5</v>
      </c>
      <c r="U883">
        <v>0</v>
      </c>
      <c r="W883">
        <v>9.06</v>
      </c>
      <c r="X883">
        <v>8.42</v>
      </c>
    </row>
    <row r="884" spans="1:24" x14ac:dyDescent="0.25">
      <c r="A884" s="3">
        <v>31469</v>
      </c>
      <c r="B884" s="5">
        <v>57</v>
      </c>
      <c r="C884" s="37">
        <f t="shared" si="119"/>
        <v>10.16</v>
      </c>
      <c r="D884" s="35">
        <f t="shared" si="120"/>
        <v>0.5</v>
      </c>
      <c r="E884" s="6">
        <v>6.3</v>
      </c>
      <c r="F884" s="6">
        <v>-5.3</v>
      </c>
      <c r="G884" s="6">
        <v>0</v>
      </c>
      <c r="H884" s="35">
        <f t="shared" si="121"/>
        <v>0</v>
      </c>
      <c r="I884" s="6">
        <v>5.5</v>
      </c>
      <c r="J884" s="6">
        <v>-5.4</v>
      </c>
      <c r="K884" s="6">
        <v>0</v>
      </c>
      <c r="L884" s="35">
        <f t="shared" si="122"/>
        <v>-0.1</v>
      </c>
      <c r="M884" s="6">
        <v>3.5</v>
      </c>
      <c r="N884" s="6">
        <v>-3.6</v>
      </c>
      <c r="O884" s="6">
        <v>0</v>
      </c>
      <c r="P884" s="7">
        <v>8602</v>
      </c>
      <c r="Q884" s="7"/>
      <c r="R884" s="35">
        <f t="shared" si="123"/>
        <v>0.8</v>
      </c>
      <c r="S884">
        <v>8.5</v>
      </c>
      <c r="T884">
        <v>-7</v>
      </c>
      <c r="U884">
        <v>0</v>
      </c>
      <c r="W884">
        <v>10.69</v>
      </c>
      <c r="X884">
        <v>11.93</v>
      </c>
    </row>
    <row r="885" spans="1:24" x14ac:dyDescent="0.25">
      <c r="A885" s="3">
        <v>31470</v>
      </c>
      <c r="B885" s="5">
        <v>58</v>
      </c>
      <c r="C885" s="37">
        <f t="shared" si="119"/>
        <v>9.42</v>
      </c>
      <c r="D885" s="35">
        <f t="shared" si="120"/>
        <v>2.8</v>
      </c>
      <c r="E885" s="6">
        <v>12</v>
      </c>
      <c r="F885" s="6">
        <v>-6.4</v>
      </c>
      <c r="G885" s="6">
        <v>0</v>
      </c>
      <c r="H885" s="35">
        <f t="shared" si="121"/>
        <v>4</v>
      </c>
      <c r="I885" s="6">
        <v>9.5</v>
      </c>
      <c r="J885" s="6">
        <v>-1.6</v>
      </c>
      <c r="K885" s="6">
        <v>0</v>
      </c>
      <c r="L885" s="35">
        <f t="shared" si="122"/>
        <v>1.8</v>
      </c>
      <c r="M885" s="6">
        <v>5.7</v>
      </c>
      <c r="N885" s="6">
        <v>-2.2000000000000002</v>
      </c>
      <c r="O885" s="6">
        <v>0.5</v>
      </c>
      <c r="P885" s="7">
        <v>8602</v>
      </c>
      <c r="Q885" s="7"/>
      <c r="R885" s="35">
        <f t="shared" si="123"/>
        <v>2.2999999999999998</v>
      </c>
      <c r="S885">
        <v>9.5</v>
      </c>
      <c r="T885">
        <v>-5</v>
      </c>
      <c r="U885">
        <v>0</v>
      </c>
      <c r="W885">
        <v>9.92</v>
      </c>
      <c r="X885">
        <v>10.63</v>
      </c>
    </row>
    <row r="886" spans="1:24" x14ac:dyDescent="0.25">
      <c r="A886" s="3">
        <v>31471</v>
      </c>
      <c r="B886" s="5">
        <v>59</v>
      </c>
      <c r="C886" s="37">
        <f t="shared" si="119"/>
        <v>8.68</v>
      </c>
      <c r="D886" s="35">
        <f t="shared" si="120"/>
        <v>2.9</v>
      </c>
      <c r="E886" s="6">
        <v>9.4</v>
      </c>
      <c r="F886" s="6">
        <v>-3.7</v>
      </c>
      <c r="G886" s="6">
        <v>0</v>
      </c>
      <c r="H886" s="35">
        <f t="shared" si="121"/>
        <v>4.3</v>
      </c>
      <c r="I886" s="6">
        <v>7.6</v>
      </c>
      <c r="J886" s="6">
        <v>0.9</v>
      </c>
      <c r="K886" s="6">
        <v>0</v>
      </c>
      <c r="L886" s="35">
        <f t="shared" si="122"/>
        <v>2.9</v>
      </c>
      <c r="M886" s="6">
        <v>6.5</v>
      </c>
      <c r="N886" s="6">
        <v>-0.8</v>
      </c>
      <c r="O886" s="6">
        <v>0.5</v>
      </c>
      <c r="P886" s="7">
        <v>8602</v>
      </c>
      <c r="Q886" s="7"/>
      <c r="R886" s="35">
        <f t="shared" si="123"/>
        <v>4.8</v>
      </c>
      <c r="S886">
        <v>9</v>
      </c>
      <c r="T886">
        <v>0.5</v>
      </c>
      <c r="U886">
        <v>0</v>
      </c>
      <c r="W886">
        <v>9.14</v>
      </c>
      <c r="X886">
        <v>6.52</v>
      </c>
    </row>
    <row r="887" spans="1:24" x14ac:dyDescent="0.25">
      <c r="A887" s="3">
        <v>31472</v>
      </c>
      <c r="B887" s="5">
        <v>60</v>
      </c>
      <c r="C887" s="37">
        <f t="shared" si="119"/>
        <v>8.9</v>
      </c>
      <c r="D887" s="35">
        <f t="shared" si="120"/>
        <v>0.7</v>
      </c>
      <c r="E887" s="6">
        <v>7.6</v>
      </c>
      <c r="F887" s="6">
        <v>-6.2</v>
      </c>
      <c r="G887" s="6">
        <v>0</v>
      </c>
      <c r="H887" s="35">
        <f t="shared" si="121"/>
        <v>2.4</v>
      </c>
      <c r="I887" s="6">
        <v>7.3</v>
      </c>
      <c r="J887" s="6">
        <v>-2.6</v>
      </c>
      <c r="K887" s="6">
        <v>0</v>
      </c>
      <c r="L887" s="35">
        <f t="shared" si="122"/>
        <v>2.4</v>
      </c>
      <c r="M887" s="6">
        <v>6.3</v>
      </c>
      <c r="N887" s="6">
        <v>-1.5</v>
      </c>
      <c r="O887" s="6">
        <v>0</v>
      </c>
      <c r="P887" s="7">
        <v>8603</v>
      </c>
      <c r="Q887" s="7"/>
      <c r="R887" s="35">
        <f t="shared" si="123"/>
        <v>0.8</v>
      </c>
      <c r="S887">
        <v>9</v>
      </c>
      <c r="T887">
        <v>-7.5</v>
      </c>
      <c r="U887">
        <v>0</v>
      </c>
      <c r="W887">
        <v>9.3699999999999992</v>
      </c>
      <c r="X887">
        <v>12.05</v>
      </c>
    </row>
    <row r="888" spans="1:24" x14ac:dyDescent="0.25">
      <c r="A888" s="3">
        <v>31473</v>
      </c>
      <c r="B888" s="5">
        <v>61</v>
      </c>
      <c r="C888" s="37">
        <f t="shared" si="119"/>
        <v>11.85</v>
      </c>
      <c r="D888" s="35">
        <f t="shared" si="120"/>
        <v>0.8</v>
      </c>
      <c r="E888" s="6">
        <v>8.6999999999999993</v>
      </c>
      <c r="F888" s="6">
        <v>-7.1</v>
      </c>
      <c r="G888" s="6">
        <v>0</v>
      </c>
      <c r="H888" s="35">
        <f t="shared" si="121"/>
        <v>2.1</v>
      </c>
      <c r="I888" s="6">
        <v>8.6</v>
      </c>
      <c r="J888" s="6">
        <v>-4.5</v>
      </c>
      <c r="K888" s="6">
        <v>0</v>
      </c>
      <c r="L888" s="35">
        <f t="shared" si="122"/>
        <v>1.5</v>
      </c>
      <c r="M888" s="6">
        <v>5.8</v>
      </c>
      <c r="N888" s="6">
        <v>-2.8</v>
      </c>
      <c r="O888" s="6">
        <v>0</v>
      </c>
      <c r="P888" s="7">
        <v>8603</v>
      </c>
      <c r="Q888" s="7"/>
      <c r="R888" s="35">
        <f t="shared" si="123"/>
        <v>1</v>
      </c>
      <c r="S888">
        <v>10</v>
      </c>
      <c r="T888">
        <v>-8</v>
      </c>
      <c r="U888">
        <v>0</v>
      </c>
      <c r="W888">
        <v>12.47</v>
      </c>
      <c r="X888">
        <v>12.18</v>
      </c>
    </row>
    <row r="889" spans="1:24" x14ac:dyDescent="0.25">
      <c r="A889" s="3">
        <v>31474</v>
      </c>
      <c r="B889" s="5">
        <v>62</v>
      </c>
      <c r="C889" s="37">
        <f t="shared" si="119"/>
        <v>7.03</v>
      </c>
      <c r="D889" s="35">
        <f t="shared" si="120"/>
        <v>0.4</v>
      </c>
      <c r="E889" s="6">
        <v>6.5</v>
      </c>
      <c r="F889" s="6">
        <v>-5.8</v>
      </c>
      <c r="G889" s="6">
        <v>0</v>
      </c>
      <c r="H889" s="35">
        <f t="shared" si="121"/>
        <v>2.4</v>
      </c>
      <c r="I889" s="6">
        <v>5.5</v>
      </c>
      <c r="J889" s="6">
        <v>-0.8</v>
      </c>
      <c r="K889" s="6">
        <v>0</v>
      </c>
      <c r="L889" s="35">
        <f t="shared" si="122"/>
        <v>-0.5</v>
      </c>
      <c r="M889" s="6">
        <v>2.4</v>
      </c>
      <c r="N889" s="6">
        <v>-3.3</v>
      </c>
      <c r="O889" s="6">
        <v>0</v>
      </c>
      <c r="P889" s="7">
        <v>8603</v>
      </c>
      <c r="Q889" s="7"/>
      <c r="R889" s="35">
        <f t="shared" si="123"/>
        <v>2.2999999999999998</v>
      </c>
      <c r="S889">
        <v>6</v>
      </c>
      <c r="T889">
        <v>-1.5</v>
      </c>
      <c r="U889">
        <v>0</v>
      </c>
      <c r="W889">
        <v>7.4</v>
      </c>
      <c r="X889">
        <v>4.99</v>
      </c>
    </row>
    <row r="890" spans="1:24" x14ac:dyDescent="0.25">
      <c r="A890" s="3">
        <v>31475</v>
      </c>
      <c r="B890" s="5">
        <v>63</v>
      </c>
      <c r="C890" s="37">
        <f t="shared" si="119"/>
        <v>12.94</v>
      </c>
      <c r="D890" s="35">
        <f t="shared" si="120"/>
        <v>3.5</v>
      </c>
      <c r="E890" s="6">
        <v>7.9</v>
      </c>
      <c r="F890" s="6">
        <v>-0.9</v>
      </c>
      <c r="G890" s="6">
        <v>0</v>
      </c>
      <c r="H890" s="35">
        <f t="shared" si="121"/>
        <v>1.7</v>
      </c>
      <c r="I890" s="6">
        <v>5.0999999999999996</v>
      </c>
      <c r="J890" s="6">
        <v>-1.8</v>
      </c>
      <c r="K890" s="6">
        <v>0</v>
      </c>
      <c r="L890" s="35">
        <f t="shared" si="122"/>
        <v>1.9</v>
      </c>
      <c r="M890" s="6">
        <v>4.7</v>
      </c>
      <c r="N890" s="6">
        <v>-1</v>
      </c>
      <c r="O890" s="6">
        <v>0</v>
      </c>
      <c r="P890" s="7">
        <v>8603</v>
      </c>
      <c r="Q890" s="7"/>
      <c r="R890" s="35">
        <f t="shared" si="123"/>
        <v>3</v>
      </c>
      <c r="S890">
        <v>8</v>
      </c>
      <c r="T890">
        <v>-2</v>
      </c>
      <c r="U890">
        <v>0</v>
      </c>
      <c r="W890">
        <v>13.62</v>
      </c>
      <c r="X890">
        <v>12.76</v>
      </c>
    </row>
    <row r="891" spans="1:24" x14ac:dyDescent="0.25">
      <c r="A891" s="3">
        <v>31476</v>
      </c>
      <c r="B891" s="5">
        <v>64</v>
      </c>
      <c r="C891" s="37">
        <f t="shared" si="119"/>
        <v>8.42</v>
      </c>
      <c r="D891" s="35">
        <f t="shared" si="120"/>
        <v>0.1</v>
      </c>
      <c r="E891" s="6">
        <v>8.6999999999999993</v>
      </c>
      <c r="F891" s="6">
        <v>-8.5</v>
      </c>
      <c r="G891" s="6">
        <v>0</v>
      </c>
      <c r="H891" s="35">
        <f t="shared" si="121"/>
        <v>1.1000000000000001</v>
      </c>
      <c r="I891" s="6">
        <v>6.5</v>
      </c>
      <c r="J891" s="6">
        <v>-4.3</v>
      </c>
      <c r="K891" s="6">
        <v>0</v>
      </c>
      <c r="L891" s="35">
        <f t="shared" si="122"/>
        <v>1.8</v>
      </c>
      <c r="M891" s="6">
        <v>6.4</v>
      </c>
      <c r="N891" s="6">
        <v>-2.8</v>
      </c>
      <c r="O891" s="6">
        <v>0</v>
      </c>
      <c r="P891" s="7">
        <v>8603</v>
      </c>
      <c r="Q891" s="7"/>
      <c r="R891" s="35">
        <f t="shared" si="123"/>
        <v>-0.3</v>
      </c>
      <c r="S891">
        <v>8</v>
      </c>
      <c r="T891">
        <v>-8.5</v>
      </c>
      <c r="U891">
        <v>0</v>
      </c>
      <c r="W891">
        <v>8.86</v>
      </c>
      <c r="X891">
        <v>7.55</v>
      </c>
    </row>
    <row r="892" spans="1:24" x14ac:dyDescent="0.25">
      <c r="A892" s="3">
        <v>31477</v>
      </c>
      <c r="B892" s="5">
        <v>65</v>
      </c>
      <c r="C892" s="37">
        <f t="shared" si="119"/>
        <v>5.8</v>
      </c>
      <c r="D892" s="35">
        <f t="shared" si="120"/>
        <v>2.8</v>
      </c>
      <c r="E892" s="6">
        <v>7.3</v>
      </c>
      <c r="F892" s="6">
        <v>-1.8</v>
      </c>
      <c r="G892" s="6">
        <v>1.5</v>
      </c>
      <c r="H892" s="35">
        <f t="shared" si="121"/>
        <v>3.3</v>
      </c>
      <c r="I892" s="6">
        <v>6</v>
      </c>
      <c r="J892" s="6">
        <v>0.6</v>
      </c>
      <c r="K892" s="6">
        <v>2</v>
      </c>
      <c r="L892" s="35">
        <f t="shared" si="122"/>
        <v>3.5</v>
      </c>
      <c r="M892" s="6">
        <v>5.8</v>
      </c>
      <c r="N892" s="6">
        <v>1.2</v>
      </c>
      <c r="O892" s="6">
        <v>1.5</v>
      </c>
      <c r="P892" s="7">
        <v>8603</v>
      </c>
      <c r="Q892" s="7"/>
      <c r="R892" s="35">
        <f t="shared" si="123"/>
        <v>3</v>
      </c>
      <c r="S892">
        <v>8</v>
      </c>
      <c r="T892">
        <v>-2</v>
      </c>
      <c r="U892">
        <v>3.1</v>
      </c>
      <c r="W892">
        <v>6.1</v>
      </c>
      <c r="X892">
        <v>5.0999999999999996</v>
      </c>
    </row>
    <row r="893" spans="1:24" x14ac:dyDescent="0.25">
      <c r="A893" s="3">
        <v>31478</v>
      </c>
      <c r="B893" s="5">
        <v>66</v>
      </c>
      <c r="C893" s="37">
        <f t="shared" si="119"/>
        <v>5.8</v>
      </c>
      <c r="D893" s="35">
        <f t="shared" si="120"/>
        <v>2.2000000000000002</v>
      </c>
      <c r="E893" s="6">
        <v>4.5</v>
      </c>
      <c r="F893" s="6">
        <v>-0.1</v>
      </c>
      <c r="G893" s="6">
        <v>6.5</v>
      </c>
      <c r="H893" s="35">
        <f t="shared" si="121"/>
        <v>0</v>
      </c>
      <c r="I893" s="6">
        <v>2.7</v>
      </c>
      <c r="J893" s="6">
        <v>-2.8</v>
      </c>
      <c r="K893" s="6">
        <v>5</v>
      </c>
      <c r="L893" s="35">
        <f t="shared" si="122"/>
        <v>1.2</v>
      </c>
      <c r="M893" s="6">
        <v>3.1</v>
      </c>
      <c r="N893" s="6">
        <v>-0.8</v>
      </c>
      <c r="O893" s="6">
        <v>7</v>
      </c>
      <c r="P893" s="7">
        <v>8603</v>
      </c>
      <c r="Q893" s="7"/>
      <c r="R893" s="35">
        <f t="shared" si="123"/>
        <v>4.5</v>
      </c>
      <c r="S893">
        <v>7</v>
      </c>
      <c r="T893">
        <v>2</v>
      </c>
      <c r="U893">
        <v>3.2</v>
      </c>
      <c r="W893">
        <v>6.11</v>
      </c>
      <c r="X893">
        <v>5.88</v>
      </c>
    </row>
    <row r="894" spans="1:24" x14ac:dyDescent="0.25">
      <c r="A894" s="3">
        <v>31479</v>
      </c>
      <c r="B894" s="5">
        <v>67</v>
      </c>
      <c r="C894" s="37">
        <f t="shared" si="119"/>
        <v>11.51</v>
      </c>
      <c r="D894" s="35">
        <f t="shared" si="120"/>
        <v>0.8</v>
      </c>
      <c r="E894" s="6">
        <v>5</v>
      </c>
      <c r="F894" s="6">
        <v>-3.5</v>
      </c>
      <c r="G894" s="6">
        <v>0</v>
      </c>
      <c r="H894" s="35">
        <f t="shared" si="121"/>
        <v>-1.2</v>
      </c>
      <c r="I894" s="6">
        <v>2.1</v>
      </c>
      <c r="J894" s="6">
        <v>-4.4000000000000004</v>
      </c>
      <c r="K894" s="6">
        <v>0.5</v>
      </c>
      <c r="L894" s="35">
        <f t="shared" si="122"/>
        <v>-1.1000000000000001</v>
      </c>
      <c r="M894" s="6">
        <v>1.7</v>
      </c>
      <c r="N894" s="6">
        <v>-3.8</v>
      </c>
      <c r="O894" s="6">
        <v>0</v>
      </c>
      <c r="P894" s="7">
        <v>8603</v>
      </c>
      <c r="Q894" s="7"/>
      <c r="R894" s="35">
        <f t="shared" si="123"/>
        <v>1</v>
      </c>
      <c r="S894">
        <v>5.5</v>
      </c>
      <c r="T894">
        <v>-3.5</v>
      </c>
      <c r="U894">
        <v>0</v>
      </c>
      <c r="W894">
        <v>12.12</v>
      </c>
      <c r="X894">
        <v>9.26</v>
      </c>
    </row>
    <row r="895" spans="1:24" x14ac:dyDescent="0.25">
      <c r="A895" s="3">
        <v>31480</v>
      </c>
      <c r="B895" s="5">
        <v>68</v>
      </c>
      <c r="C895" s="37">
        <f t="shared" si="119"/>
        <v>10.14</v>
      </c>
      <c r="D895" s="35">
        <f t="shared" si="120"/>
        <v>-2.1</v>
      </c>
      <c r="E895" s="6">
        <v>3.1</v>
      </c>
      <c r="F895" s="6">
        <v>-7.2</v>
      </c>
      <c r="G895" s="6">
        <v>2</v>
      </c>
      <c r="H895" s="35">
        <f t="shared" si="121"/>
        <v>-2.6</v>
      </c>
      <c r="I895" s="6">
        <v>0.5</v>
      </c>
      <c r="J895" s="6">
        <v>-5.7</v>
      </c>
      <c r="K895" s="6">
        <v>1</v>
      </c>
      <c r="L895" s="35">
        <f t="shared" si="122"/>
        <v>-2.5</v>
      </c>
      <c r="M895" s="6">
        <v>0</v>
      </c>
      <c r="N895" s="6">
        <v>-5</v>
      </c>
      <c r="O895" s="6">
        <v>1</v>
      </c>
      <c r="P895" s="7">
        <v>8603</v>
      </c>
      <c r="Q895" s="7"/>
      <c r="R895" s="35">
        <f t="shared" si="123"/>
        <v>-1.3</v>
      </c>
      <c r="S895">
        <v>4</v>
      </c>
      <c r="T895">
        <v>-6.5</v>
      </c>
      <c r="U895">
        <v>6.1</v>
      </c>
      <c r="W895">
        <v>10.67</v>
      </c>
      <c r="X895">
        <v>7.18</v>
      </c>
    </row>
    <row r="896" spans="1:24" x14ac:dyDescent="0.25">
      <c r="A896" s="3">
        <v>31481</v>
      </c>
      <c r="B896" s="5">
        <v>69</v>
      </c>
      <c r="C896" s="37">
        <f t="shared" si="119"/>
        <v>6.02</v>
      </c>
      <c r="D896" s="35">
        <f t="shared" si="120"/>
        <v>-1.9</v>
      </c>
      <c r="E896" s="6">
        <v>1.4</v>
      </c>
      <c r="F896" s="6">
        <v>-5.0999999999999996</v>
      </c>
      <c r="G896" s="6">
        <v>0</v>
      </c>
      <c r="H896" s="35">
        <f t="shared" si="121"/>
        <v>-2.6</v>
      </c>
      <c r="I896" s="6">
        <v>-0.7</v>
      </c>
      <c r="J896" s="6">
        <v>-4.4000000000000004</v>
      </c>
      <c r="K896" s="6">
        <v>0.5</v>
      </c>
      <c r="L896" s="35">
        <f t="shared" si="122"/>
        <v>-2.2999999999999998</v>
      </c>
      <c r="M896" s="6">
        <v>-0.7</v>
      </c>
      <c r="N896" s="6">
        <v>-3.9</v>
      </c>
      <c r="O896" s="6">
        <v>1</v>
      </c>
      <c r="P896" s="7">
        <v>8603</v>
      </c>
      <c r="Q896" s="7"/>
      <c r="R896" s="35">
        <f t="shared" si="123"/>
        <v>-1.3</v>
      </c>
      <c r="S896">
        <v>4</v>
      </c>
      <c r="T896">
        <v>-6.5</v>
      </c>
      <c r="U896">
        <v>0</v>
      </c>
      <c r="W896">
        <v>6.34</v>
      </c>
      <c r="X896">
        <v>5.48</v>
      </c>
    </row>
    <row r="897" spans="1:24" x14ac:dyDescent="0.25">
      <c r="A897" s="3">
        <v>31482</v>
      </c>
      <c r="B897" s="5">
        <v>70</v>
      </c>
      <c r="C897" s="37">
        <f t="shared" si="119"/>
        <v>7.53</v>
      </c>
      <c r="D897" s="35">
        <f t="shared" si="120"/>
        <v>1.7</v>
      </c>
      <c r="E897" s="6">
        <v>4.0999999999999996</v>
      </c>
      <c r="F897" s="6">
        <v>-0.7</v>
      </c>
      <c r="G897" s="6">
        <v>1.5</v>
      </c>
      <c r="H897" s="35">
        <f t="shared" si="121"/>
        <v>0.3</v>
      </c>
      <c r="I897" s="6">
        <v>3.2</v>
      </c>
      <c r="J897" s="6">
        <v>-2.7</v>
      </c>
      <c r="K897" s="6">
        <v>1</v>
      </c>
      <c r="L897" s="35">
        <f t="shared" si="122"/>
        <v>-1.2</v>
      </c>
      <c r="M897" s="6">
        <v>1.3</v>
      </c>
      <c r="N897" s="6">
        <v>-3.6</v>
      </c>
      <c r="O897" s="6">
        <v>2.5</v>
      </c>
      <c r="P897" s="7">
        <v>8603</v>
      </c>
      <c r="Q897" s="7"/>
      <c r="R897" s="35">
        <f t="shared" si="123"/>
        <v>3</v>
      </c>
      <c r="S897">
        <v>6.5</v>
      </c>
      <c r="T897">
        <v>-0.5</v>
      </c>
      <c r="U897">
        <v>1.1000000000000001</v>
      </c>
      <c r="W897">
        <v>7.93</v>
      </c>
      <c r="X897">
        <v>6.71</v>
      </c>
    </row>
    <row r="898" spans="1:24" x14ac:dyDescent="0.25">
      <c r="A898" s="3">
        <v>31483</v>
      </c>
      <c r="B898" s="5">
        <v>71</v>
      </c>
      <c r="C898" s="37">
        <f t="shared" si="119"/>
        <v>4.4800000000000004</v>
      </c>
      <c r="D898" s="35">
        <f t="shared" si="120"/>
        <v>-1.8</v>
      </c>
      <c r="E898" s="6">
        <v>-0.6</v>
      </c>
      <c r="F898" s="6">
        <v>-2.9</v>
      </c>
      <c r="G898" s="6">
        <v>8.5</v>
      </c>
      <c r="H898" s="35">
        <f t="shared" si="121"/>
        <v>-3.6</v>
      </c>
      <c r="I898" s="6">
        <v>-1.6</v>
      </c>
      <c r="J898" s="6">
        <v>-5.5</v>
      </c>
      <c r="K898" s="6">
        <v>8</v>
      </c>
      <c r="L898" s="35">
        <f t="shared" si="122"/>
        <v>-2.8</v>
      </c>
      <c r="M898" s="6">
        <v>-1.7</v>
      </c>
      <c r="N898" s="6">
        <v>-3.8</v>
      </c>
      <c r="O898" s="6">
        <v>7</v>
      </c>
      <c r="P898" s="7">
        <v>8603</v>
      </c>
      <c r="Q898" s="7"/>
      <c r="R898" s="35">
        <f t="shared" si="123"/>
        <v>3.3</v>
      </c>
      <c r="S898">
        <v>6.5</v>
      </c>
      <c r="T898">
        <v>0</v>
      </c>
      <c r="U898">
        <v>2.2000000000000002</v>
      </c>
      <c r="W898">
        <v>4.72</v>
      </c>
      <c r="X898">
        <v>4.2300000000000004</v>
      </c>
    </row>
    <row r="899" spans="1:24" x14ac:dyDescent="0.25">
      <c r="A899" s="3">
        <v>31484</v>
      </c>
      <c r="B899" s="5">
        <v>72</v>
      </c>
      <c r="C899" s="37">
        <f t="shared" si="119"/>
        <v>8.93</v>
      </c>
      <c r="D899" s="35">
        <f t="shared" si="120"/>
        <v>-3</v>
      </c>
      <c r="E899" s="6">
        <v>0.3</v>
      </c>
      <c r="F899" s="6">
        <v>-6.2</v>
      </c>
      <c r="G899" s="6">
        <v>2</v>
      </c>
      <c r="H899" s="35">
        <f t="shared" si="121"/>
        <v>-3.6</v>
      </c>
      <c r="I899" s="6">
        <v>-1.5</v>
      </c>
      <c r="J899" s="6">
        <v>-5.6</v>
      </c>
      <c r="K899" s="6">
        <v>2</v>
      </c>
      <c r="L899" s="35">
        <f t="shared" si="122"/>
        <v>-3.8</v>
      </c>
      <c r="M899" s="6">
        <v>-1.5</v>
      </c>
      <c r="N899" s="6">
        <v>-6</v>
      </c>
      <c r="O899" s="6">
        <v>3</v>
      </c>
      <c r="P899" s="7">
        <v>8603</v>
      </c>
      <c r="Q899" s="7"/>
      <c r="R899" s="35">
        <f t="shared" si="123"/>
        <v>2.2999999999999998</v>
      </c>
      <c r="S899">
        <v>6</v>
      </c>
      <c r="T899">
        <v>-1.5</v>
      </c>
      <c r="U899">
        <v>5.5</v>
      </c>
      <c r="W899">
        <v>9.4</v>
      </c>
      <c r="X899">
        <v>10.41</v>
      </c>
    </row>
    <row r="900" spans="1:24" x14ac:dyDescent="0.25">
      <c r="A900" s="3">
        <v>31485</v>
      </c>
      <c r="B900" s="5">
        <v>73</v>
      </c>
      <c r="C900" s="37">
        <f t="shared" si="119"/>
        <v>6.51</v>
      </c>
      <c r="D900" s="35">
        <f t="shared" si="120"/>
        <v>-0.6</v>
      </c>
      <c r="E900" s="6">
        <v>2.2999999999999998</v>
      </c>
      <c r="F900" s="6">
        <v>-3.4</v>
      </c>
      <c r="G900" s="6">
        <v>4</v>
      </c>
      <c r="H900" s="35">
        <f t="shared" si="121"/>
        <v>-2.7</v>
      </c>
      <c r="I900" s="6">
        <v>-0.3</v>
      </c>
      <c r="J900" s="6">
        <v>-5</v>
      </c>
      <c r="K900" s="6">
        <v>6.5</v>
      </c>
      <c r="L900" s="35">
        <f t="shared" si="122"/>
        <v>-3.1</v>
      </c>
      <c r="M900" s="6">
        <v>-2.2999999999999998</v>
      </c>
      <c r="N900" s="6">
        <v>-3.9</v>
      </c>
      <c r="O900" s="6">
        <v>13</v>
      </c>
      <c r="P900" s="7">
        <v>8603</v>
      </c>
      <c r="Q900" s="7"/>
      <c r="R900" s="35">
        <f t="shared" si="123"/>
        <v>0.3</v>
      </c>
      <c r="S900">
        <v>2.5</v>
      </c>
      <c r="T900">
        <v>-2</v>
      </c>
      <c r="U900">
        <v>10</v>
      </c>
      <c r="X900">
        <v>6.51</v>
      </c>
    </row>
    <row r="901" spans="1:24" x14ac:dyDescent="0.25">
      <c r="A901" s="3">
        <v>31486</v>
      </c>
      <c r="B901" s="5">
        <v>74</v>
      </c>
      <c r="C901" s="37">
        <f t="shared" ref="C901:C964" si="128">IF(W901="",X901,ROUND(0.95*W901,2))</f>
        <v>11.05</v>
      </c>
      <c r="D901" s="35">
        <f t="shared" ref="D901:D964" si="129">ROUND(AVERAGE(E901:F901),1)</f>
        <v>-6.2</v>
      </c>
      <c r="E901" s="6">
        <v>-0.5</v>
      </c>
      <c r="F901" s="6">
        <v>-11.8</v>
      </c>
      <c r="G901" s="6">
        <v>0</v>
      </c>
      <c r="H901" s="35">
        <f t="shared" ref="H901:H964" si="130">ROUND(AVERAGE(I901:J901),1)</f>
        <v>-5.9</v>
      </c>
      <c r="I901" s="6">
        <v>-2.4</v>
      </c>
      <c r="J901" s="6">
        <v>-9.3000000000000007</v>
      </c>
      <c r="K901" s="6">
        <v>0</v>
      </c>
      <c r="L901" s="35">
        <f t="shared" ref="L901:L964" si="131">ROUND(AVERAGE(M901:N901),1)</f>
        <v>-5.9</v>
      </c>
      <c r="M901" s="6">
        <v>-2.9</v>
      </c>
      <c r="N901" s="6">
        <v>-8.9</v>
      </c>
      <c r="O901" s="6">
        <v>0</v>
      </c>
      <c r="P901" s="7">
        <v>8603</v>
      </c>
      <c r="Q901" s="7"/>
      <c r="R901" s="35">
        <f t="shared" ref="R901:R964" si="132">ROUND(AVERAGE(S901:T901),1)</f>
        <v>-1.3</v>
      </c>
      <c r="S901">
        <v>3.5</v>
      </c>
      <c r="T901">
        <v>-6</v>
      </c>
      <c r="U901">
        <v>0</v>
      </c>
      <c r="X901">
        <v>11.05</v>
      </c>
    </row>
    <row r="902" spans="1:24" x14ac:dyDescent="0.25">
      <c r="A902" s="3">
        <v>31487</v>
      </c>
      <c r="B902" s="5">
        <v>75</v>
      </c>
      <c r="C902" s="37">
        <f t="shared" si="128"/>
        <v>12.81</v>
      </c>
      <c r="D902" s="35">
        <f t="shared" si="129"/>
        <v>-3.4</v>
      </c>
      <c r="E902" s="6">
        <v>1.8</v>
      </c>
      <c r="F902" s="6">
        <v>-8.5</v>
      </c>
      <c r="G902" s="6">
        <v>0</v>
      </c>
      <c r="H902" s="35">
        <f t="shared" si="130"/>
        <v>-3.8</v>
      </c>
      <c r="I902" s="6">
        <v>0.4</v>
      </c>
      <c r="J902" s="6">
        <v>-8</v>
      </c>
      <c r="K902" s="6">
        <v>0</v>
      </c>
      <c r="L902" s="35">
        <f t="shared" si="131"/>
        <v>-4</v>
      </c>
      <c r="M902" s="6">
        <v>-0.6</v>
      </c>
      <c r="N902" s="6">
        <v>-7.3</v>
      </c>
      <c r="O902" s="6">
        <v>0</v>
      </c>
      <c r="P902" s="7">
        <v>8603</v>
      </c>
      <c r="Q902" s="7"/>
      <c r="R902" s="35">
        <f t="shared" si="132"/>
        <v>-1.5</v>
      </c>
      <c r="S902">
        <v>4.5</v>
      </c>
      <c r="T902">
        <v>-7.5</v>
      </c>
      <c r="U902">
        <v>0</v>
      </c>
      <c r="X902">
        <v>12.81</v>
      </c>
    </row>
    <row r="903" spans="1:24" x14ac:dyDescent="0.25">
      <c r="A903" s="3">
        <v>31488</v>
      </c>
      <c r="B903" s="5">
        <v>76</v>
      </c>
      <c r="C903" s="37">
        <f t="shared" si="128"/>
        <v>14.14</v>
      </c>
      <c r="D903" s="35">
        <f t="shared" si="129"/>
        <v>-4</v>
      </c>
      <c r="E903" s="6">
        <v>4</v>
      </c>
      <c r="F903" s="6">
        <v>-12</v>
      </c>
      <c r="G903" s="6">
        <v>3</v>
      </c>
      <c r="H903" s="35">
        <f t="shared" si="130"/>
        <v>-3.6</v>
      </c>
      <c r="I903" s="6">
        <v>0.6</v>
      </c>
      <c r="J903" s="6">
        <v>-7.7</v>
      </c>
      <c r="K903" s="6">
        <v>1</v>
      </c>
      <c r="L903" s="35">
        <f t="shared" si="131"/>
        <v>-3.4</v>
      </c>
      <c r="M903" s="6">
        <v>0.3</v>
      </c>
      <c r="N903" s="6">
        <v>-7</v>
      </c>
      <c r="O903" s="6">
        <v>1.5</v>
      </c>
      <c r="P903" s="7">
        <v>8603</v>
      </c>
      <c r="Q903" s="7"/>
      <c r="R903" s="35">
        <f t="shared" si="132"/>
        <v>-2.2999999999999998</v>
      </c>
      <c r="S903">
        <v>6</v>
      </c>
      <c r="T903">
        <v>-10.5</v>
      </c>
      <c r="U903">
        <v>2.6</v>
      </c>
      <c r="X903">
        <v>14.14</v>
      </c>
    </row>
    <row r="904" spans="1:24" x14ac:dyDescent="0.25">
      <c r="A904" s="3">
        <v>31489</v>
      </c>
      <c r="B904" s="5">
        <v>77</v>
      </c>
      <c r="C904" s="37">
        <f t="shared" si="128"/>
        <v>4.58</v>
      </c>
      <c r="D904" s="35">
        <f t="shared" si="129"/>
        <v>-1.8</v>
      </c>
      <c r="E904" s="6">
        <v>0.7</v>
      </c>
      <c r="F904" s="6">
        <v>-4.2</v>
      </c>
      <c r="G904" s="6">
        <v>4</v>
      </c>
      <c r="H904" s="35">
        <f t="shared" si="130"/>
        <v>-3.7</v>
      </c>
      <c r="I904" s="6">
        <v>-1.5</v>
      </c>
      <c r="J904" s="6">
        <v>-5.8</v>
      </c>
      <c r="K904" s="6">
        <v>4.5</v>
      </c>
      <c r="L904" s="35">
        <f t="shared" si="131"/>
        <v>-3.1</v>
      </c>
      <c r="M904" s="6">
        <v>-1</v>
      </c>
      <c r="N904" s="6">
        <v>-5.0999999999999996</v>
      </c>
      <c r="O904" s="6">
        <v>0</v>
      </c>
      <c r="P904" s="7">
        <v>8603</v>
      </c>
      <c r="Q904" s="7"/>
      <c r="R904" s="35">
        <f t="shared" si="132"/>
        <v>-2.5</v>
      </c>
      <c r="S904">
        <v>1.5</v>
      </c>
      <c r="T904">
        <v>-6.5</v>
      </c>
      <c r="U904">
        <v>2.5</v>
      </c>
      <c r="X904">
        <v>4.58</v>
      </c>
    </row>
    <row r="905" spans="1:24" x14ac:dyDescent="0.25">
      <c r="A905" s="3">
        <v>31490</v>
      </c>
      <c r="B905" s="5">
        <v>78</v>
      </c>
      <c r="C905" s="37">
        <f t="shared" si="128"/>
        <v>12.36</v>
      </c>
      <c r="D905" s="35">
        <f t="shared" si="129"/>
        <v>-0.4</v>
      </c>
      <c r="E905" s="6">
        <v>6.8</v>
      </c>
      <c r="F905" s="6">
        <v>-7.5</v>
      </c>
      <c r="G905" s="6">
        <v>0</v>
      </c>
      <c r="H905" s="35">
        <f t="shared" si="130"/>
        <v>-0.7</v>
      </c>
      <c r="I905" s="6">
        <v>3.6</v>
      </c>
      <c r="J905" s="6">
        <v>-5</v>
      </c>
      <c r="K905" s="6">
        <v>0</v>
      </c>
      <c r="L905" s="35">
        <f t="shared" si="131"/>
        <v>-0.1</v>
      </c>
      <c r="M905" s="6">
        <v>3.1</v>
      </c>
      <c r="N905" s="6">
        <v>-3.3</v>
      </c>
      <c r="O905" s="6">
        <v>0</v>
      </c>
      <c r="P905" s="7">
        <v>8603</v>
      </c>
      <c r="Q905" s="7"/>
      <c r="R905" s="35">
        <f t="shared" si="132"/>
        <v>-0.5</v>
      </c>
      <c r="S905">
        <v>8.5</v>
      </c>
      <c r="T905">
        <v>-9.5</v>
      </c>
      <c r="U905">
        <v>0</v>
      </c>
      <c r="X905">
        <v>12.36</v>
      </c>
    </row>
    <row r="906" spans="1:24" x14ac:dyDescent="0.25">
      <c r="A906" s="3">
        <v>31491</v>
      </c>
      <c r="B906" s="5">
        <v>79</v>
      </c>
      <c r="C906" s="37">
        <f t="shared" si="128"/>
        <v>15.73</v>
      </c>
      <c r="D906" s="35">
        <f t="shared" si="129"/>
        <v>2.6</v>
      </c>
      <c r="E906" s="6">
        <v>11.2</v>
      </c>
      <c r="F906" s="6">
        <v>-6.1</v>
      </c>
      <c r="G906" s="6">
        <v>2</v>
      </c>
      <c r="H906" s="35">
        <f t="shared" si="130"/>
        <v>3.3</v>
      </c>
      <c r="I906" s="6">
        <v>8.1999999999999993</v>
      </c>
      <c r="J906" s="6">
        <v>-1.6</v>
      </c>
      <c r="K906" s="6">
        <v>3</v>
      </c>
      <c r="L906" s="35">
        <f t="shared" si="131"/>
        <v>2.2999999999999998</v>
      </c>
      <c r="M906" s="6">
        <v>7.5</v>
      </c>
      <c r="N906" s="6">
        <v>-2.9</v>
      </c>
      <c r="O906" s="6">
        <v>6.5</v>
      </c>
      <c r="P906" s="7">
        <v>8603</v>
      </c>
      <c r="Q906" s="7"/>
      <c r="R906" s="35">
        <f t="shared" si="132"/>
        <v>3.5</v>
      </c>
      <c r="S906">
        <v>11</v>
      </c>
      <c r="T906">
        <v>-4</v>
      </c>
      <c r="U906">
        <v>0.3</v>
      </c>
      <c r="X906">
        <v>15.73</v>
      </c>
    </row>
    <row r="907" spans="1:24" x14ac:dyDescent="0.25">
      <c r="A907" s="3">
        <v>31492</v>
      </c>
      <c r="B907" s="5">
        <v>80</v>
      </c>
      <c r="C907" s="37">
        <f t="shared" si="128"/>
        <v>11.1</v>
      </c>
      <c r="D907" s="35">
        <f t="shared" si="129"/>
        <v>0.7</v>
      </c>
      <c r="E907" s="6">
        <v>3.8</v>
      </c>
      <c r="F907" s="6">
        <v>-2.5</v>
      </c>
      <c r="G907" s="6">
        <v>3</v>
      </c>
      <c r="H907" s="35">
        <f t="shared" si="130"/>
        <v>-2.4</v>
      </c>
      <c r="I907" s="6">
        <v>0.3</v>
      </c>
      <c r="J907" s="6">
        <v>-5.0999999999999996</v>
      </c>
      <c r="K907" s="6">
        <v>2</v>
      </c>
      <c r="L907" s="35">
        <f t="shared" si="131"/>
        <v>-1.1000000000000001</v>
      </c>
      <c r="M907" s="6">
        <v>1</v>
      </c>
      <c r="N907" s="6">
        <v>-3.2</v>
      </c>
      <c r="O907" s="6">
        <v>2</v>
      </c>
      <c r="P907" s="7">
        <v>8603</v>
      </c>
      <c r="Q907" s="7"/>
      <c r="R907" s="35">
        <f t="shared" si="132"/>
        <v>3.5</v>
      </c>
      <c r="S907">
        <v>6</v>
      </c>
      <c r="T907">
        <v>1</v>
      </c>
      <c r="U907">
        <v>0</v>
      </c>
      <c r="X907">
        <v>11.1</v>
      </c>
    </row>
    <row r="908" spans="1:24" x14ac:dyDescent="0.25">
      <c r="A908" s="3">
        <v>31493</v>
      </c>
      <c r="B908" s="5">
        <v>81</v>
      </c>
      <c r="C908" s="37">
        <f t="shared" si="128"/>
        <v>14.27</v>
      </c>
      <c r="D908" s="35">
        <f t="shared" si="129"/>
        <v>-2.7</v>
      </c>
      <c r="E908" s="6">
        <v>3.8</v>
      </c>
      <c r="F908" s="6">
        <v>-9.1999999999999993</v>
      </c>
      <c r="G908" s="6">
        <v>0</v>
      </c>
      <c r="H908" s="35">
        <f t="shared" si="130"/>
        <v>-4</v>
      </c>
      <c r="I908" s="6">
        <v>1.2</v>
      </c>
      <c r="J908" s="6">
        <v>-9.1999999999999993</v>
      </c>
      <c r="K908" s="6">
        <v>0</v>
      </c>
      <c r="L908" s="35">
        <f t="shared" si="131"/>
        <v>-3.2</v>
      </c>
      <c r="M908" s="6">
        <v>1.1000000000000001</v>
      </c>
      <c r="N908" s="6">
        <v>-7.4</v>
      </c>
      <c r="O908" s="6">
        <v>0</v>
      </c>
      <c r="P908" s="7">
        <v>8603</v>
      </c>
      <c r="Q908" s="7"/>
      <c r="R908" s="35">
        <f t="shared" si="132"/>
        <v>0</v>
      </c>
      <c r="S908">
        <v>6</v>
      </c>
      <c r="T908">
        <v>-6</v>
      </c>
      <c r="U908">
        <v>0</v>
      </c>
      <c r="X908">
        <v>14.27</v>
      </c>
    </row>
    <row r="909" spans="1:24" x14ac:dyDescent="0.25">
      <c r="A909" s="3">
        <v>31494</v>
      </c>
      <c r="B909" s="5">
        <v>82</v>
      </c>
      <c r="C909" s="37">
        <f t="shared" si="128"/>
        <v>6.83</v>
      </c>
      <c r="D909" s="35">
        <f t="shared" si="129"/>
        <v>-0.4</v>
      </c>
      <c r="E909" s="6">
        <v>5.2</v>
      </c>
      <c r="F909" s="6">
        <v>-5.9</v>
      </c>
      <c r="G909" s="6">
        <v>8</v>
      </c>
      <c r="H909" s="35">
        <f t="shared" si="130"/>
        <v>-1</v>
      </c>
      <c r="I909" s="6">
        <v>2.4</v>
      </c>
      <c r="J909" s="6">
        <v>-4.4000000000000004</v>
      </c>
      <c r="K909" s="6">
        <v>6</v>
      </c>
      <c r="L909" s="35">
        <f t="shared" si="131"/>
        <v>-1.6</v>
      </c>
      <c r="M909" s="6">
        <v>2</v>
      </c>
      <c r="N909" s="6">
        <v>-5.2</v>
      </c>
      <c r="O909" s="6">
        <v>9.5</v>
      </c>
      <c r="P909" s="7">
        <v>8603</v>
      </c>
      <c r="Q909" s="7"/>
      <c r="R909" s="35">
        <f t="shared" si="132"/>
        <v>1.5</v>
      </c>
      <c r="S909">
        <v>6.5</v>
      </c>
      <c r="T909">
        <v>-3.5</v>
      </c>
      <c r="U909">
        <v>5.3</v>
      </c>
      <c r="X909">
        <v>6.83</v>
      </c>
    </row>
    <row r="910" spans="1:24" x14ac:dyDescent="0.25">
      <c r="A910" s="3">
        <v>31495</v>
      </c>
      <c r="B910" s="5">
        <v>83</v>
      </c>
      <c r="C910" s="37">
        <f t="shared" si="128"/>
        <v>7.96</v>
      </c>
      <c r="D910" s="35">
        <f t="shared" si="129"/>
        <v>-2.4</v>
      </c>
      <c r="E910" s="6">
        <v>-1.7</v>
      </c>
      <c r="F910" s="6">
        <v>-3</v>
      </c>
      <c r="G910" s="6">
        <v>1</v>
      </c>
      <c r="H910" s="35">
        <f t="shared" si="130"/>
        <v>-2.7</v>
      </c>
      <c r="I910" s="8">
        <f>ROUND(M910*0.98-0.9,1)</f>
        <v>0.7</v>
      </c>
      <c r="J910" s="6">
        <v>-6</v>
      </c>
      <c r="K910" s="6">
        <v>3</v>
      </c>
      <c r="L910" s="35">
        <f t="shared" si="131"/>
        <v>-1.3</v>
      </c>
      <c r="M910" s="6">
        <v>1.6</v>
      </c>
      <c r="N910" s="6">
        <v>-4.2</v>
      </c>
      <c r="O910" s="6">
        <v>3</v>
      </c>
      <c r="P910" s="7">
        <v>8603</v>
      </c>
      <c r="Q910" s="7"/>
      <c r="R910" s="35">
        <f t="shared" si="132"/>
        <v>0.8</v>
      </c>
      <c r="S910">
        <v>2.5</v>
      </c>
      <c r="T910">
        <v>-1</v>
      </c>
      <c r="U910">
        <v>0</v>
      </c>
      <c r="X910">
        <v>7.96</v>
      </c>
    </row>
    <row r="911" spans="1:24" x14ac:dyDescent="0.25">
      <c r="A911" s="3">
        <v>31496</v>
      </c>
      <c r="B911" s="5">
        <v>84</v>
      </c>
      <c r="C911" s="37">
        <f t="shared" si="128"/>
        <v>10.97</v>
      </c>
      <c r="D911" s="35">
        <f t="shared" si="129"/>
        <v>-3.8</v>
      </c>
      <c r="E911" s="6">
        <v>1.6</v>
      </c>
      <c r="F911" s="6">
        <v>-9.1999999999999993</v>
      </c>
      <c r="G911" s="6">
        <v>0.5</v>
      </c>
      <c r="H911" s="35">
        <f t="shared" si="130"/>
        <v>-4.5</v>
      </c>
      <c r="I911" s="6">
        <v>-0.8</v>
      </c>
      <c r="J911" s="6">
        <v>-8.1</v>
      </c>
      <c r="K911" s="6">
        <v>0</v>
      </c>
      <c r="L911" s="35">
        <f t="shared" si="131"/>
        <v>-4</v>
      </c>
      <c r="M911" s="6">
        <v>0.2</v>
      </c>
      <c r="N911" s="6">
        <v>-8.1</v>
      </c>
      <c r="O911" s="6">
        <v>1.5</v>
      </c>
      <c r="P911" s="7">
        <v>8603</v>
      </c>
      <c r="Q911" s="7"/>
      <c r="R911" s="35">
        <f t="shared" si="132"/>
        <v>-2</v>
      </c>
      <c r="S911">
        <v>4</v>
      </c>
      <c r="T911">
        <v>-8</v>
      </c>
      <c r="U911">
        <v>4.4000000000000004</v>
      </c>
      <c r="X911">
        <v>10.97</v>
      </c>
    </row>
    <row r="912" spans="1:24" x14ac:dyDescent="0.25">
      <c r="A912" s="3">
        <v>31497</v>
      </c>
      <c r="B912" s="5">
        <v>85</v>
      </c>
      <c r="C912" s="37">
        <f t="shared" si="128"/>
        <v>5.07</v>
      </c>
      <c r="D912" s="35">
        <f t="shared" si="129"/>
        <v>0.1</v>
      </c>
      <c r="E912" s="6">
        <v>2</v>
      </c>
      <c r="F912" s="6">
        <v>-1.9</v>
      </c>
      <c r="G912" s="6">
        <v>1</v>
      </c>
      <c r="H912" s="35">
        <f t="shared" si="130"/>
        <v>-2.4</v>
      </c>
      <c r="I912" s="8">
        <f>ROUND(M912*0.98-0.9,1)</f>
        <v>-0.8</v>
      </c>
      <c r="J912" s="6">
        <v>-4</v>
      </c>
      <c r="K912" s="6">
        <v>0</v>
      </c>
      <c r="L912" s="35">
        <f t="shared" si="131"/>
        <v>-2</v>
      </c>
      <c r="M912" s="6">
        <v>0.1</v>
      </c>
      <c r="N912" s="6">
        <v>-4</v>
      </c>
      <c r="O912" s="6">
        <v>0.5</v>
      </c>
      <c r="P912" s="7">
        <v>8603</v>
      </c>
      <c r="Q912" s="7"/>
      <c r="R912" s="35">
        <f t="shared" si="132"/>
        <v>0.5</v>
      </c>
      <c r="S912">
        <v>7</v>
      </c>
      <c r="T912">
        <v>-6</v>
      </c>
      <c r="U912">
        <v>0</v>
      </c>
      <c r="X912">
        <v>5.07</v>
      </c>
    </row>
    <row r="913" spans="1:24" x14ac:dyDescent="0.25">
      <c r="A913" s="3">
        <v>31498</v>
      </c>
      <c r="B913" s="5">
        <v>86</v>
      </c>
      <c r="C913" s="37">
        <f t="shared" si="128"/>
        <v>14.27</v>
      </c>
      <c r="D913" s="35">
        <f t="shared" si="129"/>
        <v>5</v>
      </c>
      <c r="E913" s="6">
        <v>11.7</v>
      </c>
      <c r="F913" s="6">
        <v>-1.8</v>
      </c>
      <c r="G913" s="6">
        <v>2</v>
      </c>
      <c r="H913" s="35">
        <f t="shared" si="130"/>
        <v>4.4000000000000004</v>
      </c>
      <c r="I913" s="6">
        <v>8.4</v>
      </c>
      <c r="J913" s="6">
        <v>0.3</v>
      </c>
      <c r="K913" s="6">
        <v>1</v>
      </c>
      <c r="L913" s="35">
        <f t="shared" si="131"/>
        <v>3.3</v>
      </c>
      <c r="M913" s="6">
        <v>8.6999999999999993</v>
      </c>
      <c r="N913" s="6">
        <v>-2.2000000000000002</v>
      </c>
      <c r="O913" s="6">
        <v>2.5</v>
      </c>
      <c r="P913" s="7">
        <v>8603</v>
      </c>
      <c r="Q913" s="7"/>
      <c r="R913" s="35">
        <f t="shared" si="132"/>
        <v>7.3</v>
      </c>
      <c r="S913">
        <v>14</v>
      </c>
      <c r="T913">
        <v>0.5</v>
      </c>
      <c r="U913">
        <v>2.2000000000000002</v>
      </c>
      <c r="X913">
        <v>14.27</v>
      </c>
    </row>
    <row r="914" spans="1:24" x14ac:dyDescent="0.25">
      <c r="A914" s="3">
        <v>31499</v>
      </c>
      <c r="B914" s="5">
        <v>87</v>
      </c>
      <c r="C914" s="37">
        <f t="shared" si="128"/>
        <v>5.92</v>
      </c>
      <c r="D914" s="35">
        <f t="shared" si="129"/>
        <v>3.6</v>
      </c>
      <c r="E914" s="6">
        <v>5.9</v>
      </c>
      <c r="F914" s="6">
        <v>1.3</v>
      </c>
      <c r="G914" s="6">
        <v>0.5</v>
      </c>
      <c r="H914" s="35">
        <f t="shared" si="130"/>
        <v>1.7</v>
      </c>
      <c r="I914" s="6">
        <v>3.4</v>
      </c>
      <c r="J914" s="6">
        <v>-0.1</v>
      </c>
      <c r="K914" s="6">
        <v>1.5</v>
      </c>
      <c r="L914" s="35">
        <f t="shared" si="131"/>
        <v>2</v>
      </c>
      <c r="M914" s="6">
        <v>3.5</v>
      </c>
      <c r="N914" s="6">
        <v>0.4</v>
      </c>
      <c r="O914" s="6">
        <v>1</v>
      </c>
      <c r="P914" s="7">
        <v>8603</v>
      </c>
      <c r="Q914" s="7"/>
      <c r="R914" s="35">
        <f t="shared" si="132"/>
        <v>3.5</v>
      </c>
      <c r="S914">
        <v>6</v>
      </c>
      <c r="T914">
        <v>1</v>
      </c>
      <c r="U914">
        <v>0</v>
      </c>
      <c r="X914">
        <v>5.92</v>
      </c>
    </row>
    <row r="915" spans="1:24" x14ac:dyDescent="0.25">
      <c r="A915" s="3">
        <v>31500</v>
      </c>
      <c r="B915" s="5">
        <v>88</v>
      </c>
      <c r="C915" s="37">
        <f t="shared" si="128"/>
        <v>5.99</v>
      </c>
      <c r="D915" s="35">
        <f t="shared" si="129"/>
        <v>1.6</v>
      </c>
      <c r="E915" s="6">
        <v>3.7</v>
      </c>
      <c r="F915" s="6">
        <v>-0.5</v>
      </c>
      <c r="G915" s="6">
        <v>0.5</v>
      </c>
      <c r="H915" s="35">
        <f t="shared" si="130"/>
        <v>-0.6</v>
      </c>
      <c r="I915" s="6">
        <v>1.7</v>
      </c>
      <c r="J915" s="6">
        <v>-2.8</v>
      </c>
      <c r="K915" s="6">
        <v>1</v>
      </c>
      <c r="L915" s="35">
        <f t="shared" si="131"/>
        <v>-0.3</v>
      </c>
      <c r="M915" s="6">
        <v>1.8</v>
      </c>
      <c r="N915" s="6">
        <v>-2.4</v>
      </c>
      <c r="O915" s="6">
        <v>0</v>
      </c>
      <c r="P915" s="7">
        <v>8603</v>
      </c>
      <c r="Q915" s="7"/>
      <c r="R915" s="35">
        <f t="shared" si="132"/>
        <v>1.8</v>
      </c>
      <c r="S915">
        <v>4</v>
      </c>
      <c r="T915">
        <v>-0.5</v>
      </c>
      <c r="U915">
        <v>0</v>
      </c>
      <c r="X915">
        <v>5.99</v>
      </c>
    </row>
    <row r="916" spans="1:24" x14ac:dyDescent="0.25">
      <c r="A916" s="3">
        <v>31501</v>
      </c>
      <c r="B916" s="5">
        <v>89</v>
      </c>
      <c r="C916" s="37">
        <f t="shared" si="128"/>
        <v>14.54</v>
      </c>
      <c r="D916" s="35">
        <f t="shared" si="129"/>
        <v>-0.6</v>
      </c>
      <c r="E916" s="6">
        <v>1.7</v>
      </c>
      <c r="F916" s="6">
        <v>-2.8</v>
      </c>
      <c r="G916" s="6">
        <v>0.5</v>
      </c>
      <c r="H916" s="35">
        <f t="shared" si="130"/>
        <v>-3</v>
      </c>
      <c r="I916" s="6">
        <v>0.1</v>
      </c>
      <c r="J916" s="6">
        <v>-6</v>
      </c>
      <c r="K916" s="6">
        <v>0.5</v>
      </c>
      <c r="L916" s="35">
        <f t="shared" si="131"/>
        <v>-3.1</v>
      </c>
      <c r="M916" s="6">
        <v>-1</v>
      </c>
      <c r="N916" s="6">
        <v>-5.2</v>
      </c>
      <c r="O916" s="6">
        <v>0</v>
      </c>
      <c r="P916" s="7">
        <v>8603</v>
      </c>
      <c r="Q916" s="7"/>
      <c r="R916" s="35">
        <f t="shared" si="132"/>
        <v>-1</v>
      </c>
      <c r="S916">
        <v>6</v>
      </c>
      <c r="T916">
        <v>-8</v>
      </c>
      <c r="U916">
        <v>0</v>
      </c>
      <c r="X916">
        <v>14.54</v>
      </c>
    </row>
    <row r="917" spans="1:24" x14ac:dyDescent="0.25">
      <c r="A917" s="3">
        <v>31502</v>
      </c>
      <c r="B917" s="5">
        <v>90</v>
      </c>
      <c r="C917" s="37">
        <f t="shared" si="128"/>
        <v>13.2</v>
      </c>
      <c r="D917" s="35">
        <f t="shared" si="129"/>
        <v>-2.5</v>
      </c>
      <c r="E917" s="6">
        <v>4.9000000000000004</v>
      </c>
      <c r="F917" s="6">
        <v>-9.8000000000000007</v>
      </c>
      <c r="G917" s="6">
        <v>1</v>
      </c>
      <c r="H917" s="35">
        <f t="shared" si="130"/>
        <v>-3.9</v>
      </c>
      <c r="I917" s="6">
        <v>2.1</v>
      </c>
      <c r="J917" s="6">
        <v>-9.9</v>
      </c>
      <c r="K917" s="6">
        <v>0</v>
      </c>
      <c r="L917" s="35">
        <f t="shared" si="131"/>
        <v>-3.8</v>
      </c>
      <c r="M917" s="6">
        <v>1.4</v>
      </c>
      <c r="N917" s="6">
        <v>-9</v>
      </c>
      <c r="O917" s="6">
        <v>0</v>
      </c>
      <c r="P917" s="7">
        <v>8603</v>
      </c>
      <c r="Q917" s="7"/>
      <c r="R917" s="35">
        <f t="shared" si="132"/>
        <v>0.8</v>
      </c>
      <c r="S917">
        <v>6.5</v>
      </c>
      <c r="T917">
        <v>-5</v>
      </c>
      <c r="U917">
        <v>0</v>
      </c>
      <c r="X917">
        <v>13.2</v>
      </c>
    </row>
    <row r="918" spans="1:24" x14ac:dyDescent="0.25">
      <c r="A918" s="3">
        <v>31503</v>
      </c>
      <c r="B918" s="5">
        <v>91</v>
      </c>
      <c r="C918" s="37">
        <f t="shared" si="128"/>
        <v>8.0399999999999991</v>
      </c>
      <c r="D918" s="35">
        <f t="shared" si="129"/>
        <v>-0.3</v>
      </c>
      <c r="E918" s="6">
        <v>2.2999999999999998</v>
      </c>
      <c r="F918" s="6">
        <v>-2.8</v>
      </c>
      <c r="G918" s="6">
        <v>2.5</v>
      </c>
      <c r="H918" s="35">
        <f t="shared" si="130"/>
        <v>-2.6</v>
      </c>
      <c r="I918" s="6">
        <v>-0.3</v>
      </c>
      <c r="J918" s="6">
        <v>-4.9000000000000004</v>
      </c>
      <c r="K918" s="6">
        <v>3</v>
      </c>
      <c r="L918" s="35">
        <f t="shared" si="131"/>
        <v>-2.9</v>
      </c>
      <c r="M918" s="6">
        <v>-0.7</v>
      </c>
      <c r="N918" s="6">
        <v>-5.0999999999999996</v>
      </c>
      <c r="O918" s="6">
        <v>0</v>
      </c>
      <c r="P918" s="7">
        <v>8604</v>
      </c>
      <c r="Q918" s="7"/>
      <c r="R918" s="35">
        <f t="shared" si="132"/>
        <v>1.3</v>
      </c>
      <c r="S918">
        <v>6.5</v>
      </c>
      <c r="T918">
        <v>-4</v>
      </c>
      <c r="U918">
        <v>0</v>
      </c>
      <c r="X918">
        <v>8.0399999999999991</v>
      </c>
    </row>
    <row r="919" spans="1:24" x14ac:dyDescent="0.25">
      <c r="A919" s="3">
        <v>31504</v>
      </c>
      <c r="B919" s="5">
        <v>92</v>
      </c>
      <c r="C919" s="37">
        <f t="shared" si="128"/>
        <v>18.25</v>
      </c>
      <c r="D919" s="35">
        <f t="shared" si="129"/>
        <v>-2.6</v>
      </c>
      <c r="E919" s="6">
        <v>5.3</v>
      </c>
      <c r="F919" s="6">
        <v>-10.5</v>
      </c>
      <c r="G919" s="6">
        <v>0.5</v>
      </c>
      <c r="H919" s="35">
        <f t="shared" si="130"/>
        <v>-2.1</v>
      </c>
      <c r="I919" s="6">
        <v>3.8</v>
      </c>
      <c r="J919" s="6">
        <v>-8</v>
      </c>
      <c r="K919" s="6">
        <v>0.5</v>
      </c>
      <c r="L919" s="35">
        <f t="shared" si="131"/>
        <v>-2.1</v>
      </c>
      <c r="M919" s="6">
        <v>3</v>
      </c>
      <c r="N919" s="6">
        <v>-7.2</v>
      </c>
      <c r="O919" s="6">
        <v>0</v>
      </c>
      <c r="P919" s="7">
        <v>8604</v>
      </c>
      <c r="Q919" s="7"/>
      <c r="R919" s="35">
        <f t="shared" si="132"/>
        <v>1</v>
      </c>
      <c r="S919">
        <v>8</v>
      </c>
      <c r="T919">
        <v>-6</v>
      </c>
      <c r="U919">
        <v>0</v>
      </c>
      <c r="X919">
        <v>18.25</v>
      </c>
    </row>
    <row r="920" spans="1:24" x14ac:dyDescent="0.25">
      <c r="A920" s="3">
        <v>31505</v>
      </c>
      <c r="B920" s="5">
        <v>93</v>
      </c>
      <c r="C920" s="37">
        <f t="shared" si="128"/>
        <v>6.71</v>
      </c>
      <c r="D920" s="35">
        <f t="shared" si="129"/>
        <v>-0.7</v>
      </c>
      <c r="E920" s="6">
        <v>4.8</v>
      </c>
      <c r="F920" s="6">
        <v>-6.2</v>
      </c>
      <c r="G920" s="6">
        <v>0</v>
      </c>
      <c r="H920" s="35">
        <f t="shared" si="130"/>
        <v>-0.3</v>
      </c>
      <c r="I920" s="6">
        <v>3.1</v>
      </c>
      <c r="J920" s="6">
        <v>-3.6</v>
      </c>
      <c r="K920" s="6">
        <v>0</v>
      </c>
      <c r="L920" s="35">
        <f t="shared" si="131"/>
        <v>0.2</v>
      </c>
      <c r="M920" s="6">
        <v>3.4</v>
      </c>
      <c r="N920" s="6">
        <v>-3.1</v>
      </c>
      <c r="O920" s="6">
        <v>1.5</v>
      </c>
      <c r="P920" s="7">
        <v>8604</v>
      </c>
      <c r="Q920" s="7"/>
      <c r="R920" s="35">
        <f t="shared" si="132"/>
        <v>2</v>
      </c>
      <c r="S920">
        <v>8</v>
      </c>
      <c r="T920">
        <v>-4</v>
      </c>
      <c r="U920">
        <v>0</v>
      </c>
      <c r="X920">
        <v>6.71</v>
      </c>
    </row>
    <row r="921" spans="1:24" x14ac:dyDescent="0.25">
      <c r="A921" s="3">
        <v>31506</v>
      </c>
      <c r="B921" s="5">
        <v>94</v>
      </c>
      <c r="C921" s="37">
        <f t="shared" si="128"/>
        <v>5.77</v>
      </c>
      <c r="D921" s="35">
        <f t="shared" si="129"/>
        <v>-1.2</v>
      </c>
      <c r="E921" s="6">
        <v>0.8</v>
      </c>
      <c r="F921" s="6">
        <v>-3.2</v>
      </c>
      <c r="G921" s="6">
        <v>12</v>
      </c>
      <c r="H921" s="35">
        <f t="shared" si="130"/>
        <v>-1.6</v>
      </c>
      <c r="I921" s="6">
        <v>0.3</v>
      </c>
      <c r="J921" s="6">
        <v>-3.4</v>
      </c>
      <c r="K921" s="6">
        <v>11.5</v>
      </c>
      <c r="L921" s="35">
        <f t="shared" si="131"/>
        <v>-1.9</v>
      </c>
      <c r="M921" s="6">
        <v>-0.5</v>
      </c>
      <c r="N921" s="6">
        <v>-3.3</v>
      </c>
      <c r="O921" s="6">
        <v>18</v>
      </c>
      <c r="P921" s="7">
        <v>8604</v>
      </c>
      <c r="Q921" s="7"/>
      <c r="R921" s="35">
        <f t="shared" si="132"/>
        <v>2.5</v>
      </c>
      <c r="S921">
        <v>5</v>
      </c>
      <c r="T921">
        <v>0</v>
      </c>
      <c r="U921">
        <v>11</v>
      </c>
      <c r="X921">
        <v>5.77</v>
      </c>
    </row>
    <row r="922" spans="1:24" x14ac:dyDescent="0.25">
      <c r="A922" s="3">
        <v>31507</v>
      </c>
      <c r="B922" s="5">
        <v>95</v>
      </c>
      <c r="C922" s="37">
        <f t="shared" si="128"/>
        <v>18.16</v>
      </c>
      <c r="D922" s="35">
        <f t="shared" si="129"/>
        <v>0.1</v>
      </c>
      <c r="E922" s="6">
        <v>4.8</v>
      </c>
      <c r="F922" s="6">
        <v>-4.5999999999999996</v>
      </c>
      <c r="G922" s="6">
        <v>0</v>
      </c>
      <c r="H922" s="35">
        <f t="shared" si="130"/>
        <v>-1.7</v>
      </c>
      <c r="I922" s="6">
        <v>2.6</v>
      </c>
      <c r="J922" s="6">
        <v>-5.9</v>
      </c>
      <c r="K922" s="6">
        <v>0.5</v>
      </c>
      <c r="L922" s="35">
        <f t="shared" si="131"/>
        <v>-1.3</v>
      </c>
      <c r="M922" s="6">
        <v>2.2000000000000002</v>
      </c>
      <c r="N922" s="6">
        <v>-4.7</v>
      </c>
      <c r="O922" s="6">
        <v>0</v>
      </c>
      <c r="P922" s="7">
        <v>8604</v>
      </c>
      <c r="Q922" s="7"/>
      <c r="R922" s="35">
        <f t="shared" si="132"/>
        <v>2.2999999999999998</v>
      </c>
      <c r="S922">
        <v>8</v>
      </c>
      <c r="T922">
        <v>-3.5</v>
      </c>
      <c r="U922">
        <v>0</v>
      </c>
      <c r="X922">
        <v>18.16</v>
      </c>
    </row>
    <row r="923" spans="1:24" x14ac:dyDescent="0.25">
      <c r="A923" s="3">
        <v>31508</v>
      </c>
      <c r="B923" s="5">
        <v>96</v>
      </c>
      <c r="C923" s="37">
        <f t="shared" si="128"/>
        <v>19.05</v>
      </c>
      <c r="D923" s="35">
        <f t="shared" si="129"/>
        <v>2.2000000000000002</v>
      </c>
      <c r="E923" s="6">
        <v>11.2</v>
      </c>
      <c r="F923" s="6">
        <v>-6.9</v>
      </c>
      <c r="G923" s="6">
        <v>0</v>
      </c>
      <c r="H923" s="35">
        <f t="shared" si="130"/>
        <v>2.6</v>
      </c>
      <c r="I923" s="6">
        <v>9.4</v>
      </c>
      <c r="J923" s="6">
        <v>-4.3</v>
      </c>
      <c r="K923" s="6">
        <v>0</v>
      </c>
      <c r="L923" s="35">
        <f t="shared" si="131"/>
        <v>2.1</v>
      </c>
      <c r="M923" s="6">
        <v>8.1</v>
      </c>
      <c r="N923" s="6">
        <v>-4</v>
      </c>
      <c r="O923" s="6">
        <v>0</v>
      </c>
      <c r="P923" s="7">
        <v>8604</v>
      </c>
      <c r="Q923" s="7"/>
      <c r="R923" s="35">
        <f t="shared" si="132"/>
        <v>4.3</v>
      </c>
      <c r="S923">
        <v>13.5</v>
      </c>
      <c r="T923">
        <v>-5</v>
      </c>
      <c r="U923">
        <v>0</v>
      </c>
      <c r="X923">
        <v>19.05</v>
      </c>
    </row>
    <row r="924" spans="1:24" x14ac:dyDescent="0.25">
      <c r="A924" s="3">
        <v>31509</v>
      </c>
      <c r="B924" s="5">
        <v>97</v>
      </c>
      <c r="C924" s="37">
        <f t="shared" si="128"/>
        <v>19.690000000000001</v>
      </c>
      <c r="D924" s="35">
        <f t="shared" si="129"/>
        <v>4.4000000000000004</v>
      </c>
      <c r="E924" s="6">
        <v>13.6</v>
      </c>
      <c r="F924" s="6">
        <v>-4.8</v>
      </c>
      <c r="G924" s="6">
        <v>0</v>
      </c>
      <c r="H924" s="35">
        <f t="shared" si="130"/>
        <v>5.9</v>
      </c>
      <c r="I924" s="6">
        <v>13</v>
      </c>
      <c r="J924" s="6">
        <v>-1.3</v>
      </c>
      <c r="K924" s="6">
        <v>0</v>
      </c>
      <c r="L924" s="35">
        <f t="shared" si="131"/>
        <v>6.5</v>
      </c>
      <c r="M924" s="6">
        <v>13</v>
      </c>
      <c r="N924" s="6">
        <v>-0.1</v>
      </c>
      <c r="O924" s="6">
        <v>0</v>
      </c>
      <c r="P924" s="7">
        <v>8604</v>
      </c>
      <c r="Q924" s="7"/>
      <c r="R924" s="35">
        <f t="shared" si="132"/>
        <v>5</v>
      </c>
      <c r="S924">
        <v>15</v>
      </c>
      <c r="T924">
        <v>-5</v>
      </c>
      <c r="U924">
        <v>0</v>
      </c>
      <c r="X924">
        <v>19.690000000000001</v>
      </c>
    </row>
    <row r="925" spans="1:24" x14ac:dyDescent="0.25">
      <c r="A925" s="3">
        <v>31510</v>
      </c>
      <c r="B925" s="5">
        <v>98</v>
      </c>
      <c r="C925" s="37">
        <f t="shared" si="128"/>
        <v>20.85</v>
      </c>
      <c r="D925" s="35">
        <f t="shared" si="129"/>
        <v>5.4</v>
      </c>
      <c r="E925" s="6">
        <v>15</v>
      </c>
      <c r="F925" s="6">
        <v>-4.2</v>
      </c>
      <c r="G925" s="6">
        <v>0.5</v>
      </c>
      <c r="H925" s="35">
        <f t="shared" si="130"/>
        <v>7.8</v>
      </c>
      <c r="I925" s="6">
        <v>12.3</v>
      </c>
      <c r="J925" s="6">
        <v>3.3</v>
      </c>
      <c r="K925" s="6">
        <v>0</v>
      </c>
      <c r="L925" s="35">
        <f t="shared" si="131"/>
        <v>7.4</v>
      </c>
      <c r="M925" s="6">
        <v>11.8</v>
      </c>
      <c r="N925" s="6">
        <v>2.9</v>
      </c>
      <c r="O925" s="6">
        <v>0</v>
      </c>
      <c r="P925" s="7">
        <v>8604</v>
      </c>
      <c r="Q925" s="7"/>
      <c r="R925" s="35">
        <f t="shared" si="132"/>
        <v>6.3</v>
      </c>
      <c r="S925">
        <v>16</v>
      </c>
      <c r="T925">
        <v>-3.5</v>
      </c>
      <c r="U925">
        <v>0</v>
      </c>
      <c r="X925">
        <v>20.85</v>
      </c>
    </row>
    <row r="926" spans="1:24" x14ac:dyDescent="0.25">
      <c r="A926" s="3">
        <v>31511</v>
      </c>
      <c r="B926" s="5">
        <v>99</v>
      </c>
      <c r="C926" s="37">
        <f t="shared" si="128"/>
        <v>17.260000000000002</v>
      </c>
      <c r="D926" s="35">
        <f t="shared" si="129"/>
        <v>2.7</v>
      </c>
      <c r="E926" s="6">
        <v>8.8000000000000007</v>
      </c>
      <c r="F926" s="6">
        <v>-3.5</v>
      </c>
      <c r="G926" s="6">
        <v>0.5</v>
      </c>
      <c r="H926" s="35">
        <f t="shared" si="130"/>
        <v>2.6</v>
      </c>
      <c r="I926" s="6">
        <v>6.9</v>
      </c>
      <c r="J926" s="6">
        <v>-1.8</v>
      </c>
      <c r="K926" s="6">
        <v>0</v>
      </c>
      <c r="L926" s="35">
        <f t="shared" si="131"/>
        <v>2.9</v>
      </c>
      <c r="M926" s="6">
        <v>6.5</v>
      </c>
      <c r="N926" s="6">
        <v>-0.8</v>
      </c>
      <c r="O926" s="6">
        <v>0</v>
      </c>
      <c r="P926" s="7">
        <v>8604</v>
      </c>
      <c r="Q926" s="7"/>
      <c r="R926" s="35">
        <f t="shared" si="132"/>
        <v>3.8</v>
      </c>
      <c r="S926">
        <v>11</v>
      </c>
      <c r="T926">
        <v>-3.5</v>
      </c>
      <c r="U926">
        <v>0</v>
      </c>
      <c r="X926">
        <v>17.260000000000002</v>
      </c>
    </row>
    <row r="927" spans="1:24" x14ac:dyDescent="0.25">
      <c r="A927" s="3">
        <v>31512</v>
      </c>
      <c r="B927" s="5">
        <v>100</v>
      </c>
      <c r="C927" s="37">
        <f t="shared" si="128"/>
        <v>16.86</v>
      </c>
      <c r="D927" s="35">
        <f t="shared" si="129"/>
        <v>-1.4</v>
      </c>
      <c r="E927" s="6">
        <v>2.1</v>
      </c>
      <c r="F927" s="6">
        <v>-4.9000000000000004</v>
      </c>
      <c r="G927" s="6">
        <v>1</v>
      </c>
      <c r="H927" s="35">
        <f t="shared" si="130"/>
        <v>-3.1</v>
      </c>
      <c r="I927" s="6">
        <v>0.4</v>
      </c>
      <c r="J927" s="6">
        <v>-6.6</v>
      </c>
      <c r="K927" s="6">
        <v>0</v>
      </c>
      <c r="L927" s="35">
        <f t="shared" si="131"/>
        <v>-3.3</v>
      </c>
      <c r="M927" s="6">
        <v>-0.9</v>
      </c>
      <c r="N927" s="6">
        <v>-5.7</v>
      </c>
      <c r="O927" s="6">
        <v>1</v>
      </c>
      <c r="P927" s="7">
        <v>8604</v>
      </c>
      <c r="Q927" s="7"/>
      <c r="R927" s="35">
        <f t="shared" si="132"/>
        <v>1.5</v>
      </c>
      <c r="S927">
        <v>5.5</v>
      </c>
      <c r="T927">
        <v>-2.5</v>
      </c>
      <c r="U927">
        <v>0.2</v>
      </c>
      <c r="X927">
        <v>16.86</v>
      </c>
    </row>
    <row r="928" spans="1:24" x14ac:dyDescent="0.25">
      <c r="A928" s="3">
        <v>31513</v>
      </c>
      <c r="B928" s="5">
        <v>101</v>
      </c>
      <c r="C928" s="37">
        <f t="shared" si="128"/>
        <v>8.8000000000000007</v>
      </c>
      <c r="D928" s="35">
        <f t="shared" si="129"/>
        <v>-3.9</v>
      </c>
      <c r="E928" s="6">
        <v>-1.7</v>
      </c>
      <c r="F928" s="6">
        <v>-6.1</v>
      </c>
      <c r="G928" s="6">
        <v>6</v>
      </c>
      <c r="H928" s="35">
        <f t="shared" si="130"/>
        <v>-4.3</v>
      </c>
      <c r="I928" s="6">
        <v>-2.5</v>
      </c>
      <c r="J928" s="6">
        <v>-6.1</v>
      </c>
      <c r="K928" s="6">
        <v>7.5</v>
      </c>
      <c r="L928" s="35">
        <f t="shared" si="131"/>
        <v>-3.9</v>
      </c>
      <c r="M928" s="6">
        <v>-2.2999999999999998</v>
      </c>
      <c r="N928" s="6">
        <v>-5.5</v>
      </c>
      <c r="O928" s="6">
        <v>8</v>
      </c>
      <c r="P928" s="7">
        <v>8604</v>
      </c>
      <c r="Q928" s="7"/>
      <c r="R928" s="35">
        <f t="shared" si="132"/>
        <v>-1</v>
      </c>
      <c r="S928">
        <v>3.5</v>
      </c>
      <c r="T928">
        <v>-5.5</v>
      </c>
      <c r="U928">
        <v>4.2</v>
      </c>
      <c r="X928">
        <v>8.8000000000000007</v>
      </c>
    </row>
    <row r="929" spans="1:24" x14ac:dyDescent="0.25">
      <c r="A929" s="3">
        <v>31514</v>
      </c>
      <c r="B929" s="5">
        <v>102</v>
      </c>
      <c r="C929" s="37">
        <f t="shared" si="128"/>
        <v>6.13</v>
      </c>
      <c r="D929" s="35">
        <f t="shared" si="129"/>
        <v>-2.8</v>
      </c>
      <c r="E929" s="6">
        <v>-1.4</v>
      </c>
      <c r="F929" s="6">
        <v>-4.0999999999999996</v>
      </c>
      <c r="G929" s="6">
        <v>13</v>
      </c>
      <c r="H929" s="35">
        <f t="shared" si="130"/>
        <v>-3.5</v>
      </c>
      <c r="I929" s="6">
        <v>-1.9</v>
      </c>
      <c r="J929" s="6">
        <v>-5</v>
      </c>
      <c r="K929" s="6">
        <v>10</v>
      </c>
      <c r="L929" s="35">
        <f t="shared" si="131"/>
        <v>-3.8</v>
      </c>
      <c r="M929" s="6">
        <v>-2.2000000000000002</v>
      </c>
      <c r="N929" s="6">
        <v>-5.3</v>
      </c>
      <c r="O929" s="6">
        <v>9</v>
      </c>
      <c r="P929" s="7">
        <v>8604</v>
      </c>
      <c r="Q929" s="7"/>
      <c r="R929" s="35">
        <f t="shared" si="132"/>
        <v>0.8</v>
      </c>
      <c r="S929">
        <v>3</v>
      </c>
      <c r="T929">
        <v>-1.5</v>
      </c>
      <c r="U929">
        <v>17</v>
      </c>
      <c r="X929">
        <v>6.13</v>
      </c>
    </row>
    <row r="930" spans="1:24" x14ac:dyDescent="0.25">
      <c r="A930" s="3">
        <v>31515</v>
      </c>
      <c r="B930" s="5">
        <v>103</v>
      </c>
      <c r="C930" s="37">
        <f t="shared" si="128"/>
        <v>11.82</v>
      </c>
      <c r="D930" s="35">
        <f t="shared" si="129"/>
        <v>-2</v>
      </c>
      <c r="E930" s="6">
        <v>0.5</v>
      </c>
      <c r="F930" s="6">
        <v>-4.4000000000000004</v>
      </c>
      <c r="G930" s="6">
        <v>10</v>
      </c>
      <c r="H930" s="35">
        <f t="shared" si="130"/>
        <v>-3.3</v>
      </c>
      <c r="I930" s="6">
        <v>-0.8</v>
      </c>
      <c r="J930" s="6">
        <v>-5.8</v>
      </c>
      <c r="K930" s="6">
        <v>12.5</v>
      </c>
      <c r="L930" s="35">
        <f t="shared" si="131"/>
        <v>-3.4</v>
      </c>
      <c r="M930" s="6">
        <v>-2.1</v>
      </c>
      <c r="N930" s="6">
        <v>-4.7</v>
      </c>
      <c r="O930" s="6">
        <v>10</v>
      </c>
      <c r="P930" s="7">
        <v>8604</v>
      </c>
      <c r="Q930" s="7"/>
      <c r="R930" s="35">
        <f t="shared" si="132"/>
        <v>1.3</v>
      </c>
      <c r="S930">
        <v>5</v>
      </c>
      <c r="T930">
        <v>-2.5</v>
      </c>
      <c r="U930">
        <v>4.2</v>
      </c>
      <c r="X930">
        <v>11.82</v>
      </c>
    </row>
    <row r="931" spans="1:24" x14ac:dyDescent="0.25">
      <c r="A931" s="3">
        <v>31516</v>
      </c>
      <c r="B931" s="5">
        <v>104</v>
      </c>
      <c r="C931" s="37">
        <f t="shared" si="128"/>
        <v>10.58</v>
      </c>
      <c r="D931" s="35">
        <f t="shared" si="129"/>
        <v>-1</v>
      </c>
      <c r="E931" s="6">
        <v>3.1</v>
      </c>
      <c r="F931" s="6">
        <v>-5</v>
      </c>
      <c r="G931" s="6">
        <v>1</v>
      </c>
      <c r="H931" s="35">
        <f t="shared" si="130"/>
        <v>-2.8</v>
      </c>
      <c r="I931" s="6">
        <v>-0.7</v>
      </c>
      <c r="J931" s="6">
        <v>-4.9000000000000004</v>
      </c>
      <c r="K931" s="6">
        <v>1</v>
      </c>
      <c r="L931" s="35">
        <f t="shared" si="131"/>
        <v>-2.8</v>
      </c>
      <c r="M931" s="6">
        <v>-0.7</v>
      </c>
      <c r="N931" s="6">
        <v>-4.9000000000000004</v>
      </c>
      <c r="O931" s="6">
        <v>4.5</v>
      </c>
      <c r="P931" s="7">
        <v>8604</v>
      </c>
      <c r="Q931" s="7"/>
      <c r="R931" s="35">
        <f t="shared" si="132"/>
        <v>1.3</v>
      </c>
      <c r="S931">
        <v>4.5</v>
      </c>
      <c r="T931">
        <v>-2</v>
      </c>
      <c r="U931">
        <v>2.8</v>
      </c>
      <c r="X931">
        <v>10.58</v>
      </c>
    </row>
    <row r="932" spans="1:24" x14ac:dyDescent="0.25">
      <c r="A932" s="3">
        <v>31517</v>
      </c>
      <c r="B932" s="5">
        <v>105</v>
      </c>
      <c r="C932" s="37">
        <f t="shared" si="128"/>
        <v>6.83</v>
      </c>
      <c r="D932" s="35">
        <f t="shared" si="129"/>
        <v>2.2999999999999998</v>
      </c>
      <c r="E932" s="6">
        <v>4.2</v>
      </c>
      <c r="F932" s="6">
        <v>0.3</v>
      </c>
      <c r="G932" s="6">
        <v>8</v>
      </c>
      <c r="H932" s="35">
        <f t="shared" si="130"/>
        <v>-0.9</v>
      </c>
      <c r="I932" s="6">
        <v>0.3</v>
      </c>
      <c r="J932" s="6">
        <v>-2</v>
      </c>
      <c r="K932" s="6">
        <v>7</v>
      </c>
      <c r="L932" s="35">
        <f t="shared" si="131"/>
        <v>-1.2</v>
      </c>
      <c r="M932" s="6">
        <v>0.3</v>
      </c>
      <c r="N932" s="6">
        <v>-2.6</v>
      </c>
      <c r="O932" s="6">
        <v>6</v>
      </c>
      <c r="P932" s="7">
        <v>8604</v>
      </c>
      <c r="Q932" s="7"/>
      <c r="R932" s="35">
        <f t="shared" si="132"/>
        <v>2.8</v>
      </c>
      <c r="S932">
        <v>5</v>
      </c>
      <c r="T932">
        <v>0.5</v>
      </c>
      <c r="U932">
        <v>8</v>
      </c>
      <c r="X932">
        <v>6.83</v>
      </c>
    </row>
    <row r="933" spans="1:24" x14ac:dyDescent="0.25">
      <c r="A933" s="3">
        <v>31518</v>
      </c>
      <c r="B933" s="5">
        <v>106</v>
      </c>
      <c r="C933" s="37">
        <f t="shared" si="128"/>
        <v>16.829999999999998</v>
      </c>
      <c r="D933" s="35">
        <f t="shared" si="129"/>
        <v>1.4</v>
      </c>
      <c r="E933" s="6">
        <v>3.4</v>
      </c>
      <c r="F933" s="6">
        <v>-0.6</v>
      </c>
      <c r="G933" s="6">
        <v>3.5</v>
      </c>
      <c r="H933" s="35">
        <f t="shared" si="130"/>
        <v>-1.9</v>
      </c>
      <c r="I933" s="6">
        <v>0.2</v>
      </c>
      <c r="J933" s="6">
        <v>-4</v>
      </c>
      <c r="K933" s="6">
        <v>3.5</v>
      </c>
      <c r="L933" s="35">
        <f t="shared" si="131"/>
        <v>-1.3</v>
      </c>
      <c r="M933" s="6">
        <v>1.1000000000000001</v>
      </c>
      <c r="N933" s="6">
        <v>-3.6</v>
      </c>
      <c r="O933" s="6">
        <v>4</v>
      </c>
      <c r="P933" s="7">
        <v>8604</v>
      </c>
      <c r="Q933" s="7"/>
      <c r="R933" s="35">
        <f t="shared" si="132"/>
        <v>4</v>
      </c>
      <c r="S933">
        <v>7.5</v>
      </c>
      <c r="T933">
        <v>0.5</v>
      </c>
      <c r="U933">
        <v>1.2</v>
      </c>
      <c r="X933">
        <v>16.829999999999998</v>
      </c>
    </row>
    <row r="934" spans="1:24" x14ac:dyDescent="0.25">
      <c r="A934" s="3">
        <v>31519</v>
      </c>
      <c r="B934" s="5">
        <v>107</v>
      </c>
      <c r="C934" s="37">
        <f t="shared" si="128"/>
        <v>6.41</v>
      </c>
      <c r="D934" s="35">
        <f t="shared" si="129"/>
        <v>1.4</v>
      </c>
      <c r="E934" s="6">
        <v>5</v>
      </c>
      <c r="F934" s="6">
        <v>-2.2000000000000002</v>
      </c>
      <c r="G934" s="6">
        <v>0.5</v>
      </c>
      <c r="H934" s="35">
        <f t="shared" si="130"/>
        <v>-2.4</v>
      </c>
      <c r="I934" s="6">
        <v>0.2</v>
      </c>
      <c r="J934" s="6">
        <v>-4.9000000000000004</v>
      </c>
      <c r="K934" s="6">
        <v>1</v>
      </c>
      <c r="L934" s="35">
        <f t="shared" si="131"/>
        <v>-1.8</v>
      </c>
      <c r="M934" s="6">
        <v>0.3</v>
      </c>
      <c r="N934" s="6">
        <v>-3.8</v>
      </c>
      <c r="O934" s="6">
        <v>1.5</v>
      </c>
      <c r="P934" s="7">
        <v>8604</v>
      </c>
      <c r="Q934" s="7"/>
      <c r="R934" s="35">
        <f t="shared" si="132"/>
        <v>2</v>
      </c>
      <c r="S934">
        <v>7.5</v>
      </c>
      <c r="T934">
        <v>-3.5</v>
      </c>
      <c r="U934">
        <v>0.4</v>
      </c>
      <c r="X934">
        <v>6.41</v>
      </c>
    </row>
    <row r="935" spans="1:24" x14ac:dyDescent="0.25">
      <c r="A935" s="3">
        <v>31520</v>
      </c>
      <c r="B935" s="5">
        <v>108</v>
      </c>
      <c r="C935" s="37">
        <f t="shared" si="128"/>
        <v>15.02</v>
      </c>
      <c r="D935" s="35">
        <f t="shared" si="129"/>
        <v>2.2000000000000002</v>
      </c>
      <c r="E935" s="6">
        <v>5.6</v>
      </c>
      <c r="F935" s="6">
        <v>-1.3</v>
      </c>
      <c r="G935" s="6">
        <v>10</v>
      </c>
      <c r="H935" s="35">
        <f t="shared" si="130"/>
        <v>-2</v>
      </c>
      <c r="I935" s="6">
        <v>1</v>
      </c>
      <c r="J935" s="6">
        <v>-4.9000000000000004</v>
      </c>
      <c r="K935" s="6">
        <v>5.5</v>
      </c>
      <c r="L935" s="35">
        <f t="shared" si="131"/>
        <v>-1.8</v>
      </c>
      <c r="M935" s="6">
        <v>0.6</v>
      </c>
      <c r="N935" s="6">
        <v>-4.0999999999999996</v>
      </c>
      <c r="O935" s="6">
        <v>8</v>
      </c>
      <c r="P935" s="7">
        <v>8604</v>
      </c>
      <c r="Q935" s="7"/>
      <c r="R935" s="35">
        <f t="shared" si="132"/>
        <v>3</v>
      </c>
      <c r="S935">
        <v>8</v>
      </c>
      <c r="T935">
        <v>-2</v>
      </c>
      <c r="U935">
        <v>9.3000000000000007</v>
      </c>
      <c r="X935">
        <v>15.02</v>
      </c>
    </row>
    <row r="936" spans="1:24" x14ac:dyDescent="0.25">
      <c r="A936" s="3">
        <v>31521</v>
      </c>
      <c r="B936" s="5">
        <v>109</v>
      </c>
      <c r="C936" s="37">
        <f t="shared" si="128"/>
        <v>6.52</v>
      </c>
      <c r="D936" s="35">
        <f t="shared" si="129"/>
        <v>1.3</v>
      </c>
      <c r="E936" s="6">
        <v>4.2</v>
      </c>
      <c r="F936" s="6">
        <v>-1.6</v>
      </c>
      <c r="G936" s="6">
        <v>5</v>
      </c>
      <c r="H936" s="35">
        <f t="shared" si="130"/>
        <v>-0.9</v>
      </c>
      <c r="I936" s="6">
        <v>2.2000000000000002</v>
      </c>
      <c r="J936" s="6">
        <v>-3.9</v>
      </c>
      <c r="K936" s="6">
        <v>5</v>
      </c>
      <c r="L936" s="35">
        <f t="shared" si="131"/>
        <v>0.4</v>
      </c>
      <c r="M936" s="6">
        <v>3.4</v>
      </c>
      <c r="N936" s="6">
        <v>-2.7</v>
      </c>
      <c r="O936" s="6">
        <v>4</v>
      </c>
      <c r="P936" s="7">
        <v>8604</v>
      </c>
      <c r="Q936" s="7"/>
      <c r="R936" s="35">
        <f t="shared" si="132"/>
        <v>2.5</v>
      </c>
      <c r="S936">
        <v>4.5</v>
      </c>
      <c r="T936">
        <v>0.5</v>
      </c>
      <c r="U936">
        <v>5.2</v>
      </c>
      <c r="X936">
        <v>6.52</v>
      </c>
    </row>
    <row r="937" spans="1:24" x14ac:dyDescent="0.25">
      <c r="A937" s="3">
        <v>31522</v>
      </c>
      <c r="B937" s="5">
        <v>110</v>
      </c>
      <c r="C937" s="37">
        <f t="shared" si="128"/>
        <v>6.57</v>
      </c>
      <c r="D937" s="35">
        <f t="shared" si="129"/>
        <v>4.7</v>
      </c>
      <c r="E937" s="6">
        <v>7.3</v>
      </c>
      <c r="F937" s="6">
        <v>2</v>
      </c>
      <c r="G937" s="6">
        <v>1</v>
      </c>
      <c r="H937" s="35">
        <f t="shared" si="130"/>
        <v>3.7</v>
      </c>
      <c r="I937" s="6">
        <v>5.5</v>
      </c>
      <c r="J937" s="6">
        <v>1.8</v>
      </c>
      <c r="K937" s="6">
        <v>0.5</v>
      </c>
      <c r="L937" s="35">
        <f t="shared" si="131"/>
        <v>4.2</v>
      </c>
      <c r="M937" s="6">
        <v>6.1</v>
      </c>
      <c r="N937" s="6">
        <v>2.2000000000000002</v>
      </c>
      <c r="O937" s="6">
        <v>1</v>
      </c>
      <c r="P937" s="7">
        <v>8604</v>
      </c>
      <c r="Q937" s="7"/>
      <c r="R937" s="35">
        <f t="shared" si="132"/>
        <v>4.8</v>
      </c>
      <c r="S937" s="15">
        <f>ROUND(I937*1.04+3.3,1)</f>
        <v>9</v>
      </c>
      <c r="T937">
        <v>0.5</v>
      </c>
      <c r="U937">
        <v>0</v>
      </c>
      <c r="X937">
        <v>6.57</v>
      </c>
    </row>
    <row r="938" spans="1:24" x14ac:dyDescent="0.25">
      <c r="A938" s="3">
        <v>31523</v>
      </c>
      <c r="B938" s="5">
        <v>111</v>
      </c>
      <c r="C938" s="37">
        <f t="shared" si="128"/>
        <v>6.62</v>
      </c>
      <c r="D938" s="35">
        <f t="shared" si="129"/>
        <v>4.9000000000000004</v>
      </c>
      <c r="E938" s="6">
        <v>8.5</v>
      </c>
      <c r="F938" s="6">
        <v>1.2</v>
      </c>
      <c r="G938" s="6">
        <v>3</v>
      </c>
      <c r="H938" s="35">
        <f t="shared" si="130"/>
        <v>0.6</v>
      </c>
      <c r="I938" s="8">
        <f>ROUND(M938*0.98-0.9,1)</f>
        <v>5.3</v>
      </c>
      <c r="J938" s="8">
        <f>ROUND(N938*0.96-0.4,1)</f>
        <v>-4.0999999999999996</v>
      </c>
      <c r="K938" s="6">
        <v>3</v>
      </c>
      <c r="L938" s="35">
        <f t="shared" si="131"/>
        <v>1.2</v>
      </c>
      <c r="M938" s="6">
        <v>6.3</v>
      </c>
      <c r="N938" s="6">
        <v>-3.9</v>
      </c>
      <c r="O938" s="6">
        <v>3</v>
      </c>
      <c r="P938" s="7">
        <v>8604</v>
      </c>
      <c r="Q938" s="7"/>
      <c r="R938" s="35">
        <f t="shared" si="132"/>
        <v>2.8</v>
      </c>
      <c r="S938">
        <v>8.5</v>
      </c>
      <c r="T938">
        <v>-3</v>
      </c>
      <c r="U938">
        <v>6.1</v>
      </c>
      <c r="X938">
        <v>6.62</v>
      </c>
    </row>
    <row r="939" spans="1:24" x14ac:dyDescent="0.25">
      <c r="A939" s="3">
        <v>31524</v>
      </c>
      <c r="B939" s="5">
        <v>112</v>
      </c>
      <c r="C939" s="37">
        <f t="shared" si="128"/>
        <v>7.35</v>
      </c>
      <c r="D939" s="35">
        <f t="shared" si="129"/>
        <v>0.2</v>
      </c>
      <c r="E939" s="6">
        <v>2.2000000000000002</v>
      </c>
      <c r="F939" s="6">
        <v>-1.8</v>
      </c>
      <c r="G939" s="6">
        <v>3</v>
      </c>
      <c r="H939" s="35">
        <f t="shared" si="130"/>
        <v>-2.4</v>
      </c>
      <c r="I939" s="6">
        <v>-1.8</v>
      </c>
      <c r="J939" s="6">
        <v>-3</v>
      </c>
      <c r="K939" s="6">
        <v>1.5</v>
      </c>
      <c r="L939" s="35">
        <f t="shared" si="131"/>
        <v>-2</v>
      </c>
      <c r="M939" s="6">
        <v>-1.7</v>
      </c>
      <c r="N939" s="6">
        <v>-2.2000000000000002</v>
      </c>
      <c r="O939" s="6">
        <v>1</v>
      </c>
      <c r="P939" s="7">
        <v>8604</v>
      </c>
      <c r="Q939" s="7"/>
      <c r="R939" s="35">
        <f t="shared" si="132"/>
        <v>2</v>
      </c>
      <c r="S939">
        <v>4.5</v>
      </c>
      <c r="T939">
        <v>-0.5</v>
      </c>
      <c r="U939">
        <v>9</v>
      </c>
      <c r="X939">
        <v>7.35</v>
      </c>
    </row>
    <row r="940" spans="1:24" x14ac:dyDescent="0.25">
      <c r="A940" s="3">
        <v>31525</v>
      </c>
      <c r="B940" s="5">
        <v>113</v>
      </c>
      <c r="C940" s="37">
        <f t="shared" si="128"/>
        <v>18.010000000000002</v>
      </c>
      <c r="D940" s="35">
        <f t="shared" si="129"/>
        <v>-1.7</v>
      </c>
      <c r="E940" s="6">
        <v>1.4</v>
      </c>
      <c r="F940" s="6">
        <v>-4.7</v>
      </c>
      <c r="G940" s="6">
        <v>1</v>
      </c>
      <c r="H940" s="35">
        <f t="shared" si="130"/>
        <v>-5.2</v>
      </c>
      <c r="I940" s="6">
        <v>-2.2999999999999998</v>
      </c>
      <c r="J940" s="6">
        <v>-8</v>
      </c>
      <c r="K940" s="6">
        <v>3.5</v>
      </c>
      <c r="L940" s="35">
        <f t="shared" si="131"/>
        <v>-5.2</v>
      </c>
      <c r="M940" s="6">
        <v>-3.1</v>
      </c>
      <c r="N940" s="6">
        <v>-7.3</v>
      </c>
      <c r="O940" s="6">
        <v>0</v>
      </c>
      <c r="P940" s="7">
        <v>8604</v>
      </c>
      <c r="Q940" s="7"/>
      <c r="R940" s="35">
        <f t="shared" si="132"/>
        <v>0.5</v>
      </c>
      <c r="S940">
        <v>4</v>
      </c>
      <c r="T940">
        <v>-3</v>
      </c>
      <c r="U940">
        <v>0</v>
      </c>
      <c r="X940">
        <v>18.010000000000002</v>
      </c>
    </row>
    <row r="941" spans="1:24" x14ac:dyDescent="0.25">
      <c r="A941" s="3">
        <v>31526</v>
      </c>
      <c r="B941" s="5">
        <v>114</v>
      </c>
      <c r="C941" s="37">
        <f t="shared" si="128"/>
        <v>16.32</v>
      </c>
      <c r="D941" s="35">
        <f t="shared" si="129"/>
        <v>-5.0999999999999996</v>
      </c>
      <c r="E941" s="6">
        <v>2.8</v>
      </c>
      <c r="F941" s="6">
        <v>-13</v>
      </c>
      <c r="G941" s="6">
        <v>5.5</v>
      </c>
      <c r="H941" s="35">
        <f t="shared" si="130"/>
        <v>-5.7</v>
      </c>
      <c r="I941" s="6">
        <v>0.2</v>
      </c>
      <c r="J941" s="6">
        <v>-11.5</v>
      </c>
      <c r="K941" s="6">
        <v>4.5</v>
      </c>
      <c r="L941" s="35">
        <f t="shared" si="131"/>
        <v>-5.0999999999999996</v>
      </c>
      <c r="M941" s="6">
        <v>0.3</v>
      </c>
      <c r="N941" s="6">
        <v>-10.5</v>
      </c>
      <c r="O941" s="6">
        <v>6</v>
      </c>
      <c r="P941" s="7">
        <v>8604</v>
      </c>
      <c r="Q941" s="7"/>
      <c r="R941" s="35">
        <f t="shared" si="132"/>
        <v>-1.5</v>
      </c>
      <c r="S941">
        <v>5.5</v>
      </c>
      <c r="T941">
        <v>-8.5</v>
      </c>
      <c r="U941">
        <v>3</v>
      </c>
      <c r="X941">
        <v>16.32</v>
      </c>
    </row>
    <row r="942" spans="1:24" x14ac:dyDescent="0.25">
      <c r="A942" s="3">
        <v>31527</v>
      </c>
      <c r="B942" s="5">
        <v>115</v>
      </c>
      <c r="C942" s="37">
        <f t="shared" si="128"/>
        <v>12.18</v>
      </c>
      <c r="D942" s="35">
        <f t="shared" si="129"/>
        <v>0.1</v>
      </c>
      <c r="E942" s="6">
        <v>3.4</v>
      </c>
      <c r="F942" s="6">
        <v>-3.2</v>
      </c>
      <c r="G942" s="6">
        <v>2.5</v>
      </c>
      <c r="H942" s="35">
        <f t="shared" si="130"/>
        <v>-3.7</v>
      </c>
      <c r="I942" s="6">
        <v>-0.7</v>
      </c>
      <c r="J942" s="6">
        <v>-6.7</v>
      </c>
      <c r="K942" s="6">
        <v>4</v>
      </c>
      <c r="L942" s="35">
        <f t="shared" si="131"/>
        <v>-3.6</v>
      </c>
      <c r="M942" s="6">
        <v>-1</v>
      </c>
      <c r="N942" s="6">
        <v>-6.1</v>
      </c>
      <c r="O942" s="6">
        <v>1</v>
      </c>
      <c r="P942" s="7">
        <v>8604</v>
      </c>
      <c r="Q942" s="7"/>
      <c r="R942" s="35">
        <f t="shared" si="132"/>
        <v>1.3</v>
      </c>
      <c r="S942">
        <v>4.5</v>
      </c>
      <c r="T942">
        <v>-2</v>
      </c>
      <c r="U942">
        <v>0.4</v>
      </c>
      <c r="X942">
        <v>12.18</v>
      </c>
    </row>
    <row r="943" spans="1:24" x14ac:dyDescent="0.25">
      <c r="A943" s="3">
        <v>31528</v>
      </c>
      <c r="B943" s="5">
        <v>116</v>
      </c>
      <c r="C943" s="37">
        <f t="shared" si="128"/>
        <v>12.39</v>
      </c>
      <c r="D943" s="35">
        <f t="shared" si="129"/>
        <v>-3.6</v>
      </c>
      <c r="E943" s="6">
        <v>4</v>
      </c>
      <c r="F943" s="6">
        <v>-11.2</v>
      </c>
      <c r="G943" s="6">
        <v>1.5</v>
      </c>
      <c r="H943" s="35">
        <f t="shared" si="130"/>
        <v>-4.7</v>
      </c>
      <c r="I943" s="6">
        <v>0.2</v>
      </c>
      <c r="J943" s="6">
        <v>-9.5</v>
      </c>
      <c r="K943" s="6">
        <v>2</v>
      </c>
      <c r="L943" s="35">
        <f t="shared" si="131"/>
        <v>-3.5</v>
      </c>
      <c r="M943" s="6">
        <v>1.1000000000000001</v>
      </c>
      <c r="N943" s="6">
        <v>-8.1</v>
      </c>
      <c r="O943" s="6">
        <v>6</v>
      </c>
      <c r="P943" s="7">
        <v>8604</v>
      </c>
      <c r="Q943" s="7"/>
      <c r="R943" s="35">
        <f t="shared" si="132"/>
        <v>0.8</v>
      </c>
      <c r="S943">
        <v>6.5</v>
      </c>
      <c r="T943">
        <v>-5</v>
      </c>
      <c r="U943">
        <v>2.4</v>
      </c>
      <c r="X943">
        <v>12.39</v>
      </c>
    </row>
    <row r="944" spans="1:24" x14ac:dyDescent="0.25">
      <c r="A944" s="3">
        <v>31529</v>
      </c>
      <c r="B944" s="5">
        <v>117</v>
      </c>
      <c r="C944" s="37">
        <f t="shared" si="128"/>
        <v>10.26</v>
      </c>
      <c r="D944" s="35">
        <f t="shared" si="129"/>
        <v>0.6</v>
      </c>
      <c r="E944" s="6">
        <v>2.4</v>
      </c>
      <c r="F944" s="6">
        <v>-1.2</v>
      </c>
      <c r="G944" s="6">
        <v>7.5</v>
      </c>
      <c r="H944" s="35">
        <f t="shared" si="130"/>
        <v>-2.5</v>
      </c>
      <c r="I944" s="6">
        <v>-0.7</v>
      </c>
      <c r="J944" s="6">
        <v>-4.2</v>
      </c>
      <c r="K944" s="6">
        <v>7</v>
      </c>
      <c r="L944" s="35">
        <f t="shared" si="131"/>
        <v>-2.1</v>
      </c>
      <c r="M944" s="6">
        <v>0.1</v>
      </c>
      <c r="N944" s="6">
        <v>-4.2</v>
      </c>
      <c r="O944" s="6">
        <v>6</v>
      </c>
      <c r="P944" s="7">
        <v>8604</v>
      </c>
      <c r="Q944" s="7"/>
      <c r="R944" s="35">
        <f t="shared" si="132"/>
        <v>2.5</v>
      </c>
      <c r="S944">
        <v>5.5</v>
      </c>
      <c r="T944">
        <v>-0.5</v>
      </c>
      <c r="U944">
        <v>6.8</v>
      </c>
      <c r="X944">
        <v>10.26</v>
      </c>
    </row>
    <row r="945" spans="1:24" x14ac:dyDescent="0.25">
      <c r="A945" s="3">
        <v>31530</v>
      </c>
      <c r="B945" s="5">
        <v>118</v>
      </c>
      <c r="C945" s="37">
        <f t="shared" si="128"/>
        <v>16.02</v>
      </c>
      <c r="D945" s="35">
        <f t="shared" si="129"/>
        <v>-2.2999999999999998</v>
      </c>
      <c r="E945" s="6">
        <v>2.2999999999999998</v>
      </c>
      <c r="F945" s="6">
        <v>-6.8</v>
      </c>
      <c r="G945" s="6">
        <v>0.5</v>
      </c>
      <c r="H945" s="35">
        <f t="shared" si="130"/>
        <v>-6.2</v>
      </c>
      <c r="I945" s="6">
        <v>-2.2999999999999998</v>
      </c>
      <c r="J945" s="6">
        <v>-10</v>
      </c>
      <c r="K945" s="6">
        <v>0</v>
      </c>
      <c r="L945" s="35">
        <f t="shared" si="131"/>
        <v>-5.5</v>
      </c>
      <c r="M945" s="6">
        <v>-2.6</v>
      </c>
      <c r="N945" s="6">
        <v>-8.4</v>
      </c>
      <c r="O945" s="6">
        <v>0</v>
      </c>
      <c r="P945" s="7">
        <v>8604</v>
      </c>
      <c r="Q945" s="7"/>
      <c r="R945" s="35">
        <f t="shared" si="132"/>
        <v>-0.5</v>
      </c>
      <c r="S945">
        <v>4</v>
      </c>
      <c r="T945">
        <v>-5</v>
      </c>
      <c r="U945">
        <v>0</v>
      </c>
      <c r="X945">
        <v>16.02</v>
      </c>
    </row>
    <row r="946" spans="1:24" x14ac:dyDescent="0.25">
      <c r="A946" s="3">
        <v>31531</v>
      </c>
      <c r="B946" s="5">
        <v>119</v>
      </c>
      <c r="C946" s="37">
        <f t="shared" si="128"/>
        <v>19.170000000000002</v>
      </c>
      <c r="D946" s="35">
        <f t="shared" si="129"/>
        <v>-4</v>
      </c>
      <c r="E946" s="6">
        <v>2</v>
      </c>
      <c r="F946" s="6">
        <v>-9.9</v>
      </c>
      <c r="G946" s="6">
        <v>0.5</v>
      </c>
      <c r="H946" s="35">
        <f t="shared" si="130"/>
        <v>-5.0999999999999996</v>
      </c>
      <c r="I946" s="6">
        <v>0.3</v>
      </c>
      <c r="J946" s="6">
        <v>-10.4</v>
      </c>
      <c r="K946" s="6">
        <v>2</v>
      </c>
      <c r="L946" s="35">
        <f t="shared" si="131"/>
        <v>-5.3</v>
      </c>
      <c r="M946" s="6">
        <v>-1.1000000000000001</v>
      </c>
      <c r="N946" s="6">
        <v>-9.4</v>
      </c>
      <c r="O946" s="6">
        <v>0</v>
      </c>
      <c r="P946" s="7">
        <v>8604</v>
      </c>
      <c r="Q946" s="7"/>
      <c r="R946" s="35">
        <f t="shared" si="132"/>
        <v>-0.3</v>
      </c>
      <c r="S946">
        <v>5.5</v>
      </c>
      <c r="T946">
        <v>-6</v>
      </c>
      <c r="U946">
        <v>0</v>
      </c>
      <c r="X946">
        <v>19.170000000000002</v>
      </c>
    </row>
    <row r="947" spans="1:24" x14ac:dyDescent="0.25">
      <c r="A947" s="3">
        <v>31532</v>
      </c>
      <c r="B947" s="5">
        <v>120</v>
      </c>
      <c r="C947" s="37">
        <f t="shared" si="128"/>
        <v>21.08</v>
      </c>
      <c r="D947" s="35">
        <f t="shared" si="129"/>
        <v>-4</v>
      </c>
      <c r="E947" s="6">
        <v>4.5999999999999996</v>
      </c>
      <c r="F947" s="6">
        <v>-12.5</v>
      </c>
      <c r="G947" s="6">
        <v>0</v>
      </c>
      <c r="H947" s="35">
        <f t="shared" si="130"/>
        <v>-4.5999999999999996</v>
      </c>
      <c r="I947" s="6">
        <v>3.4</v>
      </c>
      <c r="J947" s="6">
        <v>-12.5</v>
      </c>
      <c r="K947" s="6">
        <v>0</v>
      </c>
      <c r="L947" s="35">
        <f t="shared" si="131"/>
        <v>-4.9000000000000004</v>
      </c>
      <c r="M947" s="6">
        <v>2.5</v>
      </c>
      <c r="N947" s="19">
        <f>J947+0.2</f>
        <v>-12.3</v>
      </c>
      <c r="O947" s="6">
        <v>0</v>
      </c>
      <c r="P947" s="7">
        <v>8604</v>
      </c>
      <c r="Q947" s="7"/>
      <c r="R947" s="35">
        <f t="shared" si="132"/>
        <v>0.3</v>
      </c>
      <c r="S947">
        <v>9</v>
      </c>
      <c r="T947">
        <v>-8.5</v>
      </c>
      <c r="U947">
        <v>0</v>
      </c>
      <c r="X947">
        <v>21.08</v>
      </c>
    </row>
    <row r="948" spans="1:24" x14ac:dyDescent="0.25">
      <c r="A948" s="3">
        <v>31533</v>
      </c>
      <c r="B948" s="5">
        <v>121</v>
      </c>
      <c r="C948" s="37">
        <f t="shared" si="128"/>
        <v>11.65</v>
      </c>
      <c r="D948" s="35">
        <f t="shared" si="129"/>
        <v>2.7</v>
      </c>
      <c r="E948" s="6">
        <v>9.1</v>
      </c>
      <c r="F948" s="6">
        <v>-3.7</v>
      </c>
      <c r="G948" s="6">
        <v>0.5</v>
      </c>
      <c r="H948" s="35">
        <f t="shared" si="130"/>
        <v>2.2999999999999998</v>
      </c>
      <c r="I948" s="6">
        <v>7.4</v>
      </c>
      <c r="J948" s="6">
        <v>-2.8</v>
      </c>
      <c r="K948" s="6">
        <v>3</v>
      </c>
      <c r="L948" s="35">
        <f t="shared" si="131"/>
        <v>2.7</v>
      </c>
      <c r="M948" s="6">
        <v>8.1</v>
      </c>
      <c r="N948" s="6">
        <v>-2.7</v>
      </c>
      <c r="O948" s="6">
        <v>3.5</v>
      </c>
      <c r="P948" s="7">
        <v>8605</v>
      </c>
      <c r="Q948" s="7"/>
      <c r="R948" s="35">
        <f t="shared" si="132"/>
        <v>5.3</v>
      </c>
      <c r="S948">
        <v>13.5</v>
      </c>
      <c r="T948">
        <v>-3</v>
      </c>
      <c r="U948">
        <v>5</v>
      </c>
      <c r="X948">
        <v>11.65</v>
      </c>
    </row>
    <row r="949" spans="1:24" x14ac:dyDescent="0.25">
      <c r="A949" s="3">
        <v>31534</v>
      </c>
      <c r="B949" s="5">
        <v>122</v>
      </c>
      <c r="C949" s="37">
        <f t="shared" si="128"/>
        <v>9.2200000000000006</v>
      </c>
      <c r="D949" s="35">
        <f t="shared" si="129"/>
        <v>2.4</v>
      </c>
      <c r="E949" s="6">
        <v>4.5</v>
      </c>
      <c r="F949" s="6">
        <v>0.2</v>
      </c>
      <c r="G949" s="6">
        <v>10</v>
      </c>
      <c r="H949" s="35">
        <f t="shared" si="130"/>
        <v>2.4</v>
      </c>
      <c r="I949" s="6">
        <v>3.6</v>
      </c>
      <c r="J949" s="6">
        <v>1.1000000000000001</v>
      </c>
      <c r="K949" s="6">
        <v>9</v>
      </c>
      <c r="L949" s="35">
        <f t="shared" si="131"/>
        <v>3.1</v>
      </c>
      <c r="M949" s="6">
        <v>4.7</v>
      </c>
      <c r="N949" s="6">
        <v>1.4</v>
      </c>
      <c r="O949" s="6">
        <v>8.5</v>
      </c>
      <c r="P949" s="7">
        <v>8605</v>
      </c>
      <c r="Q949" s="7"/>
      <c r="R949" s="35">
        <f t="shared" si="132"/>
        <v>4.8</v>
      </c>
      <c r="S949">
        <v>8.5</v>
      </c>
      <c r="T949">
        <v>1</v>
      </c>
      <c r="U949">
        <v>2.4</v>
      </c>
      <c r="W949">
        <v>9.7100000000000009</v>
      </c>
      <c r="X949">
        <v>8.9</v>
      </c>
    </row>
    <row r="950" spans="1:24" x14ac:dyDescent="0.25">
      <c r="A950" s="3">
        <v>31535</v>
      </c>
      <c r="B950" s="5">
        <v>123</v>
      </c>
      <c r="C950" s="37">
        <f t="shared" si="128"/>
        <v>9.68</v>
      </c>
      <c r="D950" s="35">
        <f t="shared" si="129"/>
        <v>1.8</v>
      </c>
      <c r="E950" s="6">
        <v>3.8</v>
      </c>
      <c r="F950" s="6">
        <v>-0.2</v>
      </c>
      <c r="G950" s="6">
        <v>1.5</v>
      </c>
      <c r="H950" s="35">
        <f t="shared" si="130"/>
        <v>1.1000000000000001</v>
      </c>
      <c r="I950" s="6">
        <v>3.4</v>
      </c>
      <c r="J950" s="6">
        <v>-1.2</v>
      </c>
      <c r="K950" s="6">
        <v>1</v>
      </c>
      <c r="L950" s="35">
        <f t="shared" si="131"/>
        <v>1.8</v>
      </c>
      <c r="M950" s="6">
        <v>3.8</v>
      </c>
      <c r="N950" s="6">
        <v>-0.3</v>
      </c>
      <c r="O950" s="6">
        <v>2</v>
      </c>
      <c r="P950" s="7">
        <v>8605</v>
      </c>
      <c r="Q950" s="7"/>
      <c r="R950" s="35">
        <f t="shared" si="132"/>
        <v>5</v>
      </c>
      <c r="S950">
        <v>9</v>
      </c>
      <c r="T950">
        <v>1</v>
      </c>
      <c r="U950">
        <v>6.9</v>
      </c>
      <c r="W950">
        <v>10.19</v>
      </c>
      <c r="X950">
        <v>12.91</v>
      </c>
    </row>
    <row r="951" spans="1:24" x14ac:dyDescent="0.25">
      <c r="A951" s="3">
        <v>31536</v>
      </c>
      <c r="B951" s="5">
        <v>124</v>
      </c>
      <c r="C951" s="37">
        <f t="shared" si="128"/>
        <v>16.55</v>
      </c>
      <c r="D951" s="35">
        <f t="shared" si="129"/>
        <v>0.8</v>
      </c>
      <c r="E951" s="6">
        <v>3.4</v>
      </c>
      <c r="F951" s="6">
        <v>-1.9</v>
      </c>
      <c r="G951" s="6">
        <v>2</v>
      </c>
      <c r="H951" s="35">
        <f t="shared" si="130"/>
        <v>-0.1</v>
      </c>
      <c r="I951" s="6">
        <v>2.8</v>
      </c>
      <c r="J951" s="6">
        <v>-2.9</v>
      </c>
      <c r="K951" s="6">
        <v>1</v>
      </c>
      <c r="L951" s="35">
        <f t="shared" si="131"/>
        <v>0.6</v>
      </c>
      <c r="M951" s="6">
        <v>2.8</v>
      </c>
      <c r="N951" s="6">
        <v>-1.6</v>
      </c>
      <c r="O951" s="6">
        <v>0.5</v>
      </c>
      <c r="P951" s="7">
        <v>8605</v>
      </c>
      <c r="Q951" s="7"/>
      <c r="R951" s="35">
        <f t="shared" si="132"/>
        <v>4.3</v>
      </c>
      <c r="S951">
        <v>9</v>
      </c>
      <c r="T951">
        <v>-0.5</v>
      </c>
      <c r="U951">
        <v>0.5</v>
      </c>
      <c r="W951">
        <v>17.420000000000002</v>
      </c>
      <c r="X951">
        <v>18.21</v>
      </c>
    </row>
    <row r="952" spans="1:24" x14ac:dyDescent="0.25">
      <c r="A952" s="3">
        <v>31537</v>
      </c>
      <c r="B952" s="5">
        <v>125</v>
      </c>
      <c r="C952" s="37">
        <f t="shared" si="128"/>
        <v>25.41</v>
      </c>
      <c r="D952" s="35">
        <f t="shared" si="129"/>
        <v>-0.6</v>
      </c>
      <c r="E952" s="6">
        <v>5.4</v>
      </c>
      <c r="F952" s="6">
        <v>-6.6</v>
      </c>
      <c r="G952" s="6">
        <v>0</v>
      </c>
      <c r="H952" s="35">
        <f t="shared" si="130"/>
        <v>-0.9</v>
      </c>
      <c r="I952" s="6">
        <v>5.3</v>
      </c>
      <c r="J952" s="6">
        <v>-7</v>
      </c>
      <c r="K952" s="6">
        <v>0</v>
      </c>
      <c r="L952" s="35">
        <f t="shared" si="131"/>
        <v>0</v>
      </c>
      <c r="M952" s="6">
        <v>4.7</v>
      </c>
      <c r="N952" s="6">
        <v>-4.7</v>
      </c>
      <c r="O952" s="6">
        <v>1.5</v>
      </c>
      <c r="P952" s="7">
        <v>8605</v>
      </c>
      <c r="Q952" s="7"/>
      <c r="R952" s="35">
        <f t="shared" si="132"/>
        <v>3</v>
      </c>
      <c r="S952">
        <v>11</v>
      </c>
      <c r="T952">
        <v>-5</v>
      </c>
      <c r="U952">
        <v>0</v>
      </c>
      <c r="W952">
        <v>26.75</v>
      </c>
      <c r="X952">
        <v>20.99</v>
      </c>
    </row>
    <row r="953" spans="1:24" x14ac:dyDescent="0.25">
      <c r="A953" s="3">
        <v>31538</v>
      </c>
      <c r="B953" s="5">
        <v>126</v>
      </c>
      <c r="C953" s="37">
        <f t="shared" si="128"/>
        <v>24.82</v>
      </c>
      <c r="D953" s="35">
        <f t="shared" si="129"/>
        <v>1.8</v>
      </c>
      <c r="E953" s="6">
        <v>8.3000000000000007</v>
      </c>
      <c r="F953" s="6">
        <v>-4.8</v>
      </c>
      <c r="G953" s="6">
        <v>0</v>
      </c>
      <c r="H953" s="35">
        <f t="shared" si="130"/>
        <v>2</v>
      </c>
      <c r="I953" s="6">
        <v>7.5</v>
      </c>
      <c r="J953" s="6">
        <v>-3.6</v>
      </c>
      <c r="K953" s="6">
        <v>0</v>
      </c>
      <c r="L953" s="35">
        <f t="shared" si="131"/>
        <v>2.5</v>
      </c>
      <c r="M953" s="6">
        <v>6.7</v>
      </c>
      <c r="N953" s="6">
        <v>-1.7</v>
      </c>
      <c r="O953" s="6">
        <v>0</v>
      </c>
      <c r="P953" s="7">
        <v>8605</v>
      </c>
      <c r="Q953" s="7"/>
      <c r="R953" s="35">
        <f t="shared" si="132"/>
        <v>5</v>
      </c>
      <c r="S953">
        <v>14.5</v>
      </c>
      <c r="T953">
        <v>-4.5</v>
      </c>
      <c r="U953">
        <v>0</v>
      </c>
      <c r="W953">
        <v>26.13</v>
      </c>
      <c r="X953">
        <v>22.51</v>
      </c>
    </row>
    <row r="954" spans="1:24" x14ac:dyDescent="0.25">
      <c r="A954" s="3">
        <v>31539</v>
      </c>
      <c r="B954" s="5">
        <v>127</v>
      </c>
      <c r="C954" s="37">
        <f t="shared" si="128"/>
        <v>22.62</v>
      </c>
      <c r="D954" s="35">
        <f t="shared" si="129"/>
        <v>2.7</v>
      </c>
      <c r="E954" s="6">
        <v>8.3000000000000007</v>
      </c>
      <c r="F954" s="6">
        <v>-2.9</v>
      </c>
      <c r="G954" s="6">
        <v>0</v>
      </c>
      <c r="H954" s="35">
        <f t="shared" si="130"/>
        <v>3</v>
      </c>
      <c r="I954" s="6">
        <v>7.6</v>
      </c>
      <c r="J954" s="6">
        <v>-1.7</v>
      </c>
      <c r="K954" s="6">
        <v>0</v>
      </c>
      <c r="L954" s="35">
        <f t="shared" si="131"/>
        <v>3.3</v>
      </c>
      <c r="M954" s="6">
        <v>6.7</v>
      </c>
      <c r="N954" s="6">
        <v>-0.1</v>
      </c>
      <c r="O954" s="6">
        <v>0</v>
      </c>
      <c r="P954" s="7">
        <v>8605</v>
      </c>
      <c r="Q954" s="7"/>
      <c r="R954" s="35">
        <f t="shared" si="132"/>
        <v>5</v>
      </c>
      <c r="S954">
        <v>13</v>
      </c>
      <c r="T954">
        <v>-3</v>
      </c>
      <c r="U954">
        <v>0</v>
      </c>
      <c r="W954">
        <v>23.81</v>
      </c>
      <c r="X954">
        <v>25.45</v>
      </c>
    </row>
    <row r="955" spans="1:24" x14ac:dyDescent="0.25">
      <c r="A955" s="3">
        <v>31540</v>
      </c>
      <c r="B955" s="5">
        <v>128</v>
      </c>
      <c r="C955" s="37">
        <f t="shared" si="128"/>
        <v>19.37</v>
      </c>
      <c r="D955" s="35">
        <f t="shared" si="129"/>
        <v>2.8</v>
      </c>
      <c r="E955" s="6">
        <v>8.1999999999999993</v>
      </c>
      <c r="F955" s="6">
        <v>-2.6</v>
      </c>
      <c r="G955" s="6">
        <v>0</v>
      </c>
      <c r="H955" s="35">
        <f t="shared" si="130"/>
        <v>2</v>
      </c>
      <c r="I955" s="6">
        <v>6.5</v>
      </c>
      <c r="J955" s="6">
        <v>-2.6</v>
      </c>
      <c r="K955" s="6">
        <v>0</v>
      </c>
      <c r="L955" s="35">
        <f t="shared" si="131"/>
        <v>2.7</v>
      </c>
      <c r="M955" s="6">
        <v>6.1</v>
      </c>
      <c r="N955" s="6">
        <v>-0.7</v>
      </c>
      <c r="O955" s="6">
        <v>0</v>
      </c>
      <c r="P955" s="7">
        <v>8605</v>
      </c>
      <c r="Q955" s="7"/>
      <c r="R955" s="35">
        <f t="shared" si="132"/>
        <v>5</v>
      </c>
      <c r="S955">
        <v>12</v>
      </c>
      <c r="T955">
        <v>-2</v>
      </c>
      <c r="U955">
        <v>0</v>
      </c>
      <c r="W955">
        <v>20.39</v>
      </c>
      <c r="X955">
        <v>21.53</v>
      </c>
    </row>
    <row r="956" spans="1:24" x14ac:dyDescent="0.25">
      <c r="A956" s="3">
        <v>31541</v>
      </c>
      <c r="B956" s="5">
        <v>129</v>
      </c>
      <c r="C956" s="37">
        <f t="shared" si="128"/>
        <v>11.31</v>
      </c>
      <c r="D956" s="35">
        <f t="shared" si="129"/>
        <v>-0.1</v>
      </c>
      <c r="E956" s="6">
        <v>3.5</v>
      </c>
      <c r="F956" s="6">
        <v>-3.6</v>
      </c>
      <c r="G956" s="6">
        <v>4</v>
      </c>
      <c r="H956" s="35">
        <f t="shared" si="130"/>
        <v>-1.6</v>
      </c>
      <c r="I956" s="6">
        <v>1.7</v>
      </c>
      <c r="J956" s="6">
        <v>-4.9000000000000004</v>
      </c>
      <c r="K956" s="6">
        <v>4</v>
      </c>
      <c r="L956" s="35">
        <f t="shared" si="131"/>
        <v>-0.4</v>
      </c>
      <c r="M956" s="6">
        <v>1.5</v>
      </c>
      <c r="N956" s="6">
        <v>-2.2999999999999998</v>
      </c>
      <c r="O956" s="6">
        <v>1.5</v>
      </c>
      <c r="P956" s="7">
        <v>8605</v>
      </c>
      <c r="Q956" s="7"/>
      <c r="R956" s="35">
        <f t="shared" si="132"/>
        <v>2</v>
      </c>
      <c r="S956">
        <v>8</v>
      </c>
      <c r="T956">
        <v>-4</v>
      </c>
      <c r="U956">
        <v>3.4</v>
      </c>
      <c r="W956">
        <v>11.9</v>
      </c>
      <c r="X956">
        <v>17.16</v>
      </c>
    </row>
    <row r="957" spans="1:24" x14ac:dyDescent="0.25">
      <c r="A957" s="3">
        <v>31542</v>
      </c>
      <c r="B957" s="5">
        <v>130</v>
      </c>
      <c r="C957" s="37">
        <f t="shared" si="128"/>
        <v>17.95</v>
      </c>
      <c r="D957" s="35">
        <f t="shared" si="129"/>
        <v>-0.2</v>
      </c>
      <c r="E957" s="6">
        <v>4.2</v>
      </c>
      <c r="F957" s="6">
        <v>-4.5999999999999996</v>
      </c>
      <c r="G957" s="6">
        <v>1</v>
      </c>
      <c r="H957" s="35">
        <f t="shared" si="130"/>
        <v>-1.4</v>
      </c>
      <c r="I957" s="6">
        <v>2.1</v>
      </c>
      <c r="J957" s="6">
        <v>-4.8</v>
      </c>
      <c r="K957" s="6">
        <v>1.5</v>
      </c>
      <c r="L957" s="35">
        <f t="shared" si="131"/>
        <v>-0.6</v>
      </c>
      <c r="M957" s="6">
        <v>2.1</v>
      </c>
      <c r="N957" s="6">
        <v>-3.2</v>
      </c>
      <c r="O957" s="6">
        <v>1.5</v>
      </c>
      <c r="P957" s="7">
        <v>8605</v>
      </c>
      <c r="Q957" s="7"/>
      <c r="R957" s="35">
        <f t="shared" si="132"/>
        <v>2</v>
      </c>
      <c r="S957">
        <v>9</v>
      </c>
      <c r="T957">
        <v>-5</v>
      </c>
      <c r="U957">
        <v>0.7</v>
      </c>
      <c r="W957">
        <v>18.89</v>
      </c>
      <c r="X957">
        <v>17.09</v>
      </c>
    </row>
    <row r="958" spans="1:24" x14ac:dyDescent="0.25">
      <c r="A958" s="3">
        <v>31543</v>
      </c>
      <c r="B958" s="5">
        <v>131</v>
      </c>
      <c r="C958" s="37">
        <f t="shared" si="128"/>
        <v>12.81</v>
      </c>
      <c r="D958" s="35">
        <f t="shared" si="129"/>
        <v>-0.6</v>
      </c>
      <c r="E958" s="6">
        <v>1.7</v>
      </c>
      <c r="F958" s="6">
        <v>-2.8</v>
      </c>
      <c r="G958" s="6">
        <v>1</v>
      </c>
      <c r="H958" s="35">
        <f t="shared" si="130"/>
        <v>-2.6</v>
      </c>
      <c r="I958" s="6">
        <v>-0.4</v>
      </c>
      <c r="J958" s="6">
        <v>-4.8</v>
      </c>
      <c r="K958" s="6">
        <v>1.5</v>
      </c>
      <c r="L958" s="35">
        <f t="shared" si="131"/>
        <v>-1.9</v>
      </c>
      <c r="M958" s="6">
        <v>0</v>
      </c>
      <c r="N958" s="6">
        <v>-3.8</v>
      </c>
      <c r="O958" s="6">
        <v>1</v>
      </c>
      <c r="P958" s="7">
        <v>8605</v>
      </c>
      <c r="Q958" s="7"/>
      <c r="R958" s="35">
        <f t="shared" si="132"/>
        <v>3.3</v>
      </c>
      <c r="S958">
        <v>6.5</v>
      </c>
      <c r="T958">
        <v>0</v>
      </c>
      <c r="U958">
        <v>0</v>
      </c>
      <c r="W958">
        <v>13.48</v>
      </c>
      <c r="X958">
        <v>8.7799999999999994</v>
      </c>
    </row>
    <row r="959" spans="1:24" x14ac:dyDescent="0.25">
      <c r="A959" s="3">
        <v>31544</v>
      </c>
      <c r="B959" s="5">
        <v>132</v>
      </c>
      <c r="C959" s="37">
        <f t="shared" si="128"/>
        <v>9.15</v>
      </c>
      <c r="D959" s="35">
        <f t="shared" si="129"/>
        <v>0.8</v>
      </c>
      <c r="E959" s="6">
        <v>4</v>
      </c>
      <c r="F959" s="6">
        <v>-2.5</v>
      </c>
      <c r="G959" s="6">
        <v>3</v>
      </c>
      <c r="H959" s="35">
        <f t="shared" si="130"/>
        <v>-0.5</v>
      </c>
      <c r="I959" s="6">
        <v>2.6</v>
      </c>
      <c r="J959" s="6">
        <v>-3.6</v>
      </c>
      <c r="K959" s="6">
        <v>4</v>
      </c>
      <c r="L959" s="35">
        <f t="shared" si="131"/>
        <v>0.4</v>
      </c>
      <c r="M959" s="6">
        <v>3.5</v>
      </c>
      <c r="N959" s="6">
        <v>-2.7</v>
      </c>
      <c r="O959" s="6">
        <v>6</v>
      </c>
      <c r="P959" s="7">
        <v>8605</v>
      </c>
      <c r="Q959" s="7"/>
      <c r="R959" s="35">
        <f t="shared" si="132"/>
        <v>3.3</v>
      </c>
      <c r="S959">
        <v>8.5</v>
      </c>
      <c r="T959">
        <v>-2</v>
      </c>
      <c r="U959">
        <v>3.3</v>
      </c>
      <c r="W959">
        <v>9.6300000000000008</v>
      </c>
      <c r="X959">
        <v>9.5500000000000007</v>
      </c>
    </row>
    <row r="960" spans="1:24" x14ac:dyDescent="0.25">
      <c r="A960" s="3">
        <v>31545</v>
      </c>
      <c r="B960" s="5">
        <v>133</v>
      </c>
      <c r="C960" s="37">
        <f t="shared" si="128"/>
        <v>10.57</v>
      </c>
      <c r="D960" s="35">
        <f t="shared" si="129"/>
        <v>-1.2</v>
      </c>
      <c r="E960" s="6">
        <v>0.7</v>
      </c>
      <c r="F960" s="6">
        <v>-3</v>
      </c>
      <c r="G960" s="6">
        <v>3</v>
      </c>
      <c r="H960" s="35">
        <f t="shared" si="130"/>
        <v>-3.9</v>
      </c>
      <c r="I960" s="6">
        <v>-1.8</v>
      </c>
      <c r="J960" s="6">
        <v>-5.9</v>
      </c>
      <c r="K960" s="6">
        <v>3</v>
      </c>
      <c r="L960" s="35">
        <f t="shared" si="131"/>
        <v>-3.5</v>
      </c>
      <c r="M960" s="6">
        <v>-2.2000000000000002</v>
      </c>
      <c r="N960" s="6">
        <v>-4.8</v>
      </c>
      <c r="O960" s="6">
        <v>2</v>
      </c>
      <c r="P960" s="7">
        <v>8605</v>
      </c>
      <c r="Q960" s="7"/>
      <c r="R960" s="35">
        <f t="shared" si="132"/>
        <v>0.8</v>
      </c>
      <c r="S960">
        <v>2</v>
      </c>
      <c r="T960">
        <v>-0.5</v>
      </c>
      <c r="U960">
        <v>2</v>
      </c>
      <c r="W960">
        <v>11.13</v>
      </c>
      <c r="X960">
        <v>10.46</v>
      </c>
    </row>
    <row r="961" spans="1:24" x14ac:dyDescent="0.25">
      <c r="A961" s="3">
        <v>31546</v>
      </c>
      <c r="B961" s="5">
        <v>134</v>
      </c>
      <c r="C961" s="37">
        <f t="shared" si="128"/>
        <v>21.32</v>
      </c>
      <c r="D961" s="35">
        <f t="shared" si="129"/>
        <v>-2.1</v>
      </c>
      <c r="E961" s="6">
        <v>1.5</v>
      </c>
      <c r="F961" s="6">
        <v>-5.6</v>
      </c>
      <c r="G961" s="6">
        <v>0</v>
      </c>
      <c r="H961" s="35">
        <f t="shared" si="130"/>
        <v>-2.7</v>
      </c>
      <c r="I961" s="6">
        <v>1</v>
      </c>
      <c r="J961" s="6">
        <v>-6.3</v>
      </c>
      <c r="K961" s="6">
        <v>0</v>
      </c>
      <c r="L961" s="35">
        <f t="shared" si="131"/>
        <v>-2.8</v>
      </c>
      <c r="M961" s="6">
        <v>0.5</v>
      </c>
      <c r="N961" s="6">
        <v>-6</v>
      </c>
      <c r="O961" s="6">
        <v>0.5</v>
      </c>
      <c r="P961" s="7">
        <v>8605</v>
      </c>
      <c r="Q961" s="7"/>
      <c r="R961" s="35">
        <f t="shared" si="132"/>
        <v>2.5</v>
      </c>
      <c r="S961">
        <v>7.5</v>
      </c>
      <c r="T961">
        <v>-2.5</v>
      </c>
      <c r="U961">
        <v>0</v>
      </c>
      <c r="W961">
        <v>22.44</v>
      </c>
      <c r="X961">
        <v>23.58</v>
      </c>
    </row>
    <row r="962" spans="1:24" x14ac:dyDescent="0.25">
      <c r="A962" s="3">
        <v>31547</v>
      </c>
      <c r="B962" s="5">
        <v>135</v>
      </c>
      <c r="C962" s="37">
        <f t="shared" si="128"/>
        <v>16.37</v>
      </c>
      <c r="D962" s="35">
        <f t="shared" si="129"/>
        <v>-1.2</v>
      </c>
      <c r="E962" s="6">
        <v>4.3</v>
      </c>
      <c r="F962" s="6">
        <v>-6.6</v>
      </c>
      <c r="G962" s="6">
        <v>0</v>
      </c>
      <c r="H962" s="35">
        <f t="shared" si="130"/>
        <v>-1.5</v>
      </c>
      <c r="I962" s="6">
        <v>4</v>
      </c>
      <c r="J962" s="6">
        <v>-6.9</v>
      </c>
      <c r="K962" s="6">
        <v>0</v>
      </c>
      <c r="L962" s="35">
        <f t="shared" si="131"/>
        <v>-0.5</v>
      </c>
      <c r="M962" s="6">
        <v>3.3</v>
      </c>
      <c r="N962" s="6">
        <v>-4.2</v>
      </c>
      <c r="O962" s="6">
        <v>0</v>
      </c>
      <c r="P962" s="7">
        <v>8605</v>
      </c>
      <c r="Q962" s="7"/>
      <c r="R962" s="35">
        <f t="shared" si="132"/>
        <v>1.8</v>
      </c>
      <c r="S962">
        <v>9.5</v>
      </c>
      <c r="T962">
        <v>-6</v>
      </c>
      <c r="U962">
        <v>0</v>
      </c>
      <c r="X962">
        <v>16.37</v>
      </c>
    </row>
    <row r="963" spans="1:24" x14ac:dyDescent="0.25">
      <c r="A963" s="3">
        <v>31548</v>
      </c>
      <c r="B963" s="5">
        <v>136</v>
      </c>
      <c r="C963" s="37">
        <f t="shared" si="128"/>
        <v>15.82</v>
      </c>
      <c r="D963" s="35">
        <f t="shared" si="129"/>
        <v>0.9</v>
      </c>
      <c r="E963" s="6">
        <v>8.1999999999999993</v>
      </c>
      <c r="F963" s="6">
        <v>-6.5</v>
      </c>
      <c r="G963" s="6">
        <v>3.5</v>
      </c>
      <c r="H963" s="35">
        <f t="shared" si="130"/>
        <v>0.4</v>
      </c>
      <c r="I963" s="6">
        <v>6.2</v>
      </c>
      <c r="J963" s="6">
        <v>-5.5</v>
      </c>
      <c r="K963" s="6">
        <v>4.5</v>
      </c>
      <c r="L963" s="35">
        <f t="shared" si="131"/>
        <v>1.7</v>
      </c>
      <c r="M963" s="6">
        <v>6.9</v>
      </c>
      <c r="N963" s="6">
        <v>-3.5</v>
      </c>
      <c r="O963" s="6">
        <v>6.5</v>
      </c>
      <c r="P963" s="7">
        <v>8605</v>
      </c>
      <c r="Q963" s="7"/>
      <c r="R963" s="35">
        <f t="shared" si="132"/>
        <v>4</v>
      </c>
      <c r="S963">
        <v>13.5</v>
      </c>
      <c r="T963">
        <v>-5.5</v>
      </c>
      <c r="U963">
        <v>5.6</v>
      </c>
      <c r="W963">
        <v>16.649999999999999</v>
      </c>
      <c r="X963">
        <v>7.83</v>
      </c>
    </row>
    <row r="964" spans="1:24" x14ac:dyDescent="0.25">
      <c r="A964" s="3">
        <v>31549</v>
      </c>
      <c r="B964" s="5">
        <v>137</v>
      </c>
      <c r="C964" s="37">
        <f t="shared" si="128"/>
        <v>15.63</v>
      </c>
      <c r="D964" s="35">
        <f t="shared" si="129"/>
        <v>5.3</v>
      </c>
      <c r="E964" s="6">
        <v>10.199999999999999</v>
      </c>
      <c r="F964" s="6">
        <v>0.3</v>
      </c>
      <c r="G964" s="6">
        <v>8.5</v>
      </c>
      <c r="H964" s="35">
        <f t="shared" si="130"/>
        <v>4.4000000000000004</v>
      </c>
      <c r="I964" s="6">
        <v>9.1999999999999993</v>
      </c>
      <c r="J964" s="6">
        <v>-0.5</v>
      </c>
      <c r="K964" s="6">
        <v>6.5</v>
      </c>
      <c r="L964" s="35">
        <f t="shared" si="131"/>
        <v>5.3</v>
      </c>
      <c r="M964" s="6">
        <v>10.3</v>
      </c>
      <c r="N964" s="6">
        <v>0.3</v>
      </c>
      <c r="O964" s="6">
        <v>7.5</v>
      </c>
      <c r="P964" s="7">
        <v>8605</v>
      </c>
      <c r="Q964" s="7"/>
      <c r="R964" s="35">
        <f t="shared" si="132"/>
        <v>8.8000000000000007</v>
      </c>
      <c r="S964">
        <v>14</v>
      </c>
      <c r="T964">
        <v>3.5</v>
      </c>
      <c r="U964">
        <v>4.5999999999999996</v>
      </c>
      <c r="W964">
        <v>16.45</v>
      </c>
      <c r="X964">
        <v>20.71</v>
      </c>
    </row>
    <row r="965" spans="1:24" x14ac:dyDescent="0.25">
      <c r="A965" s="3">
        <v>31550</v>
      </c>
      <c r="B965" s="5">
        <v>138</v>
      </c>
      <c r="C965" s="37">
        <f t="shared" ref="C965:C1028" si="133">IF(W965="",X965,ROUND(0.95*W965,2))</f>
        <v>13.76</v>
      </c>
      <c r="D965" s="35">
        <f t="shared" ref="D965:D1028" si="134">ROUND(AVERAGE(E965:F965),1)</f>
        <v>5.5</v>
      </c>
      <c r="E965" s="6">
        <v>9.5</v>
      </c>
      <c r="F965" s="6">
        <v>1.4</v>
      </c>
      <c r="G965" s="6">
        <v>4</v>
      </c>
      <c r="H965" s="35">
        <f t="shared" ref="H965:H1028" si="135">ROUND(AVERAGE(I965:J965),1)</f>
        <v>5.6</v>
      </c>
      <c r="I965" s="6">
        <v>8.4</v>
      </c>
      <c r="J965" s="6">
        <v>2.8</v>
      </c>
      <c r="K965" s="6">
        <v>4</v>
      </c>
      <c r="L965" s="35">
        <f t="shared" ref="L965:L1028" si="136">ROUND(AVERAGE(M965:N965),1)</f>
        <v>6.2</v>
      </c>
      <c r="M965" s="6">
        <v>9.1</v>
      </c>
      <c r="N965" s="6">
        <v>3.3</v>
      </c>
      <c r="O965" s="6">
        <v>5</v>
      </c>
      <c r="P965" s="7">
        <v>8605</v>
      </c>
      <c r="Q965" s="7"/>
      <c r="R965" s="35">
        <f t="shared" ref="R965:R1028" si="137">ROUND(AVERAGE(S965:T965),1)</f>
        <v>9.8000000000000007</v>
      </c>
      <c r="S965">
        <v>14.5</v>
      </c>
      <c r="T965">
        <v>5</v>
      </c>
      <c r="U965">
        <v>3.7</v>
      </c>
      <c r="W965">
        <v>14.48</v>
      </c>
      <c r="X965">
        <v>10.09</v>
      </c>
    </row>
    <row r="966" spans="1:24" x14ac:dyDescent="0.25">
      <c r="A966" s="3">
        <v>31551</v>
      </c>
      <c r="B966" s="5">
        <v>139</v>
      </c>
      <c r="C966" s="37">
        <f t="shared" si="133"/>
        <v>24.58</v>
      </c>
      <c r="D966" s="35">
        <f t="shared" si="134"/>
        <v>8.1</v>
      </c>
      <c r="E966" s="6">
        <v>14.9</v>
      </c>
      <c r="F966" s="6">
        <v>1.2</v>
      </c>
      <c r="G966" s="6">
        <v>1.5</v>
      </c>
      <c r="H966" s="35">
        <f t="shared" si="135"/>
        <v>7.6</v>
      </c>
      <c r="I966" s="6">
        <v>13</v>
      </c>
      <c r="J966" s="6">
        <v>2.2000000000000002</v>
      </c>
      <c r="K966" s="6">
        <v>3</v>
      </c>
      <c r="L966" s="35">
        <f t="shared" si="136"/>
        <v>7.1</v>
      </c>
      <c r="M966" s="6">
        <v>12</v>
      </c>
      <c r="N966" s="6">
        <v>2.2000000000000002</v>
      </c>
      <c r="O966" s="6">
        <v>1.5</v>
      </c>
      <c r="P966" s="7">
        <v>8605</v>
      </c>
      <c r="Q966" s="7"/>
      <c r="R966" s="35">
        <f t="shared" si="137"/>
        <v>11.8</v>
      </c>
      <c r="S966">
        <v>19</v>
      </c>
      <c r="T966">
        <v>4.5</v>
      </c>
      <c r="U966">
        <v>1.2</v>
      </c>
      <c r="W966">
        <v>25.87</v>
      </c>
      <c r="X966">
        <v>22.43</v>
      </c>
    </row>
    <row r="967" spans="1:24" x14ac:dyDescent="0.25">
      <c r="A967" s="3">
        <v>31552</v>
      </c>
      <c r="B967" s="5">
        <v>140</v>
      </c>
      <c r="C967" s="37">
        <f t="shared" si="133"/>
        <v>17.260000000000002</v>
      </c>
      <c r="D967" s="35">
        <f t="shared" si="134"/>
        <v>6.2</v>
      </c>
      <c r="E967" s="6">
        <v>9.6</v>
      </c>
      <c r="F967" s="6">
        <v>2.8</v>
      </c>
      <c r="G967" s="6">
        <v>1</v>
      </c>
      <c r="H967" s="35">
        <f t="shared" si="135"/>
        <v>5.4</v>
      </c>
      <c r="I967" s="6">
        <v>8.4</v>
      </c>
      <c r="J967" s="6">
        <v>2.2999999999999998</v>
      </c>
      <c r="K967" s="6">
        <v>1.5</v>
      </c>
      <c r="L967" s="35">
        <f t="shared" si="136"/>
        <v>6.5</v>
      </c>
      <c r="M967" s="6">
        <v>9.6999999999999993</v>
      </c>
      <c r="N967" s="6">
        <v>3.3</v>
      </c>
      <c r="O967" s="6">
        <v>0.5</v>
      </c>
      <c r="P967" s="7">
        <v>8605</v>
      </c>
      <c r="Q967" s="7"/>
      <c r="R967" s="35">
        <f t="shared" si="137"/>
        <v>9.5</v>
      </c>
      <c r="S967">
        <v>12.5</v>
      </c>
      <c r="T967">
        <v>6.5</v>
      </c>
      <c r="U967">
        <v>0</v>
      </c>
      <c r="W967">
        <v>18.170000000000002</v>
      </c>
      <c r="X967">
        <v>16.77</v>
      </c>
    </row>
    <row r="968" spans="1:24" x14ac:dyDescent="0.25">
      <c r="A968" s="3">
        <v>31553</v>
      </c>
      <c r="B968" s="5">
        <v>141</v>
      </c>
      <c r="C968" s="37">
        <f t="shared" si="133"/>
        <v>6.38</v>
      </c>
      <c r="D968" s="35">
        <f t="shared" si="134"/>
        <v>-0.3</v>
      </c>
      <c r="E968" s="6">
        <v>0.4</v>
      </c>
      <c r="F968" s="6">
        <v>-1</v>
      </c>
      <c r="G968" s="6">
        <v>8.5</v>
      </c>
      <c r="H968" s="35">
        <f t="shared" si="135"/>
        <v>-1.9</v>
      </c>
      <c r="I968" s="6">
        <v>-0.6</v>
      </c>
      <c r="J968" s="6">
        <v>-3.2</v>
      </c>
      <c r="K968" s="6">
        <v>7.5</v>
      </c>
      <c r="L968" s="35">
        <f t="shared" si="136"/>
        <v>-1.3</v>
      </c>
      <c r="M968" s="6">
        <v>-0.6</v>
      </c>
      <c r="N968" s="6">
        <v>-1.9</v>
      </c>
      <c r="O968" s="6">
        <v>6</v>
      </c>
      <c r="P968" s="7">
        <v>8605</v>
      </c>
      <c r="Q968" s="7"/>
      <c r="R968" s="35">
        <f t="shared" si="137"/>
        <v>2.8</v>
      </c>
      <c r="S968">
        <v>4.5</v>
      </c>
      <c r="T968">
        <v>1</v>
      </c>
      <c r="U968">
        <v>9.3000000000000007</v>
      </c>
      <c r="W968">
        <v>6.72</v>
      </c>
      <c r="X968">
        <v>8</v>
      </c>
    </row>
    <row r="969" spans="1:24" x14ac:dyDescent="0.25">
      <c r="A969" s="3">
        <v>31554</v>
      </c>
      <c r="B969" s="5">
        <v>142</v>
      </c>
      <c r="C969" s="37">
        <f t="shared" si="133"/>
        <v>17.649999999999999</v>
      </c>
      <c r="D969" s="35">
        <f t="shared" si="134"/>
        <v>1.1000000000000001</v>
      </c>
      <c r="E969" s="6">
        <v>4.8</v>
      </c>
      <c r="F969" s="6">
        <v>-2.7</v>
      </c>
      <c r="G969" s="6">
        <v>0.5</v>
      </c>
      <c r="H969" s="35">
        <f t="shared" si="135"/>
        <v>0</v>
      </c>
      <c r="I969" s="6">
        <v>4.2</v>
      </c>
      <c r="J969" s="6">
        <v>-4.3</v>
      </c>
      <c r="K969" s="6">
        <v>0</v>
      </c>
      <c r="L969" s="35">
        <f t="shared" si="136"/>
        <v>-0.1</v>
      </c>
      <c r="M969" s="6">
        <v>3.6</v>
      </c>
      <c r="N969" s="6">
        <v>-3.7</v>
      </c>
      <c r="O969" s="6">
        <v>0</v>
      </c>
      <c r="P969" s="7">
        <v>8605</v>
      </c>
      <c r="Q969" s="7"/>
      <c r="R969" s="35">
        <f t="shared" si="137"/>
        <v>6</v>
      </c>
      <c r="S969">
        <v>12.5</v>
      </c>
      <c r="T969">
        <v>-0.5</v>
      </c>
      <c r="U969">
        <v>0.4</v>
      </c>
      <c r="W969">
        <v>18.579999999999998</v>
      </c>
      <c r="X969">
        <v>18.18</v>
      </c>
    </row>
    <row r="970" spans="1:24" x14ac:dyDescent="0.25">
      <c r="A970" s="3">
        <v>31555</v>
      </c>
      <c r="B970" s="5">
        <v>143</v>
      </c>
      <c r="C970" s="37">
        <f t="shared" si="133"/>
        <v>19.43</v>
      </c>
      <c r="D970" s="35">
        <f t="shared" si="134"/>
        <v>1.8</v>
      </c>
      <c r="E970" s="6">
        <v>8.1999999999999993</v>
      </c>
      <c r="F970" s="6">
        <v>-4.5999999999999996</v>
      </c>
      <c r="G970" s="6">
        <v>0</v>
      </c>
      <c r="H970" s="35">
        <f t="shared" si="135"/>
        <v>1.7</v>
      </c>
      <c r="I970" s="6">
        <v>6.1</v>
      </c>
      <c r="J970" s="6">
        <v>-2.7</v>
      </c>
      <c r="K970" s="6">
        <v>0</v>
      </c>
      <c r="L970" s="35">
        <f t="shared" si="136"/>
        <v>1.8</v>
      </c>
      <c r="M970" s="6">
        <v>6.3</v>
      </c>
      <c r="N970" s="6">
        <v>-2.7</v>
      </c>
      <c r="O970" s="6">
        <v>0</v>
      </c>
      <c r="P970" s="7">
        <v>8605</v>
      </c>
      <c r="Q970" s="7"/>
      <c r="R970" s="35">
        <f t="shared" si="137"/>
        <v>4.5</v>
      </c>
      <c r="S970">
        <v>12</v>
      </c>
      <c r="T970">
        <v>-3</v>
      </c>
      <c r="U970">
        <v>0</v>
      </c>
      <c r="W970">
        <v>20.45</v>
      </c>
      <c r="X970">
        <v>16.61</v>
      </c>
    </row>
    <row r="971" spans="1:24" x14ac:dyDescent="0.25">
      <c r="A971" s="3">
        <v>31556</v>
      </c>
      <c r="B971" s="5">
        <v>144</v>
      </c>
      <c r="C971" s="37">
        <f t="shared" si="133"/>
        <v>9.86</v>
      </c>
      <c r="D971" s="35">
        <f t="shared" si="134"/>
        <v>6.7</v>
      </c>
      <c r="E971" s="6">
        <v>12.7</v>
      </c>
      <c r="F971" s="6">
        <v>0.7</v>
      </c>
      <c r="G971" s="6">
        <v>0.5</v>
      </c>
      <c r="H971" s="35">
        <f t="shared" si="135"/>
        <v>6.9</v>
      </c>
      <c r="I971" s="6">
        <v>10.8</v>
      </c>
      <c r="J971" s="6">
        <v>2.9</v>
      </c>
      <c r="K971" s="6">
        <v>0</v>
      </c>
      <c r="L971" s="35">
        <f t="shared" si="136"/>
        <v>6.2</v>
      </c>
      <c r="M971" s="6">
        <v>10.3</v>
      </c>
      <c r="N971" s="6">
        <v>2</v>
      </c>
      <c r="O971" s="6">
        <v>0</v>
      </c>
      <c r="P971" s="7">
        <v>8605</v>
      </c>
      <c r="Q971" s="7"/>
      <c r="R971" s="35">
        <f t="shared" si="137"/>
        <v>12</v>
      </c>
      <c r="S971">
        <v>17.5</v>
      </c>
      <c r="T971">
        <v>6.5</v>
      </c>
      <c r="U971">
        <v>0</v>
      </c>
      <c r="W971">
        <v>10.38</v>
      </c>
      <c r="X971">
        <v>9.1199999999999992</v>
      </c>
    </row>
    <row r="972" spans="1:24" x14ac:dyDescent="0.25">
      <c r="A972" s="3">
        <v>31557</v>
      </c>
      <c r="B972" s="5">
        <v>145</v>
      </c>
      <c r="C972" s="37">
        <f t="shared" si="133"/>
        <v>15.34</v>
      </c>
      <c r="D972" s="35">
        <f t="shared" si="134"/>
        <v>12.3</v>
      </c>
      <c r="E972" s="6">
        <v>20.3</v>
      </c>
      <c r="F972" s="6">
        <v>4.3</v>
      </c>
      <c r="G972" s="6">
        <v>0</v>
      </c>
      <c r="H972" s="35">
        <f t="shared" si="135"/>
        <v>13</v>
      </c>
      <c r="I972" s="6">
        <v>18.3</v>
      </c>
      <c r="J972" s="6">
        <v>7.7</v>
      </c>
      <c r="K972" s="6">
        <v>0</v>
      </c>
      <c r="L972" s="35">
        <f t="shared" si="136"/>
        <v>12.5</v>
      </c>
      <c r="M972" s="6">
        <v>18.5</v>
      </c>
      <c r="N972" s="6">
        <v>6.4</v>
      </c>
      <c r="O972" s="6">
        <v>0</v>
      </c>
      <c r="P972" s="7">
        <v>8605</v>
      </c>
      <c r="Q972" s="7"/>
      <c r="R972" s="35">
        <f t="shared" si="137"/>
        <v>16</v>
      </c>
      <c r="S972">
        <v>24</v>
      </c>
      <c r="T972">
        <v>8</v>
      </c>
      <c r="U972">
        <v>0</v>
      </c>
      <c r="W972">
        <v>16.149999999999999</v>
      </c>
      <c r="X972">
        <v>19.79</v>
      </c>
    </row>
    <row r="973" spans="1:24" x14ac:dyDescent="0.25">
      <c r="A973" s="3">
        <v>31558</v>
      </c>
      <c r="B973" s="5">
        <v>146</v>
      </c>
      <c r="C973" s="37">
        <f t="shared" si="133"/>
        <v>22.56</v>
      </c>
      <c r="D973" s="35">
        <f t="shared" si="134"/>
        <v>13.8</v>
      </c>
      <c r="E973" s="6">
        <v>24.3</v>
      </c>
      <c r="F973" s="6">
        <v>3.2</v>
      </c>
      <c r="G973" s="6">
        <v>0</v>
      </c>
      <c r="H973" s="35">
        <f t="shared" si="135"/>
        <v>15</v>
      </c>
      <c r="I973" s="6">
        <v>21.1</v>
      </c>
      <c r="J973" s="6">
        <v>8.8000000000000007</v>
      </c>
      <c r="K973" s="6">
        <v>0</v>
      </c>
      <c r="L973" s="35">
        <f t="shared" si="136"/>
        <v>15.2</v>
      </c>
      <c r="M973" s="6">
        <v>21.3</v>
      </c>
      <c r="N973" s="6">
        <v>9.1</v>
      </c>
      <c r="O973" s="6">
        <v>0</v>
      </c>
      <c r="P973" s="7">
        <v>8605</v>
      </c>
      <c r="Q973" s="7"/>
      <c r="R973" s="35">
        <f t="shared" si="137"/>
        <v>16.5</v>
      </c>
      <c r="S973">
        <v>28.5</v>
      </c>
      <c r="T973">
        <v>4.5</v>
      </c>
      <c r="U973">
        <v>0</v>
      </c>
      <c r="W973">
        <v>23.75</v>
      </c>
      <c r="X973">
        <v>26.03</v>
      </c>
    </row>
    <row r="974" spans="1:24" x14ac:dyDescent="0.25">
      <c r="A974" s="3">
        <v>31559</v>
      </c>
      <c r="B974" s="5">
        <v>147</v>
      </c>
      <c r="C974" s="37">
        <f t="shared" si="133"/>
        <v>27.07</v>
      </c>
      <c r="D974" s="35">
        <f t="shared" si="134"/>
        <v>12.7</v>
      </c>
      <c r="E974" s="6">
        <v>21.1</v>
      </c>
      <c r="F974" s="6">
        <v>4.2</v>
      </c>
      <c r="G974" s="6">
        <v>0</v>
      </c>
      <c r="H974" s="35">
        <f t="shared" si="135"/>
        <v>11.4</v>
      </c>
      <c r="I974" s="6">
        <v>18</v>
      </c>
      <c r="J974" s="6">
        <v>4.7</v>
      </c>
      <c r="K974" s="6">
        <v>1</v>
      </c>
      <c r="L974" s="35">
        <f t="shared" si="136"/>
        <v>10.4</v>
      </c>
      <c r="M974" s="6">
        <v>16.899999999999999</v>
      </c>
      <c r="N974" s="6">
        <v>3.9</v>
      </c>
      <c r="O974" s="6">
        <v>1</v>
      </c>
      <c r="P974" s="7">
        <v>8605</v>
      </c>
      <c r="Q974" s="7"/>
      <c r="R974" s="35">
        <f t="shared" si="137"/>
        <v>15.3</v>
      </c>
      <c r="S974">
        <v>23.5</v>
      </c>
      <c r="T974">
        <v>7</v>
      </c>
      <c r="U974">
        <v>0</v>
      </c>
      <c r="W974">
        <v>28.49</v>
      </c>
      <c r="X974">
        <v>25.79</v>
      </c>
    </row>
    <row r="975" spans="1:24" x14ac:dyDescent="0.25">
      <c r="A975" s="3">
        <v>31560</v>
      </c>
      <c r="B975" s="5">
        <v>148</v>
      </c>
      <c r="C975" s="37">
        <f t="shared" si="133"/>
        <v>26.62</v>
      </c>
      <c r="D975" s="35">
        <f t="shared" si="134"/>
        <v>13.8</v>
      </c>
      <c r="E975" s="6">
        <v>24.2</v>
      </c>
      <c r="F975" s="6">
        <v>3.3</v>
      </c>
      <c r="G975" s="6">
        <v>0</v>
      </c>
      <c r="H975" s="35">
        <f t="shared" si="135"/>
        <v>15.1</v>
      </c>
      <c r="I975" s="6">
        <v>21.6</v>
      </c>
      <c r="J975" s="6">
        <v>8.5</v>
      </c>
      <c r="K975" s="6">
        <v>0</v>
      </c>
      <c r="L975" s="35">
        <f t="shared" si="136"/>
        <v>12.6</v>
      </c>
      <c r="M975" s="6">
        <v>20</v>
      </c>
      <c r="N975" s="6">
        <v>5.2</v>
      </c>
      <c r="O975" s="6">
        <v>0</v>
      </c>
      <c r="P975" s="7">
        <v>8605</v>
      </c>
      <c r="Q975" s="7"/>
      <c r="R975" s="35">
        <f t="shared" si="137"/>
        <v>16.3</v>
      </c>
      <c r="S975">
        <v>26</v>
      </c>
      <c r="T975">
        <v>6.5</v>
      </c>
      <c r="U975">
        <v>0</v>
      </c>
      <c r="W975">
        <v>28.02</v>
      </c>
      <c r="X975">
        <v>28.2</v>
      </c>
    </row>
    <row r="976" spans="1:24" x14ac:dyDescent="0.25">
      <c r="A976" s="3">
        <v>31561</v>
      </c>
      <c r="B976" s="5">
        <v>149</v>
      </c>
      <c r="C976" s="37">
        <f t="shared" si="133"/>
        <v>26.87</v>
      </c>
      <c r="D976" s="35">
        <f t="shared" si="134"/>
        <v>15.6</v>
      </c>
      <c r="E976" s="6">
        <v>27</v>
      </c>
      <c r="F976" s="6">
        <v>4.0999999999999996</v>
      </c>
      <c r="G976" s="6">
        <v>0</v>
      </c>
      <c r="H976" s="35">
        <f t="shared" si="135"/>
        <v>16.2</v>
      </c>
      <c r="I976" s="6">
        <v>24.8</v>
      </c>
      <c r="J976" s="6">
        <v>7.6</v>
      </c>
      <c r="K976" s="6">
        <v>0</v>
      </c>
      <c r="L976" s="35">
        <f t="shared" si="136"/>
        <v>14.1</v>
      </c>
      <c r="M976" s="6">
        <v>21.8</v>
      </c>
      <c r="N976" s="6">
        <v>6.4</v>
      </c>
      <c r="O976" s="6">
        <v>0</v>
      </c>
      <c r="P976" s="7">
        <v>8605</v>
      </c>
      <c r="Q976" s="7"/>
      <c r="R976" s="35">
        <f t="shared" si="137"/>
        <v>16.3</v>
      </c>
      <c r="S976">
        <v>28</v>
      </c>
      <c r="T976">
        <v>4.5</v>
      </c>
      <c r="U976">
        <v>0</v>
      </c>
      <c r="W976">
        <v>28.28</v>
      </c>
      <c r="X976">
        <v>27.79</v>
      </c>
    </row>
    <row r="977" spans="1:24" x14ac:dyDescent="0.25">
      <c r="A977" s="3">
        <v>31562</v>
      </c>
      <c r="B977" s="5">
        <v>150</v>
      </c>
      <c r="C977" s="37">
        <f t="shared" si="133"/>
        <v>27.14</v>
      </c>
      <c r="D977" s="35">
        <f t="shared" si="134"/>
        <v>16.2</v>
      </c>
      <c r="E977" s="6">
        <v>27</v>
      </c>
      <c r="F977" s="6">
        <v>5.3</v>
      </c>
      <c r="G977" s="6">
        <v>0</v>
      </c>
      <c r="H977" s="35">
        <f t="shared" si="135"/>
        <v>17.3</v>
      </c>
      <c r="I977" s="6">
        <v>25</v>
      </c>
      <c r="J977" s="6">
        <v>9.6</v>
      </c>
      <c r="K977" s="6">
        <v>0</v>
      </c>
      <c r="L977" s="35">
        <f t="shared" si="136"/>
        <v>15</v>
      </c>
      <c r="M977" s="6">
        <v>22.9</v>
      </c>
      <c r="N977" s="6">
        <v>7.1</v>
      </c>
      <c r="O977" s="6">
        <v>0</v>
      </c>
      <c r="P977" s="7">
        <v>8605</v>
      </c>
      <c r="Q977" s="7"/>
      <c r="R977" s="35">
        <f t="shared" si="137"/>
        <v>17.8</v>
      </c>
      <c r="S977">
        <v>29</v>
      </c>
      <c r="T977">
        <v>6.5</v>
      </c>
      <c r="U977">
        <v>0</v>
      </c>
      <c r="W977">
        <v>28.57</v>
      </c>
      <c r="X977">
        <v>27.84</v>
      </c>
    </row>
    <row r="978" spans="1:24" x14ac:dyDescent="0.25">
      <c r="A978" s="3">
        <v>31563</v>
      </c>
      <c r="B978" s="5">
        <v>151</v>
      </c>
      <c r="C978" s="37">
        <f t="shared" si="133"/>
        <v>27.17</v>
      </c>
      <c r="D978" s="35">
        <f t="shared" si="134"/>
        <v>16.8</v>
      </c>
      <c r="E978" s="6">
        <v>28.5</v>
      </c>
      <c r="F978" s="6">
        <v>5.0999999999999996</v>
      </c>
      <c r="G978" s="6">
        <v>1</v>
      </c>
      <c r="H978" s="35">
        <f t="shared" si="135"/>
        <v>17.399999999999999</v>
      </c>
      <c r="I978" s="6">
        <v>26</v>
      </c>
      <c r="J978" s="6">
        <v>8.8000000000000007</v>
      </c>
      <c r="K978" s="6">
        <v>1</v>
      </c>
      <c r="L978" s="35">
        <f t="shared" si="136"/>
        <v>16.399999999999999</v>
      </c>
      <c r="M978" s="6">
        <v>24.5</v>
      </c>
      <c r="N978" s="6">
        <v>8.3000000000000007</v>
      </c>
      <c r="O978" s="6">
        <v>0</v>
      </c>
      <c r="P978" s="7">
        <v>8605</v>
      </c>
      <c r="Q978" s="7"/>
      <c r="R978" s="35">
        <f t="shared" si="137"/>
        <v>17</v>
      </c>
      <c r="S978">
        <v>29.5</v>
      </c>
      <c r="T978">
        <v>4.5</v>
      </c>
      <c r="U978">
        <v>0.8</v>
      </c>
      <c r="W978">
        <v>28.6</v>
      </c>
      <c r="X978">
        <v>27.73</v>
      </c>
    </row>
    <row r="979" spans="1:24" x14ac:dyDescent="0.25">
      <c r="A979" s="3">
        <v>31564</v>
      </c>
      <c r="B979" s="5">
        <v>152</v>
      </c>
      <c r="C979" s="37">
        <f t="shared" si="133"/>
        <v>26.39</v>
      </c>
      <c r="D979" s="35">
        <f t="shared" si="134"/>
        <v>16.2</v>
      </c>
      <c r="E979" s="6">
        <v>25.1</v>
      </c>
      <c r="F979" s="6">
        <v>7.3</v>
      </c>
      <c r="G979" s="6">
        <v>0</v>
      </c>
      <c r="H979" s="35">
        <f t="shared" si="135"/>
        <v>16.399999999999999</v>
      </c>
      <c r="I979" s="6">
        <v>23</v>
      </c>
      <c r="J979" s="6">
        <v>9.8000000000000007</v>
      </c>
      <c r="K979" s="6">
        <v>0</v>
      </c>
      <c r="L979" s="35">
        <f t="shared" si="136"/>
        <v>14.5</v>
      </c>
      <c r="M979" s="6">
        <v>21.6</v>
      </c>
      <c r="N979" s="6">
        <v>7.4</v>
      </c>
      <c r="O979" s="6">
        <v>0</v>
      </c>
      <c r="P979" s="7">
        <v>8606</v>
      </c>
      <c r="Q979" s="7"/>
      <c r="R979" s="35">
        <f t="shared" si="137"/>
        <v>16.5</v>
      </c>
      <c r="S979">
        <v>27</v>
      </c>
      <c r="T979">
        <v>6</v>
      </c>
      <c r="U979">
        <v>0</v>
      </c>
      <c r="W979">
        <v>27.78</v>
      </c>
      <c r="X979">
        <v>27.91</v>
      </c>
    </row>
    <row r="980" spans="1:24" x14ac:dyDescent="0.25">
      <c r="A980" s="3">
        <v>31565</v>
      </c>
      <c r="B980" s="5">
        <v>153</v>
      </c>
      <c r="C980" s="37">
        <f t="shared" si="133"/>
        <v>28.74</v>
      </c>
      <c r="D980" s="35">
        <f t="shared" si="134"/>
        <v>12.1</v>
      </c>
      <c r="E980" s="6">
        <v>19.8</v>
      </c>
      <c r="F980" s="6">
        <v>4.3</v>
      </c>
      <c r="G980" s="6">
        <v>0</v>
      </c>
      <c r="H980" s="35">
        <f t="shared" si="135"/>
        <v>12.8</v>
      </c>
      <c r="I980" s="6">
        <v>18.3</v>
      </c>
      <c r="J980" s="6">
        <v>7.3</v>
      </c>
      <c r="K980" s="6">
        <v>0</v>
      </c>
      <c r="L980" s="35">
        <f t="shared" si="136"/>
        <v>12.5</v>
      </c>
      <c r="M980" s="6">
        <v>16.899999999999999</v>
      </c>
      <c r="N980" s="6">
        <v>8.1</v>
      </c>
      <c r="O980" s="6">
        <v>1</v>
      </c>
      <c r="P980" s="7">
        <v>8606</v>
      </c>
      <c r="Q980" s="7"/>
      <c r="R980" s="35">
        <f t="shared" si="137"/>
        <v>13.3</v>
      </c>
      <c r="S980">
        <v>22.5</v>
      </c>
      <c r="T980">
        <v>4</v>
      </c>
      <c r="U980">
        <v>0</v>
      </c>
      <c r="W980">
        <v>30.25</v>
      </c>
      <c r="X980">
        <v>28.25</v>
      </c>
    </row>
    <row r="981" spans="1:24" x14ac:dyDescent="0.25">
      <c r="A981" s="3">
        <v>31566</v>
      </c>
      <c r="B981" s="5">
        <v>154</v>
      </c>
      <c r="C981" s="37">
        <f t="shared" si="133"/>
        <v>22.85</v>
      </c>
      <c r="D981" s="35">
        <f t="shared" si="134"/>
        <v>13.2</v>
      </c>
      <c r="E981" s="6">
        <v>21.3</v>
      </c>
      <c r="F981" s="6">
        <v>5.0999999999999996</v>
      </c>
      <c r="G981" s="6">
        <v>0</v>
      </c>
      <c r="H981" s="35">
        <f t="shared" si="135"/>
        <v>12.9</v>
      </c>
      <c r="I981" s="6">
        <v>19.5</v>
      </c>
      <c r="J981" s="6">
        <v>6.3</v>
      </c>
      <c r="K981" s="6">
        <v>0</v>
      </c>
      <c r="L981" s="35">
        <f t="shared" si="136"/>
        <v>13.3</v>
      </c>
      <c r="M981" s="6">
        <v>18.3</v>
      </c>
      <c r="N981" s="6">
        <v>8.1999999999999993</v>
      </c>
      <c r="O981" s="6">
        <v>0</v>
      </c>
      <c r="P981" s="7">
        <v>8606</v>
      </c>
      <c r="Q981" s="7"/>
      <c r="R981" s="35">
        <f t="shared" si="137"/>
        <v>11.8</v>
      </c>
      <c r="S981">
        <v>22.5</v>
      </c>
      <c r="T981">
        <v>1</v>
      </c>
      <c r="U981">
        <v>0</v>
      </c>
      <c r="W981">
        <v>24.05</v>
      </c>
      <c r="X981">
        <v>27.38</v>
      </c>
    </row>
    <row r="982" spans="1:24" x14ac:dyDescent="0.25">
      <c r="A982" s="3">
        <v>31567</v>
      </c>
      <c r="B982" s="5">
        <v>155</v>
      </c>
      <c r="C982" s="37">
        <f t="shared" si="133"/>
        <v>16.690000000000001</v>
      </c>
      <c r="D982" s="35">
        <f t="shared" si="134"/>
        <v>12.8</v>
      </c>
      <c r="E982" s="6">
        <v>19.399999999999999</v>
      </c>
      <c r="F982" s="6">
        <v>6.2</v>
      </c>
      <c r="G982" s="6">
        <v>12</v>
      </c>
      <c r="H982" s="35">
        <f t="shared" si="135"/>
        <v>11.9</v>
      </c>
      <c r="I982" s="6">
        <v>16.5</v>
      </c>
      <c r="J982" s="6">
        <v>7.3</v>
      </c>
      <c r="K982" s="6">
        <v>8.5</v>
      </c>
      <c r="L982" s="35">
        <f t="shared" si="136"/>
        <v>11.6</v>
      </c>
      <c r="M982" s="6">
        <v>15.7</v>
      </c>
      <c r="N982" s="6">
        <v>7.4</v>
      </c>
      <c r="O982" s="6">
        <v>5</v>
      </c>
      <c r="P982" s="7">
        <v>8606</v>
      </c>
      <c r="Q982" s="7"/>
      <c r="R982" s="35">
        <f t="shared" si="137"/>
        <v>13.3</v>
      </c>
      <c r="S982">
        <v>21.5</v>
      </c>
      <c r="T982">
        <v>5</v>
      </c>
      <c r="U982">
        <v>8.6</v>
      </c>
      <c r="X982">
        <v>16.690000000000001</v>
      </c>
    </row>
    <row r="983" spans="1:24" x14ac:dyDescent="0.25">
      <c r="A983" s="3">
        <v>31568</v>
      </c>
      <c r="B983" s="5">
        <v>156</v>
      </c>
      <c r="C983" s="37">
        <f t="shared" si="133"/>
        <v>20.71</v>
      </c>
      <c r="D983" s="35">
        <f t="shared" si="134"/>
        <v>11.1</v>
      </c>
      <c r="E983" s="6">
        <v>17.100000000000001</v>
      </c>
      <c r="F983" s="6">
        <v>5</v>
      </c>
      <c r="G983" s="6">
        <v>2</v>
      </c>
      <c r="H983" s="35">
        <f t="shared" si="135"/>
        <v>9.8000000000000007</v>
      </c>
      <c r="I983" s="6">
        <v>15.5</v>
      </c>
      <c r="J983" s="6">
        <v>4</v>
      </c>
      <c r="K983" s="6">
        <v>0</v>
      </c>
      <c r="L983" s="35">
        <f t="shared" si="136"/>
        <v>9.1</v>
      </c>
      <c r="M983" s="6">
        <v>14.5</v>
      </c>
      <c r="N983" s="6">
        <v>3.6</v>
      </c>
      <c r="O983" s="6">
        <v>1</v>
      </c>
      <c r="P983" s="7">
        <v>8606</v>
      </c>
      <c r="Q983" s="7"/>
      <c r="R983" s="35">
        <f t="shared" si="137"/>
        <v>13.5</v>
      </c>
      <c r="S983">
        <v>20</v>
      </c>
      <c r="T983">
        <v>7</v>
      </c>
      <c r="U983">
        <v>5.5</v>
      </c>
      <c r="W983">
        <v>21.8</v>
      </c>
      <c r="X983">
        <v>22.52</v>
      </c>
    </row>
    <row r="984" spans="1:24" x14ac:dyDescent="0.25">
      <c r="A984" s="3">
        <v>31569</v>
      </c>
      <c r="B984" s="5">
        <v>157</v>
      </c>
      <c r="C984" s="37">
        <f t="shared" si="133"/>
        <v>21.36</v>
      </c>
      <c r="D984" s="35">
        <f t="shared" si="134"/>
        <v>11.7</v>
      </c>
      <c r="E984" s="6">
        <v>17.3</v>
      </c>
      <c r="F984" s="6">
        <v>6.1</v>
      </c>
      <c r="G984" s="6">
        <v>0</v>
      </c>
      <c r="H984" s="35">
        <f t="shared" si="135"/>
        <v>9.6999999999999993</v>
      </c>
      <c r="I984" s="6">
        <v>15.4</v>
      </c>
      <c r="J984" s="6">
        <v>4</v>
      </c>
      <c r="K984" s="6">
        <v>0.5</v>
      </c>
      <c r="L984" s="35">
        <f t="shared" si="136"/>
        <v>9.5</v>
      </c>
      <c r="M984" s="6">
        <v>14.6</v>
      </c>
      <c r="N984" s="6">
        <v>4.4000000000000004</v>
      </c>
      <c r="O984" s="6">
        <v>0</v>
      </c>
      <c r="P984" s="7">
        <v>8606</v>
      </c>
      <c r="Q984" s="7"/>
      <c r="R984" s="35">
        <f t="shared" si="137"/>
        <v>12.8</v>
      </c>
      <c r="S984">
        <v>19.5</v>
      </c>
      <c r="T984">
        <v>6</v>
      </c>
      <c r="U984">
        <v>4.0999999999999996</v>
      </c>
      <c r="X984">
        <v>21.36</v>
      </c>
    </row>
    <row r="985" spans="1:24" x14ac:dyDescent="0.25">
      <c r="A985" s="3">
        <v>31570</v>
      </c>
      <c r="B985" s="5">
        <v>158</v>
      </c>
      <c r="C985" s="37">
        <f t="shared" si="133"/>
        <v>14.62</v>
      </c>
      <c r="D985" s="35">
        <f t="shared" si="134"/>
        <v>7.8</v>
      </c>
      <c r="E985" s="6">
        <v>11.7</v>
      </c>
      <c r="F985" s="6">
        <v>3.8</v>
      </c>
      <c r="G985" s="6">
        <v>0</v>
      </c>
      <c r="H985" s="35">
        <f t="shared" si="135"/>
        <v>6.4</v>
      </c>
      <c r="I985" s="6">
        <v>8.8000000000000007</v>
      </c>
      <c r="J985" s="6">
        <v>3.9</v>
      </c>
      <c r="K985" s="6">
        <v>0.5</v>
      </c>
      <c r="L985" s="35">
        <f t="shared" si="136"/>
        <v>6.3</v>
      </c>
      <c r="M985" s="6">
        <v>8.4</v>
      </c>
      <c r="N985" s="6">
        <v>4.2</v>
      </c>
      <c r="O985" s="6">
        <v>0</v>
      </c>
      <c r="P985" s="7">
        <v>8606</v>
      </c>
      <c r="Q985" s="7"/>
      <c r="R985" s="35">
        <f t="shared" si="137"/>
        <v>10</v>
      </c>
      <c r="S985">
        <v>13</v>
      </c>
      <c r="T985">
        <v>7</v>
      </c>
      <c r="U985">
        <v>0.8</v>
      </c>
      <c r="W985">
        <v>15.39</v>
      </c>
      <c r="X985">
        <v>9.2899999999999991</v>
      </c>
    </row>
    <row r="986" spans="1:24" x14ac:dyDescent="0.25">
      <c r="A986" s="3">
        <v>31571</v>
      </c>
      <c r="B986" s="5">
        <v>159</v>
      </c>
      <c r="C986" s="37">
        <f t="shared" si="133"/>
        <v>15.31</v>
      </c>
      <c r="D986" s="35">
        <f t="shared" si="134"/>
        <v>7.9</v>
      </c>
      <c r="E986" s="6">
        <v>12.5</v>
      </c>
      <c r="F986" s="6">
        <v>3.3</v>
      </c>
      <c r="G986" s="6">
        <v>0</v>
      </c>
      <c r="H986" s="35">
        <f t="shared" si="135"/>
        <v>7</v>
      </c>
      <c r="I986" s="6">
        <v>12</v>
      </c>
      <c r="J986" s="6">
        <v>2</v>
      </c>
      <c r="K986" s="6">
        <v>0</v>
      </c>
      <c r="L986" s="35">
        <f t="shared" si="136"/>
        <v>6.3</v>
      </c>
      <c r="M986" s="6">
        <v>10.5</v>
      </c>
      <c r="N986" s="6">
        <v>2.1</v>
      </c>
      <c r="O986" s="6">
        <v>1.5</v>
      </c>
      <c r="P986" s="7">
        <v>8606</v>
      </c>
      <c r="Q986" s="7"/>
      <c r="R986" s="35">
        <f t="shared" si="137"/>
        <v>12.3</v>
      </c>
      <c r="S986">
        <v>18.5</v>
      </c>
      <c r="T986">
        <v>6</v>
      </c>
      <c r="U986">
        <v>0</v>
      </c>
      <c r="W986">
        <v>16.12</v>
      </c>
      <c r="X986">
        <v>21.55</v>
      </c>
    </row>
    <row r="987" spans="1:24" x14ac:dyDescent="0.25">
      <c r="A987" s="3">
        <v>31572</v>
      </c>
      <c r="B987" s="5">
        <v>160</v>
      </c>
      <c r="C987" s="37">
        <f t="shared" si="133"/>
        <v>25.56</v>
      </c>
      <c r="D987" s="35">
        <f t="shared" si="134"/>
        <v>10.1</v>
      </c>
      <c r="E987" s="6">
        <v>19.2</v>
      </c>
      <c r="F987" s="6">
        <v>1</v>
      </c>
      <c r="G987" s="6">
        <v>0</v>
      </c>
      <c r="H987" s="35">
        <f t="shared" si="135"/>
        <v>9.9</v>
      </c>
      <c r="I987" s="6">
        <v>17.7</v>
      </c>
      <c r="J987" s="6">
        <v>2.1</v>
      </c>
      <c r="K987" s="6">
        <v>0</v>
      </c>
      <c r="L987" s="35">
        <f t="shared" si="136"/>
        <v>9.8000000000000007</v>
      </c>
      <c r="M987" s="6">
        <v>16.399999999999999</v>
      </c>
      <c r="N987" s="6">
        <v>3.2</v>
      </c>
      <c r="O987" s="6">
        <v>0.5</v>
      </c>
      <c r="P987" s="7">
        <v>8606</v>
      </c>
      <c r="Q987" s="7"/>
      <c r="R987" s="35">
        <f t="shared" si="137"/>
        <v>11.3</v>
      </c>
      <c r="S987">
        <v>22.5</v>
      </c>
      <c r="T987">
        <v>0</v>
      </c>
      <c r="U987">
        <v>0</v>
      </c>
      <c r="W987">
        <v>26.9</v>
      </c>
      <c r="X987">
        <v>25.15</v>
      </c>
    </row>
    <row r="988" spans="1:24" x14ac:dyDescent="0.25">
      <c r="A988" s="3">
        <v>31573</v>
      </c>
      <c r="B988" s="5">
        <v>161</v>
      </c>
      <c r="C988" s="37">
        <f t="shared" si="133"/>
        <v>24.83</v>
      </c>
      <c r="D988" s="35">
        <f t="shared" si="134"/>
        <v>13.1</v>
      </c>
      <c r="E988" s="6">
        <v>22.2</v>
      </c>
      <c r="F988" s="6">
        <v>3.9</v>
      </c>
      <c r="G988" s="6">
        <v>0</v>
      </c>
      <c r="H988" s="35">
        <f t="shared" si="135"/>
        <v>12.4</v>
      </c>
      <c r="I988" s="6">
        <v>19.899999999999999</v>
      </c>
      <c r="J988" s="6">
        <v>4.9000000000000004</v>
      </c>
      <c r="K988" s="6">
        <v>0</v>
      </c>
      <c r="L988" s="35">
        <f t="shared" si="136"/>
        <v>12.1</v>
      </c>
      <c r="M988" s="6">
        <v>19.2</v>
      </c>
      <c r="N988" s="6">
        <v>4.9000000000000004</v>
      </c>
      <c r="O988" s="6">
        <v>0.5</v>
      </c>
      <c r="P988" s="7">
        <v>8606</v>
      </c>
      <c r="Q988" s="7"/>
      <c r="R988" s="35">
        <f t="shared" si="137"/>
        <v>13.8</v>
      </c>
      <c r="S988">
        <v>25</v>
      </c>
      <c r="T988">
        <v>2.5</v>
      </c>
      <c r="U988">
        <v>0</v>
      </c>
      <c r="W988">
        <v>26.14</v>
      </c>
      <c r="X988">
        <v>26.66</v>
      </c>
    </row>
    <row r="989" spans="1:24" x14ac:dyDescent="0.25">
      <c r="A989" s="3">
        <v>31574</v>
      </c>
      <c r="B989" s="5">
        <v>162</v>
      </c>
      <c r="C989" s="37">
        <f t="shared" si="133"/>
        <v>28.5</v>
      </c>
      <c r="D989" s="35">
        <f t="shared" si="134"/>
        <v>12.3</v>
      </c>
      <c r="E989" s="6">
        <v>16.600000000000001</v>
      </c>
      <c r="F989" s="6">
        <v>8</v>
      </c>
      <c r="G989" s="6">
        <v>0</v>
      </c>
      <c r="H989" s="35">
        <f t="shared" si="135"/>
        <v>11.4</v>
      </c>
      <c r="I989" s="6">
        <v>15.6</v>
      </c>
      <c r="J989" s="6">
        <v>7.2</v>
      </c>
      <c r="K989" s="6">
        <v>0</v>
      </c>
      <c r="L989" s="35">
        <f t="shared" si="136"/>
        <v>10.8</v>
      </c>
      <c r="M989" s="6">
        <v>14.1</v>
      </c>
      <c r="N989" s="6">
        <v>7.4</v>
      </c>
      <c r="O989" s="6">
        <v>0</v>
      </c>
      <c r="P989" s="7">
        <v>8606</v>
      </c>
      <c r="Q989" s="7"/>
      <c r="R989" s="35">
        <f t="shared" si="137"/>
        <v>12.3</v>
      </c>
      <c r="S989">
        <v>20.5</v>
      </c>
      <c r="T989">
        <v>4</v>
      </c>
      <c r="U989">
        <v>0</v>
      </c>
      <c r="W989">
        <v>30</v>
      </c>
      <c r="X989">
        <v>27.27</v>
      </c>
    </row>
    <row r="990" spans="1:24" x14ac:dyDescent="0.25">
      <c r="A990" s="3">
        <v>31575</v>
      </c>
      <c r="B990" s="5">
        <v>163</v>
      </c>
      <c r="C990" s="37">
        <f t="shared" si="133"/>
        <v>27.9</v>
      </c>
      <c r="D990" s="35">
        <f t="shared" si="134"/>
        <v>10.7</v>
      </c>
      <c r="E990" s="6">
        <v>19.5</v>
      </c>
      <c r="F990" s="6">
        <v>1.9</v>
      </c>
      <c r="G990" s="6">
        <v>0</v>
      </c>
      <c r="H990" s="35">
        <f t="shared" si="135"/>
        <v>11.7</v>
      </c>
      <c r="I990" s="6">
        <v>18.600000000000001</v>
      </c>
      <c r="J990" s="6">
        <v>4.7</v>
      </c>
      <c r="K990" s="6">
        <v>0</v>
      </c>
      <c r="L990" s="35">
        <f t="shared" si="136"/>
        <v>10.3</v>
      </c>
      <c r="M990" s="6">
        <v>17.8</v>
      </c>
      <c r="N990" s="6">
        <v>2.7</v>
      </c>
      <c r="O990" s="6">
        <v>0</v>
      </c>
      <c r="P990" s="7">
        <v>8606</v>
      </c>
      <c r="Q990" s="7"/>
      <c r="R990" s="35">
        <f t="shared" si="137"/>
        <v>11.8</v>
      </c>
      <c r="S990">
        <v>21.5</v>
      </c>
      <c r="T990">
        <v>2</v>
      </c>
      <c r="U990">
        <v>0</v>
      </c>
      <c r="W990">
        <v>29.37</v>
      </c>
      <c r="X990">
        <v>26.99</v>
      </c>
    </row>
    <row r="991" spans="1:24" x14ac:dyDescent="0.25">
      <c r="A991" s="3">
        <v>31576</v>
      </c>
      <c r="B991" s="5">
        <v>164</v>
      </c>
      <c r="C991" s="37">
        <f t="shared" si="133"/>
        <v>22.07</v>
      </c>
      <c r="D991" s="35">
        <f t="shared" si="134"/>
        <v>14</v>
      </c>
      <c r="E991" s="6">
        <v>24</v>
      </c>
      <c r="F991" s="6">
        <v>4</v>
      </c>
      <c r="G991" s="6">
        <v>0</v>
      </c>
      <c r="H991" s="35">
        <f t="shared" si="135"/>
        <v>14.1</v>
      </c>
      <c r="I991" s="6">
        <v>22.5</v>
      </c>
      <c r="J991" s="6">
        <v>5.7</v>
      </c>
      <c r="K991" s="6">
        <v>1</v>
      </c>
      <c r="L991" s="35">
        <f t="shared" si="136"/>
        <v>13.7</v>
      </c>
      <c r="M991" s="6">
        <v>21.5</v>
      </c>
      <c r="N991" s="19">
        <f>J991+0.2</f>
        <v>5.9</v>
      </c>
      <c r="O991" s="6">
        <v>0</v>
      </c>
      <c r="P991" s="7">
        <v>8606</v>
      </c>
      <c r="Q991" s="7"/>
      <c r="R991" s="35">
        <f t="shared" si="137"/>
        <v>12.5</v>
      </c>
      <c r="S991">
        <v>26</v>
      </c>
      <c r="T991">
        <v>-1</v>
      </c>
      <c r="U991">
        <v>0</v>
      </c>
      <c r="X991">
        <v>22.07</v>
      </c>
    </row>
    <row r="992" spans="1:24" x14ac:dyDescent="0.25">
      <c r="A992" s="3">
        <v>31577</v>
      </c>
      <c r="B992" s="5">
        <v>165</v>
      </c>
      <c r="C992" s="37">
        <f t="shared" si="133"/>
        <v>11.12</v>
      </c>
      <c r="D992" s="35">
        <f t="shared" si="134"/>
        <v>14.3</v>
      </c>
      <c r="E992" s="6">
        <v>21.9</v>
      </c>
      <c r="F992" s="6">
        <v>6.6</v>
      </c>
      <c r="G992" s="6">
        <v>8</v>
      </c>
      <c r="H992" s="35">
        <f t="shared" si="135"/>
        <v>11.1</v>
      </c>
      <c r="I992" s="6">
        <v>19.7</v>
      </c>
      <c r="J992" s="6">
        <v>2.5</v>
      </c>
      <c r="K992" s="6">
        <v>6</v>
      </c>
      <c r="L992" s="35">
        <f t="shared" si="136"/>
        <v>12.8</v>
      </c>
      <c r="M992" s="6">
        <v>18.5</v>
      </c>
      <c r="N992" s="6">
        <v>7.1</v>
      </c>
      <c r="O992" s="6">
        <v>5.5</v>
      </c>
      <c r="P992" s="7">
        <v>8606</v>
      </c>
      <c r="Q992" s="7"/>
      <c r="R992" s="35">
        <f t="shared" si="137"/>
        <v>13.8</v>
      </c>
      <c r="S992">
        <v>23.5</v>
      </c>
      <c r="T992">
        <v>4</v>
      </c>
      <c r="U992">
        <v>12.4</v>
      </c>
      <c r="W992">
        <v>11.71</v>
      </c>
      <c r="X992">
        <v>12.06</v>
      </c>
    </row>
    <row r="993" spans="1:24" x14ac:dyDescent="0.25">
      <c r="A993" s="3">
        <v>31578</v>
      </c>
      <c r="B993" s="5">
        <v>166</v>
      </c>
      <c r="C993" s="37">
        <f t="shared" si="133"/>
        <v>24.12</v>
      </c>
      <c r="D993" s="35">
        <f t="shared" si="134"/>
        <v>5.7</v>
      </c>
      <c r="E993" s="6">
        <v>11.1</v>
      </c>
      <c r="F993" s="6">
        <v>0.2</v>
      </c>
      <c r="G993" s="6">
        <v>0</v>
      </c>
      <c r="H993" s="35">
        <f t="shared" si="135"/>
        <v>4.5999999999999996</v>
      </c>
      <c r="I993" s="6">
        <v>9.8000000000000007</v>
      </c>
      <c r="J993" s="6">
        <v>-0.6</v>
      </c>
      <c r="K993" s="6">
        <v>0</v>
      </c>
      <c r="L993" s="35">
        <f t="shared" si="136"/>
        <v>4</v>
      </c>
      <c r="M993" s="6">
        <v>9</v>
      </c>
      <c r="N993" s="6">
        <v>-1</v>
      </c>
      <c r="O993" s="6">
        <v>1</v>
      </c>
      <c r="P993" s="7">
        <v>8606</v>
      </c>
      <c r="Q993" s="7"/>
      <c r="R993" s="35">
        <f t="shared" si="137"/>
        <v>8</v>
      </c>
      <c r="S993">
        <v>16</v>
      </c>
      <c r="T993">
        <v>0</v>
      </c>
      <c r="U993">
        <v>0</v>
      </c>
      <c r="W993">
        <v>25.39</v>
      </c>
      <c r="X993">
        <v>15.96</v>
      </c>
    </row>
    <row r="994" spans="1:24" x14ac:dyDescent="0.25">
      <c r="A994" s="3">
        <v>31579</v>
      </c>
      <c r="B994" s="5">
        <v>167</v>
      </c>
      <c r="C994" s="37">
        <f t="shared" si="133"/>
        <v>20.7</v>
      </c>
      <c r="D994" s="35">
        <f t="shared" si="134"/>
        <v>6.6</v>
      </c>
      <c r="E994" s="6">
        <v>13.3</v>
      </c>
      <c r="F994" s="6">
        <v>-0.1</v>
      </c>
      <c r="G994" s="6">
        <v>0</v>
      </c>
      <c r="H994" s="35">
        <f t="shared" si="135"/>
        <v>6.9</v>
      </c>
      <c r="I994" s="6">
        <v>11.2</v>
      </c>
      <c r="J994" s="6">
        <v>2.5</v>
      </c>
      <c r="K994" s="6">
        <v>0</v>
      </c>
      <c r="L994" s="35">
        <f t="shared" si="136"/>
        <v>6.7</v>
      </c>
      <c r="M994" s="6">
        <v>11.3</v>
      </c>
      <c r="N994" s="6">
        <v>2.1</v>
      </c>
      <c r="O994" s="6">
        <v>0</v>
      </c>
      <c r="P994" s="7">
        <v>8606</v>
      </c>
      <c r="Q994" s="7"/>
      <c r="R994" s="35">
        <f t="shared" si="137"/>
        <v>8.8000000000000007</v>
      </c>
      <c r="S994">
        <v>17.5</v>
      </c>
      <c r="T994">
        <v>0</v>
      </c>
      <c r="U994">
        <v>0</v>
      </c>
      <c r="W994">
        <v>21.79</v>
      </c>
      <c r="X994">
        <v>12.37</v>
      </c>
    </row>
    <row r="995" spans="1:24" x14ac:dyDescent="0.25">
      <c r="A995" s="3">
        <v>31580</v>
      </c>
      <c r="B995" s="5">
        <v>168</v>
      </c>
      <c r="C995" s="37">
        <f t="shared" si="133"/>
        <v>18.78</v>
      </c>
      <c r="D995" s="35">
        <f t="shared" si="134"/>
        <v>11.1</v>
      </c>
      <c r="E995" s="6">
        <v>18.399999999999999</v>
      </c>
      <c r="F995" s="6">
        <v>3.7</v>
      </c>
      <c r="G995" s="6">
        <v>12</v>
      </c>
      <c r="H995" s="35">
        <f t="shared" si="135"/>
        <v>11.5</v>
      </c>
      <c r="I995" s="6">
        <v>16.7</v>
      </c>
      <c r="J995" s="6">
        <v>6.2</v>
      </c>
      <c r="K995" s="6">
        <v>15.5</v>
      </c>
      <c r="L995" s="35">
        <f t="shared" si="136"/>
        <v>10.8</v>
      </c>
      <c r="M995" s="6">
        <v>16.2</v>
      </c>
      <c r="N995" s="6">
        <v>5.4</v>
      </c>
      <c r="O995" s="6">
        <v>13.5</v>
      </c>
      <c r="P995" s="7">
        <v>8606</v>
      </c>
      <c r="Q995" s="7"/>
      <c r="R995" s="35">
        <f t="shared" si="137"/>
        <v>13.5</v>
      </c>
      <c r="S995">
        <v>23.5</v>
      </c>
      <c r="T995">
        <v>3.5</v>
      </c>
      <c r="U995">
        <v>14.9</v>
      </c>
      <c r="W995">
        <v>19.77</v>
      </c>
      <c r="X995">
        <v>11.93</v>
      </c>
    </row>
    <row r="996" spans="1:24" x14ac:dyDescent="0.25">
      <c r="A996" s="3">
        <v>31581</v>
      </c>
      <c r="B996" s="5">
        <v>169</v>
      </c>
      <c r="C996" s="37">
        <f t="shared" si="133"/>
        <v>11.63</v>
      </c>
      <c r="D996" s="35">
        <f t="shared" si="134"/>
        <v>6.4</v>
      </c>
      <c r="E996" s="6">
        <v>11.1</v>
      </c>
      <c r="F996" s="6">
        <v>1.7</v>
      </c>
      <c r="G996" s="6">
        <v>8</v>
      </c>
      <c r="H996" s="35">
        <f t="shared" si="135"/>
        <v>5.4</v>
      </c>
      <c r="I996" s="6">
        <v>10.8</v>
      </c>
      <c r="J996" s="6">
        <v>0</v>
      </c>
      <c r="K996" s="6">
        <v>5</v>
      </c>
      <c r="L996" s="35">
        <f t="shared" si="136"/>
        <v>5.3</v>
      </c>
      <c r="M996" s="6">
        <v>10.4</v>
      </c>
      <c r="N996" s="6">
        <v>0.2</v>
      </c>
      <c r="O996" s="6">
        <v>9</v>
      </c>
      <c r="P996" s="7">
        <v>8606</v>
      </c>
      <c r="Q996" s="7"/>
      <c r="R996" s="35">
        <f t="shared" si="137"/>
        <v>10</v>
      </c>
      <c r="S996">
        <v>15.5</v>
      </c>
      <c r="T996">
        <v>4.5</v>
      </c>
      <c r="U996">
        <v>7.9</v>
      </c>
      <c r="W996">
        <v>12.24</v>
      </c>
      <c r="X996">
        <v>18.079999999999998</v>
      </c>
    </row>
    <row r="997" spans="1:24" x14ac:dyDescent="0.25">
      <c r="A997" s="3">
        <v>31582</v>
      </c>
      <c r="B997" s="5">
        <v>170</v>
      </c>
      <c r="C997" s="37">
        <f t="shared" si="133"/>
        <v>21.38</v>
      </c>
      <c r="D997" s="35">
        <f t="shared" si="134"/>
        <v>5.7</v>
      </c>
      <c r="E997" s="6">
        <v>10.5</v>
      </c>
      <c r="F997" s="6">
        <v>0.9</v>
      </c>
      <c r="G997" s="6">
        <v>0</v>
      </c>
      <c r="H997" s="35">
        <f t="shared" si="135"/>
        <v>4.0999999999999996</v>
      </c>
      <c r="I997" s="6">
        <v>8.6999999999999993</v>
      </c>
      <c r="J997" s="6">
        <v>-0.6</v>
      </c>
      <c r="K997" s="6">
        <v>0.5</v>
      </c>
      <c r="L997" s="35">
        <f t="shared" si="136"/>
        <v>3.8</v>
      </c>
      <c r="M997" s="6">
        <v>8.6</v>
      </c>
      <c r="N997" s="6">
        <v>-1</v>
      </c>
      <c r="O997" s="6">
        <v>0</v>
      </c>
      <c r="P997" s="7">
        <v>8606</v>
      </c>
      <c r="Q997" s="7"/>
      <c r="R997" s="35">
        <f t="shared" si="137"/>
        <v>8</v>
      </c>
      <c r="S997">
        <v>16</v>
      </c>
      <c r="T997">
        <v>0</v>
      </c>
      <c r="U997">
        <v>1.3</v>
      </c>
      <c r="W997">
        <v>22.5</v>
      </c>
      <c r="X997">
        <v>21.38</v>
      </c>
    </row>
    <row r="998" spans="1:24" x14ac:dyDescent="0.25">
      <c r="A998" s="3">
        <v>31583</v>
      </c>
      <c r="B998" s="5">
        <v>171</v>
      </c>
      <c r="C998" s="37">
        <f t="shared" si="133"/>
        <v>22.01</v>
      </c>
      <c r="D998" s="35">
        <f t="shared" si="134"/>
        <v>6.9</v>
      </c>
      <c r="E998" s="6">
        <v>11.2</v>
      </c>
      <c r="F998" s="6">
        <v>2.5</v>
      </c>
      <c r="G998" s="6">
        <v>4</v>
      </c>
      <c r="H998" s="35">
        <f t="shared" si="135"/>
        <v>4.7</v>
      </c>
      <c r="I998" s="6">
        <v>8.4</v>
      </c>
      <c r="J998" s="6">
        <v>0.9</v>
      </c>
      <c r="K998" s="6">
        <v>5</v>
      </c>
      <c r="L998" s="35">
        <f t="shared" si="136"/>
        <v>4.4000000000000004</v>
      </c>
      <c r="M998" s="6">
        <v>8.1999999999999993</v>
      </c>
      <c r="N998" s="6">
        <v>0.5</v>
      </c>
      <c r="O998" s="6">
        <v>2.5</v>
      </c>
      <c r="P998" s="7">
        <v>8606</v>
      </c>
      <c r="Q998" s="7"/>
      <c r="R998" s="35">
        <f t="shared" si="137"/>
        <v>8.3000000000000007</v>
      </c>
      <c r="S998">
        <v>13.5</v>
      </c>
      <c r="T998">
        <v>3</v>
      </c>
      <c r="U998">
        <v>2</v>
      </c>
      <c r="W998">
        <v>23.17</v>
      </c>
      <c r="X998">
        <v>21.98</v>
      </c>
    </row>
    <row r="999" spans="1:24" x14ac:dyDescent="0.25">
      <c r="A999" s="3">
        <v>31584</v>
      </c>
      <c r="B999" s="5">
        <v>172</v>
      </c>
      <c r="C999" s="37">
        <f t="shared" si="133"/>
        <v>25.51</v>
      </c>
      <c r="D999" s="35">
        <f t="shared" si="134"/>
        <v>6.6</v>
      </c>
      <c r="E999" s="6">
        <v>14.7</v>
      </c>
      <c r="F999" s="6">
        <v>-1.5</v>
      </c>
      <c r="G999" s="6">
        <v>0</v>
      </c>
      <c r="H999" s="35">
        <f t="shared" si="135"/>
        <v>6.3</v>
      </c>
      <c r="I999" s="6">
        <v>14</v>
      </c>
      <c r="J999" s="6">
        <v>-1.5</v>
      </c>
      <c r="K999" s="6">
        <v>0</v>
      </c>
      <c r="L999" s="35">
        <f t="shared" si="136"/>
        <v>6.5</v>
      </c>
      <c r="M999" s="6">
        <v>13.8</v>
      </c>
      <c r="N999" s="6">
        <v>-0.8</v>
      </c>
      <c r="O999" s="6">
        <v>0</v>
      </c>
      <c r="P999" s="7">
        <v>8606</v>
      </c>
      <c r="Q999" s="7"/>
      <c r="R999" s="35">
        <f t="shared" si="137"/>
        <v>6.5</v>
      </c>
      <c r="S999">
        <v>14</v>
      </c>
      <c r="T999">
        <v>-1</v>
      </c>
      <c r="U999">
        <v>2.6</v>
      </c>
      <c r="W999">
        <v>26.85</v>
      </c>
      <c r="X999">
        <v>24.67</v>
      </c>
    </row>
    <row r="1000" spans="1:24" x14ac:dyDescent="0.25">
      <c r="A1000" s="3">
        <v>31585</v>
      </c>
      <c r="B1000" s="5">
        <v>173</v>
      </c>
      <c r="C1000" s="37">
        <f t="shared" si="133"/>
        <v>16.32</v>
      </c>
      <c r="D1000" s="35">
        <f t="shared" si="134"/>
        <v>10.8</v>
      </c>
      <c r="E1000" s="6">
        <v>17.100000000000001</v>
      </c>
      <c r="F1000" s="6">
        <v>4.5</v>
      </c>
      <c r="G1000" s="6">
        <v>0</v>
      </c>
      <c r="H1000" s="35">
        <f t="shared" si="135"/>
        <v>11.4</v>
      </c>
      <c r="I1000" s="6">
        <v>16</v>
      </c>
      <c r="J1000" s="6">
        <v>6.8</v>
      </c>
      <c r="K1000" s="6">
        <v>0</v>
      </c>
      <c r="L1000" s="35">
        <f t="shared" si="136"/>
        <v>11.2</v>
      </c>
      <c r="M1000" s="6">
        <v>14.8</v>
      </c>
      <c r="N1000" s="6">
        <v>7.5</v>
      </c>
      <c r="O1000" s="6">
        <v>0</v>
      </c>
      <c r="P1000" s="7">
        <v>8606</v>
      </c>
      <c r="Q1000" s="7"/>
      <c r="R1000" s="35">
        <f t="shared" si="137"/>
        <v>10.8</v>
      </c>
      <c r="S1000">
        <v>19.5</v>
      </c>
      <c r="T1000">
        <v>2</v>
      </c>
      <c r="U1000">
        <v>0.4</v>
      </c>
      <c r="W1000">
        <v>17.18</v>
      </c>
      <c r="X1000">
        <v>18.829999999999998</v>
      </c>
    </row>
    <row r="1001" spans="1:24" x14ac:dyDescent="0.25">
      <c r="A1001" s="3">
        <v>31586</v>
      </c>
      <c r="B1001" s="5">
        <v>174</v>
      </c>
      <c r="C1001" s="37">
        <f t="shared" si="133"/>
        <v>22.31</v>
      </c>
      <c r="D1001" s="35">
        <f t="shared" si="134"/>
        <v>13.7</v>
      </c>
      <c r="E1001" s="6">
        <v>22.2</v>
      </c>
      <c r="F1001" s="6">
        <v>5.2</v>
      </c>
      <c r="G1001" s="6">
        <v>0</v>
      </c>
      <c r="H1001" s="35">
        <f t="shared" si="135"/>
        <v>13.6</v>
      </c>
      <c r="I1001" s="6">
        <v>21.1</v>
      </c>
      <c r="J1001" s="6">
        <v>6.1</v>
      </c>
      <c r="K1001" s="6">
        <v>0</v>
      </c>
      <c r="L1001" s="35">
        <f t="shared" si="136"/>
        <v>13.8</v>
      </c>
      <c r="M1001" s="6">
        <v>21</v>
      </c>
      <c r="N1001" s="6">
        <v>6.5</v>
      </c>
      <c r="O1001" s="6">
        <v>0</v>
      </c>
      <c r="P1001" s="7">
        <v>8606</v>
      </c>
      <c r="Q1001" s="7"/>
      <c r="R1001" s="35">
        <f t="shared" si="137"/>
        <v>15</v>
      </c>
      <c r="S1001">
        <v>25</v>
      </c>
      <c r="T1001">
        <v>5</v>
      </c>
      <c r="U1001">
        <v>0</v>
      </c>
      <c r="W1001">
        <v>23.48</v>
      </c>
      <c r="X1001">
        <v>23.32</v>
      </c>
    </row>
    <row r="1002" spans="1:24" x14ac:dyDescent="0.25">
      <c r="A1002" s="3">
        <v>31587</v>
      </c>
      <c r="B1002" s="5">
        <v>175</v>
      </c>
      <c r="C1002" s="37">
        <f t="shared" si="133"/>
        <v>22.84</v>
      </c>
      <c r="D1002" s="35">
        <f t="shared" si="134"/>
        <v>15.1</v>
      </c>
      <c r="E1002" s="6">
        <v>19.899999999999999</v>
      </c>
      <c r="F1002" s="6">
        <v>10.199999999999999</v>
      </c>
      <c r="G1002" s="6">
        <v>0</v>
      </c>
      <c r="H1002" s="35">
        <f t="shared" si="135"/>
        <v>14.1</v>
      </c>
      <c r="I1002" s="6">
        <v>18.600000000000001</v>
      </c>
      <c r="J1002" s="6">
        <v>9.6</v>
      </c>
      <c r="K1002" s="6">
        <v>0</v>
      </c>
      <c r="L1002" s="35">
        <f t="shared" si="136"/>
        <v>13.6</v>
      </c>
      <c r="M1002" s="6">
        <v>17.8</v>
      </c>
      <c r="N1002" s="6">
        <v>9.3000000000000007</v>
      </c>
      <c r="O1002" s="6">
        <v>0.5</v>
      </c>
      <c r="P1002" s="7">
        <v>8606</v>
      </c>
      <c r="Q1002" s="7"/>
      <c r="R1002" s="35">
        <f t="shared" si="137"/>
        <v>15.5</v>
      </c>
      <c r="S1002">
        <v>24</v>
      </c>
      <c r="T1002">
        <v>7</v>
      </c>
      <c r="U1002">
        <v>0</v>
      </c>
      <c r="W1002">
        <v>24.04</v>
      </c>
      <c r="X1002">
        <v>23.92</v>
      </c>
    </row>
    <row r="1003" spans="1:24" x14ac:dyDescent="0.25">
      <c r="A1003" s="3">
        <v>31588</v>
      </c>
      <c r="B1003" s="5">
        <v>176</v>
      </c>
      <c r="C1003" s="37">
        <f t="shared" si="133"/>
        <v>28.54</v>
      </c>
      <c r="D1003" s="35">
        <f t="shared" si="134"/>
        <v>11.2</v>
      </c>
      <c r="E1003" s="6">
        <v>19</v>
      </c>
      <c r="F1003" s="6">
        <v>3.3</v>
      </c>
      <c r="G1003" s="6">
        <v>0.5</v>
      </c>
      <c r="H1003" s="35">
        <f t="shared" si="135"/>
        <v>11.8</v>
      </c>
      <c r="I1003" s="6">
        <v>18.399999999999999</v>
      </c>
      <c r="J1003" s="6">
        <v>5.2</v>
      </c>
      <c r="K1003" s="6">
        <v>0.5</v>
      </c>
      <c r="L1003" s="35">
        <f t="shared" si="136"/>
        <v>12</v>
      </c>
      <c r="M1003" s="6">
        <v>17.5</v>
      </c>
      <c r="N1003" s="6">
        <v>6.4</v>
      </c>
      <c r="O1003" s="6">
        <v>0</v>
      </c>
      <c r="P1003" s="7">
        <v>8606</v>
      </c>
      <c r="Q1003" s="7"/>
      <c r="R1003" s="35">
        <f t="shared" si="137"/>
        <v>11.5</v>
      </c>
      <c r="S1003">
        <v>23.5</v>
      </c>
      <c r="T1003">
        <v>-0.5</v>
      </c>
      <c r="U1003">
        <v>0</v>
      </c>
      <c r="W1003">
        <v>30.04</v>
      </c>
      <c r="X1003">
        <v>27.95</v>
      </c>
    </row>
    <row r="1004" spans="1:24" x14ac:dyDescent="0.25">
      <c r="A1004" s="3">
        <v>31589</v>
      </c>
      <c r="B1004" s="5">
        <v>177</v>
      </c>
      <c r="C1004" s="37">
        <f t="shared" si="133"/>
        <v>19.59</v>
      </c>
      <c r="D1004" s="35">
        <f t="shared" si="134"/>
        <v>11.5</v>
      </c>
      <c r="E1004" s="6">
        <v>19.5</v>
      </c>
      <c r="F1004" s="6">
        <v>3.5</v>
      </c>
      <c r="G1004" s="6">
        <v>0</v>
      </c>
      <c r="H1004" s="35">
        <f t="shared" si="135"/>
        <v>12</v>
      </c>
      <c r="I1004" s="6">
        <v>18.5</v>
      </c>
      <c r="J1004" s="6">
        <v>5.5</v>
      </c>
      <c r="K1004" s="6">
        <v>0</v>
      </c>
      <c r="L1004" s="35">
        <f t="shared" si="136"/>
        <v>12.4</v>
      </c>
      <c r="M1004" s="6">
        <v>18.3</v>
      </c>
      <c r="N1004" s="6">
        <v>6.5</v>
      </c>
      <c r="O1004" s="6">
        <v>0</v>
      </c>
      <c r="P1004" s="7">
        <v>8606</v>
      </c>
      <c r="Q1004" s="7"/>
      <c r="R1004" s="35">
        <f t="shared" si="137"/>
        <v>12.8</v>
      </c>
      <c r="S1004">
        <v>22</v>
      </c>
      <c r="T1004">
        <v>3.5</v>
      </c>
      <c r="U1004">
        <v>0</v>
      </c>
      <c r="W1004">
        <v>20.62</v>
      </c>
      <c r="X1004">
        <v>24.65</v>
      </c>
    </row>
    <row r="1005" spans="1:24" x14ac:dyDescent="0.25">
      <c r="A1005" s="3">
        <v>31590</v>
      </c>
      <c r="B1005" s="5">
        <v>178</v>
      </c>
      <c r="C1005" s="37">
        <f t="shared" si="133"/>
        <v>25.47</v>
      </c>
      <c r="D1005" s="35">
        <f t="shared" si="134"/>
        <v>12.7</v>
      </c>
      <c r="E1005" s="6">
        <v>21</v>
      </c>
      <c r="F1005" s="6">
        <v>4.4000000000000004</v>
      </c>
      <c r="G1005" s="6">
        <v>0</v>
      </c>
      <c r="H1005" s="35">
        <f t="shared" si="135"/>
        <v>13.7</v>
      </c>
      <c r="I1005" s="6">
        <v>20.3</v>
      </c>
      <c r="J1005" s="6">
        <v>7</v>
      </c>
      <c r="K1005" s="6">
        <v>0.5</v>
      </c>
      <c r="L1005" s="35">
        <f t="shared" si="136"/>
        <v>13.3</v>
      </c>
      <c r="M1005" s="6">
        <v>19.2</v>
      </c>
      <c r="N1005" s="6">
        <v>7.4</v>
      </c>
      <c r="O1005" s="6">
        <v>0</v>
      </c>
      <c r="P1005" s="7">
        <v>8606</v>
      </c>
      <c r="Q1005" s="7"/>
      <c r="R1005" s="35">
        <f t="shared" si="137"/>
        <v>20.3</v>
      </c>
      <c r="S1005">
        <v>25.5</v>
      </c>
      <c r="T1005">
        <v>15</v>
      </c>
      <c r="U1005">
        <v>0</v>
      </c>
      <c r="W1005">
        <v>26.81</v>
      </c>
      <c r="X1005">
        <v>27.49</v>
      </c>
    </row>
    <row r="1006" spans="1:24" x14ac:dyDescent="0.25">
      <c r="A1006" s="3">
        <v>31591</v>
      </c>
      <c r="B1006" s="5">
        <v>179</v>
      </c>
      <c r="C1006" s="37">
        <f t="shared" si="133"/>
        <v>12.07</v>
      </c>
      <c r="D1006" s="35">
        <f t="shared" si="134"/>
        <v>13.6</v>
      </c>
      <c r="E1006" s="6">
        <v>18.600000000000001</v>
      </c>
      <c r="F1006" s="6">
        <v>8.6</v>
      </c>
      <c r="G1006" s="6">
        <v>17.5</v>
      </c>
      <c r="H1006" s="35">
        <f t="shared" si="135"/>
        <v>13.3</v>
      </c>
      <c r="I1006" s="6">
        <v>18.5</v>
      </c>
      <c r="J1006" s="6">
        <v>8.1</v>
      </c>
      <c r="K1006" s="6">
        <v>9</v>
      </c>
      <c r="L1006" s="35">
        <f t="shared" si="136"/>
        <v>14.2</v>
      </c>
      <c r="M1006" s="6">
        <v>17.399999999999999</v>
      </c>
      <c r="N1006" s="6">
        <v>11</v>
      </c>
      <c r="O1006" s="6">
        <v>18.5</v>
      </c>
      <c r="P1006" s="7">
        <v>8606</v>
      </c>
      <c r="Q1006" s="7"/>
      <c r="R1006" s="35">
        <f t="shared" si="137"/>
        <v>14.8</v>
      </c>
      <c r="S1006">
        <v>22</v>
      </c>
      <c r="T1006">
        <v>7.5</v>
      </c>
      <c r="U1006">
        <v>27.8</v>
      </c>
      <c r="W1006">
        <v>12.71</v>
      </c>
      <c r="X1006">
        <v>19.399999999999999</v>
      </c>
    </row>
    <row r="1007" spans="1:24" x14ac:dyDescent="0.25">
      <c r="A1007" s="3">
        <v>31592</v>
      </c>
      <c r="B1007" s="5">
        <v>180</v>
      </c>
      <c r="C1007" s="37">
        <f t="shared" si="133"/>
        <v>6.52</v>
      </c>
      <c r="D1007" s="35">
        <f t="shared" si="134"/>
        <v>9.1</v>
      </c>
      <c r="E1007" s="6">
        <v>12.9</v>
      </c>
      <c r="F1007" s="6">
        <v>5.2</v>
      </c>
      <c r="G1007" s="6">
        <v>6.5</v>
      </c>
      <c r="H1007" s="35">
        <f t="shared" si="135"/>
        <v>8.1</v>
      </c>
      <c r="I1007" s="6">
        <v>12.8</v>
      </c>
      <c r="J1007" s="6">
        <v>3.3</v>
      </c>
      <c r="K1007" s="6">
        <v>2</v>
      </c>
      <c r="L1007" s="35">
        <f t="shared" si="136"/>
        <v>7.9</v>
      </c>
      <c r="M1007" s="19">
        <f>I1007-0.8</f>
        <v>12</v>
      </c>
      <c r="N1007" s="6">
        <v>3.7</v>
      </c>
      <c r="O1007" s="6">
        <v>3.5</v>
      </c>
      <c r="P1007" s="7">
        <v>8606</v>
      </c>
      <c r="Q1007" s="7"/>
      <c r="R1007" s="35">
        <f t="shared" si="137"/>
        <v>9.8000000000000007</v>
      </c>
      <c r="S1007">
        <v>10.5</v>
      </c>
      <c r="T1007">
        <v>9</v>
      </c>
      <c r="U1007">
        <v>4</v>
      </c>
      <c r="W1007">
        <v>6.86</v>
      </c>
      <c r="X1007">
        <v>8.4700000000000006</v>
      </c>
    </row>
    <row r="1008" spans="1:24" x14ac:dyDescent="0.25">
      <c r="A1008" s="3">
        <v>31593</v>
      </c>
      <c r="B1008" s="5">
        <v>181</v>
      </c>
      <c r="C1008" s="37">
        <f t="shared" si="133"/>
        <v>24.33</v>
      </c>
      <c r="D1008" s="35">
        <f t="shared" si="134"/>
        <v>9.6999999999999993</v>
      </c>
      <c r="E1008" s="6">
        <v>17.5</v>
      </c>
      <c r="F1008" s="6">
        <v>1.9</v>
      </c>
      <c r="G1008" s="6">
        <v>0</v>
      </c>
      <c r="H1008" s="35">
        <f t="shared" si="135"/>
        <v>9.1</v>
      </c>
      <c r="I1008" s="6">
        <v>16.8</v>
      </c>
      <c r="J1008" s="6">
        <v>1.4</v>
      </c>
      <c r="K1008" s="6">
        <v>3</v>
      </c>
      <c r="L1008" s="35">
        <f t="shared" si="136"/>
        <v>9.6999999999999993</v>
      </c>
      <c r="M1008" s="6">
        <v>17</v>
      </c>
      <c r="N1008" s="6">
        <v>2.2999999999999998</v>
      </c>
      <c r="O1008" s="6">
        <v>0</v>
      </c>
      <c r="P1008" s="7">
        <v>8606</v>
      </c>
      <c r="Q1008" s="7"/>
      <c r="R1008" s="35">
        <f t="shared" si="137"/>
        <v>12.8</v>
      </c>
      <c r="S1008">
        <v>20</v>
      </c>
      <c r="T1008">
        <v>5.5</v>
      </c>
      <c r="U1008">
        <v>0</v>
      </c>
      <c r="W1008">
        <v>25.61</v>
      </c>
      <c r="X1008">
        <v>15.94</v>
      </c>
    </row>
    <row r="1009" spans="1:24" x14ac:dyDescent="0.25">
      <c r="A1009" s="3">
        <v>31594</v>
      </c>
      <c r="B1009" s="5">
        <v>182</v>
      </c>
      <c r="C1009" s="37">
        <f t="shared" si="133"/>
        <v>9.25</v>
      </c>
      <c r="D1009" s="35">
        <f t="shared" si="134"/>
        <v>12.3</v>
      </c>
      <c r="E1009" s="6">
        <v>16.3</v>
      </c>
      <c r="F1009" s="6">
        <v>8.1999999999999993</v>
      </c>
      <c r="G1009" s="6">
        <v>1.5</v>
      </c>
      <c r="H1009" s="35">
        <f t="shared" si="135"/>
        <v>13.2</v>
      </c>
      <c r="I1009" s="6">
        <v>15.7</v>
      </c>
      <c r="J1009" s="6">
        <v>10.6</v>
      </c>
      <c r="K1009" s="6">
        <v>2</v>
      </c>
      <c r="L1009" s="35">
        <f t="shared" si="136"/>
        <v>12.5</v>
      </c>
      <c r="M1009" s="6">
        <v>15.7</v>
      </c>
      <c r="N1009" s="6">
        <v>9.3000000000000007</v>
      </c>
      <c r="O1009" s="6">
        <v>1.5</v>
      </c>
      <c r="P1009" s="7">
        <v>8607</v>
      </c>
      <c r="Q1009" s="7"/>
      <c r="R1009" s="35">
        <f t="shared" si="137"/>
        <v>14.5</v>
      </c>
      <c r="S1009">
        <v>21</v>
      </c>
      <c r="T1009">
        <v>8</v>
      </c>
      <c r="U1009">
        <v>1.9</v>
      </c>
      <c r="W1009">
        <v>9.74</v>
      </c>
      <c r="X1009">
        <v>9.1999999999999993</v>
      </c>
    </row>
    <row r="1010" spans="1:24" x14ac:dyDescent="0.25">
      <c r="A1010" s="3">
        <v>31595</v>
      </c>
      <c r="B1010" s="5">
        <v>183</v>
      </c>
      <c r="C1010" s="37">
        <f t="shared" si="133"/>
        <v>9.6999999999999993</v>
      </c>
      <c r="D1010" s="35">
        <f t="shared" si="134"/>
        <v>9.1999999999999993</v>
      </c>
      <c r="E1010" s="6">
        <v>10.8</v>
      </c>
      <c r="F1010" s="6">
        <v>7.5</v>
      </c>
      <c r="G1010" s="6">
        <v>1.5</v>
      </c>
      <c r="H1010" s="35">
        <f t="shared" si="135"/>
        <v>8.1</v>
      </c>
      <c r="I1010" s="6">
        <v>10</v>
      </c>
      <c r="J1010" s="6">
        <v>6.2</v>
      </c>
      <c r="K1010" s="6">
        <v>0.5</v>
      </c>
      <c r="L1010" s="35">
        <f t="shared" si="136"/>
        <v>8.1999999999999993</v>
      </c>
      <c r="M1010" s="6">
        <v>9.8000000000000007</v>
      </c>
      <c r="N1010" s="6">
        <v>6.6</v>
      </c>
      <c r="O1010" s="6">
        <v>2.5</v>
      </c>
      <c r="P1010" s="7">
        <v>8607</v>
      </c>
      <c r="Q1010" s="7"/>
      <c r="R1010" s="35">
        <f t="shared" si="137"/>
        <v>13.5</v>
      </c>
      <c r="S1010">
        <v>20.5</v>
      </c>
      <c r="T1010">
        <v>6.5</v>
      </c>
      <c r="U1010">
        <v>3.2</v>
      </c>
      <c r="W1010">
        <v>10.210000000000001</v>
      </c>
      <c r="X1010">
        <v>15.31</v>
      </c>
    </row>
    <row r="1011" spans="1:24" x14ac:dyDescent="0.25">
      <c r="A1011" s="3">
        <v>31596</v>
      </c>
      <c r="B1011" s="5">
        <v>184</v>
      </c>
      <c r="C1011" s="37">
        <f t="shared" si="133"/>
        <v>12.65</v>
      </c>
      <c r="D1011" s="35">
        <f t="shared" si="134"/>
        <v>5.9</v>
      </c>
      <c r="E1011" s="6">
        <v>9.4</v>
      </c>
      <c r="F1011" s="6">
        <v>2.2999999999999998</v>
      </c>
      <c r="G1011" s="6">
        <v>3.5</v>
      </c>
      <c r="H1011" s="35">
        <f t="shared" si="135"/>
        <v>4.9000000000000004</v>
      </c>
      <c r="I1011" s="6">
        <v>8.6999999999999993</v>
      </c>
      <c r="J1011" s="6">
        <v>1</v>
      </c>
      <c r="K1011" s="6">
        <v>0.5</v>
      </c>
      <c r="L1011" s="35">
        <f t="shared" si="136"/>
        <v>3.8</v>
      </c>
      <c r="M1011" s="6">
        <v>6.6</v>
      </c>
      <c r="N1011" s="6">
        <v>1</v>
      </c>
      <c r="O1011" s="6">
        <v>2</v>
      </c>
      <c r="P1011" s="7">
        <v>8607</v>
      </c>
      <c r="Q1011" s="7"/>
      <c r="R1011" s="35">
        <f t="shared" si="137"/>
        <v>8.5</v>
      </c>
      <c r="S1011">
        <v>13.5</v>
      </c>
      <c r="T1011">
        <v>3.5</v>
      </c>
      <c r="U1011">
        <v>10.1</v>
      </c>
      <c r="W1011">
        <v>13.32</v>
      </c>
      <c r="X1011">
        <v>10.52</v>
      </c>
    </row>
    <row r="1012" spans="1:24" x14ac:dyDescent="0.25">
      <c r="A1012" s="3">
        <v>31597</v>
      </c>
      <c r="B1012" s="5">
        <v>185</v>
      </c>
      <c r="C1012" s="37">
        <f t="shared" si="133"/>
        <v>14.77</v>
      </c>
      <c r="D1012" s="35">
        <f t="shared" si="134"/>
        <v>4.8</v>
      </c>
      <c r="E1012" s="6">
        <v>8.3000000000000007</v>
      </c>
      <c r="F1012" s="6">
        <v>1.2</v>
      </c>
      <c r="G1012" s="6">
        <v>6.5</v>
      </c>
      <c r="H1012" s="35">
        <f t="shared" si="135"/>
        <v>3.1</v>
      </c>
      <c r="I1012" s="6">
        <v>6.4</v>
      </c>
      <c r="J1012" s="6">
        <v>-0.3</v>
      </c>
      <c r="K1012" s="6">
        <v>0</v>
      </c>
      <c r="L1012" s="35">
        <f t="shared" si="136"/>
        <v>2</v>
      </c>
      <c r="M1012" s="6">
        <v>4.8</v>
      </c>
      <c r="N1012" s="6">
        <v>-0.8</v>
      </c>
      <c r="O1012" s="6">
        <v>6</v>
      </c>
      <c r="P1012" s="7">
        <v>8607</v>
      </c>
      <c r="Q1012" s="7"/>
      <c r="R1012" s="35">
        <f t="shared" si="137"/>
        <v>7.5</v>
      </c>
      <c r="S1012">
        <v>12.5</v>
      </c>
      <c r="T1012">
        <v>2.5</v>
      </c>
      <c r="U1012">
        <v>1.8</v>
      </c>
      <c r="W1012">
        <v>15.55</v>
      </c>
      <c r="X1012">
        <v>15.73</v>
      </c>
    </row>
    <row r="1013" spans="1:24" x14ac:dyDescent="0.25">
      <c r="A1013" s="3">
        <v>31598</v>
      </c>
      <c r="B1013" s="5">
        <v>186</v>
      </c>
      <c r="C1013" s="37">
        <f t="shared" si="133"/>
        <v>8.4700000000000006</v>
      </c>
      <c r="D1013" s="35">
        <f t="shared" si="134"/>
        <v>5.5</v>
      </c>
      <c r="E1013" s="6">
        <v>7.5</v>
      </c>
      <c r="F1013" s="6">
        <v>3.4</v>
      </c>
      <c r="G1013" s="6">
        <v>2</v>
      </c>
      <c r="H1013" s="35">
        <f t="shared" si="135"/>
        <v>4.5999999999999996</v>
      </c>
      <c r="I1013" s="6">
        <v>7.2</v>
      </c>
      <c r="J1013" s="6">
        <v>2</v>
      </c>
      <c r="K1013" s="6">
        <v>0</v>
      </c>
      <c r="L1013" s="35">
        <f t="shared" si="136"/>
        <v>4.5</v>
      </c>
      <c r="M1013" s="6">
        <v>7.6</v>
      </c>
      <c r="N1013" s="6">
        <v>1.3</v>
      </c>
      <c r="O1013" s="6">
        <v>0</v>
      </c>
      <c r="P1013" s="7">
        <v>8607</v>
      </c>
      <c r="Q1013" s="7"/>
      <c r="R1013" s="35">
        <f t="shared" si="137"/>
        <v>9.5</v>
      </c>
      <c r="S1013">
        <v>15</v>
      </c>
      <c r="T1013">
        <v>4</v>
      </c>
      <c r="U1013">
        <v>0.2</v>
      </c>
      <c r="W1013">
        <v>8.92</v>
      </c>
      <c r="X1013">
        <v>11.39</v>
      </c>
    </row>
    <row r="1014" spans="1:24" x14ac:dyDescent="0.25">
      <c r="A1014" s="3">
        <v>31599</v>
      </c>
      <c r="B1014" s="5">
        <v>187</v>
      </c>
      <c r="C1014" s="37">
        <f t="shared" si="133"/>
        <v>27.66</v>
      </c>
      <c r="D1014" s="35">
        <f t="shared" si="134"/>
        <v>9.1999999999999993</v>
      </c>
      <c r="E1014" s="6">
        <v>17.3</v>
      </c>
      <c r="F1014" s="6">
        <v>1.1000000000000001</v>
      </c>
      <c r="G1014" s="6">
        <v>0.5</v>
      </c>
      <c r="H1014" s="35">
        <f t="shared" si="135"/>
        <v>9.1</v>
      </c>
      <c r="I1014" s="6">
        <v>16.2</v>
      </c>
      <c r="J1014" s="6">
        <v>1.9</v>
      </c>
      <c r="K1014" s="6">
        <v>2.5</v>
      </c>
      <c r="L1014" s="35">
        <f t="shared" si="136"/>
        <v>9.1999999999999993</v>
      </c>
      <c r="M1014" s="6">
        <v>16.100000000000001</v>
      </c>
      <c r="N1014" s="6">
        <v>2.2999999999999998</v>
      </c>
      <c r="O1014" s="6">
        <v>2</v>
      </c>
      <c r="P1014" s="7">
        <v>8607</v>
      </c>
      <c r="Q1014" s="7"/>
      <c r="R1014" s="35">
        <f t="shared" si="137"/>
        <v>12.3</v>
      </c>
      <c r="S1014">
        <v>21.5</v>
      </c>
      <c r="T1014">
        <v>3</v>
      </c>
      <c r="U1014">
        <v>0</v>
      </c>
      <c r="W1014">
        <v>29.12</v>
      </c>
      <c r="X1014">
        <v>21.07</v>
      </c>
    </row>
    <row r="1015" spans="1:24" x14ac:dyDescent="0.25">
      <c r="A1015" s="3">
        <v>31600</v>
      </c>
      <c r="B1015" s="5">
        <v>188</v>
      </c>
      <c r="C1015" s="37">
        <f t="shared" si="133"/>
        <v>22.27</v>
      </c>
      <c r="D1015" s="35">
        <f t="shared" si="134"/>
        <v>12.4</v>
      </c>
      <c r="E1015" s="6">
        <v>20.9</v>
      </c>
      <c r="F1015" s="6">
        <v>3.9</v>
      </c>
      <c r="G1015" s="6">
        <v>0</v>
      </c>
      <c r="H1015" s="35">
        <f t="shared" si="135"/>
        <v>12.9</v>
      </c>
      <c r="I1015" s="6">
        <v>19.600000000000001</v>
      </c>
      <c r="J1015" s="6">
        <v>6.2</v>
      </c>
      <c r="K1015" s="6">
        <v>1</v>
      </c>
      <c r="L1015" s="35">
        <f t="shared" si="136"/>
        <v>12.3</v>
      </c>
      <c r="M1015" s="6">
        <v>18.7</v>
      </c>
      <c r="N1015" s="6">
        <v>5.9</v>
      </c>
      <c r="O1015" s="6">
        <v>0</v>
      </c>
      <c r="P1015" s="7">
        <v>8607</v>
      </c>
      <c r="Q1015" s="7"/>
      <c r="R1015" s="35">
        <f t="shared" si="137"/>
        <v>12.5</v>
      </c>
      <c r="S1015">
        <v>22.5</v>
      </c>
      <c r="T1015">
        <v>2.5</v>
      </c>
      <c r="U1015">
        <v>0</v>
      </c>
      <c r="W1015">
        <v>23.44</v>
      </c>
      <c r="X1015">
        <v>24.02</v>
      </c>
    </row>
    <row r="1016" spans="1:24" x14ac:dyDescent="0.25">
      <c r="A1016" s="3">
        <v>31601</v>
      </c>
      <c r="B1016" s="5">
        <v>189</v>
      </c>
      <c r="C1016" s="37">
        <f t="shared" si="133"/>
        <v>10.63</v>
      </c>
      <c r="D1016" s="35">
        <f t="shared" si="134"/>
        <v>10.3</v>
      </c>
      <c r="E1016" s="6">
        <v>14.7</v>
      </c>
      <c r="F1016" s="6">
        <v>5.8</v>
      </c>
      <c r="G1016" s="6">
        <v>0</v>
      </c>
      <c r="H1016" s="35">
        <f t="shared" si="135"/>
        <v>11.3</v>
      </c>
      <c r="I1016" s="6">
        <v>13.8</v>
      </c>
      <c r="J1016" s="6">
        <v>8.8000000000000007</v>
      </c>
      <c r="K1016" s="6">
        <v>0.5</v>
      </c>
      <c r="L1016" s="35">
        <f t="shared" si="136"/>
        <v>10.9</v>
      </c>
      <c r="M1016" s="6">
        <v>13</v>
      </c>
      <c r="N1016" s="6">
        <v>8.6999999999999993</v>
      </c>
      <c r="O1016" s="6">
        <v>0</v>
      </c>
      <c r="P1016" s="7">
        <v>8607</v>
      </c>
      <c r="Q1016" s="7"/>
      <c r="R1016" s="35">
        <f t="shared" si="137"/>
        <v>14</v>
      </c>
      <c r="S1016">
        <v>21</v>
      </c>
      <c r="T1016">
        <v>7</v>
      </c>
      <c r="U1016">
        <v>0</v>
      </c>
      <c r="W1016">
        <v>11.19</v>
      </c>
      <c r="X1016">
        <v>17.149999999999999</v>
      </c>
    </row>
    <row r="1017" spans="1:24" x14ac:dyDescent="0.25">
      <c r="A1017" s="3">
        <v>31602</v>
      </c>
      <c r="B1017" s="5">
        <v>190</v>
      </c>
      <c r="C1017" s="37">
        <f t="shared" si="133"/>
        <v>23.07</v>
      </c>
      <c r="D1017" s="35">
        <f t="shared" si="134"/>
        <v>10.5</v>
      </c>
      <c r="E1017" s="6">
        <v>17.7</v>
      </c>
      <c r="F1017" s="6">
        <v>3.3</v>
      </c>
      <c r="G1017" s="6">
        <v>0.5</v>
      </c>
      <c r="H1017" s="35">
        <f t="shared" si="135"/>
        <v>10.9</v>
      </c>
      <c r="I1017" s="6">
        <v>17.100000000000001</v>
      </c>
      <c r="J1017" s="6">
        <v>4.5999999999999996</v>
      </c>
      <c r="K1017" s="6">
        <v>1</v>
      </c>
      <c r="L1017" s="35">
        <f t="shared" si="136"/>
        <v>10.6</v>
      </c>
      <c r="M1017" s="6">
        <v>15.9</v>
      </c>
      <c r="N1017" s="6">
        <v>5.2</v>
      </c>
      <c r="O1017" s="6">
        <v>0.5</v>
      </c>
      <c r="P1017" s="7">
        <v>8607</v>
      </c>
      <c r="Q1017" s="7"/>
      <c r="R1017" s="35">
        <f t="shared" si="137"/>
        <v>14.3</v>
      </c>
      <c r="S1017">
        <v>20.5</v>
      </c>
      <c r="T1017">
        <v>8</v>
      </c>
      <c r="U1017">
        <v>0</v>
      </c>
      <c r="W1017">
        <v>24.28</v>
      </c>
      <c r="X1017">
        <v>20.25</v>
      </c>
    </row>
    <row r="1018" spans="1:24" x14ac:dyDescent="0.25">
      <c r="A1018" s="3">
        <v>31603</v>
      </c>
      <c r="B1018" s="5">
        <v>191</v>
      </c>
      <c r="C1018" s="37">
        <f t="shared" si="133"/>
        <v>10.32</v>
      </c>
      <c r="D1018" s="35">
        <f t="shared" si="134"/>
        <v>7.4</v>
      </c>
      <c r="E1018" s="6">
        <v>10.3</v>
      </c>
      <c r="F1018" s="6">
        <v>4.4000000000000004</v>
      </c>
      <c r="G1018" s="6">
        <v>10</v>
      </c>
      <c r="H1018" s="35">
        <f t="shared" si="135"/>
        <v>7.1</v>
      </c>
      <c r="I1018" s="6">
        <v>10.199999999999999</v>
      </c>
      <c r="J1018" s="6">
        <v>4</v>
      </c>
      <c r="K1018" s="6">
        <v>8.5</v>
      </c>
      <c r="L1018" s="35">
        <f t="shared" si="136"/>
        <v>7.9</v>
      </c>
      <c r="M1018" s="6">
        <v>11.3</v>
      </c>
      <c r="N1018" s="6">
        <v>4.5</v>
      </c>
      <c r="O1018" s="6">
        <v>6.5</v>
      </c>
      <c r="P1018" s="7">
        <v>8607</v>
      </c>
      <c r="Q1018" s="7"/>
      <c r="R1018" s="35">
        <f t="shared" si="137"/>
        <v>8.8000000000000007</v>
      </c>
      <c r="S1018">
        <v>13.5</v>
      </c>
      <c r="T1018">
        <v>4</v>
      </c>
      <c r="U1018">
        <v>9.1999999999999993</v>
      </c>
      <c r="W1018">
        <v>10.86</v>
      </c>
      <c r="X1018">
        <v>10.11</v>
      </c>
    </row>
    <row r="1019" spans="1:24" x14ac:dyDescent="0.25">
      <c r="A1019" s="3">
        <v>31604</v>
      </c>
      <c r="B1019" s="5">
        <v>192</v>
      </c>
      <c r="C1019" s="37">
        <f t="shared" si="133"/>
        <v>18.09</v>
      </c>
      <c r="D1019" s="35">
        <f t="shared" si="134"/>
        <v>9.8000000000000007</v>
      </c>
      <c r="E1019" s="6">
        <v>13.7</v>
      </c>
      <c r="F1019" s="6">
        <v>5.8</v>
      </c>
      <c r="G1019" s="6">
        <v>0</v>
      </c>
      <c r="H1019" s="35">
        <f t="shared" si="135"/>
        <v>8.5</v>
      </c>
      <c r="I1019" s="6">
        <v>11.7</v>
      </c>
      <c r="J1019" s="6">
        <v>5.3</v>
      </c>
      <c r="K1019" s="6">
        <v>0</v>
      </c>
      <c r="L1019" s="35">
        <f t="shared" si="136"/>
        <v>9</v>
      </c>
      <c r="M1019" s="6">
        <v>11.8</v>
      </c>
      <c r="N1019" s="6">
        <v>6.1</v>
      </c>
      <c r="O1019" s="6">
        <v>0</v>
      </c>
      <c r="P1019" s="7">
        <v>8607</v>
      </c>
      <c r="Q1019" s="7"/>
      <c r="R1019" s="35">
        <f t="shared" si="137"/>
        <v>13</v>
      </c>
      <c r="S1019">
        <v>18</v>
      </c>
      <c r="T1019">
        <v>8</v>
      </c>
      <c r="U1019">
        <v>0</v>
      </c>
      <c r="W1019">
        <v>19.04</v>
      </c>
      <c r="X1019">
        <v>18.559999999999999</v>
      </c>
    </row>
    <row r="1020" spans="1:24" x14ac:dyDescent="0.25">
      <c r="A1020" s="3">
        <v>31605</v>
      </c>
      <c r="B1020" s="5">
        <v>193</v>
      </c>
      <c r="C1020" s="37">
        <f t="shared" si="133"/>
        <v>11.67</v>
      </c>
      <c r="D1020" s="35">
        <f t="shared" si="134"/>
        <v>7.3</v>
      </c>
      <c r="E1020" s="6">
        <v>10.8</v>
      </c>
      <c r="F1020" s="6">
        <v>3.8</v>
      </c>
      <c r="G1020" s="6">
        <v>0</v>
      </c>
      <c r="H1020" s="35">
        <f t="shared" si="135"/>
        <v>5.9</v>
      </c>
      <c r="I1020" s="6">
        <v>9.6</v>
      </c>
      <c r="J1020" s="6">
        <v>2.2000000000000002</v>
      </c>
      <c r="K1020" s="6">
        <v>1</v>
      </c>
      <c r="L1020" s="35">
        <f t="shared" si="136"/>
        <v>6.7</v>
      </c>
      <c r="M1020" s="6">
        <v>9.4</v>
      </c>
      <c r="N1020" s="6">
        <v>3.9</v>
      </c>
      <c r="O1020" s="6">
        <v>1</v>
      </c>
      <c r="P1020" s="7">
        <v>8607</v>
      </c>
      <c r="Q1020" s="7"/>
      <c r="R1020" s="35">
        <f t="shared" si="137"/>
        <v>10.8</v>
      </c>
      <c r="S1020">
        <v>15</v>
      </c>
      <c r="T1020">
        <v>6.5</v>
      </c>
      <c r="U1020">
        <v>0</v>
      </c>
      <c r="W1020">
        <v>12.28</v>
      </c>
      <c r="X1020">
        <v>11.7</v>
      </c>
    </row>
    <row r="1021" spans="1:24" x14ac:dyDescent="0.25">
      <c r="A1021" s="3">
        <v>31606</v>
      </c>
      <c r="B1021" s="5">
        <v>194</v>
      </c>
      <c r="C1021" s="37">
        <f t="shared" si="133"/>
        <v>23.85</v>
      </c>
      <c r="D1021" s="35">
        <f t="shared" si="134"/>
        <v>8.5</v>
      </c>
      <c r="E1021" s="6">
        <v>17.399999999999999</v>
      </c>
      <c r="F1021" s="6">
        <v>-0.4</v>
      </c>
      <c r="G1021" s="6">
        <v>0</v>
      </c>
      <c r="H1021" s="35">
        <f t="shared" si="135"/>
        <v>7.7</v>
      </c>
      <c r="I1021" s="6">
        <v>15</v>
      </c>
      <c r="J1021" s="6">
        <v>0.4</v>
      </c>
      <c r="K1021" s="6">
        <v>0</v>
      </c>
      <c r="L1021" s="35">
        <f t="shared" si="136"/>
        <v>8.9</v>
      </c>
      <c r="M1021" s="6">
        <v>15.1</v>
      </c>
      <c r="N1021" s="6">
        <v>2.6</v>
      </c>
      <c r="O1021" s="6">
        <v>0</v>
      </c>
      <c r="P1021" s="7">
        <v>8607</v>
      </c>
      <c r="Q1021" s="7"/>
      <c r="R1021" s="35">
        <f t="shared" si="137"/>
        <v>11</v>
      </c>
      <c r="S1021">
        <v>20</v>
      </c>
      <c r="T1021">
        <v>2</v>
      </c>
      <c r="U1021">
        <v>0.2</v>
      </c>
      <c r="X1021">
        <v>23.85</v>
      </c>
    </row>
    <row r="1022" spans="1:24" x14ac:dyDescent="0.25">
      <c r="A1022" s="3">
        <v>31607</v>
      </c>
      <c r="B1022" s="5">
        <v>195</v>
      </c>
      <c r="C1022" s="37">
        <f t="shared" si="133"/>
        <v>24.99</v>
      </c>
      <c r="D1022" s="35">
        <f t="shared" si="134"/>
        <v>8.9</v>
      </c>
      <c r="E1022" s="6">
        <v>16.399999999999999</v>
      </c>
      <c r="F1022" s="6">
        <v>1.4</v>
      </c>
      <c r="G1022" s="6">
        <v>0</v>
      </c>
      <c r="H1022" s="35">
        <f t="shared" si="135"/>
        <v>8.5</v>
      </c>
      <c r="I1022" s="6">
        <v>14.5</v>
      </c>
      <c r="J1022" s="6">
        <v>2.5</v>
      </c>
      <c r="K1022" s="6">
        <v>0.5</v>
      </c>
      <c r="L1022" s="35">
        <f t="shared" si="136"/>
        <v>9.3000000000000007</v>
      </c>
      <c r="M1022" s="6">
        <v>14.5</v>
      </c>
      <c r="N1022" s="6">
        <v>4</v>
      </c>
      <c r="O1022" s="6">
        <v>0</v>
      </c>
      <c r="P1022" s="7">
        <v>8607</v>
      </c>
      <c r="Q1022" s="7"/>
      <c r="R1022" s="35">
        <f t="shared" si="137"/>
        <v>11</v>
      </c>
      <c r="S1022">
        <v>18</v>
      </c>
      <c r="T1022">
        <v>4</v>
      </c>
      <c r="U1022">
        <v>2.9</v>
      </c>
      <c r="X1022">
        <v>24.99</v>
      </c>
    </row>
    <row r="1023" spans="1:24" x14ac:dyDescent="0.25">
      <c r="A1023" s="3">
        <v>31608</v>
      </c>
      <c r="B1023" s="5">
        <v>196</v>
      </c>
      <c r="C1023" s="37">
        <f t="shared" si="133"/>
        <v>15.03</v>
      </c>
      <c r="D1023" s="35">
        <f t="shared" si="134"/>
        <v>5.7</v>
      </c>
      <c r="E1023" s="6">
        <v>10.4</v>
      </c>
      <c r="F1023" s="6">
        <v>0.9</v>
      </c>
      <c r="G1023" s="6">
        <v>5</v>
      </c>
      <c r="H1023" s="35">
        <f t="shared" si="135"/>
        <v>4.4000000000000004</v>
      </c>
      <c r="I1023" s="6">
        <v>7.9</v>
      </c>
      <c r="J1023" s="6">
        <v>0.9</v>
      </c>
      <c r="K1023" s="6">
        <v>4.5</v>
      </c>
      <c r="L1023" s="35">
        <f t="shared" si="136"/>
        <v>5.9</v>
      </c>
      <c r="M1023" s="6">
        <v>8.8000000000000007</v>
      </c>
      <c r="N1023" s="6">
        <v>2.9</v>
      </c>
      <c r="O1023" s="6">
        <v>6</v>
      </c>
      <c r="P1023" s="7">
        <v>8607</v>
      </c>
      <c r="Q1023" s="7"/>
      <c r="R1023" s="35">
        <f t="shared" si="137"/>
        <v>8</v>
      </c>
      <c r="S1023">
        <v>14.5</v>
      </c>
      <c r="T1023">
        <v>1.5</v>
      </c>
      <c r="U1023">
        <v>8.8000000000000007</v>
      </c>
      <c r="X1023">
        <v>15.03</v>
      </c>
    </row>
    <row r="1024" spans="1:24" x14ac:dyDescent="0.25">
      <c r="A1024" s="3">
        <v>31609</v>
      </c>
      <c r="B1024" s="5">
        <v>197</v>
      </c>
      <c r="C1024" s="37">
        <f t="shared" si="133"/>
        <v>16.329999999999998</v>
      </c>
      <c r="D1024" s="35">
        <f t="shared" si="134"/>
        <v>4.5999999999999996</v>
      </c>
      <c r="E1024" s="6">
        <v>7.2</v>
      </c>
      <c r="F1024" s="6">
        <v>2</v>
      </c>
      <c r="G1024" s="6">
        <v>13.5</v>
      </c>
      <c r="H1024" s="35">
        <f t="shared" si="135"/>
        <v>4.4000000000000004</v>
      </c>
      <c r="I1024" s="6">
        <v>7.4</v>
      </c>
      <c r="J1024" s="6">
        <v>1.4</v>
      </c>
      <c r="K1024" s="6">
        <v>7.5</v>
      </c>
      <c r="L1024" s="35">
        <f t="shared" si="136"/>
        <v>4.4000000000000004</v>
      </c>
      <c r="M1024" s="6">
        <v>6.9</v>
      </c>
      <c r="N1024" s="6">
        <v>1.9</v>
      </c>
      <c r="O1024" s="6">
        <v>7</v>
      </c>
      <c r="P1024" s="7">
        <v>8607</v>
      </c>
      <c r="Q1024" s="7"/>
      <c r="R1024" s="35">
        <f t="shared" si="137"/>
        <v>9</v>
      </c>
      <c r="S1024">
        <v>13.5</v>
      </c>
      <c r="T1024">
        <v>4.5</v>
      </c>
      <c r="U1024">
        <v>4.8</v>
      </c>
      <c r="X1024">
        <v>16.329999999999998</v>
      </c>
    </row>
    <row r="1025" spans="1:24" x14ac:dyDescent="0.25">
      <c r="A1025" s="3">
        <v>31610</v>
      </c>
      <c r="B1025" s="5">
        <v>198</v>
      </c>
      <c r="C1025" s="37">
        <f t="shared" si="133"/>
        <v>14.04</v>
      </c>
      <c r="D1025" s="35">
        <f t="shared" si="134"/>
        <v>5.2</v>
      </c>
      <c r="E1025" s="6">
        <v>8.8000000000000007</v>
      </c>
      <c r="F1025" s="6">
        <v>1.5</v>
      </c>
      <c r="G1025" s="6">
        <v>0</v>
      </c>
      <c r="H1025" s="35">
        <f t="shared" si="135"/>
        <v>4.0999999999999996</v>
      </c>
      <c r="I1025" s="6">
        <v>7.3</v>
      </c>
      <c r="J1025" s="6">
        <v>0.9</v>
      </c>
      <c r="K1025" s="6">
        <v>0</v>
      </c>
      <c r="L1025" s="35">
        <f t="shared" si="136"/>
        <v>4.7</v>
      </c>
      <c r="M1025" s="6">
        <v>7.9</v>
      </c>
      <c r="N1025" s="6">
        <v>1.5</v>
      </c>
      <c r="O1025" s="6">
        <v>1</v>
      </c>
      <c r="P1025" s="7">
        <v>8607</v>
      </c>
      <c r="Q1025" s="7"/>
      <c r="R1025" s="35">
        <f t="shared" si="137"/>
        <v>9.3000000000000007</v>
      </c>
      <c r="S1025">
        <v>14.5</v>
      </c>
      <c r="T1025">
        <v>4</v>
      </c>
      <c r="U1025">
        <v>0</v>
      </c>
      <c r="W1025">
        <v>14.78</v>
      </c>
      <c r="X1025">
        <v>14.67</v>
      </c>
    </row>
    <row r="1026" spans="1:24" x14ac:dyDescent="0.25">
      <c r="A1026" s="3">
        <v>31611</v>
      </c>
      <c r="B1026" s="5">
        <v>199</v>
      </c>
      <c r="C1026" s="37">
        <f t="shared" si="133"/>
        <v>27.28</v>
      </c>
      <c r="D1026" s="35">
        <f t="shared" si="134"/>
        <v>9</v>
      </c>
      <c r="E1026" s="6">
        <v>18.5</v>
      </c>
      <c r="F1026" s="6">
        <v>-0.5</v>
      </c>
      <c r="G1026" s="6">
        <v>0</v>
      </c>
      <c r="H1026" s="35">
        <f t="shared" si="135"/>
        <v>7.3</v>
      </c>
      <c r="I1026" s="6">
        <v>14.5</v>
      </c>
      <c r="J1026" s="6">
        <v>0</v>
      </c>
      <c r="K1026" s="6">
        <v>0</v>
      </c>
      <c r="L1026" s="35">
        <f t="shared" si="136"/>
        <v>8.1999999999999993</v>
      </c>
      <c r="M1026" s="6">
        <v>14.8</v>
      </c>
      <c r="N1026" s="6">
        <v>1.6</v>
      </c>
      <c r="O1026" s="6">
        <v>1</v>
      </c>
      <c r="P1026" s="7">
        <v>8607</v>
      </c>
      <c r="Q1026" s="7"/>
      <c r="R1026" s="35">
        <f t="shared" si="137"/>
        <v>10</v>
      </c>
      <c r="S1026">
        <v>20</v>
      </c>
      <c r="T1026">
        <v>0</v>
      </c>
      <c r="U1026">
        <v>0</v>
      </c>
      <c r="W1026">
        <v>28.72</v>
      </c>
      <c r="X1026">
        <v>24.53</v>
      </c>
    </row>
    <row r="1027" spans="1:24" x14ac:dyDescent="0.25">
      <c r="A1027" s="3">
        <v>31612</v>
      </c>
      <c r="B1027" s="5">
        <v>200</v>
      </c>
      <c r="C1027" s="37">
        <f t="shared" si="133"/>
        <v>25.28</v>
      </c>
      <c r="D1027" s="35">
        <f t="shared" si="134"/>
        <v>13.1</v>
      </c>
      <c r="E1027" s="6">
        <v>22.2</v>
      </c>
      <c r="F1027" s="6">
        <v>3.9</v>
      </c>
      <c r="G1027" s="6">
        <v>0</v>
      </c>
      <c r="H1027" s="35">
        <f t="shared" si="135"/>
        <v>12.2</v>
      </c>
      <c r="I1027" s="6">
        <v>19.899999999999999</v>
      </c>
      <c r="J1027" s="6">
        <v>4.5</v>
      </c>
      <c r="K1027" s="6">
        <v>0</v>
      </c>
      <c r="L1027" s="35">
        <f t="shared" si="136"/>
        <v>12.4</v>
      </c>
      <c r="M1027" s="6">
        <v>18.600000000000001</v>
      </c>
      <c r="N1027" s="6">
        <v>6.2</v>
      </c>
      <c r="O1027" s="6">
        <v>0</v>
      </c>
      <c r="P1027" s="7">
        <v>8607</v>
      </c>
      <c r="Q1027" s="7"/>
      <c r="R1027" s="35">
        <f t="shared" si="137"/>
        <v>13.3</v>
      </c>
      <c r="S1027">
        <v>23.5</v>
      </c>
      <c r="T1027">
        <v>3</v>
      </c>
      <c r="U1027">
        <v>0</v>
      </c>
      <c r="W1027">
        <v>26.61</v>
      </c>
      <c r="X1027">
        <v>25.22</v>
      </c>
    </row>
    <row r="1028" spans="1:24" x14ac:dyDescent="0.25">
      <c r="A1028" s="3">
        <v>31613</v>
      </c>
      <c r="B1028" s="5">
        <v>201</v>
      </c>
      <c r="C1028" s="37">
        <f t="shared" si="133"/>
        <v>25.87</v>
      </c>
      <c r="D1028" s="35">
        <f t="shared" si="134"/>
        <v>14.5</v>
      </c>
      <c r="E1028" s="6">
        <v>23.5</v>
      </c>
      <c r="F1028" s="6">
        <v>5.4</v>
      </c>
      <c r="G1028" s="6">
        <v>0</v>
      </c>
      <c r="H1028" s="35">
        <f t="shared" si="135"/>
        <v>13.5</v>
      </c>
      <c r="I1028" s="6">
        <v>20.399999999999999</v>
      </c>
      <c r="J1028" s="6">
        <v>6.6</v>
      </c>
      <c r="K1028" s="6">
        <v>0</v>
      </c>
      <c r="L1028" s="35">
        <f t="shared" si="136"/>
        <v>14.1</v>
      </c>
      <c r="M1028" s="19">
        <f>I1028-0.8</f>
        <v>19.599999999999998</v>
      </c>
      <c r="N1028" s="6">
        <v>8.5</v>
      </c>
      <c r="O1028" s="6">
        <v>0</v>
      </c>
      <c r="P1028" s="7">
        <v>8607</v>
      </c>
      <c r="Q1028" s="7"/>
      <c r="R1028" s="35">
        <f t="shared" si="137"/>
        <v>14.5</v>
      </c>
      <c r="S1028">
        <v>25</v>
      </c>
      <c r="T1028">
        <v>4</v>
      </c>
      <c r="U1028">
        <v>0</v>
      </c>
      <c r="W1028">
        <v>27.23</v>
      </c>
      <c r="X1028">
        <v>26.79</v>
      </c>
    </row>
    <row r="1029" spans="1:24" x14ac:dyDescent="0.25">
      <c r="A1029" s="3">
        <v>31614</v>
      </c>
      <c r="B1029" s="5">
        <v>202</v>
      </c>
      <c r="C1029" s="37">
        <f t="shared" ref="C1029:C1092" si="138">IF(W1029="",X1029,ROUND(0.95*W1029,2))</f>
        <v>19.78</v>
      </c>
      <c r="D1029" s="35">
        <f t="shared" ref="D1029:D1092" si="139">ROUND(AVERAGE(E1029:F1029),1)</f>
        <v>14.9</v>
      </c>
      <c r="E1029" s="6">
        <v>24</v>
      </c>
      <c r="F1029" s="6">
        <v>5.7</v>
      </c>
      <c r="G1029" s="6">
        <v>8</v>
      </c>
      <c r="H1029" s="35">
        <f t="shared" ref="H1029:H1092" si="140">ROUND(AVERAGE(I1029:J1029),1)</f>
        <v>13.7</v>
      </c>
      <c r="I1029" s="6">
        <v>21</v>
      </c>
      <c r="J1029" s="6">
        <v>6.3</v>
      </c>
      <c r="K1029" s="6">
        <v>5.5</v>
      </c>
      <c r="L1029" s="35">
        <f t="shared" ref="L1029:L1092" si="141">ROUND(AVERAGE(M1029:N1029),1)</f>
        <v>15.2</v>
      </c>
      <c r="M1029" s="19">
        <f>I1029-0.8</f>
        <v>20.2</v>
      </c>
      <c r="N1029" s="6">
        <v>10.199999999999999</v>
      </c>
      <c r="O1029" s="6">
        <v>7</v>
      </c>
      <c r="P1029" s="7">
        <v>8607</v>
      </c>
      <c r="Q1029" s="7"/>
      <c r="R1029" s="35">
        <f t="shared" ref="R1029:R1092" si="142">ROUND(AVERAGE(S1029:T1029),1)</f>
        <v>14.5</v>
      </c>
      <c r="S1029">
        <v>24</v>
      </c>
      <c r="T1029">
        <v>5</v>
      </c>
      <c r="U1029">
        <v>5.2</v>
      </c>
      <c r="W1029">
        <v>20.82</v>
      </c>
      <c r="X1029">
        <v>25.26</v>
      </c>
    </row>
    <row r="1030" spans="1:24" x14ac:dyDescent="0.25">
      <c r="A1030" s="3">
        <v>31615</v>
      </c>
      <c r="B1030" s="5">
        <v>203</v>
      </c>
      <c r="C1030" s="37">
        <f t="shared" si="138"/>
        <v>23.95</v>
      </c>
      <c r="D1030" s="35">
        <f t="shared" si="139"/>
        <v>14.2</v>
      </c>
      <c r="E1030" s="6">
        <v>20.7</v>
      </c>
      <c r="F1030" s="6">
        <v>7.6</v>
      </c>
      <c r="G1030" s="6">
        <v>0.5</v>
      </c>
      <c r="H1030" s="35">
        <f t="shared" si="140"/>
        <v>12.8</v>
      </c>
      <c r="I1030" s="6">
        <v>19.100000000000001</v>
      </c>
      <c r="J1030" s="6">
        <v>6.5</v>
      </c>
      <c r="K1030" s="6">
        <v>0.5</v>
      </c>
      <c r="L1030" s="35">
        <f t="shared" si="141"/>
        <v>12</v>
      </c>
      <c r="M1030" s="6">
        <v>16.7</v>
      </c>
      <c r="N1030" s="6">
        <v>7.2</v>
      </c>
      <c r="O1030" s="6">
        <v>0.5</v>
      </c>
      <c r="P1030" s="7">
        <v>8607</v>
      </c>
      <c r="Q1030" s="7"/>
      <c r="R1030" s="35">
        <f t="shared" si="142"/>
        <v>13.5</v>
      </c>
      <c r="S1030">
        <v>23</v>
      </c>
      <c r="T1030">
        <v>4</v>
      </c>
      <c r="U1030">
        <v>0</v>
      </c>
      <c r="W1030">
        <v>25.21</v>
      </c>
      <c r="X1030">
        <v>26.53</v>
      </c>
    </row>
    <row r="1031" spans="1:24" x14ac:dyDescent="0.25">
      <c r="A1031" s="3">
        <v>31616</v>
      </c>
      <c r="B1031" s="5">
        <v>204</v>
      </c>
      <c r="C1031" s="37">
        <f t="shared" si="138"/>
        <v>21.46</v>
      </c>
      <c r="D1031" s="35">
        <f t="shared" si="139"/>
        <v>11.7</v>
      </c>
      <c r="E1031" s="6">
        <v>18.100000000000001</v>
      </c>
      <c r="F1031" s="6">
        <v>5.2</v>
      </c>
      <c r="G1031" s="6">
        <v>0</v>
      </c>
      <c r="H1031" s="35">
        <f t="shared" si="140"/>
        <v>11.3</v>
      </c>
      <c r="I1031" s="6">
        <v>16.8</v>
      </c>
      <c r="J1031" s="6">
        <v>5.8</v>
      </c>
      <c r="K1031" s="6">
        <v>0</v>
      </c>
      <c r="L1031" s="35">
        <f t="shared" si="141"/>
        <v>11.8</v>
      </c>
      <c r="M1031" s="19">
        <f>I1031-0.8</f>
        <v>16</v>
      </c>
      <c r="N1031" s="6">
        <v>7.5</v>
      </c>
      <c r="O1031" s="6">
        <v>0.5</v>
      </c>
      <c r="P1031" s="7">
        <v>8607</v>
      </c>
      <c r="Q1031" s="7"/>
      <c r="R1031" s="35">
        <f t="shared" si="142"/>
        <v>14</v>
      </c>
      <c r="S1031">
        <v>24.5</v>
      </c>
      <c r="T1031">
        <v>3.5</v>
      </c>
      <c r="U1031">
        <v>0</v>
      </c>
      <c r="W1031">
        <v>22.59</v>
      </c>
      <c r="X1031">
        <v>24.71</v>
      </c>
    </row>
    <row r="1032" spans="1:24" x14ac:dyDescent="0.25">
      <c r="A1032" s="3">
        <v>31617</v>
      </c>
      <c r="B1032" s="5">
        <v>205</v>
      </c>
      <c r="C1032" s="37">
        <f t="shared" si="138"/>
        <v>21.11</v>
      </c>
      <c r="D1032" s="35">
        <f t="shared" si="139"/>
        <v>12.6</v>
      </c>
      <c r="E1032" s="6">
        <v>21</v>
      </c>
      <c r="F1032" s="6">
        <v>4.2</v>
      </c>
      <c r="G1032" s="6">
        <v>0</v>
      </c>
      <c r="H1032" s="35">
        <f t="shared" si="140"/>
        <v>12.4</v>
      </c>
      <c r="I1032" s="6">
        <v>19.600000000000001</v>
      </c>
      <c r="J1032" s="6">
        <v>5.2</v>
      </c>
      <c r="K1032" s="6">
        <v>0</v>
      </c>
      <c r="L1032" s="35">
        <f t="shared" si="141"/>
        <v>12.8</v>
      </c>
      <c r="M1032" s="19">
        <f>I1032-0.8</f>
        <v>18.8</v>
      </c>
      <c r="N1032" s="6">
        <v>6.8</v>
      </c>
      <c r="O1032" s="6">
        <v>0</v>
      </c>
      <c r="P1032" s="7">
        <v>8607</v>
      </c>
      <c r="Q1032" s="7"/>
      <c r="R1032" s="35">
        <f t="shared" si="142"/>
        <v>13.3</v>
      </c>
      <c r="S1032">
        <v>23.5</v>
      </c>
      <c r="T1032">
        <v>3</v>
      </c>
      <c r="U1032">
        <v>0</v>
      </c>
      <c r="W1032">
        <v>22.22</v>
      </c>
      <c r="X1032">
        <v>23.33</v>
      </c>
    </row>
    <row r="1033" spans="1:24" x14ac:dyDescent="0.25">
      <c r="A1033" s="3">
        <v>31618</v>
      </c>
      <c r="B1033" s="5">
        <v>206</v>
      </c>
      <c r="C1033" s="37">
        <f t="shared" si="138"/>
        <v>20.51</v>
      </c>
      <c r="D1033" s="35">
        <f t="shared" si="139"/>
        <v>11.6</v>
      </c>
      <c r="E1033" s="6">
        <v>17.600000000000001</v>
      </c>
      <c r="F1033" s="6">
        <v>5.5</v>
      </c>
      <c r="G1033" s="6">
        <v>7</v>
      </c>
      <c r="H1033" s="35">
        <f t="shared" si="140"/>
        <v>11.7</v>
      </c>
      <c r="I1033" s="6">
        <v>16.8</v>
      </c>
      <c r="J1033" s="6">
        <v>6.5</v>
      </c>
      <c r="K1033" s="6">
        <v>6</v>
      </c>
      <c r="L1033" s="35">
        <f t="shared" si="141"/>
        <v>11.6</v>
      </c>
      <c r="M1033" s="6">
        <v>15.4</v>
      </c>
      <c r="N1033" s="6">
        <v>7.7</v>
      </c>
      <c r="O1033" s="6">
        <v>1</v>
      </c>
      <c r="P1033" s="7">
        <v>8607</v>
      </c>
      <c r="Q1033" s="7"/>
      <c r="R1033" s="35">
        <f t="shared" si="142"/>
        <v>12</v>
      </c>
      <c r="S1033">
        <v>20</v>
      </c>
      <c r="T1033">
        <v>4</v>
      </c>
      <c r="U1033">
        <v>0</v>
      </c>
      <c r="W1033">
        <v>21.59</v>
      </c>
      <c r="X1033">
        <v>21.96</v>
      </c>
    </row>
    <row r="1034" spans="1:24" x14ac:dyDescent="0.25">
      <c r="A1034" s="3">
        <v>31619</v>
      </c>
      <c r="B1034" s="5">
        <v>207</v>
      </c>
      <c r="C1034" s="37">
        <f t="shared" si="138"/>
        <v>13.41</v>
      </c>
      <c r="D1034" s="35">
        <f t="shared" si="139"/>
        <v>9.1</v>
      </c>
      <c r="E1034" s="6">
        <v>12.3</v>
      </c>
      <c r="F1034" s="6">
        <v>5.8</v>
      </c>
      <c r="G1034" s="6">
        <v>5</v>
      </c>
      <c r="H1034" s="35">
        <f t="shared" si="140"/>
        <v>8.9</v>
      </c>
      <c r="I1034" s="6">
        <v>12.2</v>
      </c>
      <c r="J1034" s="6">
        <v>5.5</v>
      </c>
      <c r="K1034" s="6">
        <v>0</v>
      </c>
      <c r="L1034" s="35">
        <f t="shared" si="141"/>
        <v>7.8</v>
      </c>
      <c r="M1034" s="6">
        <v>10.199999999999999</v>
      </c>
      <c r="N1034" s="6">
        <v>5.4</v>
      </c>
      <c r="O1034" s="6">
        <v>3</v>
      </c>
      <c r="P1034" s="7">
        <v>8607</v>
      </c>
      <c r="Q1034" s="7"/>
      <c r="R1034" s="35">
        <f t="shared" si="142"/>
        <v>12</v>
      </c>
      <c r="S1034">
        <v>16</v>
      </c>
      <c r="T1034">
        <v>8</v>
      </c>
      <c r="U1034">
        <v>1.9</v>
      </c>
      <c r="W1034">
        <v>14.12</v>
      </c>
      <c r="X1034">
        <v>14.89</v>
      </c>
    </row>
    <row r="1035" spans="1:24" x14ac:dyDescent="0.25">
      <c r="A1035" s="3">
        <v>31620</v>
      </c>
      <c r="B1035" s="5">
        <v>208</v>
      </c>
      <c r="C1035" s="37">
        <f t="shared" si="138"/>
        <v>24.14</v>
      </c>
      <c r="D1035" s="35">
        <f t="shared" si="139"/>
        <v>7.7</v>
      </c>
      <c r="E1035" s="6">
        <v>15</v>
      </c>
      <c r="F1035" s="6">
        <v>0.3</v>
      </c>
      <c r="G1035" s="6">
        <v>0</v>
      </c>
      <c r="H1035" s="35">
        <f t="shared" si="140"/>
        <v>7.5</v>
      </c>
      <c r="I1035" s="6">
        <v>13.9</v>
      </c>
      <c r="J1035" s="6">
        <v>1.1000000000000001</v>
      </c>
      <c r="K1035" s="6">
        <v>0</v>
      </c>
      <c r="L1035" s="35">
        <f t="shared" si="141"/>
        <v>7.9</v>
      </c>
      <c r="M1035" s="19">
        <f>I1035-0.8</f>
        <v>13.1</v>
      </c>
      <c r="N1035" s="6">
        <v>2.7</v>
      </c>
      <c r="O1035" s="6">
        <v>0</v>
      </c>
      <c r="P1035" s="7">
        <v>8607</v>
      </c>
      <c r="Q1035" s="7"/>
      <c r="R1035" s="35">
        <f t="shared" si="142"/>
        <v>10</v>
      </c>
      <c r="S1035">
        <v>19</v>
      </c>
      <c r="T1035">
        <v>1</v>
      </c>
      <c r="U1035">
        <v>0</v>
      </c>
      <c r="W1035">
        <v>25.41</v>
      </c>
      <c r="X1035">
        <v>21.7</v>
      </c>
    </row>
    <row r="1036" spans="1:24" x14ac:dyDescent="0.25">
      <c r="A1036" s="3">
        <v>31621</v>
      </c>
      <c r="B1036" s="5">
        <v>209</v>
      </c>
      <c r="C1036" s="37">
        <f t="shared" si="138"/>
        <v>21.57</v>
      </c>
      <c r="D1036" s="35">
        <f t="shared" si="139"/>
        <v>9.5</v>
      </c>
      <c r="E1036" s="6">
        <v>15</v>
      </c>
      <c r="F1036" s="6">
        <v>4</v>
      </c>
      <c r="G1036" s="6">
        <v>0</v>
      </c>
      <c r="H1036" s="35">
        <f t="shared" si="140"/>
        <v>9.1</v>
      </c>
      <c r="I1036" s="6">
        <v>13.7</v>
      </c>
      <c r="J1036" s="6">
        <v>4.4000000000000004</v>
      </c>
      <c r="K1036" s="6">
        <v>0</v>
      </c>
      <c r="L1036" s="35">
        <f t="shared" si="141"/>
        <v>9.1</v>
      </c>
      <c r="M1036" s="19">
        <f>I1036-0.8</f>
        <v>12.899999999999999</v>
      </c>
      <c r="N1036" s="6">
        <v>5.2</v>
      </c>
      <c r="O1036" s="6">
        <v>0</v>
      </c>
      <c r="P1036" s="7">
        <v>8607</v>
      </c>
      <c r="Q1036" s="7"/>
      <c r="R1036" s="35">
        <f t="shared" si="142"/>
        <v>10.8</v>
      </c>
      <c r="S1036">
        <v>18.5</v>
      </c>
      <c r="T1036">
        <v>3</v>
      </c>
      <c r="U1036">
        <v>2</v>
      </c>
      <c r="W1036">
        <v>22.7</v>
      </c>
      <c r="X1036">
        <v>25.41</v>
      </c>
    </row>
    <row r="1037" spans="1:24" x14ac:dyDescent="0.25">
      <c r="A1037" s="3">
        <v>31622</v>
      </c>
      <c r="B1037" s="5">
        <v>210</v>
      </c>
      <c r="C1037" s="37">
        <f t="shared" si="138"/>
        <v>21.7</v>
      </c>
      <c r="D1037" s="35">
        <f t="shared" si="139"/>
        <v>9</v>
      </c>
      <c r="E1037" s="6">
        <v>13.7</v>
      </c>
      <c r="F1037" s="6">
        <v>4.3</v>
      </c>
      <c r="G1037" s="6">
        <v>0</v>
      </c>
      <c r="H1037" s="35">
        <f t="shared" si="140"/>
        <v>7.3</v>
      </c>
      <c r="I1037" s="6">
        <v>13</v>
      </c>
      <c r="J1037" s="6">
        <v>1.6</v>
      </c>
      <c r="K1037" s="6">
        <v>0</v>
      </c>
      <c r="L1037" s="35">
        <f t="shared" si="141"/>
        <v>7.2</v>
      </c>
      <c r="M1037" s="19">
        <f>I1037-0.8</f>
        <v>12.2</v>
      </c>
      <c r="N1037" s="6">
        <v>2.1</v>
      </c>
      <c r="O1037" s="6">
        <v>0</v>
      </c>
      <c r="P1037" s="7">
        <v>8607</v>
      </c>
      <c r="Q1037" s="7"/>
      <c r="R1037" s="35">
        <f t="shared" si="142"/>
        <v>9</v>
      </c>
      <c r="S1037">
        <v>16</v>
      </c>
      <c r="T1037">
        <v>2</v>
      </c>
      <c r="U1037">
        <v>0.2</v>
      </c>
      <c r="W1037">
        <v>22.84</v>
      </c>
      <c r="X1037">
        <v>22.59</v>
      </c>
    </row>
    <row r="1038" spans="1:24" x14ac:dyDescent="0.25">
      <c r="A1038" s="3">
        <v>31623</v>
      </c>
      <c r="B1038" s="5">
        <v>211</v>
      </c>
      <c r="C1038" s="37">
        <f t="shared" si="138"/>
        <v>25.23</v>
      </c>
      <c r="D1038" s="35">
        <f t="shared" si="139"/>
        <v>8.4</v>
      </c>
      <c r="E1038" s="6">
        <v>16.100000000000001</v>
      </c>
      <c r="F1038" s="6">
        <v>0.6</v>
      </c>
      <c r="G1038" s="6">
        <v>0</v>
      </c>
      <c r="H1038" s="35">
        <f t="shared" si="140"/>
        <v>7.4</v>
      </c>
      <c r="I1038" s="6">
        <v>14.1</v>
      </c>
      <c r="J1038" s="6">
        <v>0.6</v>
      </c>
      <c r="K1038" s="6">
        <v>0</v>
      </c>
      <c r="L1038" s="35">
        <f t="shared" si="141"/>
        <v>8.5</v>
      </c>
      <c r="M1038" s="6">
        <v>14.1</v>
      </c>
      <c r="N1038" s="6">
        <v>2.8</v>
      </c>
      <c r="O1038" s="6">
        <v>0</v>
      </c>
      <c r="P1038" s="7">
        <v>8607</v>
      </c>
      <c r="Q1038" s="7"/>
      <c r="R1038" s="35">
        <f t="shared" si="142"/>
        <v>10</v>
      </c>
      <c r="S1038">
        <v>18</v>
      </c>
      <c r="T1038">
        <v>2</v>
      </c>
      <c r="U1038">
        <v>0</v>
      </c>
      <c r="W1038">
        <v>26.56</v>
      </c>
      <c r="X1038">
        <v>23.39</v>
      </c>
    </row>
    <row r="1039" spans="1:24" x14ac:dyDescent="0.25">
      <c r="A1039" s="3">
        <v>31624</v>
      </c>
      <c r="B1039" s="5">
        <v>212</v>
      </c>
      <c r="C1039" s="37">
        <f t="shared" si="138"/>
        <v>24.46</v>
      </c>
      <c r="D1039" s="35">
        <f t="shared" si="139"/>
        <v>10.7</v>
      </c>
      <c r="E1039" s="6">
        <v>19.600000000000001</v>
      </c>
      <c r="F1039" s="6">
        <v>1.7</v>
      </c>
      <c r="G1039" s="6">
        <v>0</v>
      </c>
      <c r="H1039" s="35">
        <f t="shared" si="140"/>
        <v>10.6</v>
      </c>
      <c r="I1039" s="6">
        <v>18.2</v>
      </c>
      <c r="J1039" s="6">
        <v>3</v>
      </c>
      <c r="K1039" s="6">
        <v>0</v>
      </c>
      <c r="L1039" s="35">
        <f t="shared" si="141"/>
        <v>10.7</v>
      </c>
      <c r="M1039" s="6">
        <v>16.899999999999999</v>
      </c>
      <c r="N1039" s="6">
        <v>4.5</v>
      </c>
      <c r="O1039" s="6">
        <v>0</v>
      </c>
      <c r="P1039" s="7">
        <v>8607</v>
      </c>
      <c r="Q1039" s="7"/>
      <c r="R1039" s="35">
        <f t="shared" si="142"/>
        <v>11</v>
      </c>
      <c r="S1039">
        <v>22</v>
      </c>
      <c r="T1039">
        <v>0</v>
      </c>
      <c r="U1039">
        <v>0</v>
      </c>
      <c r="W1039">
        <v>25.75</v>
      </c>
      <c r="X1039">
        <v>26.06</v>
      </c>
    </row>
    <row r="1040" spans="1:24" x14ac:dyDescent="0.25">
      <c r="A1040" s="3">
        <v>31625</v>
      </c>
      <c r="B1040" s="5">
        <v>213</v>
      </c>
      <c r="C1040" s="37">
        <f t="shared" si="138"/>
        <v>25.22</v>
      </c>
      <c r="D1040" s="35">
        <f t="shared" si="139"/>
        <v>13.7</v>
      </c>
      <c r="E1040" s="6">
        <v>23.3</v>
      </c>
      <c r="F1040" s="6">
        <v>4.0999999999999996</v>
      </c>
      <c r="G1040" s="6">
        <v>0</v>
      </c>
      <c r="H1040" s="35">
        <f t="shared" si="140"/>
        <v>14</v>
      </c>
      <c r="I1040" s="6">
        <v>21.9</v>
      </c>
      <c r="J1040" s="6">
        <v>6.1</v>
      </c>
      <c r="K1040" s="6">
        <v>0</v>
      </c>
      <c r="L1040" s="35">
        <f t="shared" si="141"/>
        <v>14.5</v>
      </c>
      <c r="M1040" s="6">
        <v>21.4</v>
      </c>
      <c r="N1040" s="6">
        <v>7.6</v>
      </c>
      <c r="O1040" s="6">
        <v>0</v>
      </c>
      <c r="P1040" s="7">
        <v>8608</v>
      </c>
      <c r="Q1040" s="7"/>
      <c r="R1040" s="35">
        <f t="shared" si="142"/>
        <v>14.5</v>
      </c>
      <c r="S1040">
        <v>26</v>
      </c>
      <c r="T1040">
        <v>3</v>
      </c>
      <c r="U1040">
        <v>0</v>
      </c>
      <c r="W1040">
        <v>26.55</v>
      </c>
      <c r="X1040">
        <v>26.13</v>
      </c>
    </row>
    <row r="1041" spans="1:24" x14ac:dyDescent="0.25">
      <c r="A1041" s="3">
        <v>31626</v>
      </c>
      <c r="B1041" s="5">
        <v>214</v>
      </c>
      <c r="C1041" s="37">
        <f t="shared" si="138"/>
        <v>19.37</v>
      </c>
      <c r="D1041" s="35">
        <f t="shared" si="139"/>
        <v>16.7</v>
      </c>
      <c r="E1041" s="6">
        <v>26.2</v>
      </c>
      <c r="F1041" s="6">
        <v>7.2</v>
      </c>
      <c r="G1041" s="6">
        <v>0</v>
      </c>
      <c r="H1041" s="35">
        <f t="shared" si="140"/>
        <v>17</v>
      </c>
      <c r="I1041" s="6">
        <v>24.2</v>
      </c>
      <c r="J1041" s="6">
        <v>9.6999999999999993</v>
      </c>
      <c r="K1041" s="6">
        <v>0</v>
      </c>
      <c r="L1041" s="35">
        <f t="shared" si="141"/>
        <v>17.7</v>
      </c>
      <c r="M1041" s="6">
        <v>23.7</v>
      </c>
      <c r="N1041" s="6">
        <v>11.6</v>
      </c>
      <c r="O1041" s="6">
        <v>0</v>
      </c>
      <c r="P1041" s="7">
        <v>8608</v>
      </c>
      <c r="Q1041" s="7"/>
      <c r="R1041" s="35">
        <f t="shared" si="142"/>
        <v>16.3</v>
      </c>
      <c r="S1041">
        <v>27.5</v>
      </c>
      <c r="T1041">
        <v>5</v>
      </c>
      <c r="U1041">
        <v>0</v>
      </c>
      <c r="W1041">
        <v>20.39</v>
      </c>
      <c r="X1041">
        <v>22.58</v>
      </c>
    </row>
    <row r="1042" spans="1:24" x14ac:dyDescent="0.25">
      <c r="A1042" s="3">
        <v>31627</v>
      </c>
      <c r="B1042" s="5">
        <v>215</v>
      </c>
      <c r="C1042" s="37">
        <f t="shared" si="138"/>
        <v>23.76</v>
      </c>
      <c r="D1042" s="35">
        <f t="shared" si="139"/>
        <v>16</v>
      </c>
      <c r="E1042" s="6">
        <v>24.2</v>
      </c>
      <c r="F1042" s="6">
        <v>7.7</v>
      </c>
      <c r="G1042" s="6">
        <v>0</v>
      </c>
      <c r="H1042" s="35">
        <f t="shared" si="140"/>
        <v>15.9</v>
      </c>
      <c r="I1042" s="6">
        <v>21.9</v>
      </c>
      <c r="J1042" s="6">
        <v>9.9</v>
      </c>
      <c r="K1042" s="6">
        <v>0</v>
      </c>
      <c r="L1042" s="35">
        <f t="shared" si="141"/>
        <v>16.8</v>
      </c>
      <c r="M1042" s="6">
        <v>22.1</v>
      </c>
      <c r="N1042" s="6">
        <v>11.4</v>
      </c>
      <c r="O1042" s="6">
        <v>0</v>
      </c>
      <c r="P1042" s="7">
        <v>8608</v>
      </c>
      <c r="Q1042" s="7"/>
      <c r="R1042" s="35">
        <f t="shared" si="142"/>
        <v>15.3</v>
      </c>
      <c r="S1042">
        <v>25</v>
      </c>
      <c r="T1042">
        <v>5.5</v>
      </c>
      <c r="U1042">
        <v>0</v>
      </c>
      <c r="W1042">
        <v>25.01</v>
      </c>
      <c r="X1042">
        <v>24.09</v>
      </c>
    </row>
    <row r="1043" spans="1:24" x14ac:dyDescent="0.25">
      <c r="A1043" s="3">
        <v>31628</v>
      </c>
      <c r="B1043" s="5">
        <v>216</v>
      </c>
      <c r="C1043" s="37">
        <f t="shared" si="138"/>
        <v>23.39</v>
      </c>
      <c r="D1043" s="35">
        <f t="shared" si="139"/>
        <v>14.1</v>
      </c>
      <c r="E1043" s="6">
        <v>22.1</v>
      </c>
      <c r="F1043" s="6">
        <v>6</v>
      </c>
      <c r="G1043" s="6">
        <v>0</v>
      </c>
      <c r="H1043" s="35">
        <f t="shared" si="140"/>
        <v>14.2</v>
      </c>
      <c r="I1043" s="6">
        <v>20.5</v>
      </c>
      <c r="J1043" s="6">
        <v>7.9</v>
      </c>
      <c r="K1043" s="6">
        <v>0</v>
      </c>
      <c r="L1043" s="35">
        <f t="shared" si="141"/>
        <v>15.2</v>
      </c>
      <c r="M1043" s="6">
        <v>20.6</v>
      </c>
      <c r="N1043" s="6">
        <v>9.6999999999999993</v>
      </c>
      <c r="O1043" s="6">
        <v>0</v>
      </c>
      <c r="P1043" s="7">
        <v>8608</v>
      </c>
      <c r="Q1043" s="7"/>
      <c r="R1043" s="35">
        <f t="shared" si="142"/>
        <v>16</v>
      </c>
      <c r="S1043">
        <v>26.5</v>
      </c>
      <c r="T1043">
        <v>5.5</v>
      </c>
      <c r="U1043">
        <v>0</v>
      </c>
      <c r="W1043">
        <v>24.62</v>
      </c>
      <c r="X1043">
        <v>25.15</v>
      </c>
    </row>
    <row r="1044" spans="1:24" x14ac:dyDescent="0.25">
      <c r="A1044" s="3">
        <v>31629</v>
      </c>
      <c r="B1044" s="5">
        <v>217</v>
      </c>
      <c r="C1044" s="37">
        <f t="shared" si="138"/>
        <v>23.09</v>
      </c>
      <c r="D1044" s="35">
        <f t="shared" si="139"/>
        <v>12.6</v>
      </c>
      <c r="E1044" s="6">
        <v>16.2</v>
      </c>
      <c r="F1044" s="6">
        <v>9</v>
      </c>
      <c r="G1044" s="6">
        <v>0</v>
      </c>
      <c r="H1044" s="35">
        <f t="shared" si="140"/>
        <v>12.4</v>
      </c>
      <c r="I1044" s="6">
        <v>15.8</v>
      </c>
      <c r="J1044" s="6">
        <v>8.9</v>
      </c>
      <c r="K1044" s="6">
        <v>0</v>
      </c>
      <c r="L1044" s="35">
        <f t="shared" si="141"/>
        <v>11.7</v>
      </c>
      <c r="M1044" s="6">
        <v>14</v>
      </c>
      <c r="N1044" s="6">
        <v>9.3000000000000007</v>
      </c>
      <c r="O1044" s="6">
        <v>0</v>
      </c>
      <c r="P1044" s="7">
        <v>8608</v>
      </c>
      <c r="Q1044" s="7"/>
      <c r="R1044" s="35">
        <f t="shared" si="142"/>
        <v>15.5</v>
      </c>
      <c r="S1044">
        <v>20</v>
      </c>
      <c r="T1044">
        <v>11</v>
      </c>
      <c r="U1044">
        <v>0</v>
      </c>
      <c r="W1044">
        <v>24.3</v>
      </c>
      <c r="X1044">
        <v>24.48</v>
      </c>
    </row>
    <row r="1045" spans="1:24" x14ac:dyDescent="0.25">
      <c r="A1045" s="3">
        <v>31630</v>
      </c>
      <c r="B1045" s="5">
        <v>218</v>
      </c>
      <c r="C1045" s="37">
        <f t="shared" si="138"/>
        <v>25.12</v>
      </c>
      <c r="D1045" s="35">
        <f t="shared" si="139"/>
        <v>12.1</v>
      </c>
      <c r="E1045" s="6">
        <v>20.3</v>
      </c>
      <c r="F1045" s="6">
        <v>3.8</v>
      </c>
      <c r="G1045" s="6">
        <v>0</v>
      </c>
      <c r="H1045" s="35">
        <f t="shared" si="140"/>
        <v>12.5</v>
      </c>
      <c r="I1045" s="6">
        <v>19.2</v>
      </c>
      <c r="J1045" s="6">
        <v>5.8</v>
      </c>
      <c r="K1045" s="6">
        <v>0</v>
      </c>
      <c r="L1045" s="35">
        <f t="shared" si="141"/>
        <v>12.8</v>
      </c>
      <c r="M1045" s="6">
        <v>19.2</v>
      </c>
      <c r="N1045" s="6">
        <v>6.3</v>
      </c>
      <c r="O1045" s="6">
        <v>0</v>
      </c>
      <c r="P1045" s="7">
        <v>8608</v>
      </c>
      <c r="Q1045" s="7"/>
      <c r="R1045" s="35">
        <f t="shared" si="142"/>
        <v>13.5</v>
      </c>
      <c r="S1045">
        <v>25.5</v>
      </c>
      <c r="T1045">
        <v>1.5</v>
      </c>
      <c r="U1045">
        <v>0</v>
      </c>
      <c r="W1045">
        <v>26.44</v>
      </c>
      <c r="X1045">
        <v>25.82</v>
      </c>
    </row>
    <row r="1046" spans="1:24" x14ac:dyDescent="0.25">
      <c r="A1046" s="3">
        <v>31631</v>
      </c>
      <c r="B1046" s="5">
        <v>219</v>
      </c>
      <c r="C1046" s="37">
        <f t="shared" si="138"/>
        <v>24.47</v>
      </c>
      <c r="D1046" s="35">
        <f t="shared" si="139"/>
        <v>14.7</v>
      </c>
      <c r="E1046" s="6">
        <v>23.4</v>
      </c>
      <c r="F1046" s="6">
        <v>5.9</v>
      </c>
      <c r="G1046" s="6">
        <v>0</v>
      </c>
      <c r="H1046" s="35">
        <f t="shared" si="140"/>
        <v>16.600000000000001</v>
      </c>
      <c r="I1046" s="6">
        <v>22.4</v>
      </c>
      <c r="J1046" s="6">
        <v>10.7</v>
      </c>
      <c r="K1046" s="6">
        <v>0</v>
      </c>
      <c r="L1046" s="35">
        <f t="shared" si="141"/>
        <v>16.7</v>
      </c>
      <c r="M1046" s="6">
        <v>22.1</v>
      </c>
      <c r="N1046" s="6">
        <v>11.2</v>
      </c>
      <c r="O1046" s="6">
        <v>0</v>
      </c>
      <c r="P1046" s="7">
        <v>8608</v>
      </c>
      <c r="Q1046" s="7"/>
      <c r="R1046" s="35">
        <f t="shared" si="142"/>
        <v>16</v>
      </c>
      <c r="S1046">
        <v>28</v>
      </c>
      <c r="T1046">
        <v>4</v>
      </c>
      <c r="U1046">
        <v>0</v>
      </c>
      <c r="W1046">
        <v>25.76</v>
      </c>
      <c r="X1046">
        <v>24.58</v>
      </c>
    </row>
    <row r="1047" spans="1:24" x14ac:dyDescent="0.25">
      <c r="A1047" s="3">
        <v>31632</v>
      </c>
      <c r="B1047" s="5">
        <v>220</v>
      </c>
      <c r="C1047" s="37">
        <f t="shared" si="138"/>
        <v>24.11</v>
      </c>
      <c r="D1047" s="35">
        <f t="shared" si="139"/>
        <v>16</v>
      </c>
      <c r="E1047" s="6">
        <v>25</v>
      </c>
      <c r="F1047" s="6">
        <v>6.9</v>
      </c>
      <c r="G1047" s="6">
        <v>0</v>
      </c>
      <c r="H1047" s="35">
        <f t="shared" si="140"/>
        <v>16.7</v>
      </c>
      <c r="I1047" s="6">
        <v>23.5</v>
      </c>
      <c r="J1047" s="6">
        <v>9.9</v>
      </c>
      <c r="K1047" s="6">
        <v>0</v>
      </c>
      <c r="L1047" s="35">
        <f t="shared" si="141"/>
        <v>16.8</v>
      </c>
      <c r="M1047" s="6">
        <v>22.6</v>
      </c>
      <c r="N1047" s="6">
        <v>11</v>
      </c>
      <c r="O1047" s="6">
        <v>0</v>
      </c>
      <c r="P1047" s="7">
        <v>8608</v>
      </c>
      <c r="Q1047" s="7"/>
      <c r="R1047" s="35">
        <f t="shared" si="142"/>
        <v>16</v>
      </c>
      <c r="S1047">
        <v>28</v>
      </c>
      <c r="T1047">
        <v>4</v>
      </c>
      <c r="U1047">
        <v>0</v>
      </c>
      <c r="W1047">
        <v>25.38</v>
      </c>
      <c r="X1047">
        <v>25.19</v>
      </c>
    </row>
    <row r="1048" spans="1:24" x14ac:dyDescent="0.25">
      <c r="A1048" s="3">
        <v>31633</v>
      </c>
      <c r="B1048" s="5">
        <v>221</v>
      </c>
      <c r="C1048" s="37">
        <f t="shared" si="138"/>
        <v>23.78</v>
      </c>
      <c r="D1048" s="35">
        <f t="shared" si="139"/>
        <v>16.2</v>
      </c>
      <c r="E1048" s="6">
        <v>26</v>
      </c>
      <c r="F1048" s="6">
        <v>6.4</v>
      </c>
      <c r="G1048" s="6">
        <v>0</v>
      </c>
      <c r="H1048" s="35">
        <f t="shared" si="140"/>
        <v>17.8</v>
      </c>
      <c r="I1048" s="6">
        <v>24.3</v>
      </c>
      <c r="J1048" s="6">
        <v>11.3</v>
      </c>
      <c r="K1048" s="6">
        <v>0</v>
      </c>
      <c r="L1048" s="35">
        <f t="shared" si="141"/>
        <v>17.600000000000001</v>
      </c>
      <c r="M1048" s="6">
        <v>24.3</v>
      </c>
      <c r="N1048" s="6">
        <v>10.8</v>
      </c>
      <c r="O1048" s="6">
        <v>0</v>
      </c>
      <c r="P1048" s="7">
        <v>8608</v>
      </c>
      <c r="Q1048" s="7"/>
      <c r="R1048" s="35">
        <f t="shared" si="142"/>
        <v>16.8</v>
      </c>
      <c r="S1048">
        <v>28.5</v>
      </c>
      <c r="T1048">
        <v>5</v>
      </c>
      <c r="U1048">
        <v>0</v>
      </c>
      <c r="W1048">
        <v>25.03</v>
      </c>
      <c r="X1048">
        <v>25.37</v>
      </c>
    </row>
    <row r="1049" spans="1:24" x14ac:dyDescent="0.25">
      <c r="A1049" s="3">
        <v>31634</v>
      </c>
      <c r="B1049" s="5">
        <v>222</v>
      </c>
      <c r="C1049" s="37">
        <f t="shared" si="138"/>
        <v>18.14</v>
      </c>
      <c r="D1049" s="35">
        <f t="shared" si="139"/>
        <v>18</v>
      </c>
      <c r="E1049" s="6">
        <v>27.2</v>
      </c>
      <c r="F1049" s="6">
        <v>8.6999999999999993</v>
      </c>
      <c r="G1049" s="6">
        <v>0</v>
      </c>
      <c r="H1049" s="35">
        <f t="shared" si="140"/>
        <v>19.2</v>
      </c>
      <c r="I1049" s="6">
        <v>24.8</v>
      </c>
      <c r="J1049" s="6">
        <v>13.6</v>
      </c>
      <c r="K1049" s="6">
        <v>0</v>
      </c>
      <c r="L1049" s="35">
        <f t="shared" si="141"/>
        <v>19.5</v>
      </c>
      <c r="M1049" s="6">
        <v>25</v>
      </c>
      <c r="N1049" s="6">
        <v>13.9</v>
      </c>
      <c r="O1049" s="6">
        <v>0</v>
      </c>
      <c r="P1049" s="7">
        <v>8608</v>
      </c>
      <c r="Q1049" s="7"/>
      <c r="R1049" s="35">
        <f t="shared" si="142"/>
        <v>18.8</v>
      </c>
      <c r="S1049">
        <v>29.5</v>
      </c>
      <c r="T1049">
        <v>8</v>
      </c>
      <c r="U1049">
        <v>0</v>
      </c>
      <c r="W1049">
        <v>19.09</v>
      </c>
      <c r="X1049">
        <v>23.71</v>
      </c>
    </row>
    <row r="1050" spans="1:24" x14ac:dyDescent="0.25">
      <c r="A1050" s="3">
        <v>31635</v>
      </c>
      <c r="B1050" s="5">
        <v>223</v>
      </c>
      <c r="C1050" s="37">
        <f t="shared" si="138"/>
        <v>16.97</v>
      </c>
      <c r="D1050" s="35">
        <f t="shared" si="139"/>
        <v>12.5</v>
      </c>
      <c r="E1050" s="6">
        <v>18.899999999999999</v>
      </c>
      <c r="F1050" s="6">
        <v>6</v>
      </c>
      <c r="G1050" s="6">
        <v>0</v>
      </c>
      <c r="H1050" s="35">
        <f t="shared" si="140"/>
        <v>13.4</v>
      </c>
      <c r="I1050" s="6">
        <v>18.2</v>
      </c>
      <c r="J1050" s="6">
        <v>8.6</v>
      </c>
      <c r="K1050" s="6">
        <v>0</v>
      </c>
      <c r="L1050" s="35">
        <f t="shared" si="141"/>
        <v>13.5</v>
      </c>
      <c r="M1050" s="6">
        <v>18.100000000000001</v>
      </c>
      <c r="N1050" s="6">
        <v>8.8000000000000007</v>
      </c>
      <c r="O1050" s="6">
        <v>0</v>
      </c>
      <c r="P1050" s="7">
        <v>8608</v>
      </c>
      <c r="Q1050" s="7"/>
      <c r="R1050" s="35">
        <f t="shared" si="142"/>
        <v>15.8</v>
      </c>
      <c r="S1050">
        <v>22.5</v>
      </c>
      <c r="T1050">
        <v>9</v>
      </c>
      <c r="U1050">
        <v>0</v>
      </c>
      <c r="W1050">
        <v>17.86</v>
      </c>
      <c r="X1050">
        <v>17.29</v>
      </c>
    </row>
    <row r="1051" spans="1:24" x14ac:dyDescent="0.25">
      <c r="A1051" s="3">
        <v>31636</v>
      </c>
      <c r="B1051" s="5">
        <v>224</v>
      </c>
      <c r="C1051" s="37">
        <f t="shared" si="138"/>
        <v>20.11</v>
      </c>
      <c r="D1051" s="35">
        <f t="shared" si="139"/>
        <v>12.7</v>
      </c>
      <c r="E1051" s="6">
        <v>20.3</v>
      </c>
      <c r="F1051" s="6">
        <v>5.0999999999999996</v>
      </c>
      <c r="G1051" s="6">
        <v>0</v>
      </c>
      <c r="H1051" s="35">
        <f t="shared" si="140"/>
        <v>13.2</v>
      </c>
      <c r="I1051" s="6">
        <v>20.100000000000001</v>
      </c>
      <c r="J1051" s="6">
        <v>6.2</v>
      </c>
      <c r="K1051" s="6">
        <v>0</v>
      </c>
      <c r="L1051" s="35">
        <f t="shared" si="141"/>
        <v>13.3</v>
      </c>
      <c r="M1051" s="6">
        <v>18.7</v>
      </c>
      <c r="N1051" s="6">
        <v>7.8</v>
      </c>
      <c r="O1051" s="6">
        <v>0</v>
      </c>
      <c r="P1051" s="7">
        <v>8608</v>
      </c>
      <c r="Q1051" s="7"/>
      <c r="R1051" s="35">
        <f t="shared" si="142"/>
        <v>14.3</v>
      </c>
      <c r="S1051">
        <v>23.5</v>
      </c>
      <c r="T1051">
        <v>5</v>
      </c>
      <c r="U1051">
        <v>0</v>
      </c>
      <c r="W1051">
        <v>21.17</v>
      </c>
      <c r="X1051">
        <v>23.92</v>
      </c>
    </row>
    <row r="1052" spans="1:24" x14ac:dyDescent="0.25">
      <c r="A1052" s="3">
        <v>31637</v>
      </c>
      <c r="B1052" s="5">
        <v>225</v>
      </c>
      <c r="C1052" s="37">
        <f t="shared" si="138"/>
        <v>22.37</v>
      </c>
      <c r="D1052" s="35">
        <f t="shared" si="139"/>
        <v>13.8</v>
      </c>
      <c r="E1052" s="6">
        <v>21</v>
      </c>
      <c r="F1052" s="6">
        <v>6.5</v>
      </c>
      <c r="G1052" s="6">
        <v>0</v>
      </c>
      <c r="H1052" s="35">
        <f t="shared" si="140"/>
        <v>14.4</v>
      </c>
      <c r="I1052" s="6">
        <v>20.2</v>
      </c>
      <c r="J1052" s="6">
        <v>8.5</v>
      </c>
      <c r="K1052" s="6">
        <v>0</v>
      </c>
      <c r="L1052" s="35">
        <f t="shared" si="141"/>
        <v>14.6</v>
      </c>
      <c r="M1052" s="6">
        <v>19.3</v>
      </c>
      <c r="N1052" s="6">
        <v>9.9</v>
      </c>
      <c r="O1052" s="6">
        <v>0</v>
      </c>
      <c r="P1052" s="7">
        <v>8608</v>
      </c>
      <c r="Q1052" s="7"/>
      <c r="R1052" s="35">
        <f t="shared" si="142"/>
        <v>15.8</v>
      </c>
      <c r="S1052">
        <v>25</v>
      </c>
      <c r="T1052">
        <v>6.5</v>
      </c>
      <c r="U1052">
        <v>0</v>
      </c>
      <c r="W1052">
        <v>23.55</v>
      </c>
      <c r="X1052">
        <v>24.51</v>
      </c>
    </row>
    <row r="1053" spans="1:24" x14ac:dyDescent="0.25">
      <c r="A1053" s="3">
        <v>31638</v>
      </c>
      <c r="B1053" s="5">
        <v>226</v>
      </c>
      <c r="C1053" s="37">
        <f t="shared" si="138"/>
        <v>23.01</v>
      </c>
      <c r="D1053" s="35">
        <f t="shared" si="139"/>
        <v>14.2</v>
      </c>
      <c r="E1053" s="6">
        <v>22.2</v>
      </c>
      <c r="F1053" s="6">
        <v>6.1</v>
      </c>
      <c r="G1053" s="6">
        <v>0</v>
      </c>
      <c r="H1053" s="35">
        <f t="shared" si="140"/>
        <v>15.1</v>
      </c>
      <c r="I1053" s="6">
        <v>21</v>
      </c>
      <c r="J1053" s="6">
        <v>9.1</v>
      </c>
      <c r="K1053" s="6">
        <v>0</v>
      </c>
      <c r="L1053" s="35">
        <f t="shared" si="141"/>
        <v>15.1</v>
      </c>
      <c r="M1053" s="6">
        <v>20.5</v>
      </c>
      <c r="N1053" s="6">
        <v>9.6999999999999993</v>
      </c>
      <c r="O1053" s="6">
        <v>0</v>
      </c>
      <c r="P1053" s="7">
        <v>8608</v>
      </c>
      <c r="Q1053" s="7"/>
      <c r="R1053" s="35">
        <f t="shared" si="142"/>
        <v>15</v>
      </c>
      <c r="S1053">
        <v>25</v>
      </c>
      <c r="T1053">
        <v>5</v>
      </c>
      <c r="U1053">
        <v>0</v>
      </c>
      <c r="W1053">
        <v>24.22</v>
      </c>
      <c r="X1053">
        <v>24.25</v>
      </c>
    </row>
    <row r="1054" spans="1:24" x14ac:dyDescent="0.25">
      <c r="A1054" s="3">
        <v>31639</v>
      </c>
      <c r="B1054" s="5">
        <v>227</v>
      </c>
      <c r="C1054" s="37">
        <f t="shared" si="138"/>
        <v>23.84</v>
      </c>
      <c r="D1054" s="35">
        <f t="shared" si="139"/>
        <v>11.4</v>
      </c>
      <c r="E1054" s="6">
        <v>18.600000000000001</v>
      </c>
      <c r="F1054" s="6">
        <v>4.0999999999999996</v>
      </c>
      <c r="G1054" s="6">
        <v>0</v>
      </c>
      <c r="H1054" s="35">
        <f t="shared" si="140"/>
        <v>11.8</v>
      </c>
      <c r="I1054" s="6">
        <v>17.5</v>
      </c>
      <c r="J1054" s="6">
        <v>6.1</v>
      </c>
      <c r="K1054" s="6">
        <v>0</v>
      </c>
      <c r="L1054" s="35">
        <f t="shared" si="141"/>
        <v>11.7</v>
      </c>
      <c r="M1054" s="6">
        <v>17</v>
      </c>
      <c r="N1054" s="6">
        <v>6.4</v>
      </c>
      <c r="O1054" s="6">
        <v>0</v>
      </c>
      <c r="P1054" s="7">
        <v>8608</v>
      </c>
      <c r="Q1054" s="7"/>
      <c r="R1054" s="35">
        <f t="shared" si="142"/>
        <v>13.3</v>
      </c>
      <c r="S1054">
        <v>21.5</v>
      </c>
      <c r="T1054">
        <v>5</v>
      </c>
      <c r="U1054">
        <v>0</v>
      </c>
      <c r="W1054">
        <v>25.09</v>
      </c>
      <c r="X1054">
        <v>24.41</v>
      </c>
    </row>
    <row r="1055" spans="1:24" x14ac:dyDescent="0.25">
      <c r="A1055" s="3">
        <v>31640</v>
      </c>
      <c r="B1055" s="5">
        <v>228</v>
      </c>
      <c r="C1055" s="37">
        <f t="shared" si="138"/>
        <v>23.58</v>
      </c>
      <c r="D1055" s="35">
        <f t="shared" si="139"/>
        <v>11.2</v>
      </c>
      <c r="E1055" s="6">
        <v>20.3</v>
      </c>
      <c r="F1055" s="6">
        <v>2.1</v>
      </c>
      <c r="G1055" s="6">
        <v>0</v>
      </c>
      <c r="H1055" s="35">
        <f t="shared" si="140"/>
        <v>12.1</v>
      </c>
      <c r="I1055" s="6">
        <v>19.3</v>
      </c>
      <c r="J1055" s="6">
        <v>4.9000000000000004</v>
      </c>
      <c r="K1055" s="6">
        <v>0</v>
      </c>
      <c r="L1055" s="35">
        <f t="shared" si="141"/>
        <v>12</v>
      </c>
      <c r="M1055" s="6">
        <v>18.2</v>
      </c>
      <c r="N1055" s="6">
        <v>5.7</v>
      </c>
      <c r="O1055" s="6">
        <v>0</v>
      </c>
      <c r="P1055" s="7">
        <v>8608</v>
      </c>
      <c r="Q1055" s="7"/>
      <c r="R1055" s="35">
        <f t="shared" si="142"/>
        <v>11</v>
      </c>
      <c r="S1055">
        <v>22.5</v>
      </c>
      <c r="T1055">
        <v>-0.5</v>
      </c>
      <c r="U1055">
        <v>0</v>
      </c>
      <c r="W1055">
        <v>24.82</v>
      </c>
      <c r="X1055">
        <v>24.56</v>
      </c>
    </row>
    <row r="1056" spans="1:24" x14ac:dyDescent="0.25">
      <c r="A1056" s="3">
        <v>31641</v>
      </c>
      <c r="B1056" s="5">
        <v>229</v>
      </c>
      <c r="C1056" s="37">
        <f t="shared" si="138"/>
        <v>19.059999999999999</v>
      </c>
      <c r="D1056" s="35">
        <f t="shared" si="139"/>
        <v>13.4</v>
      </c>
      <c r="E1056" s="6">
        <v>24.2</v>
      </c>
      <c r="F1056" s="6">
        <v>2.5</v>
      </c>
      <c r="G1056" s="6">
        <v>0</v>
      </c>
      <c r="H1056" s="35">
        <f t="shared" si="140"/>
        <v>15.4</v>
      </c>
      <c r="I1056" s="6">
        <v>22.8</v>
      </c>
      <c r="J1056" s="6">
        <v>8</v>
      </c>
      <c r="K1056" s="6">
        <v>0</v>
      </c>
      <c r="L1056" s="35">
        <f t="shared" si="141"/>
        <v>15.3</v>
      </c>
      <c r="M1056" s="19">
        <f t="shared" ref="M1056:M1061" si="143">I1056-0.8</f>
        <v>22</v>
      </c>
      <c r="N1056" s="6">
        <v>8.6</v>
      </c>
      <c r="O1056" s="6">
        <v>0</v>
      </c>
      <c r="P1056" s="7">
        <v>8608</v>
      </c>
      <c r="Q1056" s="7"/>
      <c r="R1056" s="35">
        <f t="shared" si="142"/>
        <v>12.8</v>
      </c>
      <c r="S1056">
        <v>26</v>
      </c>
      <c r="T1056">
        <v>-0.5</v>
      </c>
      <c r="U1056">
        <v>0</v>
      </c>
      <c r="W1056">
        <v>20.059999999999999</v>
      </c>
      <c r="X1056">
        <v>20.45</v>
      </c>
    </row>
    <row r="1057" spans="1:24" x14ac:dyDescent="0.25">
      <c r="A1057" s="3">
        <v>31642</v>
      </c>
      <c r="B1057" s="5">
        <v>230</v>
      </c>
      <c r="C1057" s="37">
        <f t="shared" si="138"/>
        <v>21.54</v>
      </c>
      <c r="D1057" s="35">
        <f t="shared" si="139"/>
        <v>13.9</v>
      </c>
      <c r="E1057" s="6">
        <v>24.7</v>
      </c>
      <c r="F1057" s="6">
        <v>3</v>
      </c>
      <c r="G1057" s="6">
        <v>0</v>
      </c>
      <c r="H1057" s="35">
        <f t="shared" si="140"/>
        <v>15</v>
      </c>
      <c r="I1057" s="6">
        <v>22.8</v>
      </c>
      <c r="J1057" s="6">
        <v>7.1</v>
      </c>
      <c r="K1057" s="6">
        <v>0</v>
      </c>
      <c r="L1057" s="35">
        <f t="shared" si="141"/>
        <v>14.7</v>
      </c>
      <c r="M1057" s="19">
        <f t="shared" si="143"/>
        <v>22</v>
      </c>
      <c r="N1057" s="19">
        <f>J1057+0.2</f>
        <v>7.3</v>
      </c>
      <c r="O1057" s="6">
        <v>0</v>
      </c>
      <c r="P1057" s="7">
        <v>8608</v>
      </c>
      <c r="Q1057" s="7"/>
      <c r="R1057" s="35">
        <f t="shared" si="142"/>
        <v>13.5</v>
      </c>
      <c r="S1057">
        <v>27</v>
      </c>
      <c r="T1057">
        <v>0</v>
      </c>
      <c r="U1057">
        <v>0</v>
      </c>
      <c r="W1057">
        <v>22.67</v>
      </c>
      <c r="X1057">
        <v>24.02</v>
      </c>
    </row>
    <row r="1058" spans="1:24" x14ac:dyDescent="0.25">
      <c r="A1058" s="3">
        <v>31643</v>
      </c>
      <c r="B1058" s="5">
        <v>231</v>
      </c>
      <c r="C1058" s="37">
        <f t="shared" si="138"/>
        <v>23.49</v>
      </c>
      <c r="D1058" s="35">
        <f t="shared" si="139"/>
        <v>11.1</v>
      </c>
      <c r="E1058" s="6">
        <v>17.2</v>
      </c>
      <c r="F1058" s="6">
        <v>5</v>
      </c>
      <c r="G1058" s="6">
        <v>0</v>
      </c>
      <c r="H1058" s="35">
        <f t="shared" si="140"/>
        <v>11.1</v>
      </c>
      <c r="I1058" s="6">
        <v>16.100000000000001</v>
      </c>
      <c r="J1058" s="6">
        <v>6.1</v>
      </c>
      <c r="K1058" s="6">
        <v>0</v>
      </c>
      <c r="L1058" s="35">
        <f t="shared" si="141"/>
        <v>10.9</v>
      </c>
      <c r="M1058" s="19">
        <f t="shared" si="143"/>
        <v>15.3</v>
      </c>
      <c r="N1058" s="6">
        <v>6.4</v>
      </c>
      <c r="O1058" s="6">
        <v>0</v>
      </c>
      <c r="P1058" s="7">
        <v>8608</v>
      </c>
      <c r="Q1058" s="7"/>
      <c r="R1058" s="35">
        <f t="shared" si="142"/>
        <v>13.5</v>
      </c>
      <c r="S1058">
        <v>22</v>
      </c>
      <c r="T1058">
        <v>5</v>
      </c>
      <c r="U1058">
        <v>0</v>
      </c>
      <c r="W1058">
        <v>24.73</v>
      </c>
      <c r="X1058">
        <v>23.63</v>
      </c>
    </row>
    <row r="1059" spans="1:24" x14ac:dyDescent="0.25">
      <c r="A1059" s="3">
        <v>31644</v>
      </c>
      <c r="B1059" s="5">
        <v>232</v>
      </c>
      <c r="C1059" s="37">
        <f t="shared" si="138"/>
        <v>23.36</v>
      </c>
      <c r="D1059" s="35">
        <f t="shared" si="139"/>
        <v>10.9</v>
      </c>
      <c r="E1059" s="6">
        <v>21.7</v>
      </c>
      <c r="F1059" s="6">
        <v>0</v>
      </c>
      <c r="G1059" s="6">
        <v>0</v>
      </c>
      <c r="H1059" s="35">
        <f t="shared" si="140"/>
        <v>12.5</v>
      </c>
      <c r="I1059" s="6">
        <v>20.2</v>
      </c>
      <c r="J1059" s="6">
        <v>4.8</v>
      </c>
      <c r="K1059" s="6">
        <v>0</v>
      </c>
      <c r="L1059" s="35">
        <f t="shared" si="141"/>
        <v>12.2</v>
      </c>
      <c r="M1059" s="19">
        <f t="shared" si="143"/>
        <v>19.399999999999999</v>
      </c>
      <c r="N1059" s="19">
        <f>J1059+0.2</f>
        <v>5</v>
      </c>
      <c r="O1059" s="6">
        <v>0</v>
      </c>
      <c r="P1059" s="7">
        <v>8608</v>
      </c>
      <c r="Q1059" s="7"/>
      <c r="R1059" s="35">
        <f t="shared" si="142"/>
        <v>10.3</v>
      </c>
      <c r="S1059">
        <v>23</v>
      </c>
      <c r="T1059">
        <v>-2.5</v>
      </c>
      <c r="U1059">
        <v>0</v>
      </c>
      <c r="W1059">
        <v>24.59</v>
      </c>
      <c r="X1059">
        <v>23.12</v>
      </c>
    </row>
    <row r="1060" spans="1:24" x14ac:dyDescent="0.25">
      <c r="A1060" s="3">
        <v>31645</v>
      </c>
      <c r="B1060" s="5">
        <v>233</v>
      </c>
      <c r="C1060" s="37">
        <f t="shared" si="138"/>
        <v>21.94</v>
      </c>
      <c r="D1060" s="35">
        <f t="shared" si="139"/>
        <v>12.7</v>
      </c>
      <c r="E1060" s="6">
        <v>23.3</v>
      </c>
      <c r="F1060" s="6">
        <v>2.1</v>
      </c>
      <c r="G1060" s="6">
        <v>0</v>
      </c>
      <c r="H1060" s="35">
        <f t="shared" si="140"/>
        <v>13.9</v>
      </c>
      <c r="I1060" s="6">
        <v>21.8</v>
      </c>
      <c r="J1060" s="6">
        <v>6</v>
      </c>
      <c r="K1060" s="6">
        <v>0</v>
      </c>
      <c r="L1060" s="35">
        <f t="shared" si="141"/>
        <v>13.6</v>
      </c>
      <c r="M1060" s="19">
        <f t="shared" si="143"/>
        <v>21</v>
      </c>
      <c r="N1060" s="19">
        <f>J1060+0.2</f>
        <v>6.2</v>
      </c>
      <c r="O1060" s="6">
        <v>0</v>
      </c>
      <c r="P1060" s="7">
        <v>8608</v>
      </c>
      <c r="Q1060" s="7"/>
      <c r="R1060" s="35">
        <f t="shared" si="142"/>
        <v>11.8</v>
      </c>
      <c r="S1060">
        <v>26</v>
      </c>
      <c r="T1060">
        <v>-2.5</v>
      </c>
      <c r="U1060">
        <v>0</v>
      </c>
      <c r="W1060">
        <v>23.09</v>
      </c>
      <c r="X1060">
        <v>23.43</v>
      </c>
    </row>
    <row r="1061" spans="1:24" x14ac:dyDescent="0.25">
      <c r="A1061" s="3">
        <v>31646</v>
      </c>
      <c r="B1061" s="5">
        <v>234</v>
      </c>
      <c r="C1061" s="37">
        <f t="shared" si="138"/>
        <v>20.67</v>
      </c>
      <c r="D1061" s="35">
        <f t="shared" si="139"/>
        <v>13.8</v>
      </c>
      <c r="E1061" s="6">
        <v>24.5</v>
      </c>
      <c r="F1061" s="6">
        <v>3</v>
      </c>
      <c r="G1061" s="6">
        <v>0</v>
      </c>
      <c r="H1061" s="35">
        <f t="shared" si="140"/>
        <v>14.8</v>
      </c>
      <c r="I1061" s="6">
        <v>22.4</v>
      </c>
      <c r="J1061" s="6">
        <v>7.2</v>
      </c>
      <c r="K1061" s="6">
        <v>0</v>
      </c>
      <c r="L1061" s="35">
        <f t="shared" si="141"/>
        <v>15.2</v>
      </c>
      <c r="M1061" s="19">
        <f t="shared" si="143"/>
        <v>21.599999999999998</v>
      </c>
      <c r="N1061" s="6">
        <v>8.6999999999999993</v>
      </c>
      <c r="O1061" s="6">
        <v>0</v>
      </c>
      <c r="P1061" s="7">
        <v>8608</v>
      </c>
      <c r="Q1061" s="7"/>
      <c r="R1061" s="35">
        <f t="shared" si="142"/>
        <v>13.8</v>
      </c>
      <c r="S1061">
        <v>26.5</v>
      </c>
      <c r="T1061">
        <v>1</v>
      </c>
      <c r="U1061">
        <v>0</v>
      </c>
      <c r="W1061">
        <v>21.76</v>
      </c>
      <c r="X1061">
        <v>20.62</v>
      </c>
    </row>
    <row r="1062" spans="1:24" x14ac:dyDescent="0.25">
      <c r="A1062" s="3">
        <v>31647</v>
      </c>
      <c r="B1062" s="5">
        <v>235</v>
      </c>
      <c r="C1062" s="37">
        <f t="shared" si="138"/>
        <v>13.08</v>
      </c>
      <c r="D1062" s="35">
        <f t="shared" si="139"/>
        <v>13.3</v>
      </c>
      <c r="E1062" s="6">
        <v>21.1</v>
      </c>
      <c r="F1062" s="6">
        <v>5.5</v>
      </c>
      <c r="G1062" s="6">
        <v>0</v>
      </c>
      <c r="H1062" s="35">
        <f t="shared" si="140"/>
        <v>14.9</v>
      </c>
      <c r="I1062" s="6">
        <v>20</v>
      </c>
      <c r="J1062" s="6">
        <v>9.6999999999999993</v>
      </c>
      <c r="K1062" s="6">
        <v>0</v>
      </c>
      <c r="L1062" s="35">
        <f t="shared" si="141"/>
        <v>14.6</v>
      </c>
      <c r="M1062" s="6">
        <v>19.2</v>
      </c>
      <c r="N1062" s="19">
        <f>J1062+0.2</f>
        <v>9.8999999999999986</v>
      </c>
      <c r="O1062" s="6">
        <v>0</v>
      </c>
      <c r="P1062" s="7">
        <v>8608</v>
      </c>
      <c r="Q1062" s="7"/>
      <c r="R1062" s="35">
        <f t="shared" si="142"/>
        <v>13.8</v>
      </c>
      <c r="S1062">
        <v>23.5</v>
      </c>
      <c r="T1062">
        <v>4</v>
      </c>
      <c r="U1062">
        <v>0</v>
      </c>
      <c r="W1062">
        <v>13.77</v>
      </c>
      <c r="X1062">
        <v>14.61</v>
      </c>
    </row>
    <row r="1063" spans="1:24" x14ac:dyDescent="0.25">
      <c r="A1063" s="3">
        <v>31648</v>
      </c>
      <c r="B1063" s="5">
        <v>236</v>
      </c>
      <c r="C1063" s="37">
        <f t="shared" si="138"/>
        <v>13.01</v>
      </c>
      <c r="D1063" s="35">
        <f t="shared" si="139"/>
        <v>12.2</v>
      </c>
      <c r="E1063" s="6">
        <v>17.5</v>
      </c>
      <c r="F1063" s="6">
        <v>6.8</v>
      </c>
      <c r="G1063" s="6">
        <v>0</v>
      </c>
      <c r="H1063" s="35">
        <f t="shared" si="140"/>
        <v>12.5</v>
      </c>
      <c r="I1063" s="6">
        <v>16.3</v>
      </c>
      <c r="J1063" s="6">
        <v>8.6999999999999993</v>
      </c>
      <c r="K1063" s="6">
        <v>0</v>
      </c>
      <c r="L1063" s="35">
        <f t="shared" si="141"/>
        <v>12.3</v>
      </c>
      <c r="M1063" s="6">
        <v>15.2</v>
      </c>
      <c r="N1063" s="6">
        <v>9.3000000000000007</v>
      </c>
      <c r="O1063" s="6">
        <v>0</v>
      </c>
      <c r="P1063" s="7">
        <v>8608</v>
      </c>
      <c r="Q1063" s="7"/>
      <c r="R1063" s="35">
        <f t="shared" si="142"/>
        <v>13.5</v>
      </c>
      <c r="S1063">
        <v>21</v>
      </c>
      <c r="T1063">
        <v>6</v>
      </c>
      <c r="U1063">
        <v>0</v>
      </c>
      <c r="W1063">
        <v>13.69</v>
      </c>
      <c r="X1063">
        <v>12.38</v>
      </c>
    </row>
    <row r="1064" spans="1:24" x14ac:dyDescent="0.25">
      <c r="A1064" s="3">
        <v>31649</v>
      </c>
      <c r="B1064" s="5">
        <v>237</v>
      </c>
      <c r="C1064" s="37">
        <f t="shared" si="138"/>
        <v>21.33</v>
      </c>
      <c r="D1064" s="35">
        <f t="shared" si="139"/>
        <v>11.8</v>
      </c>
      <c r="E1064" s="6">
        <v>21.2</v>
      </c>
      <c r="F1064" s="6">
        <v>2.4</v>
      </c>
      <c r="G1064" s="6">
        <v>0</v>
      </c>
      <c r="H1064" s="35">
        <f t="shared" si="140"/>
        <v>12.6</v>
      </c>
      <c r="I1064" s="6">
        <v>20.100000000000001</v>
      </c>
      <c r="J1064" s="6">
        <v>5</v>
      </c>
      <c r="K1064" s="6">
        <v>0</v>
      </c>
      <c r="L1064" s="35">
        <f t="shared" si="141"/>
        <v>12.8</v>
      </c>
      <c r="M1064" s="6">
        <v>19</v>
      </c>
      <c r="N1064" s="6">
        <v>6.5</v>
      </c>
      <c r="O1064" s="6">
        <v>0</v>
      </c>
      <c r="P1064" s="7">
        <v>8608</v>
      </c>
      <c r="Q1064" s="7"/>
      <c r="R1064" s="35">
        <f t="shared" si="142"/>
        <v>12.3</v>
      </c>
      <c r="S1064">
        <v>23.5</v>
      </c>
      <c r="T1064">
        <v>1</v>
      </c>
      <c r="U1064">
        <v>0</v>
      </c>
      <c r="W1064">
        <v>22.45</v>
      </c>
      <c r="X1064">
        <v>22.7</v>
      </c>
    </row>
    <row r="1065" spans="1:24" x14ac:dyDescent="0.25">
      <c r="A1065" s="3">
        <v>31650</v>
      </c>
      <c r="B1065" s="5">
        <v>238</v>
      </c>
      <c r="C1065" s="37">
        <f t="shared" si="138"/>
        <v>20.87</v>
      </c>
      <c r="D1065" s="35">
        <f t="shared" si="139"/>
        <v>14.9</v>
      </c>
      <c r="E1065" s="6">
        <v>25.2</v>
      </c>
      <c r="F1065" s="6">
        <v>4.5999999999999996</v>
      </c>
      <c r="G1065" s="6">
        <v>0</v>
      </c>
      <c r="H1065" s="35">
        <f t="shared" si="140"/>
        <v>15.3</v>
      </c>
      <c r="I1065" s="6">
        <v>22.9</v>
      </c>
      <c r="J1065" s="6">
        <v>7.7</v>
      </c>
      <c r="K1065" s="6">
        <v>0</v>
      </c>
      <c r="L1065" s="35">
        <f t="shared" si="141"/>
        <v>15.6</v>
      </c>
      <c r="M1065" s="6">
        <v>22.5</v>
      </c>
      <c r="N1065" s="6">
        <v>8.6999999999999993</v>
      </c>
      <c r="O1065" s="6">
        <v>0</v>
      </c>
      <c r="P1065" s="7">
        <v>8608</v>
      </c>
      <c r="Q1065" s="7"/>
      <c r="R1065" s="35">
        <f t="shared" si="142"/>
        <v>14.8</v>
      </c>
      <c r="S1065">
        <v>27</v>
      </c>
      <c r="T1065">
        <v>2.5</v>
      </c>
      <c r="U1065">
        <v>0</v>
      </c>
      <c r="W1065">
        <v>21.97</v>
      </c>
      <c r="X1065">
        <v>22.72</v>
      </c>
    </row>
    <row r="1066" spans="1:24" x14ac:dyDescent="0.25">
      <c r="A1066" s="3">
        <v>31651</v>
      </c>
      <c r="B1066" s="5">
        <v>239</v>
      </c>
      <c r="C1066" s="37">
        <f t="shared" si="138"/>
        <v>22.6</v>
      </c>
      <c r="D1066" s="35">
        <f t="shared" si="139"/>
        <v>18.100000000000001</v>
      </c>
      <c r="E1066" s="6">
        <v>29</v>
      </c>
      <c r="F1066" s="6">
        <v>7.2</v>
      </c>
      <c r="G1066" s="6">
        <v>0</v>
      </c>
      <c r="H1066" s="35">
        <f t="shared" si="140"/>
        <v>18.899999999999999</v>
      </c>
      <c r="I1066" s="6">
        <v>27</v>
      </c>
      <c r="J1066" s="6">
        <v>10.7</v>
      </c>
      <c r="K1066" s="6">
        <v>0</v>
      </c>
      <c r="L1066" s="35">
        <f t="shared" si="141"/>
        <v>19.2</v>
      </c>
      <c r="M1066" s="6">
        <v>26.5</v>
      </c>
      <c r="N1066" s="6">
        <v>11.8</v>
      </c>
      <c r="O1066" s="6">
        <v>0</v>
      </c>
      <c r="P1066" s="7">
        <v>8608</v>
      </c>
      <c r="Q1066" s="7"/>
      <c r="R1066" s="35">
        <f t="shared" si="142"/>
        <v>17.5</v>
      </c>
      <c r="S1066">
        <v>30.5</v>
      </c>
      <c r="T1066">
        <v>4.5</v>
      </c>
      <c r="U1066">
        <v>0</v>
      </c>
      <c r="X1066">
        <v>22.6</v>
      </c>
    </row>
    <row r="1067" spans="1:24" x14ac:dyDescent="0.25">
      <c r="A1067" s="3">
        <v>31652</v>
      </c>
      <c r="B1067" s="5">
        <v>240</v>
      </c>
      <c r="C1067" s="37">
        <f t="shared" si="138"/>
        <v>10.82</v>
      </c>
      <c r="D1067" s="35">
        <f t="shared" si="139"/>
        <v>19.100000000000001</v>
      </c>
      <c r="E1067" s="6">
        <v>28.2</v>
      </c>
      <c r="F1067" s="6">
        <v>10</v>
      </c>
      <c r="G1067" s="6">
        <v>1</v>
      </c>
      <c r="H1067" s="35">
        <f t="shared" si="140"/>
        <v>19.5</v>
      </c>
      <c r="I1067" s="6">
        <v>25.5</v>
      </c>
      <c r="J1067" s="6">
        <v>13.5</v>
      </c>
      <c r="K1067" s="6">
        <v>0</v>
      </c>
      <c r="L1067" s="35">
        <f t="shared" si="141"/>
        <v>19.899999999999999</v>
      </c>
      <c r="M1067" s="6">
        <v>25</v>
      </c>
      <c r="N1067" s="6">
        <v>14.7</v>
      </c>
      <c r="O1067" s="6">
        <v>0</v>
      </c>
      <c r="P1067" s="7">
        <v>8608</v>
      </c>
      <c r="Q1067" s="7"/>
      <c r="R1067" s="35">
        <f t="shared" si="142"/>
        <v>19.5</v>
      </c>
      <c r="S1067">
        <v>32</v>
      </c>
      <c r="T1067">
        <v>7</v>
      </c>
      <c r="U1067">
        <v>0</v>
      </c>
      <c r="W1067">
        <v>11.39</v>
      </c>
      <c r="X1067">
        <v>10.75</v>
      </c>
    </row>
    <row r="1068" spans="1:24" x14ac:dyDescent="0.25">
      <c r="A1068" s="3">
        <v>31653</v>
      </c>
      <c r="B1068" s="5">
        <v>241</v>
      </c>
      <c r="C1068" s="37">
        <f t="shared" si="138"/>
        <v>12.45</v>
      </c>
      <c r="D1068" s="35">
        <f t="shared" si="139"/>
        <v>16.399999999999999</v>
      </c>
      <c r="E1068" s="6">
        <v>21.4</v>
      </c>
      <c r="F1068" s="6">
        <v>11.3</v>
      </c>
      <c r="G1068" s="6">
        <v>9.5</v>
      </c>
      <c r="H1068" s="35">
        <f t="shared" si="140"/>
        <v>15.2</v>
      </c>
      <c r="I1068" s="6">
        <v>20.100000000000001</v>
      </c>
      <c r="J1068" s="6">
        <v>10.3</v>
      </c>
      <c r="K1068" s="6">
        <v>8</v>
      </c>
      <c r="L1068" s="35">
        <f t="shared" si="141"/>
        <v>13.6</v>
      </c>
      <c r="M1068" s="6">
        <v>18.7</v>
      </c>
      <c r="N1068" s="6">
        <v>8.4</v>
      </c>
      <c r="O1068" s="6">
        <v>20</v>
      </c>
      <c r="P1068" s="7">
        <v>8608</v>
      </c>
      <c r="Q1068" s="7"/>
      <c r="R1068" s="35">
        <f t="shared" si="142"/>
        <v>17.3</v>
      </c>
      <c r="S1068">
        <v>28</v>
      </c>
      <c r="T1068">
        <v>6.5</v>
      </c>
      <c r="U1068">
        <v>6.2</v>
      </c>
      <c r="W1068">
        <v>13.11</v>
      </c>
      <c r="X1068">
        <v>14.87</v>
      </c>
    </row>
    <row r="1069" spans="1:24" x14ac:dyDescent="0.25">
      <c r="A1069" s="3">
        <v>31654</v>
      </c>
      <c r="B1069" s="5">
        <v>242</v>
      </c>
      <c r="C1069" s="37">
        <f t="shared" si="138"/>
        <v>10.51</v>
      </c>
      <c r="D1069" s="35">
        <f t="shared" si="139"/>
        <v>11.5</v>
      </c>
      <c r="E1069" s="6">
        <v>14.2</v>
      </c>
      <c r="F1069" s="6">
        <v>8.8000000000000007</v>
      </c>
      <c r="G1069" s="6">
        <v>1</v>
      </c>
      <c r="H1069" s="35">
        <f t="shared" si="140"/>
        <v>10.199999999999999</v>
      </c>
      <c r="I1069" s="6">
        <v>12.6</v>
      </c>
      <c r="J1069" s="6">
        <v>7.7</v>
      </c>
      <c r="K1069" s="9">
        <f t="shared" ref="K1069:K1078" si="144">G1069</f>
        <v>1</v>
      </c>
      <c r="L1069" s="35">
        <f t="shared" si="141"/>
        <v>10.1</v>
      </c>
      <c r="M1069" s="6">
        <v>11.9</v>
      </c>
      <c r="N1069" s="6">
        <v>8.3000000000000007</v>
      </c>
      <c r="O1069" s="6">
        <v>0</v>
      </c>
      <c r="P1069" s="7">
        <v>8608</v>
      </c>
      <c r="Q1069" s="7"/>
      <c r="R1069" s="35">
        <f t="shared" si="142"/>
        <v>14</v>
      </c>
      <c r="S1069">
        <v>18.5</v>
      </c>
      <c r="T1069">
        <v>9.5</v>
      </c>
      <c r="U1069">
        <v>0</v>
      </c>
      <c r="W1069">
        <v>11.06</v>
      </c>
      <c r="X1069">
        <v>9.68</v>
      </c>
    </row>
    <row r="1070" spans="1:24" x14ac:dyDescent="0.25">
      <c r="A1070" s="3">
        <v>31655</v>
      </c>
      <c r="B1070" s="5">
        <v>243</v>
      </c>
      <c r="C1070" s="37">
        <f t="shared" si="138"/>
        <v>18.07</v>
      </c>
      <c r="D1070" s="35">
        <f t="shared" si="139"/>
        <v>12.3</v>
      </c>
      <c r="E1070" s="6">
        <v>18.2</v>
      </c>
      <c r="F1070" s="6">
        <v>6.4</v>
      </c>
      <c r="G1070" s="6">
        <v>0.5</v>
      </c>
      <c r="H1070" s="35">
        <f t="shared" si="140"/>
        <v>11.5</v>
      </c>
      <c r="I1070" s="6">
        <v>17.2</v>
      </c>
      <c r="J1070" s="6">
        <v>5.7</v>
      </c>
      <c r="K1070" s="9">
        <f t="shared" si="144"/>
        <v>0.5</v>
      </c>
      <c r="L1070" s="35">
        <f t="shared" si="141"/>
        <v>11.7</v>
      </c>
      <c r="M1070" s="6">
        <v>16.3</v>
      </c>
      <c r="N1070" s="6">
        <v>7</v>
      </c>
      <c r="O1070" s="6">
        <v>0</v>
      </c>
      <c r="P1070" s="7">
        <v>8608</v>
      </c>
      <c r="Q1070" s="7"/>
      <c r="R1070" s="35">
        <f t="shared" si="142"/>
        <v>12</v>
      </c>
      <c r="S1070">
        <v>20</v>
      </c>
      <c r="T1070">
        <v>4</v>
      </c>
      <c r="U1070">
        <v>0</v>
      </c>
      <c r="W1070">
        <v>19.02</v>
      </c>
      <c r="X1070">
        <v>18.97</v>
      </c>
    </row>
    <row r="1071" spans="1:24" x14ac:dyDescent="0.25">
      <c r="A1071" s="3">
        <v>31656</v>
      </c>
      <c r="B1071" s="5">
        <v>244</v>
      </c>
      <c r="C1071" s="37">
        <f t="shared" si="138"/>
        <v>8.6199999999999992</v>
      </c>
      <c r="D1071" s="35">
        <f t="shared" si="139"/>
        <v>10.1</v>
      </c>
      <c r="E1071" s="6">
        <v>13.8</v>
      </c>
      <c r="F1071" s="6">
        <v>6.3</v>
      </c>
      <c r="G1071" s="6">
        <v>0</v>
      </c>
      <c r="H1071" s="35">
        <f t="shared" si="140"/>
        <v>9.9</v>
      </c>
      <c r="I1071" s="6">
        <v>13.3</v>
      </c>
      <c r="J1071" s="6">
        <v>6.4</v>
      </c>
      <c r="K1071" s="9">
        <f t="shared" si="144"/>
        <v>0</v>
      </c>
      <c r="L1071" s="35">
        <f t="shared" si="141"/>
        <v>9.6999999999999993</v>
      </c>
      <c r="M1071" s="6">
        <v>12</v>
      </c>
      <c r="N1071" s="6">
        <v>7.4</v>
      </c>
      <c r="O1071" s="6">
        <v>0</v>
      </c>
      <c r="P1071" s="7">
        <v>8609</v>
      </c>
      <c r="Q1071" s="7"/>
      <c r="R1071" s="35">
        <f t="shared" si="142"/>
        <v>13.3</v>
      </c>
      <c r="S1071">
        <v>18.5</v>
      </c>
      <c r="T1071">
        <v>8</v>
      </c>
      <c r="U1071">
        <v>5.8</v>
      </c>
      <c r="W1071">
        <v>9.07</v>
      </c>
      <c r="X1071">
        <v>11.86</v>
      </c>
    </row>
    <row r="1072" spans="1:24" x14ac:dyDescent="0.25">
      <c r="A1072" s="3">
        <v>31657</v>
      </c>
      <c r="B1072" s="5">
        <v>245</v>
      </c>
      <c r="C1072" s="37">
        <f t="shared" si="138"/>
        <v>15.04</v>
      </c>
      <c r="D1072" s="35">
        <f t="shared" si="139"/>
        <v>10.7</v>
      </c>
      <c r="E1072" s="6">
        <v>17.600000000000001</v>
      </c>
      <c r="F1072" s="6">
        <v>3.8</v>
      </c>
      <c r="G1072" s="6">
        <v>0</v>
      </c>
      <c r="H1072" s="35">
        <f t="shared" si="140"/>
        <v>11.1</v>
      </c>
      <c r="I1072" s="6">
        <v>17.2</v>
      </c>
      <c r="J1072" s="6">
        <v>4.9000000000000004</v>
      </c>
      <c r="K1072" s="9">
        <f t="shared" si="144"/>
        <v>0</v>
      </c>
      <c r="L1072" s="35">
        <f t="shared" si="141"/>
        <v>10.4</v>
      </c>
      <c r="M1072" s="6">
        <v>14.4</v>
      </c>
      <c r="N1072" s="6">
        <v>6.4</v>
      </c>
      <c r="O1072" s="6">
        <v>0</v>
      </c>
      <c r="P1072" s="7">
        <v>8609</v>
      </c>
      <c r="Q1072" s="7"/>
      <c r="R1072" s="35">
        <f t="shared" si="142"/>
        <v>12.3</v>
      </c>
      <c r="S1072">
        <v>20.5</v>
      </c>
      <c r="T1072">
        <v>4</v>
      </c>
      <c r="U1072">
        <v>0.2</v>
      </c>
      <c r="W1072">
        <v>15.83</v>
      </c>
      <c r="X1072">
        <v>15.38</v>
      </c>
    </row>
    <row r="1073" spans="1:24" x14ac:dyDescent="0.25">
      <c r="A1073" s="3">
        <v>31658</v>
      </c>
      <c r="B1073" s="5">
        <v>246</v>
      </c>
      <c r="C1073" s="37">
        <f t="shared" si="138"/>
        <v>18.87</v>
      </c>
      <c r="D1073" s="35">
        <f t="shared" si="139"/>
        <v>10.8</v>
      </c>
      <c r="E1073" s="6">
        <v>16.100000000000001</v>
      </c>
      <c r="F1073" s="6">
        <v>5.5</v>
      </c>
      <c r="G1073" s="6">
        <v>0</v>
      </c>
      <c r="H1073" s="35">
        <f t="shared" si="140"/>
        <v>11.1</v>
      </c>
      <c r="I1073" s="6">
        <v>15.5</v>
      </c>
      <c r="J1073" s="6">
        <v>6.6</v>
      </c>
      <c r="K1073" s="9">
        <f t="shared" si="144"/>
        <v>0</v>
      </c>
      <c r="L1073" s="35">
        <f t="shared" si="141"/>
        <v>11</v>
      </c>
      <c r="M1073" s="6">
        <v>14.4</v>
      </c>
      <c r="N1073" s="6">
        <v>7.6</v>
      </c>
      <c r="O1073" s="6">
        <v>0</v>
      </c>
      <c r="P1073" s="7">
        <v>8609</v>
      </c>
      <c r="Q1073" s="7"/>
      <c r="R1073" s="35">
        <f t="shared" si="142"/>
        <v>12.8</v>
      </c>
      <c r="S1073">
        <v>20.5</v>
      </c>
      <c r="T1073">
        <v>5</v>
      </c>
      <c r="U1073">
        <v>0</v>
      </c>
      <c r="W1073">
        <v>19.86</v>
      </c>
      <c r="X1073">
        <v>19.760000000000002</v>
      </c>
    </row>
    <row r="1074" spans="1:24" x14ac:dyDescent="0.25">
      <c r="A1074" s="3">
        <v>31659</v>
      </c>
      <c r="B1074" s="5">
        <v>247</v>
      </c>
      <c r="C1074" s="37">
        <f t="shared" si="138"/>
        <v>18.11</v>
      </c>
      <c r="D1074" s="35">
        <f t="shared" si="139"/>
        <v>10.4</v>
      </c>
      <c r="E1074" s="6">
        <v>17.899999999999999</v>
      </c>
      <c r="F1074" s="6">
        <v>2.8</v>
      </c>
      <c r="G1074" s="6">
        <v>0</v>
      </c>
      <c r="H1074" s="35">
        <f t="shared" si="140"/>
        <v>10.8</v>
      </c>
      <c r="I1074" s="6">
        <v>16.3</v>
      </c>
      <c r="J1074" s="6">
        <v>5.3</v>
      </c>
      <c r="K1074" s="9">
        <f t="shared" si="144"/>
        <v>0</v>
      </c>
      <c r="L1074" s="35">
        <f t="shared" si="141"/>
        <v>10.9</v>
      </c>
      <c r="M1074" s="6">
        <v>15.4</v>
      </c>
      <c r="N1074" s="6">
        <v>6.4</v>
      </c>
      <c r="O1074" s="6">
        <v>0</v>
      </c>
      <c r="P1074" s="7">
        <v>8609</v>
      </c>
      <c r="Q1074" s="7"/>
      <c r="R1074" s="35">
        <f t="shared" si="142"/>
        <v>11.3</v>
      </c>
      <c r="S1074">
        <v>21</v>
      </c>
      <c r="T1074">
        <v>1.5</v>
      </c>
      <c r="U1074">
        <v>0.8</v>
      </c>
      <c r="W1074">
        <v>19.059999999999999</v>
      </c>
      <c r="X1074">
        <v>17.579999999999998</v>
      </c>
    </row>
    <row r="1075" spans="1:24" x14ac:dyDescent="0.25">
      <c r="A1075" s="3">
        <v>31660</v>
      </c>
      <c r="B1075" s="5">
        <v>248</v>
      </c>
      <c r="C1075" s="37">
        <f t="shared" si="138"/>
        <v>19.78</v>
      </c>
      <c r="D1075" s="35">
        <f t="shared" si="139"/>
        <v>10.199999999999999</v>
      </c>
      <c r="E1075" s="6">
        <v>14.9</v>
      </c>
      <c r="F1075" s="6">
        <v>5.4</v>
      </c>
      <c r="G1075" s="6">
        <v>0</v>
      </c>
      <c r="H1075" s="35">
        <f t="shared" si="140"/>
        <v>8.6</v>
      </c>
      <c r="I1075" s="6">
        <v>13.5</v>
      </c>
      <c r="J1075" s="6">
        <v>3.7</v>
      </c>
      <c r="K1075" s="9">
        <f t="shared" si="144"/>
        <v>0</v>
      </c>
      <c r="L1075" s="35">
        <f t="shared" si="141"/>
        <v>8.6999999999999993</v>
      </c>
      <c r="M1075" s="6">
        <v>12.8</v>
      </c>
      <c r="N1075" s="6">
        <v>4.5</v>
      </c>
      <c r="O1075" s="6">
        <v>0</v>
      </c>
      <c r="P1075" s="7">
        <v>8609</v>
      </c>
      <c r="Q1075" s="7"/>
      <c r="R1075" s="35">
        <f t="shared" si="142"/>
        <v>10.3</v>
      </c>
      <c r="S1075">
        <v>18</v>
      </c>
      <c r="T1075">
        <v>2.5</v>
      </c>
      <c r="U1075">
        <v>0</v>
      </c>
      <c r="W1075">
        <v>20.82</v>
      </c>
      <c r="X1075">
        <v>20.76</v>
      </c>
    </row>
    <row r="1076" spans="1:24" x14ac:dyDescent="0.25">
      <c r="A1076" s="3">
        <v>31661</v>
      </c>
      <c r="B1076" s="5">
        <v>249</v>
      </c>
      <c r="C1076" s="37">
        <f t="shared" si="138"/>
        <v>17.079999999999998</v>
      </c>
      <c r="D1076" s="35">
        <f t="shared" si="139"/>
        <v>6.6</v>
      </c>
      <c r="E1076" s="6">
        <v>14</v>
      </c>
      <c r="F1076" s="6">
        <v>-0.9</v>
      </c>
      <c r="G1076" s="6">
        <v>0</v>
      </c>
      <c r="H1076" s="35">
        <f t="shared" si="140"/>
        <v>7.6</v>
      </c>
      <c r="I1076" s="6">
        <v>12.3</v>
      </c>
      <c r="J1076" s="6">
        <v>2.8</v>
      </c>
      <c r="K1076" s="9">
        <f t="shared" si="144"/>
        <v>0</v>
      </c>
      <c r="L1076" s="35">
        <f t="shared" si="141"/>
        <v>6.1</v>
      </c>
      <c r="M1076" s="6">
        <v>11.5</v>
      </c>
      <c r="N1076" s="6">
        <v>0.7</v>
      </c>
      <c r="O1076" s="6">
        <v>0</v>
      </c>
      <c r="P1076" s="7">
        <v>8609</v>
      </c>
      <c r="Q1076" s="7"/>
      <c r="R1076" s="35">
        <f t="shared" si="142"/>
        <v>8</v>
      </c>
      <c r="S1076">
        <v>17</v>
      </c>
      <c r="T1076">
        <v>-1</v>
      </c>
      <c r="U1076">
        <v>0</v>
      </c>
      <c r="W1076">
        <v>17.98</v>
      </c>
      <c r="X1076">
        <v>19.98</v>
      </c>
    </row>
    <row r="1077" spans="1:24" x14ac:dyDescent="0.25">
      <c r="A1077" s="3">
        <v>31662</v>
      </c>
      <c r="B1077" s="5">
        <v>250</v>
      </c>
      <c r="C1077" s="37">
        <f t="shared" si="138"/>
        <v>14.03</v>
      </c>
      <c r="D1077" s="35">
        <f t="shared" si="139"/>
        <v>8.1999999999999993</v>
      </c>
      <c r="E1077" s="6">
        <v>15.6</v>
      </c>
      <c r="F1077" s="6">
        <v>0.7</v>
      </c>
      <c r="G1077" s="6">
        <v>0</v>
      </c>
      <c r="H1077" s="35">
        <f t="shared" si="140"/>
        <v>9.1999999999999993</v>
      </c>
      <c r="I1077" s="6">
        <v>14.3</v>
      </c>
      <c r="J1077" s="6">
        <v>4</v>
      </c>
      <c r="K1077" s="9">
        <f t="shared" si="144"/>
        <v>0</v>
      </c>
      <c r="L1077" s="35">
        <f t="shared" si="141"/>
        <v>8.4</v>
      </c>
      <c r="M1077" s="6">
        <v>13.3</v>
      </c>
      <c r="N1077" s="6">
        <v>3.5</v>
      </c>
      <c r="O1077" s="6">
        <v>0</v>
      </c>
      <c r="P1077" s="7">
        <v>8609</v>
      </c>
      <c r="Q1077" s="7"/>
      <c r="R1077" s="35">
        <f t="shared" si="142"/>
        <v>8.8000000000000007</v>
      </c>
      <c r="S1077">
        <v>18.5</v>
      </c>
      <c r="T1077">
        <v>-1</v>
      </c>
      <c r="U1077">
        <v>0</v>
      </c>
      <c r="W1077">
        <v>14.77</v>
      </c>
      <c r="X1077">
        <v>15.96</v>
      </c>
    </row>
    <row r="1078" spans="1:24" x14ac:dyDescent="0.25">
      <c r="A1078" s="3">
        <v>31663</v>
      </c>
      <c r="B1078" s="5">
        <v>251</v>
      </c>
      <c r="C1078" s="37">
        <f t="shared" si="138"/>
        <v>13.2</v>
      </c>
      <c r="D1078" s="35">
        <f t="shared" si="139"/>
        <v>7.2</v>
      </c>
      <c r="E1078" s="6">
        <v>12.9</v>
      </c>
      <c r="F1078" s="6">
        <v>1.5</v>
      </c>
      <c r="G1078" s="6">
        <v>5.5</v>
      </c>
      <c r="H1078" s="35">
        <f t="shared" si="140"/>
        <v>7.7</v>
      </c>
      <c r="I1078" s="6">
        <v>13.4</v>
      </c>
      <c r="J1078" s="6">
        <v>2</v>
      </c>
      <c r="K1078" s="9">
        <f t="shared" si="144"/>
        <v>5.5</v>
      </c>
      <c r="L1078" s="35">
        <f t="shared" si="141"/>
        <v>7.3</v>
      </c>
      <c r="M1078" s="6">
        <v>11.4</v>
      </c>
      <c r="N1078" s="6">
        <v>3.2</v>
      </c>
      <c r="O1078" s="6">
        <v>2</v>
      </c>
      <c r="P1078" s="7">
        <v>8609</v>
      </c>
      <c r="Q1078" s="7"/>
      <c r="R1078" s="35">
        <f t="shared" si="142"/>
        <v>8.8000000000000007</v>
      </c>
      <c r="S1078">
        <v>17.5</v>
      </c>
      <c r="T1078">
        <v>0</v>
      </c>
      <c r="U1078">
        <v>14.4</v>
      </c>
      <c r="W1078">
        <v>13.89</v>
      </c>
      <c r="X1078">
        <v>18.95</v>
      </c>
    </row>
    <row r="1079" spans="1:24" x14ac:dyDescent="0.25">
      <c r="A1079" s="3">
        <v>31664</v>
      </c>
      <c r="B1079" s="5">
        <v>252</v>
      </c>
      <c r="C1079" s="37">
        <f t="shared" si="138"/>
        <v>16.36</v>
      </c>
      <c r="D1079" s="35">
        <f t="shared" si="139"/>
        <v>7.9</v>
      </c>
      <c r="E1079" s="6">
        <v>15.4</v>
      </c>
      <c r="F1079" s="6">
        <v>0.3</v>
      </c>
      <c r="G1079" s="6">
        <v>3.5</v>
      </c>
      <c r="H1079" s="35">
        <f t="shared" si="140"/>
        <v>8.1</v>
      </c>
      <c r="I1079" s="6">
        <v>14.3</v>
      </c>
      <c r="J1079" s="6">
        <v>1.9</v>
      </c>
      <c r="K1079" s="6">
        <v>4</v>
      </c>
      <c r="L1079" s="35">
        <f t="shared" si="141"/>
        <v>7.6</v>
      </c>
      <c r="M1079" s="6">
        <v>12.7</v>
      </c>
      <c r="N1079" s="6">
        <v>2.5</v>
      </c>
      <c r="O1079" s="11">
        <f t="shared" ref="O1079:O1106" si="145">K1079</f>
        <v>4</v>
      </c>
      <c r="P1079" s="7">
        <v>8609</v>
      </c>
      <c r="Q1079" s="7"/>
      <c r="R1079" s="35">
        <f t="shared" si="142"/>
        <v>8.8000000000000007</v>
      </c>
      <c r="S1079">
        <v>17</v>
      </c>
      <c r="T1079">
        <v>0.5</v>
      </c>
      <c r="U1079">
        <v>2.4</v>
      </c>
      <c r="W1079">
        <v>17.22</v>
      </c>
      <c r="X1079">
        <v>17.93</v>
      </c>
    </row>
    <row r="1080" spans="1:24" x14ac:dyDescent="0.25">
      <c r="A1080" s="3">
        <v>31665</v>
      </c>
      <c r="B1080" s="5">
        <v>253</v>
      </c>
      <c r="C1080" s="37">
        <f t="shared" si="138"/>
        <v>12.37</v>
      </c>
      <c r="D1080" s="35">
        <f t="shared" si="139"/>
        <v>7</v>
      </c>
      <c r="E1080" s="6">
        <v>10.3</v>
      </c>
      <c r="F1080" s="6">
        <v>3.6</v>
      </c>
      <c r="G1080" s="6">
        <v>1</v>
      </c>
      <c r="H1080" s="35">
        <f t="shared" si="140"/>
        <v>4.9000000000000004</v>
      </c>
      <c r="I1080" s="6">
        <v>8.8000000000000007</v>
      </c>
      <c r="J1080" s="6">
        <v>1</v>
      </c>
      <c r="K1080" s="6">
        <v>0.5</v>
      </c>
      <c r="L1080" s="35">
        <f t="shared" si="141"/>
        <v>4.9000000000000004</v>
      </c>
      <c r="M1080" s="6">
        <v>7.6</v>
      </c>
      <c r="N1080" s="6">
        <v>2.1</v>
      </c>
      <c r="O1080" s="11">
        <f t="shared" si="145"/>
        <v>0.5</v>
      </c>
      <c r="P1080" s="7">
        <v>8609</v>
      </c>
      <c r="Q1080" s="7"/>
      <c r="R1080" s="35">
        <f t="shared" si="142"/>
        <v>9.8000000000000007</v>
      </c>
      <c r="S1080">
        <v>18.5</v>
      </c>
      <c r="T1080">
        <v>1</v>
      </c>
      <c r="U1080">
        <v>2</v>
      </c>
      <c r="W1080">
        <v>13.02</v>
      </c>
      <c r="X1080">
        <v>15.09</v>
      </c>
    </row>
    <row r="1081" spans="1:24" x14ac:dyDescent="0.25">
      <c r="A1081" s="3">
        <v>31666</v>
      </c>
      <c r="B1081" s="5">
        <v>254</v>
      </c>
      <c r="C1081" s="37">
        <f t="shared" si="138"/>
        <v>13.35</v>
      </c>
      <c r="D1081" s="35">
        <f t="shared" si="139"/>
        <v>0.5</v>
      </c>
      <c r="E1081" s="6">
        <v>7.2</v>
      </c>
      <c r="F1081" s="6">
        <v>-6.3</v>
      </c>
      <c r="G1081" s="6">
        <v>0</v>
      </c>
      <c r="H1081" s="35">
        <f t="shared" si="140"/>
        <v>1.5</v>
      </c>
      <c r="I1081" s="6">
        <v>5.8</v>
      </c>
      <c r="J1081" s="6">
        <v>-2.9</v>
      </c>
      <c r="K1081" s="6">
        <v>0</v>
      </c>
      <c r="L1081" s="35">
        <f t="shared" si="141"/>
        <v>1.9</v>
      </c>
      <c r="M1081" s="6">
        <v>5</v>
      </c>
      <c r="N1081" s="6">
        <v>-1.3</v>
      </c>
      <c r="O1081" s="11">
        <f t="shared" si="145"/>
        <v>0</v>
      </c>
      <c r="P1081" s="7">
        <v>8609</v>
      </c>
      <c r="Q1081" s="7"/>
      <c r="R1081" s="35">
        <f t="shared" si="142"/>
        <v>4.8</v>
      </c>
      <c r="S1081">
        <v>11.5</v>
      </c>
      <c r="T1081">
        <v>-2</v>
      </c>
      <c r="U1081">
        <v>0</v>
      </c>
      <c r="W1081">
        <v>14.05</v>
      </c>
      <c r="X1081">
        <v>18.14</v>
      </c>
    </row>
    <row r="1082" spans="1:24" x14ac:dyDescent="0.25">
      <c r="A1082" s="3">
        <v>31667</v>
      </c>
      <c r="B1082" s="5">
        <v>255</v>
      </c>
      <c r="C1082" s="37">
        <f t="shared" si="138"/>
        <v>17.28</v>
      </c>
      <c r="D1082" s="35">
        <f t="shared" si="139"/>
        <v>3</v>
      </c>
      <c r="E1082" s="6">
        <v>10</v>
      </c>
      <c r="F1082" s="6">
        <v>-4</v>
      </c>
      <c r="G1082" s="6">
        <v>0</v>
      </c>
      <c r="H1082" s="35">
        <f t="shared" si="140"/>
        <v>3.7</v>
      </c>
      <c r="I1082" s="6">
        <v>8.6999999999999993</v>
      </c>
      <c r="J1082" s="6">
        <v>-1.4</v>
      </c>
      <c r="K1082" s="6">
        <v>0</v>
      </c>
      <c r="L1082" s="35">
        <f t="shared" si="141"/>
        <v>3.2</v>
      </c>
      <c r="M1082" s="6">
        <v>7.9</v>
      </c>
      <c r="N1082" s="6">
        <v>-1.5</v>
      </c>
      <c r="O1082" s="11">
        <f t="shared" si="145"/>
        <v>0</v>
      </c>
      <c r="P1082" s="7">
        <v>8609</v>
      </c>
      <c r="Q1082" s="7"/>
      <c r="R1082" s="35">
        <f t="shared" si="142"/>
        <v>3</v>
      </c>
      <c r="S1082">
        <v>12</v>
      </c>
      <c r="T1082">
        <v>-6</v>
      </c>
      <c r="U1082">
        <v>0</v>
      </c>
      <c r="W1082">
        <v>18.190000000000001</v>
      </c>
      <c r="X1082">
        <v>18.12</v>
      </c>
    </row>
    <row r="1083" spans="1:24" x14ac:dyDescent="0.25">
      <c r="A1083" s="3">
        <v>31668</v>
      </c>
      <c r="B1083" s="5">
        <v>256</v>
      </c>
      <c r="C1083" s="37">
        <f t="shared" si="138"/>
        <v>9.16</v>
      </c>
      <c r="D1083" s="35">
        <f t="shared" si="139"/>
        <v>3.5</v>
      </c>
      <c r="E1083" s="6">
        <v>9.6999999999999993</v>
      </c>
      <c r="F1083" s="6">
        <v>-2.7</v>
      </c>
      <c r="G1083" s="6">
        <v>6</v>
      </c>
      <c r="H1083" s="35">
        <f t="shared" si="140"/>
        <v>3.4</v>
      </c>
      <c r="I1083" s="6">
        <v>8.6999999999999993</v>
      </c>
      <c r="J1083" s="6">
        <v>-1.9</v>
      </c>
      <c r="K1083" s="6">
        <v>7.5</v>
      </c>
      <c r="L1083" s="35">
        <f t="shared" si="141"/>
        <v>3</v>
      </c>
      <c r="M1083" s="6">
        <v>6.8</v>
      </c>
      <c r="N1083" s="6">
        <v>-0.8</v>
      </c>
      <c r="O1083" s="11">
        <f t="shared" si="145"/>
        <v>7.5</v>
      </c>
      <c r="P1083" s="7">
        <v>8609</v>
      </c>
      <c r="Q1083" s="7"/>
      <c r="R1083" s="35">
        <f t="shared" si="142"/>
        <v>4.5</v>
      </c>
      <c r="S1083">
        <v>13</v>
      </c>
      <c r="T1083">
        <v>-4</v>
      </c>
      <c r="U1083">
        <v>4</v>
      </c>
      <c r="W1083">
        <v>9.64</v>
      </c>
      <c r="X1083">
        <v>11.81</v>
      </c>
    </row>
    <row r="1084" spans="1:24" x14ac:dyDescent="0.25">
      <c r="A1084" s="3">
        <v>31669</v>
      </c>
      <c r="B1084" s="5">
        <v>257</v>
      </c>
      <c r="C1084" s="37">
        <f t="shared" si="138"/>
        <v>14.31</v>
      </c>
      <c r="D1084" s="35">
        <f t="shared" si="139"/>
        <v>4.5999999999999996</v>
      </c>
      <c r="E1084" s="6">
        <v>9.8000000000000007</v>
      </c>
      <c r="F1084" s="6">
        <v>-0.7</v>
      </c>
      <c r="G1084" s="6">
        <v>0</v>
      </c>
      <c r="H1084" s="35">
        <f t="shared" si="140"/>
        <v>4.2</v>
      </c>
      <c r="I1084" s="6">
        <v>8.6999999999999993</v>
      </c>
      <c r="J1084" s="6">
        <v>-0.3</v>
      </c>
      <c r="K1084" s="6">
        <v>0</v>
      </c>
      <c r="L1084" s="35">
        <f t="shared" si="141"/>
        <v>4</v>
      </c>
      <c r="M1084" s="6">
        <v>8.4</v>
      </c>
      <c r="N1084" s="6">
        <v>-0.4</v>
      </c>
      <c r="O1084" s="11">
        <f t="shared" si="145"/>
        <v>0</v>
      </c>
      <c r="P1084" s="7">
        <v>8609</v>
      </c>
      <c r="Q1084" s="7"/>
      <c r="R1084" s="35">
        <f t="shared" si="142"/>
        <v>8</v>
      </c>
      <c r="S1084">
        <v>13</v>
      </c>
      <c r="T1084">
        <v>3</v>
      </c>
      <c r="U1084">
        <v>0.4</v>
      </c>
      <c r="W1084">
        <v>15.06</v>
      </c>
      <c r="X1084">
        <v>13.38</v>
      </c>
    </row>
    <row r="1085" spans="1:24" x14ac:dyDescent="0.25">
      <c r="A1085" s="3">
        <v>31670</v>
      </c>
      <c r="B1085" s="5">
        <v>258</v>
      </c>
      <c r="C1085" s="37">
        <f t="shared" si="138"/>
        <v>14.59</v>
      </c>
      <c r="D1085" s="35">
        <f t="shared" si="139"/>
        <v>3</v>
      </c>
      <c r="E1085" s="6">
        <v>7.9</v>
      </c>
      <c r="F1085" s="6">
        <v>-2</v>
      </c>
      <c r="G1085" s="6">
        <v>10</v>
      </c>
      <c r="H1085" s="35">
        <f t="shared" si="140"/>
        <v>4</v>
      </c>
      <c r="I1085" s="6">
        <v>7.9</v>
      </c>
      <c r="J1085" s="6">
        <v>0.1</v>
      </c>
      <c r="K1085" s="6">
        <v>8</v>
      </c>
      <c r="L1085" s="35">
        <f t="shared" si="141"/>
        <v>3.7</v>
      </c>
      <c r="M1085" s="6">
        <v>7.2</v>
      </c>
      <c r="N1085" s="6">
        <v>0.2</v>
      </c>
      <c r="O1085" s="11">
        <f t="shared" si="145"/>
        <v>8</v>
      </c>
      <c r="P1085" s="7">
        <v>8609</v>
      </c>
      <c r="Q1085" s="7"/>
      <c r="R1085" s="35">
        <f t="shared" si="142"/>
        <v>5.3</v>
      </c>
      <c r="S1085">
        <v>12</v>
      </c>
      <c r="T1085">
        <v>-1.5</v>
      </c>
      <c r="U1085">
        <v>2.6</v>
      </c>
      <c r="W1085">
        <v>15.36</v>
      </c>
      <c r="X1085">
        <v>9.33</v>
      </c>
    </row>
    <row r="1086" spans="1:24" x14ac:dyDescent="0.25">
      <c r="A1086" s="3">
        <v>31671</v>
      </c>
      <c r="B1086" s="5">
        <v>259</v>
      </c>
      <c r="C1086" s="37">
        <f t="shared" si="138"/>
        <v>6.09</v>
      </c>
      <c r="D1086" s="35">
        <f t="shared" si="139"/>
        <v>1.9</v>
      </c>
      <c r="E1086" s="6">
        <v>3.8</v>
      </c>
      <c r="F1086" s="6">
        <v>-0.1</v>
      </c>
      <c r="G1086" s="6">
        <v>4.5</v>
      </c>
      <c r="H1086" s="35">
        <f t="shared" si="140"/>
        <v>1.7</v>
      </c>
      <c r="I1086" s="6">
        <v>2.9</v>
      </c>
      <c r="J1086" s="6">
        <v>0.5</v>
      </c>
      <c r="K1086" s="6">
        <v>3</v>
      </c>
      <c r="L1086" s="35">
        <f t="shared" si="141"/>
        <v>1.5</v>
      </c>
      <c r="M1086" s="6">
        <v>2.4</v>
      </c>
      <c r="N1086" s="6">
        <v>0.5</v>
      </c>
      <c r="O1086" s="11">
        <f t="shared" si="145"/>
        <v>3</v>
      </c>
      <c r="P1086" s="7">
        <v>8609</v>
      </c>
      <c r="Q1086" s="7"/>
      <c r="R1086" s="35">
        <f t="shared" si="142"/>
        <v>4.3</v>
      </c>
      <c r="S1086">
        <v>7.5</v>
      </c>
      <c r="T1086">
        <v>1</v>
      </c>
      <c r="U1086">
        <v>3.4</v>
      </c>
      <c r="W1086">
        <v>6.41</v>
      </c>
      <c r="X1086">
        <v>6.64</v>
      </c>
    </row>
    <row r="1087" spans="1:24" x14ac:dyDescent="0.25">
      <c r="A1087" s="3">
        <v>31672</v>
      </c>
      <c r="B1087" s="5">
        <v>260</v>
      </c>
      <c r="C1087" s="37">
        <f t="shared" si="138"/>
        <v>12.44</v>
      </c>
      <c r="D1087" s="35">
        <f t="shared" si="139"/>
        <v>2.5</v>
      </c>
      <c r="E1087" s="6">
        <v>7</v>
      </c>
      <c r="F1087" s="6">
        <v>-2</v>
      </c>
      <c r="G1087" s="6">
        <v>0</v>
      </c>
      <c r="H1087" s="35">
        <f t="shared" si="140"/>
        <v>2.5</v>
      </c>
      <c r="I1087" s="6">
        <v>5.9</v>
      </c>
      <c r="J1087" s="6">
        <v>-0.9</v>
      </c>
      <c r="K1087" s="6">
        <v>0</v>
      </c>
      <c r="L1087" s="35">
        <f t="shared" si="141"/>
        <v>2.5</v>
      </c>
      <c r="M1087" s="6">
        <v>5.6</v>
      </c>
      <c r="N1087" s="6">
        <v>-0.7</v>
      </c>
      <c r="O1087" s="11">
        <f t="shared" si="145"/>
        <v>0</v>
      </c>
      <c r="P1087" s="7">
        <v>8609</v>
      </c>
      <c r="Q1087" s="7"/>
      <c r="R1087" s="35">
        <f t="shared" si="142"/>
        <v>6</v>
      </c>
      <c r="S1087">
        <v>11</v>
      </c>
      <c r="T1087">
        <v>1</v>
      </c>
      <c r="U1087">
        <v>2.6</v>
      </c>
      <c r="W1087">
        <v>13.09</v>
      </c>
      <c r="X1087">
        <v>10.9</v>
      </c>
    </row>
    <row r="1088" spans="1:24" x14ac:dyDescent="0.25">
      <c r="A1088" s="3">
        <v>31673</v>
      </c>
      <c r="B1088" s="5">
        <v>261</v>
      </c>
      <c r="C1088" s="37">
        <f t="shared" si="138"/>
        <v>7.7</v>
      </c>
      <c r="D1088" s="35">
        <f t="shared" si="139"/>
        <v>3.4</v>
      </c>
      <c r="E1088" s="6">
        <v>5.6</v>
      </c>
      <c r="F1088" s="6">
        <v>1.1000000000000001</v>
      </c>
      <c r="G1088" s="6">
        <v>0</v>
      </c>
      <c r="H1088" s="35">
        <f t="shared" si="140"/>
        <v>2.6</v>
      </c>
      <c r="I1088" s="6">
        <v>5.0999999999999996</v>
      </c>
      <c r="J1088" s="6">
        <v>0.1</v>
      </c>
      <c r="K1088" s="6">
        <v>0.5</v>
      </c>
      <c r="L1088" s="35">
        <f t="shared" si="141"/>
        <v>2.5</v>
      </c>
      <c r="M1088" s="6">
        <v>4.5</v>
      </c>
      <c r="N1088" s="6">
        <v>0.4</v>
      </c>
      <c r="O1088" s="11">
        <f t="shared" si="145"/>
        <v>0.5</v>
      </c>
      <c r="P1088" s="7">
        <v>8609</v>
      </c>
      <c r="Q1088" s="7"/>
      <c r="R1088" s="35">
        <f t="shared" si="142"/>
        <v>4.5</v>
      </c>
      <c r="S1088">
        <v>10</v>
      </c>
      <c r="T1088">
        <v>-1</v>
      </c>
      <c r="U1088">
        <v>0.6</v>
      </c>
      <c r="W1088">
        <v>8.1</v>
      </c>
      <c r="X1088">
        <v>6.14</v>
      </c>
    </row>
    <row r="1089" spans="1:24" x14ac:dyDescent="0.25">
      <c r="A1089" s="3">
        <v>31674</v>
      </c>
      <c r="B1089" s="5">
        <v>262</v>
      </c>
      <c r="C1089" s="37">
        <f t="shared" si="138"/>
        <v>8.1</v>
      </c>
      <c r="D1089" s="35">
        <f t="shared" si="139"/>
        <v>3.3</v>
      </c>
      <c r="E1089" s="6">
        <v>7.4</v>
      </c>
      <c r="F1089" s="6">
        <v>-0.9</v>
      </c>
      <c r="G1089" s="6">
        <v>0.5</v>
      </c>
      <c r="H1089" s="35">
        <f t="shared" si="140"/>
        <v>2.9</v>
      </c>
      <c r="I1089" s="6">
        <v>6.7</v>
      </c>
      <c r="J1089" s="6">
        <v>-0.9</v>
      </c>
      <c r="K1089" s="6">
        <v>0</v>
      </c>
      <c r="L1089" s="35">
        <f t="shared" si="141"/>
        <v>3</v>
      </c>
      <c r="M1089" s="6">
        <v>5.4</v>
      </c>
      <c r="N1089" s="6">
        <v>0.5</v>
      </c>
      <c r="O1089" s="11">
        <f t="shared" si="145"/>
        <v>0</v>
      </c>
      <c r="P1089" s="7">
        <v>8609</v>
      </c>
      <c r="Q1089" s="7"/>
      <c r="R1089" s="35">
        <f t="shared" si="142"/>
        <v>7.3</v>
      </c>
      <c r="S1089">
        <v>11</v>
      </c>
      <c r="T1089">
        <v>3.5</v>
      </c>
      <c r="U1089">
        <v>0</v>
      </c>
      <c r="W1089">
        <v>8.5299999999999994</v>
      </c>
      <c r="X1089">
        <v>8.6</v>
      </c>
    </row>
    <row r="1090" spans="1:24" x14ac:dyDescent="0.25">
      <c r="A1090" s="3">
        <v>31675</v>
      </c>
      <c r="B1090" s="5">
        <v>263</v>
      </c>
      <c r="C1090" s="37">
        <f t="shared" si="138"/>
        <v>10.42</v>
      </c>
      <c r="D1090" s="35">
        <f t="shared" si="139"/>
        <v>3.5</v>
      </c>
      <c r="E1090" s="6">
        <v>7.8</v>
      </c>
      <c r="F1090" s="6">
        <v>-0.9</v>
      </c>
      <c r="G1090" s="6">
        <v>0</v>
      </c>
      <c r="H1090" s="35">
        <f t="shared" si="140"/>
        <v>3</v>
      </c>
      <c r="I1090" s="6">
        <v>7</v>
      </c>
      <c r="J1090" s="6">
        <v>-1</v>
      </c>
      <c r="K1090" s="6">
        <v>1</v>
      </c>
      <c r="L1090" s="35">
        <f t="shared" si="141"/>
        <v>3.2</v>
      </c>
      <c r="M1090" s="6">
        <v>5.7</v>
      </c>
      <c r="N1090" s="6">
        <v>0.6</v>
      </c>
      <c r="O1090" s="11">
        <f t="shared" si="145"/>
        <v>1</v>
      </c>
      <c r="P1090" s="7">
        <v>8609</v>
      </c>
      <c r="Q1090" s="7"/>
      <c r="R1090" s="35">
        <f t="shared" si="142"/>
        <v>6</v>
      </c>
      <c r="S1090">
        <v>10.5</v>
      </c>
      <c r="T1090">
        <v>1.5</v>
      </c>
      <c r="U1090">
        <v>3.1</v>
      </c>
      <c r="W1090">
        <v>10.97</v>
      </c>
      <c r="X1090">
        <v>5.87</v>
      </c>
    </row>
    <row r="1091" spans="1:24" x14ac:dyDescent="0.25">
      <c r="A1091" s="3">
        <v>31676</v>
      </c>
      <c r="B1091" s="5">
        <v>264</v>
      </c>
      <c r="C1091" s="37">
        <f t="shared" si="138"/>
        <v>14.55</v>
      </c>
      <c r="D1091" s="35">
        <f t="shared" si="139"/>
        <v>4.5</v>
      </c>
      <c r="E1091" s="6">
        <v>11.1</v>
      </c>
      <c r="F1091" s="6">
        <v>-2.2000000000000002</v>
      </c>
      <c r="G1091" s="6">
        <v>0</v>
      </c>
      <c r="H1091" s="35">
        <f t="shared" si="140"/>
        <v>4.3</v>
      </c>
      <c r="I1091" s="6">
        <v>10.4</v>
      </c>
      <c r="J1091" s="6">
        <v>-1.9</v>
      </c>
      <c r="K1091" s="6">
        <v>0</v>
      </c>
      <c r="L1091" s="35">
        <f t="shared" si="141"/>
        <v>4.2</v>
      </c>
      <c r="M1091" s="6">
        <v>8.6999999999999993</v>
      </c>
      <c r="N1091" s="6">
        <v>-0.4</v>
      </c>
      <c r="O1091" s="11">
        <f t="shared" si="145"/>
        <v>0</v>
      </c>
      <c r="P1091" s="7">
        <v>8609</v>
      </c>
      <c r="Q1091" s="7"/>
      <c r="R1091" s="35">
        <f t="shared" si="142"/>
        <v>7</v>
      </c>
      <c r="S1091">
        <v>14</v>
      </c>
      <c r="T1091">
        <v>0</v>
      </c>
      <c r="U1091">
        <v>0</v>
      </c>
      <c r="W1091">
        <v>15.32</v>
      </c>
      <c r="X1091">
        <v>15.91</v>
      </c>
    </row>
    <row r="1092" spans="1:24" x14ac:dyDescent="0.25">
      <c r="A1092" s="3">
        <v>31677</v>
      </c>
      <c r="B1092" s="5">
        <v>265</v>
      </c>
      <c r="C1092" s="37">
        <f t="shared" si="138"/>
        <v>10.86</v>
      </c>
      <c r="D1092" s="35">
        <f t="shared" si="139"/>
        <v>4.5999999999999996</v>
      </c>
      <c r="E1092" s="6">
        <v>11</v>
      </c>
      <c r="F1092" s="6">
        <v>-1.8</v>
      </c>
      <c r="G1092" s="6">
        <v>6</v>
      </c>
      <c r="H1092" s="35">
        <f t="shared" si="140"/>
        <v>5.7</v>
      </c>
      <c r="I1092" s="6">
        <v>11.5</v>
      </c>
      <c r="J1092" s="6">
        <v>-0.2</v>
      </c>
      <c r="K1092" s="6">
        <v>5</v>
      </c>
      <c r="L1092" s="35">
        <f t="shared" si="141"/>
        <v>5.5</v>
      </c>
      <c r="M1092" s="6">
        <v>10.5</v>
      </c>
      <c r="N1092" s="6">
        <v>0.4</v>
      </c>
      <c r="O1092" s="11">
        <f t="shared" si="145"/>
        <v>5</v>
      </c>
      <c r="P1092" s="7">
        <v>8609</v>
      </c>
      <c r="Q1092" s="7"/>
      <c r="R1092" s="35">
        <f t="shared" si="142"/>
        <v>6.5</v>
      </c>
      <c r="S1092">
        <v>15</v>
      </c>
      <c r="T1092">
        <v>-2</v>
      </c>
      <c r="U1092">
        <v>7.8</v>
      </c>
      <c r="W1092">
        <v>11.43</v>
      </c>
      <c r="X1092">
        <v>11.27</v>
      </c>
    </row>
    <row r="1093" spans="1:24" x14ac:dyDescent="0.25">
      <c r="A1093" s="3">
        <v>31678</v>
      </c>
      <c r="B1093" s="5">
        <v>266</v>
      </c>
      <c r="C1093" s="37">
        <f t="shared" ref="C1093:C1156" si="146">IF(W1093="",X1093,ROUND(0.95*W1093,2))</f>
        <v>3.14</v>
      </c>
      <c r="D1093" s="35">
        <f t="shared" ref="D1093:D1156" si="147">ROUND(AVERAGE(E1093:F1093),1)</f>
        <v>2.9</v>
      </c>
      <c r="E1093" s="6">
        <v>3</v>
      </c>
      <c r="F1093" s="6">
        <v>2.8</v>
      </c>
      <c r="G1093" s="6">
        <v>13.5</v>
      </c>
      <c r="H1093" s="35">
        <f t="shared" ref="H1093:H1156" si="148">ROUND(AVERAGE(I1093:J1093),1)</f>
        <v>2.2999999999999998</v>
      </c>
      <c r="I1093" s="6">
        <v>3</v>
      </c>
      <c r="J1093" s="6">
        <v>1.5</v>
      </c>
      <c r="K1093" s="6">
        <v>16.5</v>
      </c>
      <c r="L1093" s="35">
        <f t="shared" ref="L1093:L1156" si="149">ROUND(AVERAGE(M1093:N1093),1)</f>
        <v>1.3</v>
      </c>
      <c r="M1093" s="6">
        <v>1.8</v>
      </c>
      <c r="N1093" s="6">
        <v>0.8</v>
      </c>
      <c r="O1093" s="11">
        <f t="shared" si="145"/>
        <v>16.5</v>
      </c>
      <c r="P1093" s="7">
        <v>8609</v>
      </c>
      <c r="Q1093" s="7"/>
      <c r="R1093" s="35">
        <f t="shared" ref="R1093:R1156" si="150">ROUND(AVERAGE(S1093:T1093),1)</f>
        <v>5</v>
      </c>
      <c r="S1093">
        <v>5.5</v>
      </c>
      <c r="T1093">
        <v>4.5</v>
      </c>
      <c r="U1093">
        <v>11.1</v>
      </c>
      <c r="W1093">
        <v>3.3</v>
      </c>
      <c r="X1093">
        <v>4.66</v>
      </c>
    </row>
    <row r="1094" spans="1:24" x14ac:dyDescent="0.25">
      <c r="A1094" s="3">
        <v>31679</v>
      </c>
      <c r="B1094" s="5">
        <v>267</v>
      </c>
      <c r="C1094" s="37">
        <f t="shared" si="146"/>
        <v>8.98</v>
      </c>
      <c r="D1094" s="35">
        <f t="shared" si="147"/>
        <v>1.9</v>
      </c>
      <c r="E1094" s="6">
        <v>3.7</v>
      </c>
      <c r="F1094" s="6">
        <v>0</v>
      </c>
      <c r="G1094" s="6">
        <v>6</v>
      </c>
      <c r="H1094" s="35">
        <f t="shared" si="148"/>
        <v>0.9</v>
      </c>
      <c r="I1094" s="6">
        <v>2.8</v>
      </c>
      <c r="J1094" s="6">
        <v>-1.1000000000000001</v>
      </c>
      <c r="K1094" s="6">
        <v>3</v>
      </c>
      <c r="L1094" s="35">
        <f t="shared" si="149"/>
        <v>1.5</v>
      </c>
      <c r="M1094" s="6">
        <v>3.1</v>
      </c>
      <c r="N1094" s="6">
        <v>-0.1</v>
      </c>
      <c r="O1094" s="11">
        <f t="shared" si="145"/>
        <v>3</v>
      </c>
      <c r="P1094" s="7">
        <v>8609</v>
      </c>
      <c r="Q1094" s="7"/>
      <c r="R1094" s="35">
        <f t="shared" si="150"/>
        <v>6.5</v>
      </c>
      <c r="S1094">
        <v>11</v>
      </c>
      <c r="T1094">
        <v>2</v>
      </c>
      <c r="U1094">
        <v>13.1</v>
      </c>
      <c r="W1094">
        <v>9.4499999999999993</v>
      </c>
      <c r="X1094">
        <v>6.28</v>
      </c>
    </row>
    <row r="1095" spans="1:24" x14ac:dyDescent="0.25">
      <c r="A1095" s="3">
        <v>31680</v>
      </c>
      <c r="B1095" s="5">
        <v>268</v>
      </c>
      <c r="C1095" s="37">
        <f t="shared" si="146"/>
        <v>13.39</v>
      </c>
      <c r="D1095" s="35">
        <f t="shared" si="147"/>
        <v>1</v>
      </c>
      <c r="E1095" s="6">
        <v>5</v>
      </c>
      <c r="F1095" s="6">
        <v>-3</v>
      </c>
      <c r="G1095" s="6">
        <v>0.5</v>
      </c>
      <c r="H1095" s="35">
        <f t="shared" si="148"/>
        <v>0.9</v>
      </c>
      <c r="I1095" s="6">
        <v>4.8</v>
      </c>
      <c r="J1095" s="6">
        <v>-3</v>
      </c>
      <c r="K1095" s="6">
        <v>0</v>
      </c>
      <c r="L1095" s="35">
        <f t="shared" si="149"/>
        <v>0.3</v>
      </c>
      <c r="M1095" s="6">
        <v>3</v>
      </c>
      <c r="N1095" s="6">
        <v>-2.5</v>
      </c>
      <c r="O1095" s="11">
        <f t="shared" si="145"/>
        <v>0</v>
      </c>
      <c r="P1095" s="7">
        <v>8609</v>
      </c>
      <c r="Q1095" s="7"/>
      <c r="R1095" s="35">
        <f t="shared" si="150"/>
        <v>4</v>
      </c>
      <c r="S1095">
        <v>8.5</v>
      </c>
      <c r="T1095">
        <v>-0.5</v>
      </c>
      <c r="U1095">
        <v>1.1000000000000001</v>
      </c>
      <c r="W1095">
        <v>14.09</v>
      </c>
      <c r="X1095">
        <v>8.43</v>
      </c>
    </row>
    <row r="1096" spans="1:24" x14ac:dyDescent="0.25">
      <c r="A1096" s="3">
        <v>31681</v>
      </c>
      <c r="B1096" s="5">
        <v>269</v>
      </c>
      <c r="C1096" s="37">
        <f t="shared" si="146"/>
        <v>3.9</v>
      </c>
      <c r="D1096" s="35">
        <f t="shared" si="147"/>
        <v>0.7</v>
      </c>
      <c r="E1096" s="6">
        <v>2.4</v>
      </c>
      <c r="F1096" s="6">
        <v>-1.1000000000000001</v>
      </c>
      <c r="G1096" s="6">
        <v>22</v>
      </c>
      <c r="H1096" s="35">
        <f t="shared" si="148"/>
        <v>-0.6</v>
      </c>
      <c r="I1096" s="6">
        <v>-0.1</v>
      </c>
      <c r="J1096" s="6">
        <v>-1.1000000000000001</v>
      </c>
      <c r="K1096" s="6">
        <v>18</v>
      </c>
      <c r="L1096" s="35">
        <f t="shared" si="149"/>
        <v>0.4</v>
      </c>
      <c r="M1096" s="6">
        <v>1.1000000000000001</v>
      </c>
      <c r="N1096" s="6">
        <v>-0.4</v>
      </c>
      <c r="O1096" s="11">
        <f t="shared" si="145"/>
        <v>18</v>
      </c>
      <c r="P1096" s="7">
        <v>8609</v>
      </c>
      <c r="Q1096" s="7"/>
      <c r="R1096" s="35">
        <f t="shared" si="150"/>
        <v>2.8</v>
      </c>
      <c r="S1096">
        <v>5</v>
      </c>
      <c r="T1096">
        <v>0.5</v>
      </c>
      <c r="U1096">
        <v>0</v>
      </c>
      <c r="W1096">
        <v>4.0999999999999996</v>
      </c>
      <c r="X1096">
        <v>4.49</v>
      </c>
    </row>
    <row r="1097" spans="1:24" x14ac:dyDescent="0.25">
      <c r="A1097" s="3">
        <v>31682</v>
      </c>
      <c r="B1097" s="5">
        <v>270</v>
      </c>
      <c r="C1097" s="37">
        <f t="shared" si="146"/>
        <v>3.38</v>
      </c>
      <c r="D1097" s="35">
        <f t="shared" si="147"/>
        <v>-0.2</v>
      </c>
      <c r="E1097" s="6">
        <v>0.5</v>
      </c>
      <c r="F1097" s="6">
        <v>-0.9</v>
      </c>
      <c r="G1097" s="6">
        <v>6.5</v>
      </c>
      <c r="H1097" s="35">
        <f t="shared" si="148"/>
        <v>-0.3</v>
      </c>
      <c r="I1097" s="6">
        <v>0.6</v>
      </c>
      <c r="J1097" s="6">
        <v>-1.2</v>
      </c>
      <c r="K1097" s="6">
        <v>2</v>
      </c>
      <c r="L1097" s="35">
        <f t="shared" si="149"/>
        <v>0</v>
      </c>
      <c r="M1097" s="6">
        <v>0.4</v>
      </c>
      <c r="N1097" s="6">
        <v>-0.4</v>
      </c>
      <c r="O1097" s="11">
        <f t="shared" si="145"/>
        <v>2</v>
      </c>
      <c r="P1097" s="7">
        <v>8609</v>
      </c>
      <c r="Q1097" s="7"/>
      <c r="R1097" s="35">
        <f t="shared" si="150"/>
        <v>2.8</v>
      </c>
      <c r="S1097">
        <v>4</v>
      </c>
      <c r="T1097">
        <v>1.5</v>
      </c>
      <c r="U1097">
        <v>3.8</v>
      </c>
      <c r="W1097">
        <v>3.56</v>
      </c>
      <c r="X1097">
        <v>4.43</v>
      </c>
    </row>
    <row r="1098" spans="1:24" x14ac:dyDescent="0.25">
      <c r="A1098" s="3">
        <v>31683</v>
      </c>
      <c r="B1098" s="5">
        <v>271</v>
      </c>
      <c r="C1098" s="37">
        <f t="shared" si="146"/>
        <v>4.18</v>
      </c>
      <c r="D1098" s="35">
        <f t="shared" si="147"/>
        <v>0.3</v>
      </c>
      <c r="E1098" s="6">
        <v>1.5</v>
      </c>
      <c r="F1098" s="6">
        <v>-1</v>
      </c>
      <c r="G1098" s="6">
        <v>6.5</v>
      </c>
      <c r="H1098" s="35">
        <f t="shared" si="148"/>
        <v>-0.9</v>
      </c>
      <c r="I1098" s="6">
        <v>0.2</v>
      </c>
      <c r="J1098" s="6">
        <v>-2</v>
      </c>
      <c r="K1098" s="6">
        <v>6</v>
      </c>
      <c r="L1098" s="35">
        <f t="shared" si="149"/>
        <v>0.9</v>
      </c>
      <c r="M1098" s="6">
        <v>2.5</v>
      </c>
      <c r="N1098" s="6">
        <v>-0.8</v>
      </c>
      <c r="O1098" s="11">
        <f t="shared" si="145"/>
        <v>6</v>
      </c>
      <c r="P1098" s="7">
        <v>8609</v>
      </c>
      <c r="Q1098" s="7"/>
      <c r="R1098" s="35">
        <f t="shared" si="150"/>
        <v>2.8</v>
      </c>
      <c r="S1098">
        <v>5.5</v>
      </c>
      <c r="T1098">
        <v>0</v>
      </c>
      <c r="U1098">
        <v>7.3</v>
      </c>
      <c r="W1098">
        <v>4.4000000000000004</v>
      </c>
      <c r="X1098">
        <v>4.37</v>
      </c>
    </row>
    <row r="1099" spans="1:24" x14ac:dyDescent="0.25">
      <c r="A1099" s="3">
        <v>31684</v>
      </c>
      <c r="B1099" s="5">
        <v>272</v>
      </c>
      <c r="C1099" s="37">
        <f t="shared" si="146"/>
        <v>5.96</v>
      </c>
      <c r="D1099" s="35">
        <f t="shared" si="147"/>
        <v>2.2999999999999998</v>
      </c>
      <c r="E1099" s="6">
        <v>4.3</v>
      </c>
      <c r="F1099" s="6">
        <v>0.3</v>
      </c>
      <c r="G1099" s="6">
        <v>13</v>
      </c>
      <c r="H1099" s="35">
        <f t="shared" si="148"/>
        <v>1.7</v>
      </c>
      <c r="I1099" s="6">
        <v>3.6</v>
      </c>
      <c r="J1099" s="6">
        <v>-0.2</v>
      </c>
      <c r="K1099" s="6">
        <v>10</v>
      </c>
      <c r="L1099" s="35">
        <f t="shared" si="149"/>
        <v>2.7</v>
      </c>
      <c r="M1099" s="6">
        <v>4.2</v>
      </c>
      <c r="N1099" s="6">
        <v>1.2</v>
      </c>
      <c r="O1099" s="11">
        <f t="shared" si="145"/>
        <v>10</v>
      </c>
      <c r="P1099" s="7">
        <v>8609</v>
      </c>
      <c r="Q1099" s="7"/>
      <c r="R1099" s="35">
        <f t="shared" si="150"/>
        <v>6.5</v>
      </c>
      <c r="S1099">
        <v>11</v>
      </c>
      <c r="T1099">
        <v>2</v>
      </c>
      <c r="U1099">
        <v>11</v>
      </c>
      <c r="W1099">
        <v>6.27</v>
      </c>
      <c r="X1099">
        <v>5.18</v>
      </c>
    </row>
    <row r="1100" spans="1:24" x14ac:dyDescent="0.25">
      <c r="A1100" s="3">
        <v>31685</v>
      </c>
      <c r="B1100" s="5">
        <v>273</v>
      </c>
      <c r="C1100" s="37">
        <f t="shared" si="146"/>
        <v>10.74</v>
      </c>
      <c r="D1100" s="35">
        <f t="shared" si="147"/>
        <v>2.5</v>
      </c>
      <c r="E1100" s="6">
        <v>4.0999999999999996</v>
      </c>
      <c r="F1100" s="6">
        <v>0.8</v>
      </c>
      <c r="G1100" s="6">
        <v>2.5</v>
      </c>
      <c r="H1100" s="35">
        <f t="shared" si="148"/>
        <v>1.6</v>
      </c>
      <c r="I1100" s="6">
        <v>3.6</v>
      </c>
      <c r="J1100" s="6">
        <v>-0.4</v>
      </c>
      <c r="K1100" s="6">
        <v>2.5</v>
      </c>
      <c r="L1100" s="35">
        <f t="shared" si="149"/>
        <v>2.2000000000000002</v>
      </c>
      <c r="M1100" s="6">
        <v>3.4</v>
      </c>
      <c r="N1100" s="6">
        <v>1</v>
      </c>
      <c r="O1100" s="11">
        <f t="shared" si="145"/>
        <v>2.5</v>
      </c>
      <c r="P1100" s="7">
        <v>8609</v>
      </c>
      <c r="Q1100" s="7"/>
      <c r="R1100" s="35">
        <f t="shared" si="150"/>
        <v>5</v>
      </c>
      <c r="S1100">
        <v>8</v>
      </c>
      <c r="T1100">
        <v>2</v>
      </c>
      <c r="U1100">
        <v>1.3</v>
      </c>
      <c r="W1100">
        <v>11.31</v>
      </c>
      <c r="X1100">
        <v>10.99</v>
      </c>
    </row>
    <row r="1101" spans="1:24" x14ac:dyDescent="0.25">
      <c r="A1101" s="3">
        <v>31686</v>
      </c>
      <c r="B1101" s="5">
        <v>274</v>
      </c>
      <c r="C1101" s="37">
        <f t="shared" si="146"/>
        <v>6.32</v>
      </c>
      <c r="D1101" s="35">
        <f t="shared" si="147"/>
        <v>-0.6</v>
      </c>
      <c r="E1101" s="6">
        <v>2.1</v>
      </c>
      <c r="F1101" s="6">
        <v>-3.2</v>
      </c>
      <c r="G1101" s="6">
        <v>0.5</v>
      </c>
      <c r="H1101" s="35">
        <f t="shared" si="148"/>
        <v>-0.3</v>
      </c>
      <c r="I1101" s="6">
        <v>1.6</v>
      </c>
      <c r="J1101" s="6">
        <v>-2.1</v>
      </c>
      <c r="K1101" s="6">
        <v>1</v>
      </c>
      <c r="L1101" s="35">
        <f t="shared" si="149"/>
        <v>-0.1</v>
      </c>
      <c r="M1101" s="6">
        <v>0.9</v>
      </c>
      <c r="N1101" s="6">
        <v>-1</v>
      </c>
      <c r="O1101" s="11">
        <f t="shared" si="145"/>
        <v>1</v>
      </c>
      <c r="P1101" s="7">
        <v>8610</v>
      </c>
      <c r="Q1101" s="7"/>
      <c r="R1101" s="35">
        <f t="shared" si="150"/>
        <v>4</v>
      </c>
      <c r="S1101">
        <v>6</v>
      </c>
      <c r="T1101">
        <v>2</v>
      </c>
      <c r="U1101">
        <v>0</v>
      </c>
      <c r="X1101">
        <v>6.32</v>
      </c>
    </row>
    <row r="1102" spans="1:24" x14ac:dyDescent="0.25">
      <c r="A1102" s="3">
        <v>31687</v>
      </c>
      <c r="B1102" s="5">
        <v>275</v>
      </c>
      <c r="C1102" s="37">
        <f t="shared" si="146"/>
        <v>4.1399999999999997</v>
      </c>
      <c r="D1102" s="35">
        <f t="shared" si="147"/>
        <v>-0.6</v>
      </c>
      <c r="E1102" s="6">
        <v>2.7</v>
      </c>
      <c r="F1102" s="6">
        <v>-3.9</v>
      </c>
      <c r="G1102" s="6">
        <v>0.5</v>
      </c>
      <c r="H1102" s="35">
        <f t="shared" si="148"/>
        <v>-1.2</v>
      </c>
      <c r="I1102" s="6">
        <v>1.7</v>
      </c>
      <c r="J1102" s="6">
        <v>-4</v>
      </c>
      <c r="K1102" s="6">
        <v>0.5</v>
      </c>
      <c r="L1102" s="35">
        <f t="shared" si="149"/>
        <v>0.9</v>
      </c>
      <c r="M1102" s="6">
        <v>3.7</v>
      </c>
      <c r="N1102" s="6">
        <v>-1.9</v>
      </c>
      <c r="O1102" s="11">
        <f t="shared" si="145"/>
        <v>0.5</v>
      </c>
      <c r="P1102" s="7">
        <v>8610</v>
      </c>
      <c r="Q1102" s="7"/>
      <c r="R1102" s="35">
        <f t="shared" si="150"/>
        <v>2.2999999999999998</v>
      </c>
      <c r="S1102">
        <v>9.5</v>
      </c>
      <c r="T1102">
        <v>-5</v>
      </c>
      <c r="U1102">
        <v>0.6</v>
      </c>
      <c r="X1102">
        <v>4.1399999999999997</v>
      </c>
    </row>
    <row r="1103" spans="1:24" x14ac:dyDescent="0.25">
      <c r="A1103" s="3">
        <v>31688</v>
      </c>
      <c r="B1103" s="5">
        <v>276</v>
      </c>
      <c r="C1103" s="37">
        <f t="shared" si="146"/>
        <v>5.96</v>
      </c>
      <c r="D1103" s="35">
        <f t="shared" si="147"/>
        <v>6.2</v>
      </c>
      <c r="E1103" s="6">
        <v>12</v>
      </c>
      <c r="F1103" s="6">
        <v>0.3</v>
      </c>
      <c r="G1103" s="6">
        <v>0.5</v>
      </c>
      <c r="H1103" s="35">
        <f t="shared" si="148"/>
        <v>4.9000000000000004</v>
      </c>
      <c r="I1103" s="6">
        <v>9.9</v>
      </c>
      <c r="J1103" s="6">
        <v>-0.2</v>
      </c>
      <c r="K1103" s="6">
        <v>0</v>
      </c>
      <c r="L1103" s="35">
        <f t="shared" si="149"/>
        <v>5.0999999999999996</v>
      </c>
      <c r="M1103" s="6">
        <v>9.6999999999999993</v>
      </c>
      <c r="N1103" s="6">
        <v>0.4</v>
      </c>
      <c r="O1103" s="11">
        <f t="shared" si="145"/>
        <v>0</v>
      </c>
      <c r="P1103" s="7">
        <v>8610</v>
      </c>
      <c r="Q1103" s="7"/>
      <c r="R1103" s="35">
        <f t="shared" si="150"/>
        <v>7</v>
      </c>
      <c r="S1103">
        <v>12</v>
      </c>
      <c r="T1103">
        <v>2</v>
      </c>
      <c r="U1103">
        <v>0</v>
      </c>
      <c r="X1103">
        <v>5.96</v>
      </c>
    </row>
    <row r="1104" spans="1:24" x14ac:dyDescent="0.25">
      <c r="A1104" s="3">
        <v>31689</v>
      </c>
      <c r="B1104" s="5">
        <v>277</v>
      </c>
      <c r="C1104" s="37">
        <f t="shared" si="146"/>
        <v>14.7</v>
      </c>
      <c r="D1104" s="35">
        <f t="shared" si="147"/>
        <v>6.4</v>
      </c>
      <c r="E1104" s="6">
        <v>13</v>
      </c>
      <c r="F1104" s="6">
        <v>-0.3</v>
      </c>
      <c r="G1104" s="6">
        <v>0</v>
      </c>
      <c r="H1104" s="35">
        <f t="shared" si="148"/>
        <v>6.9</v>
      </c>
      <c r="I1104" s="6">
        <v>12.4</v>
      </c>
      <c r="J1104" s="6">
        <v>1.3</v>
      </c>
      <c r="K1104" s="6">
        <v>0</v>
      </c>
      <c r="L1104" s="35">
        <f t="shared" si="149"/>
        <v>7.8</v>
      </c>
      <c r="M1104" s="6">
        <v>11.4</v>
      </c>
      <c r="N1104" s="6">
        <v>4.2</v>
      </c>
      <c r="O1104" s="11">
        <f t="shared" si="145"/>
        <v>0</v>
      </c>
      <c r="P1104" s="7">
        <v>8610</v>
      </c>
      <c r="Q1104" s="7"/>
      <c r="R1104" s="35">
        <f t="shared" si="150"/>
        <v>8</v>
      </c>
      <c r="S1104">
        <v>16</v>
      </c>
      <c r="T1104">
        <v>0</v>
      </c>
      <c r="U1104">
        <v>0</v>
      </c>
      <c r="X1104">
        <v>14.7</v>
      </c>
    </row>
    <row r="1105" spans="1:24" x14ac:dyDescent="0.25">
      <c r="A1105" s="3">
        <v>31690</v>
      </c>
      <c r="B1105" s="5">
        <v>278</v>
      </c>
      <c r="C1105" s="37">
        <f t="shared" si="146"/>
        <v>13.63</v>
      </c>
      <c r="D1105" s="35">
        <f t="shared" si="147"/>
        <v>9.3000000000000007</v>
      </c>
      <c r="E1105" s="6">
        <v>18.3</v>
      </c>
      <c r="F1105" s="6">
        <v>0.3</v>
      </c>
      <c r="G1105" s="6">
        <v>0</v>
      </c>
      <c r="H1105" s="35">
        <f t="shared" si="148"/>
        <v>10</v>
      </c>
      <c r="I1105" s="6">
        <v>17.2</v>
      </c>
      <c r="J1105" s="6">
        <v>2.8</v>
      </c>
      <c r="K1105" s="6">
        <v>0</v>
      </c>
      <c r="L1105" s="35">
        <f t="shared" si="149"/>
        <v>11</v>
      </c>
      <c r="M1105" s="6">
        <v>17</v>
      </c>
      <c r="N1105" s="6">
        <v>4.9000000000000004</v>
      </c>
      <c r="O1105" s="11">
        <f t="shared" si="145"/>
        <v>0</v>
      </c>
      <c r="P1105" s="7">
        <v>8610</v>
      </c>
      <c r="Q1105" s="7"/>
      <c r="R1105" s="35">
        <f t="shared" si="150"/>
        <v>10</v>
      </c>
      <c r="S1105">
        <v>21</v>
      </c>
      <c r="T1105">
        <v>-1</v>
      </c>
      <c r="U1105">
        <v>0</v>
      </c>
      <c r="X1105">
        <v>13.63</v>
      </c>
    </row>
    <row r="1106" spans="1:24" x14ac:dyDescent="0.25">
      <c r="A1106" s="3">
        <v>31691</v>
      </c>
      <c r="B1106" s="5">
        <v>279</v>
      </c>
      <c r="C1106" s="37">
        <f t="shared" si="146"/>
        <v>12.78</v>
      </c>
      <c r="D1106" s="35">
        <f t="shared" si="147"/>
        <v>9.6</v>
      </c>
      <c r="E1106" s="6">
        <v>19</v>
      </c>
      <c r="F1106" s="6">
        <v>0.1</v>
      </c>
      <c r="G1106" s="6">
        <v>0</v>
      </c>
      <c r="H1106" s="35">
        <f t="shared" si="148"/>
        <v>10.5</v>
      </c>
      <c r="I1106" s="6">
        <v>17.5</v>
      </c>
      <c r="J1106" s="6">
        <v>3.5</v>
      </c>
      <c r="K1106" s="6">
        <v>0</v>
      </c>
      <c r="L1106" s="35">
        <f t="shared" si="149"/>
        <v>11.3</v>
      </c>
      <c r="M1106" s="6">
        <v>16.8</v>
      </c>
      <c r="N1106" s="6">
        <v>5.8</v>
      </c>
      <c r="O1106" s="11">
        <f t="shared" si="145"/>
        <v>0</v>
      </c>
      <c r="P1106" s="7">
        <v>8610</v>
      </c>
      <c r="Q1106" s="7"/>
      <c r="R1106" s="35">
        <f t="shared" si="150"/>
        <v>11</v>
      </c>
      <c r="S1106">
        <v>20.5</v>
      </c>
      <c r="T1106">
        <v>1.5</v>
      </c>
      <c r="U1106">
        <v>0</v>
      </c>
      <c r="X1106">
        <v>12.78</v>
      </c>
    </row>
    <row r="1107" spans="1:24" x14ac:dyDescent="0.25">
      <c r="A1107" s="3">
        <v>31692</v>
      </c>
      <c r="B1107" s="5">
        <v>280</v>
      </c>
      <c r="C1107" s="37">
        <f t="shared" si="146"/>
        <v>9.31</v>
      </c>
      <c r="D1107" s="35">
        <f t="shared" si="147"/>
        <v>6.4</v>
      </c>
      <c r="E1107" s="6">
        <v>12.8</v>
      </c>
      <c r="F1107" s="6">
        <v>-0.1</v>
      </c>
      <c r="G1107" s="6">
        <v>1</v>
      </c>
      <c r="H1107" s="35">
        <f t="shared" si="148"/>
        <v>7.6</v>
      </c>
      <c r="I1107" s="6">
        <v>12.5</v>
      </c>
      <c r="J1107" s="6">
        <v>2.7</v>
      </c>
      <c r="K1107" s="12">
        <f t="shared" ref="K1107:K1122" si="151">G1107</f>
        <v>1</v>
      </c>
      <c r="L1107" s="35">
        <f t="shared" si="149"/>
        <v>8.3000000000000007</v>
      </c>
      <c r="M1107" s="6">
        <v>11.3</v>
      </c>
      <c r="N1107" s="6">
        <v>5.2</v>
      </c>
      <c r="O1107" s="12">
        <f t="shared" ref="O1107:O1122" si="152">G1107</f>
        <v>1</v>
      </c>
      <c r="P1107" s="7">
        <v>8610</v>
      </c>
      <c r="Q1107" s="7"/>
      <c r="R1107" s="35">
        <f t="shared" si="150"/>
        <v>6.5</v>
      </c>
      <c r="S1107">
        <v>15</v>
      </c>
      <c r="T1107">
        <v>-2</v>
      </c>
      <c r="U1107">
        <v>0</v>
      </c>
      <c r="X1107">
        <v>9.31</v>
      </c>
    </row>
    <row r="1108" spans="1:24" x14ac:dyDescent="0.25">
      <c r="A1108" s="3">
        <v>31693</v>
      </c>
      <c r="B1108" s="5">
        <v>281</v>
      </c>
      <c r="C1108" s="37">
        <f t="shared" si="146"/>
        <v>12.41</v>
      </c>
      <c r="D1108" s="35">
        <f t="shared" si="147"/>
        <v>5.8</v>
      </c>
      <c r="E1108" s="6">
        <v>13.5</v>
      </c>
      <c r="F1108" s="6">
        <v>-1.9</v>
      </c>
      <c r="G1108" s="6">
        <v>1</v>
      </c>
      <c r="H1108" s="35">
        <f t="shared" si="148"/>
        <v>5.9</v>
      </c>
      <c r="I1108" s="6">
        <v>12.4</v>
      </c>
      <c r="J1108" s="6">
        <v>-0.6</v>
      </c>
      <c r="K1108" s="12">
        <f t="shared" si="151"/>
        <v>1</v>
      </c>
      <c r="L1108" s="35">
        <f t="shared" si="149"/>
        <v>6.9</v>
      </c>
      <c r="M1108" s="6">
        <v>12.4</v>
      </c>
      <c r="N1108" s="6">
        <v>1.4</v>
      </c>
      <c r="O1108" s="12">
        <f t="shared" si="152"/>
        <v>1</v>
      </c>
      <c r="P1108" s="7">
        <v>8610</v>
      </c>
      <c r="Q1108" s="7"/>
      <c r="R1108" s="35">
        <f t="shared" si="150"/>
        <v>5.5</v>
      </c>
      <c r="S1108">
        <v>14</v>
      </c>
      <c r="T1108">
        <v>-3</v>
      </c>
      <c r="U1108">
        <v>0</v>
      </c>
      <c r="X1108">
        <v>12.41</v>
      </c>
    </row>
    <row r="1109" spans="1:24" x14ac:dyDescent="0.25">
      <c r="A1109" s="3">
        <v>31694</v>
      </c>
      <c r="B1109" s="5">
        <v>282</v>
      </c>
      <c r="C1109" s="37">
        <f t="shared" si="146"/>
        <v>9.6999999999999993</v>
      </c>
      <c r="D1109" s="35">
        <f t="shared" si="147"/>
        <v>3.6</v>
      </c>
      <c r="E1109" s="6">
        <v>8.5</v>
      </c>
      <c r="F1109" s="6">
        <v>-1.4</v>
      </c>
      <c r="G1109" s="6">
        <v>0</v>
      </c>
      <c r="H1109" s="35">
        <f t="shared" si="148"/>
        <v>5.8</v>
      </c>
      <c r="I1109" s="6">
        <v>9.6999999999999993</v>
      </c>
      <c r="J1109" s="6">
        <v>1.8</v>
      </c>
      <c r="K1109" s="12">
        <f t="shared" si="151"/>
        <v>0</v>
      </c>
      <c r="L1109" s="35">
        <f t="shared" si="149"/>
        <v>6</v>
      </c>
      <c r="M1109" s="6">
        <v>8.1999999999999993</v>
      </c>
      <c r="N1109" s="6">
        <v>3.7</v>
      </c>
      <c r="O1109" s="12">
        <f t="shared" si="152"/>
        <v>0</v>
      </c>
      <c r="P1109" s="7">
        <v>8610</v>
      </c>
      <c r="Q1109" s="7"/>
      <c r="R1109" s="35">
        <f t="shared" si="150"/>
        <v>4.8</v>
      </c>
      <c r="S1109">
        <v>12.5</v>
      </c>
      <c r="T1109">
        <v>-3</v>
      </c>
      <c r="U1109">
        <v>0</v>
      </c>
      <c r="X1109">
        <v>9.6999999999999993</v>
      </c>
    </row>
    <row r="1110" spans="1:24" x14ac:dyDescent="0.25">
      <c r="A1110" s="3">
        <v>31695</v>
      </c>
      <c r="B1110" s="5">
        <v>283</v>
      </c>
      <c r="C1110" s="37">
        <f t="shared" si="146"/>
        <v>11.75</v>
      </c>
      <c r="D1110" s="35">
        <f t="shared" si="147"/>
        <v>2.6</v>
      </c>
      <c r="E1110" s="6">
        <v>8.3000000000000007</v>
      </c>
      <c r="F1110" s="6">
        <v>-3.1</v>
      </c>
      <c r="G1110" s="6">
        <v>1</v>
      </c>
      <c r="H1110" s="35">
        <f t="shared" si="148"/>
        <v>3.3</v>
      </c>
      <c r="I1110" s="6">
        <v>7.7</v>
      </c>
      <c r="J1110" s="6">
        <v>-1.2</v>
      </c>
      <c r="K1110" s="12">
        <f t="shared" si="151"/>
        <v>1</v>
      </c>
      <c r="L1110" s="35">
        <f t="shared" si="149"/>
        <v>3.4</v>
      </c>
      <c r="M1110" s="6">
        <v>6.6</v>
      </c>
      <c r="N1110" s="6">
        <v>0.1</v>
      </c>
      <c r="O1110" s="12">
        <f t="shared" si="152"/>
        <v>1</v>
      </c>
      <c r="P1110" s="7">
        <v>8610</v>
      </c>
      <c r="Q1110" s="7"/>
      <c r="R1110" s="35">
        <f t="shared" si="150"/>
        <v>3.3</v>
      </c>
      <c r="S1110">
        <v>12</v>
      </c>
      <c r="T1110">
        <v>-5.5</v>
      </c>
      <c r="U1110">
        <v>0</v>
      </c>
      <c r="X1110">
        <v>11.75</v>
      </c>
    </row>
    <row r="1111" spans="1:24" x14ac:dyDescent="0.25">
      <c r="A1111" s="3">
        <v>31696</v>
      </c>
      <c r="B1111" s="5">
        <v>284</v>
      </c>
      <c r="C1111" s="37">
        <f t="shared" si="146"/>
        <v>11.72</v>
      </c>
      <c r="D1111" s="35">
        <f t="shared" si="147"/>
        <v>1</v>
      </c>
      <c r="E1111" s="6">
        <v>7.5</v>
      </c>
      <c r="F1111" s="6">
        <v>-5.5</v>
      </c>
      <c r="G1111" s="6">
        <v>0.5</v>
      </c>
      <c r="H1111" s="35">
        <f t="shared" si="148"/>
        <v>2.8</v>
      </c>
      <c r="I1111" s="6">
        <v>8.6</v>
      </c>
      <c r="J1111" s="6">
        <v>-3</v>
      </c>
      <c r="K1111" s="12">
        <f t="shared" si="151"/>
        <v>0.5</v>
      </c>
      <c r="L1111" s="35">
        <f t="shared" si="149"/>
        <v>3.6</v>
      </c>
      <c r="M1111" s="19">
        <f t="shared" ref="M1111:M1124" si="153">I1111-0.8</f>
        <v>7.8</v>
      </c>
      <c r="N1111" s="6">
        <v>-0.7</v>
      </c>
      <c r="O1111" s="12">
        <f t="shared" si="152"/>
        <v>0.5</v>
      </c>
      <c r="P1111" s="7">
        <v>8610</v>
      </c>
      <c r="Q1111" s="7"/>
      <c r="R1111" s="35">
        <f t="shared" si="150"/>
        <v>0.8</v>
      </c>
      <c r="S1111">
        <v>9</v>
      </c>
      <c r="T1111">
        <v>-7.5</v>
      </c>
      <c r="U1111">
        <v>0</v>
      </c>
      <c r="X1111">
        <v>11.72</v>
      </c>
    </row>
    <row r="1112" spans="1:24" x14ac:dyDescent="0.25">
      <c r="A1112" s="3">
        <v>31697</v>
      </c>
      <c r="B1112" s="5">
        <v>285</v>
      </c>
      <c r="C1112" s="37">
        <f t="shared" si="146"/>
        <v>11.2</v>
      </c>
      <c r="D1112" s="35">
        <f t="shared" si="147"/>
        <v>2.9</v>
      </c>
      <c r="E1112" s="6">
        <v>10.7</v>
      </c>
      <c r="F1112" s="6">
        <v>-5</v>
      </c>
      <c r="G1112" s="6">
        <v>0</v>
      </c>
      <c r="H1112" s="35">
        <f t="shared" si="148"/>
        <v>5.2</v>
      </c>
      <c r="I1112" s="6">
        <v>12.4</v>
      </c>
      <c r="J1112" s="6">
        <v>-2</v>
      </c>
      <c r="K1112" s="12">
        <f t="shared" si="151"/>
        <v>0</v>
      </c>
      <c r="L1112" s="35">
        <f t="shared" si="149"/>
        <v>6.2</v>
      </c>
      <c r="M1112" s="19">
        <f t="shared" si="153"/>
        <v>11.6</v>
      </c>
      <c r="N1112" s="6">
        <v>0.8</v>
      </c>
      <c r="O1112" s="12">
        <f t="shared" si="152"/>
        <v>0</v>
      </c>
      <c r="P1112" s="7">
        <v>8610</v>
      </c>
      <c r="Q1112" s="7"/>
      <c r="R1112" s="35">
        <f t="shared" si="150"/>
        <v>3.8</v>
      </c>
      <c r="S1112">
        <v>14.5</v>
      </c>
      <c r="T1112">
        <v>-7</v>
      </c>
      <c r="U1112">
        <v>0</v>
      </c>
      <c r="X1112">
        <v>11.2</v>
      </c>
    </row>
    <row r="1113" spans="1:24" x14ac:dyDescent="0.25">
      <c r="A1113" s="3">
        <v>31698</v>
      </c>
      <c r="B1113" s="5">
        <v>286</v>
      </c>
      <c r="C1113" s="37">
        <f t="shared" si="146"/>
        <v>9.92</v>
      </c>
      <c r="D1113" s="35">
        <f t="shared" si="147"/>
        <v>3.6</v>
      </c>
      <c r="E1113" s="6">
        <v>11.1</v>
      </c>
      <c r="F1113" s="6">
        <v>-4</v>
      </c>
      <c r="G1113" s="6">
        <v>0.5</v>
      </c>
      <c r="H1113" s="35">
        <f t="shared" si="148"/>
        <v>7.6</v>
      </c>
      <c r="I1113" s="6">
        <v>14.2</v>
      </c>
      <c r="J1113" s="6">
        <v>0.9</v>
      </c>
      <c r="K1113" s="12">
        <f t="shared" si="151"/>
        <v>0.5</v>
      </c>
      <c r="L1113" s="35">
        <f t="shared" si="149"/>
        <v>7.3</v>
      </c>
      <c r="M1113" s="19">
        <f t="shared" si="153"/>
        <v>13.399999999999999</v>
      </c>
      <c r="N1113" s="19">
        <f t="shared" ref="N1113:N1124" si="154">J1113+0.2</f>
        <v>1.1000000000000001</v>
      </c>
      <c r="O1113" s="12">
        <f t="shared" si="152"/>
        <v>0.5</v>
      </c>
      <c r="P1113" s="7">
        <v>8610</v>
      </c>
      <c r="Q1113" s="7"/>
      <c r="R1113" s="35">
        <f t="shared" si="150"/>
        <v>4.3</v>
      </c>
      <c r="S1113">
        <v>15</v>
      </c>
      <c r="T1113">
        <v>-6.5</v>
      </c>
      <c r="U1113">
        <v>0</v>
      </c>
      <c r="X1113">
        <v>9.92</v>
      </c>
    </row>
    <row r="1114" spans="1:24" x14ac:dyDescent="0.25">
      <c r="A1114" s="3">
        <v>31699</v>
      </c>
      <c r="B1114" s="5">
        <v>287</v>
      </c>
      <c r="C1114" s="37">
        <f t="shared" si="146"/>
        <v>10.38</v>
      </c>
      <c r="D1114" s="35">
        <f t="shared" si="147"/>
        <v>5.8</v>
      </c>
      <c r="E1114" s="6">
        <v>14.6</v>
      </c>
      <c r="F1114" s="6">
        <v>-3</v>
      </c>
      <c r="G1114" s="6">
        <v>1.5</v>
      </c>
      <c r="H1114" s="35">
        <f t="shared" si="148"/>
        <v>8.1</v>
      </c>
      <c r="I1114" s="6">
        <v>15.1</v>
      </c>
      <c r="J1114" s="6">
        <v>1</v>
      </c>
      <c r="K1114" s="12">
        <f t="shared" si="151"/>
        <v>1.5</v>
      </c>
      <c r="L1114" s="35">
        <f t="shared" si="149"/>
        <v>7.8</v>
      </c>
      <c r="M1114" s="19">
        <f t="shared" si="153"/>
        <v>14.299999999999999</v>
      </c>
      <c r="N1114" s="19">
        <f t="shared" si="154"/>
        <v>1.2</v>
      </c>
      <c r="O1114" s="12">
        <f t="shared" si="152"/>
        <v>1.5</v>
      </c>
      <c r="P1114" s="7">
        <v>8610</v>
      </c>
      <c r="Q1114" s="7"/>
      <c r="R1114" s="35">
        <f t="shared" si="150"/>
        <v>5.8</v>
      </c>
      <c r="S1114">
        <v>17</v>
      </c>
      <c r="T1114">
        <v>-5.5</v>
      </c>
      <c r="U1114">
        <v>0</v>
      </c>
      <c r="X1114">
        <v>10.38</v>
      </c>
    </row>
    <row r="1115" spans="1:24" x14ac:dyDescent="0.25">
      <c r="A1115" s="3">
        <v>31700</v>
      </c>
      <c r="B1115" s="5">
        <v>288</v>
      </c>
      <c r="C1115" s="37">
        <f t="shared" si="146"/>
        <v>11.47</v>
      </c>
      <c r="D1115" s="35">
        <f t="shared" si="147"/>
        <v>6.7</v>
      </c>
      <c r="E1115" s="6">
        <v>15.7</v>
      </c>
      <c r="F1115" s="6">
        <v>-2.2999999999999998</v>
      </c>
      <c r="G1115" s="6">
        <v>1</v>
      </c>
      <c r="H1115" s="35">
        <f t="shared" si="148"/>
        <v>9.9</v>
      </c>
      <c r="I1115" s="6">
        <v>16.5</v>
      </c>
      <c r="J1115" s="6">
        <v>3.2</v>
      </c>
      <c r="K1115" s="12">
        <f t="shared" si="151"/>
        <v>1</v>
      </c>
      <c r="L1115" s="35">
        <f t="shared" si="149"/>
        <v>9.6</v>
      </c>
      <c r="M1115" s="19">
        <f t="shared" si="153"/>
        <v>15.7</v>
      </c>
      <c r="N1115" s="19">
        <f t="shared" si="154"/>
        <v>3.4000000000000004</v>
      </c>
      <c r="O1115" s="12">
        <f t="shared" si="152"/>
        <v>1</v>
      </c>
      <c r="P1115" s="7">
        <v>8610</v>
      </c>
      <c r="Q1115" s="7"/>
      <c r="R1115" s="35">
        <f t="shared" si="150"/>
        <v>6.8</v>
      </c>
      <c r="S1115">
        <v>17.5</v>
      </c>
      <c r="T1115">
        <v>-4</v>
      </c>
      <c r="U1115">
        <v>0</v>
      </c>
      <c r="X1115">
        <v>11.47</v>
      </c>
    </row>
    <row r="1116" spans="1:24" x14ac:dyDescent="0.25">
      <c r="A1116" s="3">
        <v>31701</v>
      </c>
      <c r="B1116" s="5">
        <v>289</v>
      </c>
      <c r="C1116" s="37">
        <f t="shared" si="146"/>
        <v>10.51</v>
      </c>
      <c r="D1116" s="35">
        <f t="shared" si="147"/>
        <v>6</v>
      </c>
      <c r="E1116" s="6">
        <v>14</v>
      </c>
      <c r="F1116" s="6">
        <v>-2</v>
      </c>
      <c r="G1116" s="6">
        <v>0.5</v>
      </c>
      <c r="H1116" s="35">
        <f t="shared" si="148"/>
        <v>9.3000000000000007</v>
      </c>
      <c r="I1116" s="6">
        <v>14.3</v>
      </c>
      <c r="J1116" s="6">
        <v>4.2</v>
      </c>
      <c r="K1116" s="12">
        <f t="shared" si="151"/>
        <v>0.5</v>
      </c>
      <c r="L1116" s="35">
        <f t="shared" si="149"/>
        <v>9</v>
      </c>
      <c r="M1116" s="19">
        <f t="shared" si="153"/>
        <v>13.5</v>
      </c>
      <c r="N1116" s="19">
        <f t="shared" si="154"/>
        <v>4.4000000000000004</v>
      </c>
      <c r="O1116" s="12">
        <f t="shared" si="152"/>
        <v>0.5</v>
      </c>
      <c r="P1116" s="7">
        <v>8610</v>
      </c>
      <c r="Q1116" s="7"/>
      <c r="R1116" s="35">
        <f t="shared" si="150"/>
        <v>6.8</v>
      </c>
      <c r="S1116">
        <v>17</v>
      </c>
      <c r="T1116">
        <v>-3.5</v>
      </c>
      <c r="U1116">
        <v>0</v>
      </c>
      <c r="W1116">
        <v>11.06</v>
      </c>
      <c r="X1116">
        <v>11.25</v>
      </c>
    </row>
    <row r="1117" spans="1:24" x14ac:dyDescent="0.25">
      <c r="A1117" s="3">
        <v>31702</v>
      </c>
      <c r="B1117" s="5">
        <v>290</v>
      </c>
      <c r="C1117" s="37">
        <f t="shared" si="146"/>
        <v>9.6300000000000008</v>
      </c>
      <c r="D1117" s="35">
        <f t="shared" si="147"/>
        <v>6.3</v>
      </c>
      <c r="E1117" s="6">
        <v>14.5</v>
      </c>
      <c r="F1117" s="6">
        <v>-2</v>
      </c>
      <c r="G1117" s="6">
        <v>1</v>
      </c>
      <c r="H1117" s="35">
        <f t="shared" si="148"/>
        <v>7.7</v>
      </c>
      <c r="I1117" s="6">
        <v>14.1</v>
      </c>
      <c r="J1117" s="6">
        <v>1.3</v>
      </c>
      <c r="K1117" s="12">
        <f t="shared" si="151"/>
        <v>1</v>
      </c>
      <c r="L1117" s="35">
        <f t="shared" si="149"/>
        <v>7.4</v>
      </c>
      <c r="M1117" s="19">
        <f t="shared" si="153"/>
        <v>13.299999999999999</v>
      </c>
      <c r="N1117" s="19">
        <f t="shared" si="154"/>
        <v>1.5</v>
      </c>
      <c r="O1117" s="12">
        <f t="shared" si="152"/>
        <v>1</v>
      </c>
      <c r="P1117" s="7">
        <v>8610</v>
      </c>
      <c r="Q1117" s="7"/>
      <c r="R1117" s="35">
        <f t="shared" si="150"/>
        <v>5.3</v>
      </c>
      <c r="S1117">
        <v>15</v>
      </c>
      <c r="T1117">
        <v>-4.5</v>
      </c>
      <c r="U1117">
        <v>0</v>
      </c>
      <c r="W1117">
        <v>10.14</v>
      </c>
      <c r="X1117">
        <v>10.83</v>
      </c>
    </row>
    <row r="1118" spans="1:24" x14ac:dyDescent="0.25">
      <c r="A1118" s="3">
        <v>31703</v>
      </c>
      <c r="B1118" s="5">
        <v>291</v>
      </c>
      <c r="C1118" s="37">
        <f t="shared" si="146"/>
        <v>9.06</v>
      </c>
      <c r="D1118" s="35">
        <f t="shared" si="147"/>
        <v>6.3</v>
      </c>
      <c r="E1118" s="6">
        <v>14.7</v>
      </c>
      <c r="F1118" s="6">
        <v>-2.1</v>
      </c>
      <c r="G1118" s="6">
        <v>0</v>
      </c>
      <c r="H1118" s="35">
        <f t="shared" si="148"/>
        <v>7.6</v>
      </c>
      <c r="I1118" s="6">
        <v>14.3</v>
      </c>
      <c r="J1118" s="6">
        <v>0.9</v>
      </c>
      <c r="K1118" s="12">
        <f t="shared" si="151"/>
        <v>0</v>
      </c>
      <c r="L1118" s="35">
        <f t="shared" si="149"/>
        <v>7.3</v>
      </c>
      <c r="M1118" s="19">
        <f t="shared" si="153"/>
        <v>13.5</v>
      </c>
      <c r="N1118" s="19">
        <f t="shared" si="154"/>
        <v>1.1000000000000001</v>
      </c>
      <c r="O1118" s="12">
        <f t="shared" si="152"/>
        <v>0</v>
      </c>
      <c r="P1118" s="7">
        <v>8610</v>
      </c>
      <c r="Q1118" s="7"/>
      <c r="R1118" s="35">
        <f t="shared" si="150"/>
        <v>5.3</v>
      </c>
      <c r="S1118">
        <v>15.5</v>
      </c>
      <c r="T1118">
        <v>-5</v>
      </c>
      <c r="U1118">
        <v>0</v>
      </c>
      <c r="W1118">
        <v>9.5399999999999991</v>
      </c>
      <c r="X1118">
        <v>10.43</v>
      </c>
    </row>
    <row r="1119" spans="1:24" x14ac:dyDescent="0.25">
      <c r="A1119" s="3">
        <v>31704</v>
      </c>
      <c r="B1119" s="5">
        <v>292</v>
      </c>
      <c r="C1119" s="37">
        <f t="shared" si="146"/>
        <v>8.5500000000000007</v>
      </c>
      <c r="D1119" s="35">
        <f t="shared" si="147"/>
        <v>7.2</v>
      </c>
      <c r="E1119" s="6">
        <v>16.3</v>
      </c>
      <c r="F1119" s="6">
        <v>-1.9</v>
      </c>
      <c r="G1119" s="6">
        <v>0</v>
      </c>
      <c r="H1119" s="35">
        <f t="shared" si="148"/>
        <v>9.1999999999999993</v>
      </c>
      <c r="I1119" s="6">
        <v>15.5</v>
      </c>
      <c r="J1119" s="6">
        <v>2.8</v>
      </c>
      <c r="K1119" s="12">
        <f t="shared" si="151"/>
        <v>0</v>
      </c>
      <c r="L1119" s="35">
        <f t="shared" si="149"/>
        <v>8.9</v>
      </c>
      <c r="M1119" s="19">
        <f t="shared" si="153"/>
        <v>14.7</v>
      </c>
      <c r="N1119" s="19">
        <f t="shared" si="154"/>
        <v>3</v>
      </c>
      <c r="O1119" s="12">
        <f t="shared" si="152"/>
        <v>0</v>
      </c>
      <c r="P1119" s="7">
        <v>8610</v>
      </c>
      <c r="Q1119" s="7"/>
      <c r="R1119" s="35">
        <f t="shared" si="150"/>
        <v>7.3</v>
      </c>
      <c r="S1119">
        <v>18.5</v>
      </c>
      <c r="T1119">
        <v>-4</v>
      </c>
      <c r="U1119">
        <v>0</v>
      </c>
      <c r="W1119">
        <v>9</v>
      </c>
      <c r="X1119">
        <v>10.39</v>
      </c>
    </row>
    <row r="1120" spans="1:24" x14ac:dyDescent="0.25">
      <c r="A1120" s="3">
        <v>31705</v>
      </c>
      <c r="B1120" s="5">
        <v>293</v>
      </c>
      <c r="C1120" s="37">
        <f t="shared" si="146"/>
        <v>8.4600000000000009</v>
      </c>
      <c r="D1120" s="35">
        <f t="shared" si="147"/>
        <v>6.5</v>
      </c>
      <c r="E1120" s="6">
        <v>14.9</v>
      </c>
      <c r="F1120" s="6">
        <v>-1.9</v>
      </c>
      <c r="G1120" s="6">
        <v>1.5</v>
      </c>
      <c r="H1120" s="35">
        <f t="shared" si="148"/>
        <v>8.9</v>
      </c>
      <c r="I1120" s="6">
        <v>15</v>
      </c>
      <c r="J1120" s="6">
        <v>2.8</v>
      </c>
      <c r="K1120" s="12">
        <f t="shared" si="151"/>
        <v>1.5</v>
      </c>
      <c r="L1120" s="35">
        <f t="shared" si="149"/>
        <v>8.6</v>
      </c>
      <c r="M1120" s="19">
        <f t="shared" si="153"/>
        <v>14.2</v>
      </c>
      <c r="N1120" s="19">
        <f t="shared" si="154"/>
        <v>3</v>
      </c>
      <c r="O1120" s="12">
        <f t="shared" si="152"/>
        <v>1.5</v>
      </c>
      <c r="P1120" s="7">
        <v>8610</v>
      </c>
      <c r="Q1120" s="7"/>
      <c r="R1120" s="35">
        <f t="shared" si="150"/>
        <v>6.3</v>
      </c>
      <c r="S1120">
        <v>17</v>
      </c>
      <c r="T1120">
        <v>-4.5</v>
      </c>
      <c r="U1120">
        <v>0</v>
      </c>
      <c r="W1120">
        <v>8.91</v>
      </c>
      <c r="X1120">
        <v>9.4499999999999993</v>
      </c>
    </row>
    <row r="1121" spans="1:24" x14ac:dyDescent="0.25">
      <c r="A1121" s="3">
        <v>31706</v>
      </c>
      <c r="B1121" s="5">
        <v>294</v>
      </c>
      <c r="C1121" s="37">
        <f t="shared" si="146"/>
        <v>9.59</v>
      </c>
      <c r="D1121" s="35">
        <f t="shared" si="147"/>
        <v>6.5</v>
      </c>
      <c r="E1121" s="6">
        <v>15.1</v>
      </c>
      <c r="F1121" s="6">
        <v>-2.2000000000000002</v>
      </c>
      <c r="G1121" s="6">
        <v>0.5</v>
      </c>
      <c r="H1121" s="35">
        <f t="shared" si="148"/>
        <v>8.3000000000000007</v>
      </c>
      <c r="I1121" s="6">
        <v>14.6</v>
      </c>
      <c r="J1121" s="6">
        <v>2</v>
      </c>
      <c r="K1121" s="12">
        <f t="shared" si="151"/>
        <v>0.5</v>
      </c>
      <c r="L1121" s="35">
        <f t="shared" si="149"/>
        <v>8</v>
      </c>
      <c r="M1121" s="19">
        <f t="shared" si="153"/>
        <v>13.799999999999999</v>
      </c>
      <c r="N1121" s="19">
        <f t="shared" si="154"/>
        <v>2.2000000000000002</v>
      </c>
      <c r="O1121" s="12">
        <f t="shared" si="152"/>
        <v>0.5</v>
      </c>
      <c r="P1121" s="7">
        <v>8610</v>
      </c>
      <c r="Q1121" s="7"/>
      <c r="R1121" s="35">
        <f t="shared" si="150"/>
        <v>6.5</v>
      </c>
      <c r="S1121">
        <v>17.5</v>
      </c>
      <c r="T1121">
        <v>-4.5</v>
      </c>
      <c r="U1121">
        <v>0</v>
      </c>
      <c r="W1121">
        <v>10.09</v>
      </c>
      <c r="X1121">
        <v>10.220000000000001</v>
      </c>
    </row>
    <row r="1122" spans="1:24" x14ac:dyDescent="0.25">
      <c r="A1122" s="3">
        <v>31707</v>
      </c>
      <c r="B1122" s="5">
        <v>295</v>
      </c>
      <c r="C1122" s="37">
        <f t="shared" si="146"/>
        <v>9.65</v>
      </c>
      <c r="D1122" s="35">
        <f t="shared" si="147"/>
        <v>6.4</v>
      </c>
      <c r="E1122" s="6">
        <v>14.7</v>
      </c>
      <c r="F1122" s="6">
        <v>-2</v>
      </c>
      <c r="G1122" s="6">
        <v>1</v>
      </c>
      <c r="H1122" s="35">
        <f t="shared" si="148"/>
        <v>10.7</v>
      </c>
      <c r="I1122" s="6">
        <v>16</v>
      </c>
      <c r="J1122" s="6">
        <v>5.4</v>
      </c>
      <c r="K1122" s="12">
        <f t="shared" si="151"/>
        <v>1</v>
      </c>
      <c r="L1122" s="35">
        <f t="shared" si="149"/>
        <v>10.4</v>
      </c>
      <c r="M1122" s="19">
        <f t="shared" si="153"/>
        <v>15.2</v>
      </c>
      <c r="N1122" s="19">
        <f t="shared" si="154"/>
        <v>5.6000000000000005</v>
      </c>
      <c r="O1122" s="12">
        <f t="shared" si="152"/>
        <v>1</v>
      </c>
      <c r="P1122" s="7">
        <v>8610</v>
      </c>
      <c r="Q1122" s="7"/>
      <c r="R1122" s="35">
        <f t="shared" si="150"/>
        <v>6.3</v>
      </c>
      <c r="S1122">
        <v>17</v>
      </c>
      <c r="T1122">
        <v>-4.5</v>
      </c>
      <c r="U1122">
        <v>0</v>
      </c>
      <c r="W1122">
        <v>10.16</v>
      </c>
      <c r="X1122">
        <v>10.26</v>
      </c>
    </row>
    <row r="1123" spans="1:24" x14ac:dyDescent="0.25">
      <c r="A1123" s="3">
        <v>31708</v>
      </c>
      <c r="B1123" s="5">
        <v>296</v>
      </c>
      <c r="C1123" s="37">
        <f t="shared" si="146"/>
        <v>8.8000000000000007</v>
      </c>
      <c r="D1123" s="35">
        <f t="shared" si="147"/>
        <v>6.4</v>
      </c>
      <c r="E1123" s="6">
        <v>14.6</v>
      </c>
      <c r="F1123" s="6">
        <v>-1.8</v>
      </c>
      <c r="G1123" s="6">
        <v>0</v>
      </c>
      <c r="H1123" s="35">
        <f t="shared" si="148"/>
        <v>9.3000000000000007</v>
      </c>
      <c r="I1123" s="6">
        <v>14.1</v>
      </c>
      <c r="J1123" s="6">
        <v>4.5</v>
      </c>
      <c r="K1123" s="6">
        <v>0</v>
      </c>
      <c r="L1123" s="35">
        <f t="shared" si="149"/>
        <v>9</v>
      </c>
      <c r="M1123" s="19">
        <f t="shared" si="153"/>
        <v>13.299999999999999</v>
      </c>
      <c r="N1123" s="19">
        <f t="shared" si="154"/>
        <v>4.7</v>
      </c>
      <c r="O1123" s="11">
        <f t="shared" ref="O1123:O1154" si="155">K1123</f>
        <v>0</v>
      </c>
      <c r="P1123" s="7">
        <v>8610</v>
      </c>
      <c r="Q1123" s="7"/>
      <c r="R1123" s="35">
        <f t="shared" si="150"/>
        <v>5.3</v>
      </c>
      <c r="S1123">
        <v>16</v>
      </c>
      <c r="T1123">
        <v>-5.5</v>
      </c>
      <c r="U1123">
        <v>0</v>
      </c>
      <c r="W1123">
        <v>9.26</v>
      </c>
      <c r="X1123">
        <v>9.61</v>
      </c>
    </row>
    <row r="1124" spans="1:24" x14ac:dyDescent="0.25">
      <c r="A1124" s="3">
        <v>31709</v>
      </c>
      <c r="B1124" s="5">
        <v>297</v>
      </c>
      <c r="C1124" s="37">
        <f t="shared" si="146"/>
        <v>6.64</v>
      </c>
      <c r="D1124" s="35">
        <f t="shared" si="147"/>
        <v>5.8</v>
      </c>
      <c r="E1124" s="6">
        <v>12.7</v>
      </c>
      <c r="F1124" s="6">
        <v>-1.2</v>
      </c>
      <c r="G1124" s="6">
        <v>3</v>
      </c>
      <c r="H1124" s="35">
        <f t="shared" si="148"/>
        <v>8.6999999999999993</v>
      </c>
      <c r="I1124" s="6">
        <v>12.8</v>
      </c>
      <c r="J1124" s="6">
        <v>4.5999999999999996</v>
      </c>
      <c r="K1124" s="6">
        <v>2.5</v>
      </c>
      <c r="L1124" s="35">
        <f t="shared" si="149"/>
        <v>8.4</v>
      </c>
      <c r="M1124" s="19">
        <f t="shared" si="153"/>
        <v>12</v>
      </c>
      <c r="N1124" s="19">
        <f t="shared" si="154"/>
        <v>4.8</v>
      </c>
      <c r="O1124" s="11">
        <f t="shared" si="155"/>
        <v>2.5</v>
      </c>
      <c r="P1124" s="7">
        <v>8610</v>
      </c>
      <c r="Q1124" s="7"/>
      <c r="R1124" s="35">
        <f t="shared" si="150"/>
        <v>6.5</v>
      </c>
      <c r="S1124">
        <v>16.5</v>
      </c>
      <c r="T1124">
        <v>-3.5</v>
      </c>
      <c r="U1124">
        <v>1.6</v>
      </c>
      <c r="W1124">
        <v>6.99</v>
      </c>
      <c r="X1124">
        <v>8.82</v>
      </c>
    </row>
    <row r="1125" spans="1:24" x14ac:dyDescent="0.25">
      <c r="A1125" s="3">
        <v>31710</v>
      </c>
      <c r="B1125" s="5">
        <v>298</v>
      </c>
      <c r="C1125" s="37">
        <f t="shared" si="146"/>
        <v>4.6900000000000004</v>
      </c>
      <c r="D1125" s="35">
        <f t="shared" si="147"/>
        <v>5.4</v>
      </c>
      <c r="E1125" s="6">
        <v>9.8000000000000007</v>
      </c>
      <c r="F1125" s="6">
        <v>0.9</v>
      </c>
      <c r="G1125" s="6">
        <v>5</v>
      </c>
      <c r="H1125" s="35">
        <f t="shared" si="148"/>
        <v>6.9</v>
      </c>
      <c r="I1125" s="6">
        <v>9.1999999999999993</v>
      </c>
      <c r="J1125" s="6">
        <v>4.5999999999999996</v>
      </c>
      <c r="K1125" s="6">
        <v>4.5</v>
      </c>
      <c r="L1125" s="35">
        <f t="shared" si="149"/>
        <v>6.2</v>
      </c>
      <c r="M1125" s="6">
        <v>8.1</v>
      </c>
      <c r="N1125" s="6">
        <v>4.2</v>
      </c>
      <c r="O1125" s="11">
        <f t="shared" si="155"/>
        <v>4.5</v>
      </c>
      <c r="P1125" s="7">
        <v>8610</v>
      </c>
      <c r="Q1125" s="7"/>
      <c r="R1125" s="35">
        <f t="shared" si="150"/>
        <v>7</v>
      </c>
      <c r="S1125">
        <v>15</v>
      </c>
      <c r="T1125">
        <v>-1</v>
      </c>
      <c r="U1125">
        <v>2.6</v>
      </c>
      <c r="W1125">
        <v>4.9400000000000004</v>
      </c>
      <c r="X1125">
        <v>7.28</v>
      </c>
    </row>
    <row r="1126" spans="1:24" x14ac:dyDescent="0.25">
      <c r="A1126" s="3">
        <v>31711</v>
      </c>
      <c r="B1126" s="5">
        <v>299</v>
      </c>
      <c r="C1126" s="37">
        <f t="shared" si="146"/>
        <v>3.06</v>
      </c>
      <c r="D1126" s="35">
        <f t="shared" si="147"/>
        <v>5.4</v>
      </c>
      <c r="E1126" s="6">
        <v>8.5</v>
      </c>
      <c r="F1126" s="6">
        <v>2.2999999999999998</v>
      </c>
      <c r="G1126" s="6">
        <v>10.5</v>
      </c>
      <c r="H1126" s="35">
        <f t="shared" si="148"/>
        <v>7</v>
      </c>
      <c r="I1126" s="6">
        <v>8.4</v>
      </c>
      <c r="J1126" s="6">
        <v>5.6</v>
      </c>
      <c r="K1126" s="6">
        <v>13</v>
      </c>
      <c r="L1126" s="35">
        <f t="shared" si="149"/>
        <v>7.3</v>
      </c>
      <c r="M1126" s="6">
        <v>9.4</v>
      </c>
      <c r="N1126" s="6">
        <v>5.2</v>
      </c>
      <c r="O1126" s="11">
        <f t="shared" si="155"/>
        <v>13</v>
      </c>
      <c r="P1126" s="7">
        <v>8610</v>
      </c>
      <c r="Q1126" s="7"/>
      <c r="R1126" s="35">
        <f t="shared" si="150"/>
        <v>6.8</v>
      </c>
      <c r="S1126">
        <v>11</v>
      </c>
      <c r="T1126">
        <v>2.5</v>
      </c>
      <c r="U1126">
        <v>6.4</v>
      </c>
      <c r="W1126">
        <v>3.22</v>
      </c>
      <c r="X1126">
        <v>2.82</v>
      </c>
    </row>
    <row r="1127" spans="1:24" x14ac:dyDescent="0.25">
      <c r="A1127" s="3">
        <v>31712</v>
      </c>
      <c r="B1127" s="5">
        <v>300</v>
      </c>
      <c r="C1127" s="37">
        <f t="shared" si="146"/>
        <v>4.45</v>
      </c>
      <c r="D1127" s="35">
        <f t="shared" si="147"/>
        <v>5.3</v>
      </c>
      <c r="E1127" s="6">
        <v>8.5</v>
      </c>
      <c r="F1127" s="6">
        <v>2.1</v>
      </c>
      <c r="G1127" s="6">
        <v>0.5</v>
      </c>
      <c r="H1127" s="35">
        <f t="shared" si="148"/>
        <v>3.2</v>
      </c>
      <c r="I1127" s="6">
        <v>4.7</v>
      </c>
      <c r="J1127" s="6">
        <v>1.7</v>
      </c>
      <c r="K1127" s="6">
        <v>0</v>
      </c>
      <c r="L1127" s="35">
        <f t="shared" si="149"/>
        <v>3.9</v>
      </c>
      <c r="M1127" s="6">
        <v>4.9000000000000004</v>
      </c>
      <c r="N1127" s="6">
        <v>2.8</v>
      </c>
      <c r="O1127" s="11">
        <f t="shared" si="155"/>
        <v>0</v>
      </c>
      <c r="P1127" s="7">
        <v>8610</v>
      </c>
      <c r="Q1127" s="7"/>
      <c r="R1127" s="35">
        <f t="shared" si="150"/>
        <v>6.5</v>
      </c>
      <c r="S1127">
        <v>10</v>
      </c>
      <c r="T1127">
        <v>3</v>
      </c>
      <c r="U1127">
        <v>0.2</v>
      </c>
      <c r="X1127">
        <v>4.45</v>
      </c>
    </row>
    <row r="1128" spans="1:24" x14ac:dyDescent="0.25">
      <c r="A1128" s="3">
        <v>31713</v>
      </c>
      <c r="B1128" s="5">
        <v>301</v>
      </c>
      <c r="C1128" s="37">
        <f t="shared" si="146"/>
        <v>8.01</v>
      </c>
      <c r="D1128" s="35">
        <f t="shared" si="147"/>
        <v>5</v>
      </c>
      <c r="E1128" s="6">
        <v>8.9</v>
      </c>
      <c r="F1128" s="6">
        <v>1</v>
      </c>
      <c r="G1128" s="16">
        <f t="shared" ref="G1128:G1158" si="156">K1128</f>
        <v>0</v>
      </c>
      <c r="H1128" s="35">
        <f t="shared" si="148"/>
        <v>3.7</v>
      </c>
      <c r="I1128" s="6">
        <v>7.8</v>
      </c>
      <c r="J1128" s="6">
        <v>-0.4</v>
      </c>
      <c r="K1128" s="6">
        <v>0</v>
      </c>
      <c r="L1128" s="35">
        <f t="shared" si="149"/>
        <v>2.8</v>
      </c>
      <c r="M1128" s="6">
        <v>5.9</v>
      </c>
      <c r="N1128" s="6">
        <v>-0.4</v>
      </c>
      <c r="O1128" s="11">
        <f t="shared" si="155"/>
        <v>0</v>
      </c>
      <c r="P1128" s="7">
        <v>8610</v>
      </c>
      <c r="Q1128" s="7"/>
      <c r="R1128" s="35">
        <f t="shared" si="150"/>
        <v>4</v>
      </c>
      <c r="S1128">
        <v>10</v>
      </c>
      <c r="T1128">
        <v>-2</v>
      </c>
      <c r="U1128">
        <v>0</v>
      </c>
      <c r="W1128">
        <v>8.43</v>
      </c>
      <c r="X1128">
        <v>8.8699999999999992</v>
      </c>
    </row>
    <row r="1129" spans="1:24" x14ac:dyDescent="0.25">
      <c r="A1129" s="3">
        <v>31714</v>
      </c>
      <c r="B1129" s="5">
        <v>302</v>
      </c>
      <c r="C1129" s="37">
        <f t="shared" si="146"/>
        <v>6.44</v>
      </c>
      <c r="D1129" s="35">
        <f t="shared" si="147"/>
        <v>3.4</v>
      </c>
      <c r="E1129" s="6">
        <v>8.1999999999999993</v>
      </c>
      <c r="F1129" s="6">
        <v>-1.5</v>
      </c>
      <c r="G1129" s="16">
        <f t="shared" si="156"/>
        <v>6</v>
      </c>
      <c r="H1129" s="35">
        <f t="shared" si="148"/>
        <v>3.1</v>
      </c>
      <c r="I1129" s="6">
        <v>5.5</v>
      </c>
      <c r="J1129" s="6">
        <v>0.6</v>
      </c>
      <c r="K1129" s="6">
        <v>6</v>
      </c>
      <c r="L1129" s="35">
        <f t="shared" si="149"/>
        <v>1.7</v>
      </c>
      <c r="M1129" s="6">
        <v>3.6</v>
      </c>
      <c r="N1129" s="6">
        <v>-0.3</v>
      </c>
      <c r="O1129" s="11">
        <f t="shared" si="155"/>
        <v>6</v>
      </c>
      <c r="P1129" s="7">
        <v>8610</v>
      </c>
      <c r="Q1129" s="7"/>
      <c r="R1129" s="35">
        <f t="shared" si="150"/>
        <v>3.3</v>
      </c>
      <c r="S1129">
        <v>9</v>
      </c>
      <c r="T1129">
        <v>-2.5</v>
      </c>
      <c r="U1129">
        <v>4.9000000000000004</v>
      </c>
      <c r="W1129">
        <v>6.78</v>
      </c>
      <c r="X1129">
        <v>5.16</v>
      </c>
    </row>
    <row r="1130" spans="1:24" x14ac:dyDescent="0.25">
      <c r="A1130" s="3">
        <v>31715</v>
      </c>
      <c r="B1130" s="5">
        <v>303</v>
      </c>
      <c r="C1130" s="37">
        <f t="shared" si="146"/>
        <v>4.53</v>
      </c>
      <c r="D1130" s="35">
        <f t="shared" si="147"/>
        <v>2.1</v>
      </c>
      <c r="E1130" s="6">
        <v>3.8</v>
      </c>
      <c r="F1130" s="6">
        <v>0.3</v>
      </c>
      <c r="G1130" s="16">
        <f t="shared" si="156"/>
        <v>1.5</v>
      </c>
      <c r="H1130" s="35">
        <f t="shared" si="148"/>
        <v>1</v>
      </c>
      <c r="I1130" s="6">
        <v>2.2999999999999998</v>
      </c>
      <c r="J1130" s="6">
        <v>-0.3</v>
      </c>
      <c r="K1130" s="6">
        <v>1.5</v>
      </c>
      <c r="L1130" s="35">
        <f t="shared" si="149"/>
        <v>1.2</v>
      </c>
      <c r="M1130" s="6">
        <v>2.7</v>
      </c>
      <c r="N1130" s="6">
        <v>-0.3</v>
      </c>
      <c r="O1130" s="11">
        <f t="shared" si="155"/>
        <v>1.5</v>
      </c>
      <c r="P1130" s="7">
        <v>8610</v>
      </c>
      <c r="Q1130" s="7"/>
      <c r="R1130" s="35">
        <f t="shared" si="150"/>
        <v>3.5</v>
      </c>
      <c r="S1130">
        <v>6</v>
      </c>
      <c r="T1130">
        <v>1</v>
      </c>
      <c r="U1130">
        <v>2.8</v>
      </c>
      <c r="W1130">
        <v>4.7699999999999996</v>
      </c>
      <c r="X1130">
        <v>2.66</v>
      </c>
    </row>
    <row r="1131" spans="1:24" x14ac:dyDescent="0.25">
      <c r="A1131" s="3">
        <v>31716</v>
      </c>
      <c r="B1131" s="5">
        <v>304</v>
      </c>
      <c r="C1131" s="37">
        <f t="shared" si="146"/>
        <v>8.74</v>
      </c>
      <c r="D1131" s="35">
        <f t="shared" si="147"/>
        <v>-0.6</v>
      </c>
      <c r="E1131" s="6">
        <v>2.4</v>
      </c>
      <c r="F1131" s="6">
        <v>-3.5</v>
      </c>
      <c r="G1131" s="16">
        <f t="shared" si="156"/>
        <v>0</v>
      </c>
      <c r="H1131" s="35">
        <f t="shared" si="148"/>
        <v>-2.5</v>
      </c>
      <c r="I1131" s="6">
        <v>1.1000000000000001</v>
      </c>
      <c r="J1131" s="6">
        <v>-6.1</v>
      </c>
      <c r="K1131" s="6">
        <v>0</v>
      </c>
      <c r="L1131" s="35">
        <f t="shared" si="149"/>
        <v>-3.6</v>
      </c>
      <c r="M1131" s="6">
        <v>-2.2000000000000002</v>
      </c>
      <c r="N1131" s="6">
        <v>-4.9000000000000004</v>
      </c>
      <c r="O1131" s="11">
        <f t="shared" si="155"/>
        <v>0</v>
      </c>
      <c r="P1131" s="7">
        <v>8610</v>
      </c>
      <c r="Q1131" s="7"/>
      <c r="R1131" s="35">
        <f t="shared" si="150"/>
        <v>1.5</v>
      </c>
      <c r="S1131">
        <v>3.5</v>
      </c>
      <c r="T1131">
        <v>-0.5</v>
      </c>
      <c r="U1131">
        <v>0</v>
      </c>
      <c r="W1131">
        <v>9.1999999999999993</v>
      </c>
      <c r="X1131">
        <v>9.32</v>
      </c>
    </row>
    <row r="1132" spans="1:24" x14ac:dyDescent="0.25">
      <c r="A1132" s="3">
        <v>31717</v>
      </c>
      <c r="B1132" s="5">
        <v>305</v>
      </c>
      <c r="C1132" s="37">
        <f t="shared" si="146"/>
        <v>7.53</v>
      </c>
      <c r="D1132" s="35">
        <f t="shared" si="147"/>
        <v>0.6</v>
      </c>
      <c r="E1132" s="6">
        <v>7</v>
      </c>
      <c r="F1132" s="6">
        <v>-5.9</v>
      </c>
      <c r="G1132" s="16">
        <f t="shared" si="156"/>
        <v>0</v>
      </c>
      <c r="H1132" s="35">
        <f t="shared" si="148"/>
        <v>-0.6</v>
      </c>
      <c r="I1132" s="6">
        <v>6.3</v>
      </c>
      <c r="J1132" s="6">
        <v>-7.4</v>
      </c>
      <c r="K1132" s="6">
        <v>0</v>
      </c>
      <c r="L1132" s="35">
        <f t="shared" si="149"/>
        <v>-0.8</v>
      </c>
      <c r="M1132" s="6">
        <v>4.4000000000000004</v>
      </c>
      <c r="N1132" s="6">
        <v>-6</v>
      </c>
      <c r="O1132" s="11">
        <f t="shared" si="155"/>
        <v>0</v>
      </c>
      <c r="P1132" s="7">
        <v>8611</v>
      </c>
      <c r="Q1132" s="7"/>
      <c r="R1132" s="35">
        <f t="shared" si="150"/>
        <v>-0.5</v>
      </c>
      <c r="S1132">
        <v>8</v>
      </c>
      <c r="T1132">
        <v>-9</v>
      </c>
      <c r="U1132">
        <v>0</v>
      </c>
      <c r="W1132">
        <v>7.93</v>
      </c>
      <c r="X1132">
        <v>7.06</v>
      </c>
    </row>
    <row r="1133" spans="1:24" x14ac:dyDescent="0.25">
      <c r="A1133" s="3">
        <v>31718</v>
      </c>
      <c r="B1133" s="5">
        <v>306</v>
      </c>
      <c r="C1133" s="37">
        <f t="shared" si="146"/>
        <v>3.1</v>
      </c>
      <c r="D1133" s="35">
        <f t="shared" si="147"/>
        <v>1.1000000000000001</v>
      </c>
      <c r="E1133" s="6">
        <v>5.0999999999999996</v>
      </c>
      <c r="F1133" s="6">
        <v>-2.9</v>
      </c>
      <c r="G1133" s="16">
        <f t="shared" si="156"/>
        <v>0</v>
      </c>
      <c r="H1133" s="35">
        <f t="shared" si="148"/>
        <v>3.6</v>
      </c>
      <c r="I1133" s="6">
        <v>8.3000000000000007</v>
      </c>
      <c r="J1133" s="6">
        <v>-1.1000000000000001</v>
      </c>
      <c r="K1133" s="6">
        <v>0</v>
      </c>
      <c r="L1133" s="35">
        <f t="shared" si="149"/>
        <v>3.1</v>
      </c>
      <c r="M1133" s="6">
        <v>6.8</v>
      </c>
      <c r="N1133" s="6">
        <v>-0.7</v>
      </c>
      <c r="O1133" s="11">
        <f t="shared" si="155"/>
        <v>0</v>
      </c>
      <c r="P1133" s="7">
        <v>8611</v>
      </c>
      <c r="Q1133" s="7"/>
      <c r="R1133" s="35">
        <f t="shared" si="150"/>
        <v>-1.3</v>
      </c>
      <c r="S1133">
        <v>3.5</v>
      </c>
      <c r="T1133">
        <v>-6</v>
      </c>
      <c r="U1133">
        <v>0</v>
      </c>
      <c r="W1133">
        <v>3.26</v>
      </c>
      <c r="X1133">
        <v>3.01</v>
      </c>
    </row>
    <row r="1134" spans="1:24" x14ac:dyDescent="0.25">
      <c r="A1134" s="3">
        <v>31719</v>
      </c>
      <c r="B1134" s="5">
        <v>307</v>
      </c>
      <c r="C1134" s="37">
        <f t="shared" si="146"/>
        <v>2.5</v>
      </c>
      <c r="D1134" s="35">
        <f t="shared" si="147"/>
        <v>4.2</v>
      </c>
      <c r="E1134" s="6">
        <v>10</v>
      </c>
      <c r="F1134" s="6">
        <v>-1.6</v>
      </c>
      <c r="G1134" s="16">
        <f t="shared" si="156"/>
        <v>0</v>
      </c>
      <c r="H1134" s="35">
        <f t="shared" si="148"/>
        <v>4.8</v>
      </c>
      <c r="I1134" s="6">
        <v>9.5</v>
      </c>
      <c r="J1134" s="6">
        <v>0</v>
      </c>
      <c r="K1134" s="6">
        <v>0</v>
      </c>
      <c r="L1134" s="35">
        <f t="shared" si="149"/>
        <v>4.4000000000000004</v>
      </c>
      <c r="M1134" s="6">
        <v>8</v>
      </c>
      <c r="N1134" s="6">
        <v>0.7</v>
      </c>
      <c r="O1134" s="11">
        <f t="shared" si="155"/>
        <v>0</v>
      </c>
      <c r="P1134" s="7">
        <v>8611</v>
      </c>
      <c r="Q1134" s="7"/>
      <c r="R1134" s="35">
        <f t="shared" si="150"/>
        <v>4.3</v>
      </c>
      <c r="S1134">
        <v>10</v>
      </c>
      <c r="T1134">
        <v>-1.5</v>
      </c>
      <c r="U1134">
        <v>0</v>
      </c>
      <c r="W1134">
        <v>2.63</v>
      </c>
      <c r="X1134">
        <v>8.01</v>
      </c>
    </row>
    <row r="1135" spans="1:24" x14ac:dyDescent="0.25">
      <c r="A1135" s="3">
        <v>31720</v>
      </c>
      <c r="B1135" s="5">
        <v>308</v>
      </c>
      <c r="C1135" s="37">
        <f t="shared" si="146"/>
        <v>3.31</v>
      </c>
      <c r="D1135" s="35">
        <f t="shared" si="147"/>
        <v>3.1</v>
      </c>
      <c r="E1135" s="6">
        <v>7.6</v>
      </c>
      <c r="F1135" s="6">
        <v>-1.5</v>
      </c>
      <c r="G1135" s="16">
        <f t="shared" si="156"/>
        <v>7.5</v>
      </c>
      <c r="H1135" s="35">
        <f t="shared" si="148"/>
        <v>3.6</v>
      </c>
      <c r="I1135" s="6">
        <v>6.8</v>
      </c>
      <c r="J1135" s="6">
        <v>0.3</v>
      </c>
      <c r="K1135" s="6">
        <v>7.5</v>
      </c>
      <c r="L1135" s="35">
        <f t="shared" si="149"/>
        <v>4</v>
      </c>
      <c r="M1135" s="6">
        <v>5.4</v>
      </c>
      <c r="N1135" s="6">
        <v>2.5</v>
      </c>
      <c r="O1135" s="11">
        <f t="shared" si="155"/>
        <v>7.5</v>
      </c>
      <c r="P1135" s="7">
        <v>8611</v>
      </c>
      <c r="Q1135" s="7"/>
      <c r="R1135" s="35">
        <f t="shared" si="150"/>
        <v>1.5</v>
      </c>
      <c r="S1135">
        <v>5.5</v>
      </c>
      <c r="T1135">
        <v>-2.5</v>
      </c>
      <c r="U1135">
        <v>4</v>
      </c>
      <c r="W1135">
        <v>3.48</v>
      </c>
      <c r="X1135">
        <v>2.85</v>
      </c>
    </row>
    <row r="1136" spans="1:24" x14ac:dyDescent="0.25">
      <c r="A1136" s="3">
        <v>31721</v>
      </c>
      <c r="B1136" s="5">
        <v>309</v>
      </c>
      <c r="C1136" s="37">
        <f t="shared" si="146"/>
        <v>3.89</v>
      </c>
      <c r="D1136" s="35">
        <f t="shared" si="147"/>
        <v>-1</v>
      </c>
      <c r="E1136" s="6">
        <v>-0.2</v>
      </c>
      <c r="F1136" s="6">
        <v>-1.8</v>
      </c>
      <c r="G1136" s="16">
        <f t="shared" si="156"/>
        <v>0</v>
      </c>
      <c r="H1136" s="35">
        <f t="shared" si="148"/>
        <v>-2.7</v>
      </c>
      <c r="I1136" s="6">
        <v>-1.2</v>
      </c>
      <c r="J1136" s="6">
        <v>-4.0999999999999996</v>
      </c>
      <c r="K1136" s="6">
        <v>0</v>
      </c>
      <c r="L1136" s="35">
        <f t="shared" si="149"/>
        <v>-2.2000000000000002</v>
      </c>
      <c r="M1136" s="6">
        <v>-1.3</v>
      </c>
      <c r="N1136" s="6">
        <v>-3.1</v>
      </c>
      <c r="O1136" s="11">
        <f t="shared" si="155"/>
        <v>0</v>
      </c>
      <c r="P1136" s="7">
        <v>8611</v>
      </c>
      <c r="Q1136" s="7"/>
      <c r="R1136" s="35">
        <f t="shared" si="150"/>
        <v>1.5</v>
      </c>
      <c r="S1136">
        <v>3</v>
      </c>
      <c r="T1136">
        <v>0</v>
      </c>
      <c r="U1136">
        <v>0</v>
      </c>
      <c r="W1136">
        <v>4.09</v>
      </c>
      <c r="X1136">
        <v>3.43</v>
      </c>
    </row>
    <row r="1137" spans="1:24" x14ac:dyDescent="0.25">
      <c r="A1137" s="3">
        <v>31722</v>
      </c>
      <c r="B1137" s="5">
        <v>310</v>
      </c>
      <c r="C1137" s="37">
        <f t="shared" si="146"/>
        <v>6.43</v>
      </c>
      <c r="D1137" s="35">
        <f t="shared" si="147"/>
        <v>-2.7</v>
      </c>
      <c r="E1137" s="6">
        <v>0</v>
      </c>
      <c r="F1137" s="6">
        <v>-5.3</v>
      </c>
      <c r="G1137" s="16">
        <f t="shared" si="156"/>
        <v>9</v>
      </c>
      <c r="H1137" s="35">
        <f t="shared" si="148"/>
        <v>-3.6</v>
      </c>
      <c r="I1137" s="6">
        <v>-0.8</v>
      </c>
      <c r="J1137" s="6">
        <v>-6.3</v>
      </c>
      <c r="K1137" s="6">
        <v>9</v>
      </c>
      <c r="L1137" s="35">
        <f t="shared" si="149"/>
        <v>-3.9</v>
      </c>
      <c r="M1137" s="6">
        <v>-2.2000000000000002</v>
      </c>
      <c r="N1137" s="6">
        <v>-5.6</v>
      </c>
      <c r="O1137" s="11">
        <f t="shared" si="155"/>
        <v>9</v>
      </c>
      <c r="P1137" s="7">
        <v>8611</v>
      </c>
      <c r="Q1137" s="7"/>
      <c r="R1137" s="35">
        <f t="shared" si="150"/>
        <v>1</v>
      </c>
      <c r="S1137">
        <v>4</v>
      </c>
      <c r="T1137">
        <v>-2</v>
      </c>
      <c r="U1137">
        <v>0</v>
      </c>
      <c r="W1137">
        <v>6.77</v>
      </c>
      <c r="X1137">
        <v>6.76</v>
      </c>
    </row>
    <row r="1138" spans="1:24" x14ac:dyDescent="0.25">
      <c r="A1138" s="3">
        <v>31723</v>
      </c>
      <c r="B1138" s="5">
        <v>311</v>
      </c>
      <c r="C1138" s="37">
        <f t="shared" si="146"/>
        <v>5.38</v>
      </c>
      <c r="D1138" s="35">
        <f t="shared" si="147"/>
        <v>-5.6</v>
      </c>
      <c r="E1138" s="6">
        <v>-4.3</v>
      </c>
      <c r="F1138" s="6">
        <v>-6.8</v>
      </c>
      <c r="G1138" s="16">
        <f t="shared" si="156"/>
        <v>0</v>
      </c>
      <c r="H1138" s="35">
        <f t="shared" si="148"/>
        <v>-7.4</v>
      </c>
      <c r="I1138" s="6">
        <v>-3.7</v>
      </c>
      <c r="J1138" s="6">
        <v>-11</v>
      </c>
      <c r="K1138" s="6">
        <v>0</v>
      </c>
      <c r="L1138" s="35">
        <f t="shared" si="149"/>
        <v>-7.7</v>
      </c>
      <c r="M1138" s="6">
        <v>-6.4</v>
      </c>
      <c r="N1138" s="6">
        <v>-8.9</v>
      </c>
      <c r="O1138" s="11">
        <f t="shared" si="155"/>
        <v>0</v>
      </c>
      <c r="P1138" s="7">
        <v>8611</v>
      </c>
      <c r="Q1138" s="7"/>
      <c r="R1138" s="35">
        <f t="shared" si="150"/>
        <v>-2.5</v>
      </c>
      <c r="S1138">
        <v>-1</v>
      </c>
      <c r="T1138">
        <v>-4</v>
      </c>
      <c r="U1138">
        <v>0</v>
      </c>
      <c r="W1138">
        <v>5.66</v>
      </c>
      <c r="X1138">
        <v>3.33</v>
      </c>
    </row>
    <row r="1139" spans="1:24" x14ac:dyDescent="0.25">
      <c r="A1139" s="3">
        <v>31724</v>
      </c>
      <c r="B1139" s="5">
        <v>312</v>
      </c>
      <c r="C1139" s="37">
        <f t="shared" si="146"/>
        <v>7.39</v>
      </c>
      <c r="D1139" s="35">
        <f t="shared" si="147"/>
        <v>-18.100000000000001</v>
      </c>
      <c r="E1139" s="6">
        <v>-14.8</v>
      </c>
      <c r="F1139" s="6">
        <v>-21.3</v>
      </c>
      <c r="G1139" s="16">
        <f t="shared" si="156"/>
        <v>0</v>
      </c>
      <c r="H1139" s="35">
        <f t="shared" si="148"/>
        <v>-17.8</v>
      </c>
      <c r="I1139" s="6">
        <v>-13.9</v>
      </c>
      <c r="J1139" s="6">
        <v>-21.7</v>
      </c>
      <c r="K1139" s="6">
        <v>0</v>
      </c>
      <c r="L1139" s="35">
        <f t="shared" si="149"/>
        <v>-18.3</v>
      </c>
      <c r="M1139" s="6">
        <v>-16.899999999999999</v>
      </c>
      <c r="N1139" s="6">
        <v>-19.600000000000001</v>
      </c>
      <c r="O1139" s="11">
        <f t="shared" si="155"/>
        <v>0</v>
      </c>
      <c r="P1139" s="7">
        <v>8611</v>
      </c>
      <c r="Q1139" s="7"/>
      <c r="R1139" s="35">
        <f t="shared" si="150"/>
        <v>-13.5</v>
      </c>
      <c r="S1139">
        <v>-12</v>
      </c>
      <c r="T1139">
        <v>-15</v>
      </c>
      <c r="U1139">
        <v>0</v>
      </c>
      <c r="W1139">
        <v>7.78</v>
      </c>
      <c r="X1139">
        <v>5.93</v>
      </c>
    </row>
    <row r="1140" spans="1:24" x14ac:dyDescent="0.25">
      <c r="A1140" s="3">
        <v>31725</v>
      </c>
      <c r="B1140" s="5">
        <v>313</v>
      </c>
      <c r="C1140" s="37">
        <f t="shared" si="146"/>
        <v>7.5</v>
      </c>
      <c r="D1140" s="35">
        <f t="shared" si="147"/>
        <v>-19.399999999999999</v>
      </c>
      <c r="E1140" s="6">
        <v>-14.8</v>
      </c>
      <c r="F1140" s="6">
        <v>-23.9</v>
      </c>
      <c r="G1140" s="16">
        <f t="shared" si="156"/>
        <v>0</v>
      </c>
      <c r="H1140" s="35">
        <f t="shared" si="148"/>
        <v>-18.100000000000001</v>
      </c>
      <c r="I1140" s="6">
        <v>-14.2</v>
      </c>
      <c r="J1140" s="6">
        <v>-22</v>
      </c>
      <c r="K1140" s="6">
        <v>0</v>
      </c>
      <c r="L1140" s="35">
        <f t="shared" si="149"/>
        <v>-18.2</v>
      </c>
      <c r="M1140" s="6">
        <v>-14.8</v>
      </c>
      <c r="N1140" s="6">
        <v>-21.5</v>
      </c>
      <c r="O1140" s="11">
        <f t="shared" si="155"/>
        <v>0</v>
      </c>
      <c r="P1140" s="7">
        <v>8611</v>
      </c>
      <c r="Q1140" s="7"/>
      <c r="R1140" s="35">
        <f t="shared" si="150"/>
        <v>-17.3</v>
      </c>
      <c r="S1140">
        <v>-12.5</v>
      </c>
      <c r="T1140">
        <v>-22</v>
      </c>
      <c r="U1140">
        <v>0</v>
      </c>
      <c r="W1140">
        <v>7.89</v>
      </c>
      <c r="X1140">
        <v>4.4400000000000004</v>
      </c>
    </row>
    <row r="1141" spans="1:24" x14ac:dyDescent="0.25">
      <c r="A1141" s="3">
        <v>31726</v>
      </c>
      <c r="B1141" s="5">
        <v>314</v>
      </c>
      <c r="C1141" s="37">
        <f t="shared" si="146"/>
        <v>4.25</v>
      </c>
      <c r="D1141" s="35">
        <f t="shared" si="147"/>
        <v>-17.899999999999999</v>
      </c>
      <c r="E1141" s="6">
        <v>-11.7</v>
      </c>
      <c r="F1141" s="6">
        <v>-24</v>
      </c>
      <c r="G1141" s="16">
        <f t="shared" si="156"/>
        <v>4</v>
      </c>
      <c r="H1141" s="35">
        <f t="shared" si="148"/>
        <v>-13.7</v>
      </c>
      <c r="I1141" s="6">
        <v>-6</v>
      </c>
      <c r="J1141" s="6">
        <v>-21.4</v>
      </c>
      <c r="K1141" s="6">
        <v>4</v>
      </c>
      <c r="L1141" s="35">
        <f t="shared" si="149"/>
        <v>-13</v>
      </c>
      <c r="M1141" s="6">
        <v>-6.2</v>
      </c>
      <c r="N1141" s="6">
        <v>-19.8</v>
      </c>
      <c r="O1141" s="11">
        <f t="shared" si="155"/>
        <v>4</v>
      </c>
      <c r="P1141" s="7">
        <v>8611</v>
      </c>
      <c r="Q1141" s="7"/>
      <c r="R1141" s="35">
        <f t="shared" si="150"/>
        <v>-15.5</v>
      </c>
      <c r="S1141">
        <v>-8.5</v>
      </c>
      <c r="T1141">
        <v>-22.5</v>
      </c>
      <c r="U1141">
        <v>7</v>
      </c>
      <c r="W1141">
        <v>4.47</v>
      </c>
      <c r="X1141">
        <v>3.5</v>
      </c>
    </row>
    <row r="1142" spans="1:24" x14ac:dyDescent="0.25">
      <c r="A1142" s="3">
        <v>31727</v>
      </c>
      <c r="B1142" s="5">
        <v>315</v>
      </c>
      <c r="C1142" s="37">
        <f t="shared" si="146"/>
        <v>2.98</v>
      </c>
      <c r="D1142" s="35">
        <f t="shared" si="147"/>
        <v>-9</v>
      </c>
      <c r="E1142" s="6">
        <v>-4.8</v>
      </c>
      <c r="F1142" s="6">
        <v>-13.2</v>
      </c>
      <c r="G1142" s="16">
        <f t="shared" si="156"/>
        <v>0</v>
      </c>
      <c r="H1142" s="35">
        <f t="shared" si="148"/>
        <v>-10.1</v>
      </c>
      <c r="I1142" s="6">
        <v>-5.9</v>
      </c>
      <c r="J1142" s="6">
        <v>-14.3</v>
      </c>
      <c r="K1142" s="6">
        <v>0</v>
      </c>
      <c r="L1142" s="35">
        <f t="shared" si="149"/>
        <v>-9.9</v>
      </c>
      <c r="M1142" s="6">
        <v>-5.9</v>
      </c>
      <c r="N1142" s="6">
        <v>-13.8</v>
      </c>
      <c r="O1142" s="11">
        <f t="shared" si="155"/>
        <v>0</v>
      </c>
      <c r="P1142" s="7">
        <v>8611</v>
      </c>
      <c r="Q1142" s="7"/>
      <c r="R1142" s="35">
        <f t="shared" si="150"/>
        <v>-9.3000000000000007</v>
      </c>
      <c r="S1142">
        <v>-6</v>
      </c>
      <c r="T1142">
        <v>-12.5</v>
      </c>
      <c r="U1142">
        <v>0</v>
      </c>
      <c r="W1142">
        <v>3.14</v>
      </c>
      <c r="X1142">
        <v>3.38</v>
      </c>
    </row>
    <row r="1143" spans="1:24" x14ac:dyDescent="0.25">
      <c r="A1143" s="3">
        <v>31728</v>
      </c>
      <c r="B1143" s="5">
        <v>316</v>
      </c>
      <c r="C1143" s="37">
        <f t="shared" si="146"/>
        <v>3.16</v>
      </c>
      <c r="D1143" s="35">
        <f t="shared" si="147"/>
        <v>-12</v>
      </c>
      <c r="E1143" s="6">
        <v>-6.6</v>
      </c>
      <c r="F1143" s="6">
        <v>-17.3</v>
      </c>
      <c r="G1143" s="16">
        <f t="shared" si="156"/>
        <v>2</v>
      </c>
      <c r="H1143" s="35">
        <f t="shared" si="148"/>
        <v>-10.6</v>
      </c>
      <c r="I1143" s="6">
        <v>-6.3</v>
      </c>
      <c r="J1143" s="6">
        <v>-14.9</v>
      </c>
      <c r="K1143" s="6">
        <v>2</v>
      </c>
      <c r="L1143" s="35">
        <f t="shared" si="149"/>
        <v>-10.7</v>
      </c>
      <c r="M1143" s="6">
        <v>-7.5</v>
      </c>
      <c r="N1143" s="6">
        <v>-13.8</v>
      </c>
      <c r="O1143" s="11">
        <f t="shared" si="155"/>
        <v>2</v>
      </c>
      <c r="P1143" s="7">
        <v>8611</v>
      </c>
      <c r="Q1143" s="7"/>
      <c r="R1143" s="35">
        <f t="shared" si="150"/>
        <v>-12.5</v>
      </c>
      <c r="S1143">
        <v>-5</v>
      </c>
      <c r="T1143">
        <v>-20</v>
      </c>
      <c r="U1143">
        <v>2</v>
      </c>
      <c r="W1143">
        <v>3.33</v>
      </c>
      <c r="X1143">
        <v>4.43</v>
      </c>
    </row>
    <row r="1144" spans="1:24" x14ac:dyDescent="0.25">
      <c r="A1144" s="3">
        <v>31729</v>
      </c>
      <c r="B1144" s="5">
        <v>317</v>
      </c>
      <c r="C1144" s="37">
        <f t="shared" si="146"/>
        <v>1.62</v>
      </c>
      <c r="D1144" s="35">
        <f t="shared" si="147"/>
        <v>-7.4</v>
      </c>
      <c r="E1144" s="6">
        <v>-5.6</v>
      </c>
      <c r="F1144" s="6">
        <v>-9.1</v>
      </c>
      <c r="G1144" s="16">
        <f t="shared" si="156"/>
        <v>4.5</v>
      </c>
      <c r="H1144" s="35">
        <f t="shared" si="148"/>
        <v>-7.3</v>
      </c>
      <c r="I1144" s="6">
        <v>-5.5</v>
      </c>
      <c r="J1144" s="6">
        <v>-9</v>
      </c>
      <c r="K1144" s="6">
        <v>4.5</v>
      </c>
      <c r="L1144" s="35">
        <f t="shared" si="149"/>
        <v>-9.1</v>
      </c>
      <c r="M1144" s="6">
        <v>-7.3</v>
      </c>
      <c r="N1144" s="6">
        <v>-10.8</v>
      </c>
      <c r="O1144" s="11">
        <f t="shared" si="155"/>
        <v>4.5</v>
      </c>
      <c r="P1144" s="7">
        <v>8611</v>
      </c>
      <c r="Q1144" s="7"/>
      <c r="R1144" s="35">
        <f t="shared" si="150"/>
        <v>-9.5</v>
      </c>
      <c r="S1144">
        <v>-5</v>
      </c>
      <c r="T1144">
        <v>-14</v>
      </c>
      <c r="U1144">
        <v>8</v>
      </c>
      <c r="W1144">
        <v>1.7</v>
      </c>
      <c r="X1144">
        <v>2.14</v>
      </c>
    </row>
    <row r="1145" spans="1:24" x14ac:dyDescent="0.25">
      <c r="A1145" s="3">
        <v>31730</v>
      </c>
      <c r="B1145" s="5">
        <v>318</v>
      </c>
      <c r="C1145" s="37">
        <f t="shared" si="146"/>
        <v>2.1</v>
      </c>
      <c r="D1145" s="35">
        <f t="shared" si="147"/>
        <v>-8.1</v>
      </c>
      <c r="E1145" s="6">
        <v>-6.6</v>
      </c>
      <c r="F1145" s="6">
        <v>-9.6</v>
      </c>
      <c r="G1145" s="16">
        <f t="shared" si="156"/>
        <v>1</v>
      </c>
      <c r="H1145" s="35">
        <f t="shared" si="148"/>
        <v>-9.1999999999999993</v>
      </c>
      <c r="I1145" s="6">
        <v>-7.1</v>
      </c>
      <c r="J1145" s="6">
        <v>-11.3</v>
      </c>
      <c r="K1145" s="6">
        <v>1</v>
      </c>
      <c r="L1145" s="35">
        <f t="shared" si="149"/>
        <v>-9.1</v>
      </c>
      <c r="M1145" s="6">
        <v>-6.3</v>
      </c>
      <c r="N1145" s="6">
        <v>-11.8</v>
      </c>
      <c r="O1145" s="11">
        <f t="shared" si="155"/>
        <v>1</v>
      </c>
      <c r="P1145" s="7">
        <v>8611</v>
      </c>
      <c r="Q1145" s="7"/>
      <c r="R1145" s="35">
        <f t="shared" si="150"/>
        <v>-7.3</v>
      </c>
      <c r="S1145">
        <v>-3.5</v>
      </c>
      <c r="T1145">
        <v>-11</v>
      </c>
      <c r="U1145">
        <v>2.2000000000000002</v>
      </c>
      <c r="X1145">
        <v>2.1</v>
      </c>
    </row>
    <row r="1146" spans="1:24" x14ac:dyDescent="0.25">
      <c r="A1146" s="3">
        <v>31731</v>
      </c>
      <c r="B1146" s="5">
        <v>319</v>
      </c>
      <c r="C1146" s="37">
        <f t="shared" si="146"/>
        <v>4.41</v>
      </c>
      <c r="D1146" s="35">
        <f t="shared" si="147"/>
        <v>-7.6</v>
      </c>
      <c r="E1146" s="6">
        <v>-2.5</v>
      </c>
      <c r="F1146" s="6">
        <v>-12.7</v>
      </c>
      <c r="G1146" s="16">
        <f t="shared" si="156"/>
        <v>2.5</v>
      </c>
      <c r="H1146" s="35">
        <f t="shared" si="148"/>
        <v>-7.4</v>
      </c>
      <c r="I1146" s="6">
        <v>-3.4</v>
      </c>
      <c r="J1146" s="6">
        <v>-11.4</v>
      </c>
      <c r="K1146" s="6">
        <v>2.5</v>
      </c>
      <c r="L1146" s="35">
        <f t="shared" si="149"/>
        <v>-7.8</v>
      </c>
      <c r="M1146" s="6">
        <v>-3.6</v>
      </c>
      <c r="N1146" s="6">
        <v>-11.9</v>
      </c>
      <c r="O1146" s="11">
        <f t="shared" si="155"/>
        <v>2.5</v>
      </c>
      <c r="P1146" s="7">
        <v>8611</v>
      </c>
      <c r="Q1146" s="7"/>
      <c r="R1146" s="35">
        <f t="shared" si="150"/>
        <v>-4.3</v>
      </c>
      <c r="S1146">
        <v>1.5</v>
      </c>
      <c r="T1146">
        <v>-10</v>
      </c>
      <c r="U1146">
        <v>0</v>
      </c>
      <c r="W1146">
        <v>4.6399999999999997</v>
      </c>
      <c r="X1146">
        <v>3.92</v>
      </c>
    </row>
    <row r="1147" spans="1:24" x14ac:dyDescent="0.25">
      <c r="A1147" s="3">
        <v>31732</v>
      </c>
      <c r="B1147" s="5">
        <v>320</v>
      </c>
      <c r="C1147" s="37">
        <f t="shared" si="146"/>
        <v>1.84</v>
      </c>
      <c r="D1147" s="35">
        <f t="shared" si="147"/>
        <v>-3.9</v>
      </c>
      <c r="E1147" s="6">
        <v>-3.1</v>
      </c>
      <c r="F1147" s="6">
        <v>-4.5999999999999996</v>
      </c>
      <c r="G1147" s="16">
        <f t="shared" si="156"/>
        <v>7.5</v>
      </c>
      <c r="H1147" s="35">
        <f t="shared" si="148"/>
        <v>-4.8</v>
      </c>
      <c r="I1147" s="6">
        <v>-3.8</v>
      </c>
      <c r="J1147" s="6">
        <v>-5.7</v>
      </c>
      <c r="K1147" s="6">
        <v>7.5</v>
      </c>
      <c r="L1147" s="35">
        <f t="shared" si="149"/>
        <v>-4.9000000000000004</v>
      </c>
      <c r="M1147" s="6">
        <v>-4.0999999999999996</v>
      </c>
      <c r="N1147" s="6">
        <v>-5.6</v>
      </c>
      <c r="O1147" s="11">
        <f t="shared" si="155"/>
        <v>7.5</v>
      </c>
      <c r="P1147" s="7">
        <v>8611</v>
      </c>
      <c r="Q1147" s="7"/>
      <c r="R1147" s="35">
        <f t="shared" si="150"/>
        <v>-6</v>
      </c>
      <c r="S1147">
        <v>-2</v>
      </c>
      <c r="T1147">
        <v>-10</v>
      </c>
      <c r="U1147">
        <v>20</v>
      </c>
      <c r="W1147">
        <v>1.94</v>
      </c>
      <c r="X1147">
        <v>2.04</v>
      </c>
    </row>
    <row r="1148" spans="1:24" x14ac:dyDescent="0.25">
      <c r="A1148" s="3">
        <v>31733</v>
      </c>
      <c r="B1148" s="5">
        <v>321</v>
      </c>
      <c r="C1148" s="37">
        <f t="shared" si="146"/>
        <v>5.35</v>
      </c>
      <c r="D1148" s="35">
        <f t="shared" si="147"/>
        <v>-8</v>
      </c>
      <c r="E1148" s="6">
        <v>-3.5</v>
      </c>
      <c r="F1148" s="6">
        <v>-12.4</v>
      </c>
      <c r="G1148" s="16">
        <f t="shared" si="156"/>
        <v>0</v>
      </c>
      <c r="H1148" s="35">
        <f t="shared" si="148"/>
        <v>-7.4</v>
      </c>
      <c r="I1148" s="6">
        <v>-4.5</v>
      </c>
      <c r="J1148" s="6">
        <v>-10.3</v>
      </c>
      <c r="K1148" s="6">
        <v>0</v>
      </c>
      <c r="L1148" s="35">
        <f t="shared" si="149"/>
        <v>-7.5</v>
      </c>
      <c r="M1148" s="6">
        <v>-5.5</v>
      </c>
      <c r="N1148" s="6">
        <v>-9.4</v>
      </c>
      <c r="O1148" s="11">
        <f t="shared" si="155"/>
        <v>0</v>
      </c>
      <c r="P1148" s="7">
        <v>8611</v>
      </c>
      <c r="Q1148" s="7"/>
      <c r="R1148" s="35">
        <f t="shared" si="150"/>
        <v>-6.5</v>
      </c>
      <c r="S1148">
        <v>0</v>
      </c>
      <c r="T1148">
        <v>-13</v>
      </c>
      <c r="U1148">
        <v>8</v>
      </c>
      <c r="W1148">
        <v>5.63</v>
      </c>
      <c r="X1148">
        <v>3.83</v>
      </c>
    </row>
    <row r="1149" spans="1:24" x14ac:dyDescent="0.25">
      <c r="A1149" s="3">
        <v>31734</v>
      </c>
      <c r="B1149" s="5">
        <v>322</v>
      </c>
      <c r="C1149" s="37">
        <f t="shared" si="146"/>
        <v>4.71</v>
      </c>
      <c r="D1149" s="35">
        <f t="shared" si="147"/>
        <v>-5.0999999999999996</v>
      </c>
      <c r="E1149" s="6">
        <v>-1.4</v>
      </c>
      <c r="F1149" s="6">
        <v>-8.8000000000000007</v>
      </c>
      <c r="G1149" s="16">
        <f t="shared" si="156"/>
        <v>0</v>
      </c>
      <c r="H1149" s="35">
        <f t="shared" si="148"/>
        <v>-4.2</v>
      </c>
      <c r="I1149" s="6">
        <v>-1.1000000000000001</v>
      </c>
      <c r="J1149" s="6">
        <v>-7.2</v>
      </c>
      <c r="K1149" s="6">
        <v>0</v>
      </c>
      <c r="L1149" s="35">
        <f t="shared" si="149"/>
        <v>-4.7</v>
      </c>
      <c r="M1149" s="6">
        <v>-1.6</v>
      </c>
      <c r="N1149" s="6">
        <v>-7.8</v>
      </c>
      <c r="O1149" s="11">
        <f t="shared" si="155"/>
        <v>0</v>
      </c>
      <c r="P1149" s="7">
        <v>8611</v>
      </c>
      <c r="Q1149" s="7"/>
      <c r="R1149" s="35">
        <f t="shared" si="150"/>
        <v>-4.8</v>
      </c>
      <c r="S1149">
        <v>1</v>
      </c>
      <c r="T1149">
        <v>-10.5</v>
      </c>
      <c r="U1149">
        <v>0</v>
      </c>
      <c r="W1149">
        <v>4.96</v>
      </c>
      <c r="X1149">
        <v>3.51</v>
      </c>
    </row>
    <row r="1150" spans="1:24" x14ac:dyDescent="0.25">
      <c r="A1150" s="3">
        <v>31735</v>
      </c>
      <c r="B1150" s="5">
        <v>323</v>
      </c>
      <c r="C1150" s="37">
        <f t="shared" si="146"/>
        <v>2.61</v>
      </c>
      <c r="D1150" s="35">
        <f t="shared" si="147"/>
        <v>-1.8</v>
      </c>
      <c r="E1150" s="6">
        <v>-0.2</v>
      </c>
      <c r="F1150" s="6">
        <v>-3.4</v>
      </c>
      <c r="G1150" s="16">
        <f t="shared" si="156"/>
        <v>0</v>
      </c>
      <c r="H1150" s="35">
        <f t="shared" si="148"/>
        <v>-2.4</v>
      </c>
      <c r="I1150" s="6">
        <v>0.3</v>
      </c>
      <c r="J1150" s="6">
        <v>-5.0999999999999996</v>
      </c>
      <c r="K1150" s="6">
        <v>0</v>
      </c>
      <c r="L1150" s="35">
        <f t="shared" si="149"/>
        <v>-2.6</v>
      </c>
      <c r="M1150" s="6">
        <v>0.6</v>
      </c>
      <c r="N1150" s="6">
        <v>-5.8</v>
      </c>
      <c r="O1150" s="11">
        <f t="shared" si="155"/>
        <v>0</v>
      </c>
      <c r="P1150" s="7">
        <v>8611</v>
      </c>
      <c r="Q1150" s="7"/>
      <c r="R1150" s="35">
        <f t="shared" si="150"/>
        <v>0.5</v>
      </c>
      <c r="S1150">
        <v>3</v>
      </c>
      <c r="T1150">
        <v>-2</v>
      </c>
      <c r="U1150">
        <v>0</v>
      </c>
      <c r="W1150">
        <v>2.75</v>
      </c>
      <c r="X1150">
        <v>4.01</v>
      </c>
    </row>
    <row r="1151" spans="1:24" x14ac:dyDescent="0.25">
      <c r="A1151" s="3">
        <v>31736</v>
      </c>
      <c r="B1151" s="5">
        <v>324</v>
      </c>
      <c r="C1151" s="37">
        <f t="shared" si="146"/>
        <v>3.58</v>
      </c>
      <c r="D1151" s="35">
        <f t="shared" si="147"/>
        <v>0.3</v>
      </c>
      <c r="E1151" s="6">
        <v>2.2000000000000002</v>
      </c>
      <c r="F1151" s="6">
        <v>-1.7</v>
      </c>
      <c r="G1151" s="16">
        <f t="shared" si="156"/>
        <v>0</v>
      </c>
      <c r="H1151" s="35">
        <f t="shared" si="148"/>
        <v>-0.2</v>
      </c>
      <c r="I1151" s="6">
        <v>1.6</v>
      </c>
      <c r="J1151" s="6">
        <v>-2</v>
      </c>
      <c r="K1151" s="6">
        <v>0</v>
      </c>
      <c r="L1151" s="35">
        <f t="shared" si="149"/>
        <v>-1.4</v>
      </c>
      <c r="M1151" s="6">
        <v>0.9</v>
      </c>
      <c r="N1151" s="6">
        <v>-3.6</v>
      </c>
      <c r="O1151" s="11">
        <f t="shared" si="155"/>
        <v>0</v>
      </c>
      <c r="P1151" s="7">
        <v>8611</v>
      </c>
      <c r="Q1151" s="7"/>
      <c r="R1151" s="35">
        <f t="shared" si="150"/>
        <v>1.8</v>
      </c>
      <c r="S1151">
        <v>5</v>
      </c>
      <c r="T1151">
        <v>-1.5</v>
      </c>
      <c r="U1151">
        <v>0</v>
      </c>
      <c r="W1151">
        <v>3.77</v>
      </c>
      <c r="X1151">
        <v>3.15</v>
      </c>
    </row>
    <row r="1152" spans="1:24" x14ac:dyDescent="0.25">
      <c r="A1152" s="3">
        <v>31737</v>
      </c>
      <c r="B1152" s="5">
        <v>325</v>
      </c>
      <c r="C1152" s="37">
        <f t="shared" si="146"/>
        <v>4.45</v>
      </c>
      <c r="D1152" s="35">
        <f t="shared" si="147"/>
        <v>-2.2000000000000002</v>
      </c>
      <c r="E1152" s="6">
        <v>1.2</v>
      </c>
      <c r="F1152" s="6">
        <v>-5.6</v>
      </c>
      <c r="G1152" s="16">
        <f t="shared" si="156"/>
        <v>0</v>
      </c>
      <c r="H1152" s="35">
        <f t="shared" si="148"/>
        <v>-2.9</v>
      </c>
      <c r="I1152" s="6">
        <v>-0.5</v>
      </c>
      <c r="J1152" s="6">
        <v>-5.3</v>
      </c>
      <c r="K1152" s="6">
        <v>0</v>
      </c>
      <c r="L1152" s="35">
        <f t="shared" si="149"/>
        <v>-4.4000000000000004</v>
      </c>
      <c r="M1152" s="6">
        <v>-2.4</v>
      </c>
      <c r="N1152" s="6">
        <v>-6.4</v>
      </c>
      <c r="O1152" s="11">
        <f t="shared" si="155"/>
        <v>0</v>
      </c>
      <c r="P1152" s="7">
        <v>8611</v>
      </c>
      <c r="Q1152" s="7"/>
      <c r="R1152" s="35">
        <f t="shared" si="150"/>
        <v>-1</v>
      </c>
      <c r="S1152">
        <v>4</v>
      </c>
      <c r="T1152">
        <v>-6</v>
      </c>
      <c r="U1152">
        <v>2</v>
      </c>
      <c r="W1152">
        <v>4.68</v>
      </c>
      <c r="X1152">
        <v>4.67</v>
      </c>
    </row>
    <row r="1153" spans="1:24" x14ac:dyDescent="0.25">
      <c r="A1153" s="3">
        <v>31738</v>
      </c>
      <c r="B1153" s="5">
        <v>326</v>
      </c>
      <c r="C1153" s="37">
        <f t="shared" si="146"/>
        <v>4.07</v>
      </c>
      <c r="D1153" s="35">
        <f t="shared" si="147"/>
        <v>-3</v>
      </c>
      <c r="E1153" s="6">
        <v>-1.3</v>
      </c>
      <c r="F1153" s="6">
        <v>-4.7</v>
      </c>
      <c r="G1153" s="16">
        <f t="shared" si="156"/>
        <v>0</v>
      </c>
      <c r="H1153" s="35">
        <f t="shared" si="148"/>
        <v>-3.9</v>
      </c>
      <c r="I1153" s="6">
        <v>-2.6</v>
      </c>
      <c r="J1153" s="6">
        <v>-5.0999999999999996</v>
      </c>
      <c r="K1153" s="6">
        <v>0</v>
      </c>
      <c r="L1153" s="35">
        <f t="shared" si="149"/>
        <v>-2.5</v>
      </c>
      <c r="M1153" s="6">
        <v>0.8</v>
      </c>
      <c r="N1153" s="6">
        <v>-5.7</v>
      </c>
      <c r="O1153" s="11">
        <f t="shared" si="155"/>
        <v>0</v>
      </c>
      <c r="P1153" s="7">
        <v>8611</v>
      </c>
      <c r="Q1153" s="7"/>
      <c r="R1153" s="35">
        <f t="shared" si="150"/>
        <v>-1.5</v>
      </c>
      <c r="S1153">
        <v>3</v>
      </c>
      <c r="T1153">
        <v>-6</v>
      </c>
      <c r="U1153">
        <v>6</v>
      </c>
      <c r="W1153">
        <v>4.28</v>
      </c>
      <c r="X1153">
        <v>3.88</v>
      </c>
    </row>
    <row r="1154" spans="1:24" x14ac:dyDescent="0.25">
      <c r="A1154" s="3">
        <v>31739</v>
      </c>
      <c r="B1154" s="5">
        <v>327</v>
      </c>
      <c r="C1154" s="37">
        <f t="shared" si="146"/>
        <v>2.85</v>
      </c>
      <c r="D1154" s="35">
        <f t="shared" si="147"/>
        <v>0.2</v>
      </c>
      <c r="E1154" s="6">
        <v>4</v>
      </c>
      <c r="F1154" s="6">
        <v>-3.7</v>
      </c>
      <c r="G1154" s="16">
        <f t="shared" si="156"/>
        <v>0</v>
      </c>
      <c r="H1154" s="35">
        <f t="shared" si="148"/>
        <v>-0.5</v>
      </c>
      <c r="I1154" s="6">
        <v>3.2</v>
      </c>
      <c r="J1154" s="6">
        <v>-4.0999999999999996</v>
      </c>
      <c r="K1154" s="6">
        <v>0</v>
      </c>
      <c r="L1154" s="35">
        <f t="shared" si="149"/>
        <v>-1.2</v>
      </c>
      <c r="M1154" s="6">
        <v>2.8</v>
      </c>
      <c r="N1154" s="6">
        <v>-5.2</v>
      </c>
      <c r="O1154" s="11">
        <f t="shared" si="155"/>
        <v>0</v>
      </c>
      <c r="P1154" s="7">
        <v>8611</v>
      </c>
      <c r="Q1154" s="7"/>
      <c r="R1154" s="35">
        <f t="shared" si="150"/>
        <v>2.2999999999999998</v>
      </c>
      <c r="S1154">
        <v>7</v>
      </c>
      <c r="T1154">
        <v>-2.5</v>
      </c>
      <c r="U1154">
        <v>0</v>
      </c>
      <c r="W1154">
        <v>3</v>
      </c>
      <c r="X1154">
        <v>2.31</v>
      </c>
    </row>
    <row r="1155" spans="1:24" x14ac:dyDescent="0.25">
      <c r="A1155" s="3">
        <v>31740</v>
      </c>
      <c r="B1155" s="5">
        <v>328</v>
      </c>
      <c r="C1155" s="37">
        <f t="shared" si="146"/>
        <v>4.62</v>
      </c>
      <c r="D1155" s="35">
        <f t="shared" si="147"/>
        <v>-6.3</v>
      </c>
      <c r="E1155" s="6">
        <v>-0.2</v>
      </c>
      <c r="F1155" s="6">
        <v>-12.4</v>
      </c>
      <c r="G1155" s="16">
        <f t="shared" si="156"/>
        <v>0</v>
      </c>
      <c r="H1155" s="35">
        <f t="shared" si="148"/>
        <v>-4.7</v>
      </c>
      <c r="I1155" s="6">
        <v>-1.8</v>
      </c>
      <c r="J1155" s="6">
        <v>-7.5</v>
      </c>
      <c r="K1155" s="6">
        <v>0</v>
      </c>
      <c r="L1155" s="35">
        <f t="shared" si="149"/>
        <v>-4.8</v>
      </c>
      <c r="M1155" s="6">
        <v>-2.2999999999999998</v>
      </c>
      <c r="N1155" s="6">
        <v>-7.2</v>
      </c>
      <c r="O1155" s="11">
        <f t="shared" ref="O1155:O1186" si="157">K1155</f>
        <v>0</v>
      </c>
      <c r="P1155" s="7">
        <v>8611</v>
      </c>
      <c r="Q1155" s="7"/>
      <c r="R1155" s="35">
        <f t="shared" si="150"/>
        <v>0.5</v>
      </c>
      <c r="S1155">
        <v>3</v>
      </c>
      <c r="T1155">
        <v>-2</v>
      </c>
      <c r="U1155">
        <v>0</v>
      </c>
      <c r="W1155">
        <v>4.8600000000000003</v>
      </c>
      <c r="X1155">
        <v>2.09</v>
      </c>
    </row>
    <row r="1156" spans="1:24" x14ac:dyDescent="0.25">
      <c r="A1156" s="3">
        <v>31741</v>
      </c>
      <c r="B1156" s="5">
        <v>329</v>
      </c>
      <c r="C1156" s="37">
        <f t="shared" si="146"/>
        <v>3.98</v>
      </c>
      <c r="D1156" s="35">
        <f t="shared" si="147"/>
        <v>-6.1</v>
      </c>
      <c r="E1156" s="6">
        <v>0</v>
      </c>
      <c r="F1156" s="6">
        <v>-12.2</v>
      </c>
      <c r="G1156" s="16">
        <f t="shared" si="156"/>
        <v>0</v>
      </c>
      <c r="H1156" s="35">
        <f t="shared" si="148"/>
        <v>-4.9000000000000004</v>
      </c>
      <c r="I1156" s="6">
        <v>-0.8</v>
      </c>
      <c r="J1156" s="6">
        <v>-9</v>
      </c>
      <c r="K1156" s="6">
        <v>0</v>
      </c>
      <c r="L1156" s="35">
        <f t="shared" si="149"/>
        <v>-6.3</v>
      </c>
      <c r="M1156" s="6">
        <v>-4.5</v>
      </c>
      <c r="N1156" s="6">
        <v>-8.1</v>
      </c>
      <c r="O1156" s="11">
        <f t="shared" si="157"/>
        <v>0</v>
      </c>
      <c r="P1156" s="7">
        <v>8611</v>
      </c>
      <c r="Q1156" s="7"/>
      <c r="R1156" s="35">
        <f t="shared" si="150"/>
        <v>-6.5</v>
      </c>
      <c r="S1156">
        <v>-0.5</v>
      </c>
      <c r="T1156">
        <v>-12.5</v>
      </c>
      <c r="U1156">
        <v>4</v>
      </c>
      <c r="W1156">
        <v>4.1900000000000004</v>
      </c>
      <c r="X1156">
        <v>4.22</v>
      </c>
    </row>
    <row r="1157" spans="1:24" x14ac:dyDescent="0.25">
      <c r="A1157" s="3">
        <v>31742</v>
      </c>
      <c r="B1157" s="5">
        <v>330</v>
      </c>
      <c r="C1157" s="37">
        <f t="shared" ref="C1157:C1220" si="158">IF(W1157="",X1157,ROUND(0.95*W1157,2))</f>
        <v>5.87</v>
      </c>
      <c r="D1157" s="35">
        <f t="shared" ref="D1157:D1220" si="159">ROUND(AVERAGE(E1157:F1157),1)</f>
        <v>-3.5</v>
      </c>
      <c r="E1157" s="6">
        <v>0.6</v>
      </c>
      <c r="F1157" s="6">
        <v>-7.5</v>
      </c>
      <c r="G1157" s="16">
        <f t="shared" si="156"/>
        <v>0</v>
      </c>
      <c r="H1157" s="35">
        <f t="shared" ref="H1157:H1220" si="160">ROUND(AVERAGE(I1157:J1157),1)</f>
        <v>-3.7</v>
      </c>
      <c r="I1157" s="6">
        <v>-0.9</v>
      </c>
      <c r="J1157" s="6">
        <v>-6.4</v>
      </c>
      <c r="K1157" s="6">
        <v>0</v>
      </c>
      <c r="L1157" s="35">
        <f t="shared" ref="L1157:L1220" si="161">ROUND(AVERAGE(M1157:N1157),1)</f>
        <v>-5.5</v>
      </c>
      <c r="M1157" s="6">
        <v>-4.0999999999999996</v>
      </c>
      <c r="N1157" s="6">
        <v>-6.8</v>
      </c>
      <c r="O1157" s="11">
        <f t="shared" si="157"/>
        <v>0</v>
      </c>
      <c r="P1157" s="7">
        <v>8611</v>
      </c>
      <c r="Q1157" s="7"/>
      <c r="R1157" s="35">
        <f t="shared" ref="R1157:R1220" si="162">ROUND(AVERAGE(S1157:T1157),1)</f>
        <v>-1.3</v>
      </c>
      <c r="S1157">
        <v>2</v>
      </c>
      <c r="T1157">
        <v>-4.5</v>
      </c>
      <c r="U1157">
        <v>4</v>
      </c>
      <c r="X1157">
        <v>5.87</v>
      </c>
    </row>
    <row r="1158" spans="1:24" x14ac:dyDescent="0.25">
      <c r="A1158" s="3">
        <v>31743</v>
      </c>
      <c r="B1158" s="5">
        <v>331</v>
      </c>
      <c r="C1158" s="37">
        <f t="shared" si="158"/>
        <v>4.1500000000000004</v>
      </c>
      <c r="D1158" s="35">
        <f t="shared" si="159"/>
        <v>-5.4</v>
      </c>
      <c r="E1158" s="6">
        <v>-1</v>
      </c>
      <c r="F1158" s="6">
        <v>-9.6999999999999993</v>
      </c>
      <c r="G1158" s="16">
        <f t="shared" si="156"/>
        <v>22.5</v>
      </c>
      <c r="H1158" s="35">
        <f t="shared" si="160"/>
        <v>-6.3</v>
      </c>
      <c r="I1158" s="6">
        <v>-4</v>
      </c>
      <c r="J1158" s="6">
        <v>-8.6</v>
      </c>
      <c r="K1158" s="6">
        <v>22.5</v>
      </c>
      <c r="L1158" s="35">
        <f t="shared" si="161"/>
        <v>-5.0999999999999996</v>
      </c>
      <c r="M1158" s="6">
        <v>-3.5</v>
      </c>
      <c r="N1158" s="6">
        <v>-6.7</v>
      </c>
      <c r="O1158" s="11">
        <f t="shared" si="157"/>
        <v>22.5</v>
      </c>
      <c r="P1158" s="7">
        <v>8611</v>
      </c>
      <c r="Q1158" s="7"/>
      <c r="R1158" s="35">
        <f t="shared" si="162"/>
        <v>-1</v>
      </c>
      <c r="S1158">
        <v>2.5</v>
      </c>
      <c r="T1158">
        <v>-4.5</v>
      </c>
      <c r="U1158">
        <v>0</v>
      </c>
      <c r="W1158">
        <v>4.37</v>
      </c>
      <c r="X1158">
        <v>5.56</v>
      </c>
    </row>
    <row r="1159" spans="1:24" x14ac:dyDescent="0.25">
      <c r="A1159" s="3">
        <v>31744</v>
      </c>
      <c r="B1159" s="5">
        <v>332</v>
      </c>
      <c r="C1159" s="37">
        <f t="shared" si="158"/>
        <v>4.2699999999999996</v>
      </c>
      <c r="D1159" s="35">
        <f t="shared" si="159"/>
        <v>-6.8</v>
      </c>
      <c r="E1159" s="6">
        <v>-1</v>
      </c>
      <c r="F1159" s="6">
        <v>-12.6</v>
      </c>
      <c r="G1159" s="6">
        <v>0</v>
      </c>
      <c r="H1159" s="35">
        <f t="shared" si="160"/>
        <v>-6.5</v>
      </c>
      <c r="I1159" s="6">
        <v>-2</v>
      </c>
      <c r="J1159" s="6">
        <v>-11</v>
      </c>
      <c r="K1159" s="6">
        <v>0</v>
      </c>
      <c r="L1159" s="35">
        <f t="shared" si="161"/>
        <v>-7.8</v>
      </c>
      <c r="M1159" s="6">
        <v>-5.7</v>
      </c>
      <c r="N1159" s="6">
        <v>-9.9</v>
      </c>
      <c r="O1159" s="11">
        <f t="shared" si="157"/>
        <v>0</v>
      </c>
      <c r="P1159" s="7">
        <v>8611</v>
      </c>
      <c r="Q1159" s="7"/>
      <c r="R1159" s="35">
        <f t="shared" si="162"/>
        <v>-6.8</v>
      </c>
      <c r="S1159">
        <v>-0.5</v>
      </c>
      <c r="T1159">
        <v>-13</v>
      </c>
      <c r="U1159">
        <v>0</v>
      </c>
      <c r="W1159">
        <v>4.49</v>
      </c>
      <c r="X1159">
        <v>5.13</v>
      </c>
    </row>
    <row r="1160" spans="1:24" x14ac:dyDescent="0.25">
      <c r="A1160" s="3">
        <v>31745</v>
      </c>
      <c r="B1160" s="5">
        <v>333</v>
      </c>
      <c r="C1160" s="37">
        <f t="shared" si="158"/>
        <v>2.91</v>
      </c>
      <c r="D1160" s="35">
        <f t="shared" si="159"/>
        <v>-8.6</v>
      </c>
      <c r="E1160" s="6">
        <v>0.1</v>
      </c>
      <c r="F1160" s="6">
        <v>-17.2</v>
      </c>
      <c r="G1160" s="6">
        <v>0</v>
      </c>
      <c r="H1160" s="35">
        <f t="shared" si="160"/>
        <v>-8.1</v>
      </c>
      <c r="I1160" s="6">
        <v>-3.6</v>
      </c>
      <c r="J1160" s="6">
        <v>-12.5</v>
      </c>
      <c r="K1160" s="6">
        <v>0</v>
      </c>
      <c r="L1160" s="35">
        <f t="shared" si="161"/>
        <v>-7.6</v>
      </c>
      <c r="M1160" s="6">
        <v>-4.5</v>
      </c>
      <c r="N1160" s="6">
        <v>-10.7</v>
      </c>
      <c r="O1160" s="11">
        <f t="shared" si="157"/>
        <v>0</v>
      </c>
      <c r="P1160" s="7">
        <v>8611</v>
      </c>
      <c r="Q1160" s="7"/>
      <c r="R1160" s="35">
        <f t="shared" si="162"/>
        <v>-11</v>
      </c>
      <c r="S1160">
        <v>-1</v>
      </c>
      <c r="T1160">
        <v>-21</v>
      </c>
      <c r="U1160">
        <v>0</v>
      </c>
      <c r="W1160">
        <v>3.06</v>
      </c>
      <c r="X1160">
        <v>5.28</v>
      </c>
    </row>
    <row r="1161" spans="1:24" x14ac:dyDescent="0.25">
      <c r="A1161" s="3">
        <v>31746</v>
      </c>
      <c r="B1161" s="5">
        <v>334</v>
      </c>
      <c r="C1161" s="37">
        <f t="shared" si="158"/>
        <v>1.25</v>
      </c>
      <c r="D1161" s="35">
        <f t="shared" si="159"/>
        <v>-7.4</v>
      </c>
      <c r="E1161" s="6">
        <v>-4.3</v>
      </c>
      <c r="F1161" s="6">
        <v>-10.5</v>
      </c>
      <c r="G1161" s="6">
        <v>0.5</v>
      </c>
      <c r="H1161" s="35">
        <f t="shared" si="160"/>
        <v>-5.5</v>
      </c>
      <c r="I1161" s="6">
        <v>-3.4</v>
      </c>
      <c r="J1161" s="6">
        <v>-7.5</v>
      </c>
      <c r="K1161" s="6">
        <v>1</v>
      </c>
      <c r="L1161" s="35">
        <f t="shared" si="161"/>
        <v>-8</v>
      </c>
      <c r="M1161" s="6">
        <v>-5.5</v>
      </c>
      <c r="N1161" s="6">
        <v>-10.5</v>
      </c>
      <c r="O1161" s="11">
        <f t="shared" si="157"/>
        <v>1</v>
      </c>
      <c r="P1161" s="7">
        <v>8611</v>
      </c>
      <c r="Q1161" s="7"/>
      <c r="R1161" s="35">
        <f t="shared" si="162"/>
        <v>-6.3</v>
      </c>
      <c r="S1161">
        <v>-0.5</v>
      </c>
      <c r="T1161">
        <v>-12</v>
      </c>
      <c r="U1161">
        <v>0</v>
      </c>
      <c r="W1161">
        <v>1.32</v>
      </c>
      <c r="X1161">
        <v>1.69</v>
      </c>
    </row>
    <row r="1162" spans="1:24" x14ac:dyDescent="0.25">
      <c r="A1162" s="3">
        <v>31747</v>
      </c>
      <c r="B1162" s="5">
        <v>335</v>
      </c>
      <c r="C1162" s="37">
        <f t="shared" si="158"/>
        <v>2.41</v>
      </c>
      <c r="D1162" s="35">
        <f t="shared" si="159"/>
        <v>-8.9</v>
      </c>
      <c r="E1162" s="6">
        <v>-3.9</v>
      </c>
      <c r="F1162" s="6">
        <v>-13.9</v>
      </c>
      <c r="G1162" s="6">
        <v>2.5</v>
      </c>
      <c r="H1162" s="35">
        <f t="shared" si="160"/>
        <v>-9.5</v>
      </c>
      <c r="I1162" s="6">
        <v>-6.2</v>
      </c>
      <c r="J1162" s="6">
        <v>-12.8</v>
      </c>
      <c r="K1162" s="6">
        <v>1</v>
      </c>
      <c r="L1162" s="35">
        <f t="shared" si="161"/>
        <v>-8.1</v>
      </c>
      <c r="M1162" s="6">
        <v>-5.6</v>
      </c>
      <c r="N1162" s="6">
        <v>-10.6</v>
      </c>
      <c r="O1162" s="11">
        <f t="shared" si="157"/>
        <v>1</v>
      </c>
      <c r="P1162" s="7">
        <v>8612</v>
      </c>
      <c r="Q1162" s="7"/>
      <c r="R1162" s="35">
        <f t="shared" si="162"/>
        <v>-3.3</v>
      </c>
      <c r="S1162">
        <v>-0.5</v>
      </c>
      <c r="T1162">
        <v>-6</v>
      </c>
      <c r="U1162">
        <v>4</v>
      </c>
      <c r="W1162">
        <v>2.54</v>
      </c>
      <c r="X1162">
        <v>1.67</v>
      </c>
    </row>
    <row r="1163" spans="1:24" x14ac:dyDescent="0.25">
      <c r="A1163" s="3">
        <v>31748</v>
      </c>
      <c r="B1163" s="5">
        <v>336</v>
      </c>
      <c r="C1163" s="37">
        <f t="shared" si="158"/>
        <v>4.91</v>
      </c>
      <c r="D1163" s="35">
        <f t="shared" si="159"/>
        <v>-12.7</v>
      </c>
      <c r="E1163" s="6">
        <v>-5.5</v>
      </c>
      <c r="F1163" s="6">
        <v>-19.899999999999999</v>
      </c>
      <c r="G1163" s="6">
        <v>1</v>
      </c>
      <c r="H1163" s="35">
        <f t="shared" si="160"/>
        <v>-10.6</v>
      </c>
      <c r="I1163" s="6">
        <v>-7</v>
      </c>
      <c r="J1163" s="6">
        <v>-14.1</v>
      </c>
      <c r="K1163" s="6">
        <v>0</v>
      </c>
      <c r="L1163" s="35">
        <f t="shared" si="161"/>
        <v>-11.4</v>
      </c>
      <c r="M1163" s="6">
        <v>-9.6999999999999993</v>
      </c>
      <c r="N1163" s="6">
        <v>-13</v>
      </c>
      <c r="O1163" s="11">
        <f t="shared" si="157"/>
        <v>0</v>
      </c>
      <c r="P1163" s="7">
        <v>8612</v>
      </c>
      <c r="Q1163" s="7"/>
      <c r="R1163" s="35">
        <f t="shared" si="162"/>
        <v>-14.3</v>
      </c>
      <c r="S1163">
        <v>-6.5</v>
      </c>
      <c r="T1163">
        <v>-22</v>
      </c>
      <c r="U1163">
        <v>0</v>
      </c>
      <c r="W1163">
        <v>5.17</v>
      </c>
      <c r="X1163">
        <v>3.34</v>
      </c>
    </row>
    <row r="1164" spans="1:24" x14ac:dyDescent="0.25">
      <c r="A1164" s="3">
        <v>31749</v>
      </c>
      <c r="B1164" s="5">
        <v>337</v>
      </c>
      <c r="C1164" s="37">
        <f t="shared" si="158"/>
        <v>4.1900000000000004</v>
      </c>
      <c r="D1164" s="35">
        <f t="shared" si="159"/>
        <v>-13.5</v>
      </c>
      <c r="E1164" s="6">
        <v>-5.7</v>
      </c>
      <c r="F1164" s="6">
        <v>-21.2</v>
      </c>
      <c r="G1164" s="6">
        <v>0</v>
      </c>
      <c r="H1164" s="35">
        <f t="shared" si="160"/>
        <v>-9.9</v>
      </c>
      <c r="I1164" s="6">
        <v>-4</v>
      </c>
      <c r="J1164" s="6">
        <v>-15.7</v>
      </c>
      <c r="K1164" s="6">
        <v>0</v>
      </c>
      <c r="L1164" s="35">
        <f t="shared" si="161"/>
        <v>-10.9</v>
      </c>
      <c r="M1164" s="6">
        <v>-8.3000000000000007</v>
      </c>
      <c r="N1164" s="6">
        <v>-13.5</v>
      </c>
      <c r="O1164" s="11">
        <f t="shared" si="157"/>
        <v>0</v>
      </c>
      <c r="P1164" s="7">
        <v>8612</v>
      </c>
      <c r="Q1164" s="7"/>
      <c r="R1164" s="35">
        <f t="shared" si="162"/>
        <v>-13.5</v>
      </c>
      <c r="S1164">
        <v>-5</v>
      </c>
      <c r="T1164">
        <v>-22</v>
      </c>
      <c r="U1164">
        <v>0</v>
      </c>
      <c r="W1164">
        <v>4.41</v>
      </c>
      <c r="X1164">
        <v>4.87</v>
      </c>
    </row>
    <row r="1165" spans="1:24" x14ac:dyDescent="0.25">
      <c r="A1165" s="3">
        <v>31750</v>
      </c>
      <c r="B1165" s="5">
        <v>338</v>
      </c>
      <c r="C1165" s="37">
        <f t="shared" si="158"/>
        <v>2.41</v>
      </c>
      <c r="D1165" s="35">
        <f t="shared" si="159"/>
        <v>-10.7</v>
      </c>
      <c r="E1165" s="6">
        <v>-6.2</v>
      </c>
      <c r="F1165" s="6">
        <v>-15.1</v>
      </c>
      <c r="G1165" s="6">
        <v>1.5</v>
      </c>
      <c r="H1165" s="35">
        <f t="shared" si="160"/>
        <v>-6.9</v>
      </c>
      <c r="I1165" s="6">
        <v>-3.6</v>
      </c>
      <c r="J1165" s="6">
        <v>-10.1</v>
      </c>
      <c r="K1165" s="6">
        <v>2</v>
      </c>
      <c r="L1165" s="35">
        <f t="shared" si="161"/>
        <v>-8.5</v>
      </c>
      <c r="M1165" s="6">
        <v>-5.0999999999999996</v>
      </c>
      <c r="N1165" s="6">
        <v>-11.9</v>
      </c>
      <c r="O1165" s="11">
        <f t="shared" si="157"/>
        <v>2</v>
      </c>
      <c r="P1165" s="7">
        <v>8612</v>
      </c>
      <c r="Q1165" s="7"/>
      <c r="R1165" s="35">
        <f t="shared" si="162"/>
        <v>-9.8000000000000007</v>
      </c>
      <c r="S1165">
        <v>-4.5</v>
      </c>
      <c r="T1165">
        <v>-15</v>
      </c>
      <c r="U1165">
        <v>1.2</v>
      </c>
      <c r="W1165">
        <v>2.54</v>
      </c>
      <c r="X1165">
        <v>2.67</v>
      </c>
    </row>
    <row r="1166" spans="1:24" x14ac:dyDescent="0.25">
      <c r="A1166" s="3">
        <v>31751</v>
      </c>
      <c r="B1166" s="5">
        <v>339</v>
      </c>
      <c r="C1166" s="37">
        <f t="shared" si="158"/>
        <v>1.87</v>
      </c>
      <c r="D1166" s="35">
        <f t="shared" si="159"/>
        <v>-9.1</v>
      </c>
      <c r="E1166" s="6">
        <v>-7.4</v>
      </c>
      <c r="F1166" s="6">
        <v>-10.7</v>
      </c>
      <c r="G1166" s="6">
        <v>1.5</v>
      </c>
      <c r="H1166" s="35">
        <f t="shared" si="160"/>
        <v>-6.4</v>
      </c>
      <c r="I1166" s="6">
        <v>-4.8</v>
      </c>
      <c r="J1166" s="6">
        <v>-8</v>
      </c>
      <c r="K1166" s="6">
        <v>0.5</v>
      </c>
      <c r="L1166" s="35">
        <f t="shared" si="161"/>
        <v>-4.5999999999999996</v>
      </c>
      <c r="M1166" s="6">
        <v>-1.3</v>
      </c>
      <c r="N1166" s="6">
        <v>-7.9</v>
      </c>
      <c r="O1166" s="11">
        <f t="shared" si="157"/>
        <v>0.5</v>
      </c>
      <c r="P1166" s="7">
        <v>8612</v>
      </c>
      <c r="Q1166" s="7"/>
      <c r="R1166" s="35">
        <f t="shared" si="162"/>
        <v>-8</v>
      </c>
      <c r="S1166">
        <v>-6.5</v>
      </c>
      <c r="T1166">
        <v>-9.5</v>
      </c>
      <c r="U1166">
        <v>0</v>
      </c>
      <c r="W1166">
        <v>1.97</v>
      </c>
      <c r="X1166">
        <v>1.73</v>
      </c>
    </row>
    <row r="1167" spans="1:24" x14ac:dyDescent="0.25">
      <c r="A1167" s="3">
        <v>31752</v>
      </c>
      <c r="B1167" s="5">
        <v>340</v>
      </c>
      <c r="C1167" s="37">
        <f t="shared" si="158"/>
        <v>4.62</v>
      </c>
      <c r="D1167" s="35">
        <f t="shared" si="159"/>
        <v>-9.4</v>
      </c>
      <c r="E1167" s="6">
        <v>-2.7</v>
      </c>
      <c r="F1167" s="6">
        <v>-16.100000000000001</v>
      </c>
      <c r="G1167" s="6">
        <v>0.5</v>
      </c>
      <c r="H1167" s="35">
        <f t="shared" si="160"/>
        <v>-4.4000000000000004</v>
      </c>
      <c r="I1167" s="6">
        <v>1.4</v>
      </c>
      <c r="J1167" s="6">
        <v>-10.1</v>
      </c>
      <c r="K1167" s="6">
        <v>0</v>
      </c>
      <c r="L1167" s="35">
        <f t="shared" si="161"/>
        <v>-3</v>
      </c>
      <c r="M1167" s="6">
        <v>2</v>
      </c>
      <c r="N1167" s="6">
        <v>-7.9</v>
      </c>
      <c r="O1167" s="11">
        <f t="shared" si="157"/>
        <v>0</v>
      </c>
      <c r="P1167" s="7">
        <v>8612</v>
      </c>
      <c r="Q1167" s="7"/>
      <c r="R1167" s="35">
        <f t="shared" si="162"/>
        <v>-8.8000000000000007</v>
      </c>
      <c r="S1167">
        <v>-5</v>
      </c>
      <c r="T1167">
        <v>-12.5</v>
      </c>
      <c r="U1167">
        <v>0</v>
      </c>
      <c r="W1167">
        <v>4.8600000000000003</v>
      </c>
      <c r="X1167">
        <v>3.73</v>
      </c>
    </row>
    <row r="1168" spans="1:24" x14ac:dyDescent="0.25">
      <c r="A1168" s="3">
        <v>31753</v>
      </c>
      <c r="B1168" s="5">
        <v>341</v>
      </c>
      <c r="C1168" s="37">
        <f t="shared" si="158"/>
        <v>1.04</v>
      </c>
      <c r="D1168" s="35">
        <f t="shared" si="159"/>
        <v>-8.3000000000000007</v>
      </c>
      <c r="E1168" s="6">
        <v>-4.2</v>
      </c>
      <c r="F1168" s="6">
        <v>-12.4</v>
      </c>
      <c r="G1168" s="6">
        <v>0</v>
      </c>
      <c r="H1168" s="35">
        <f t="shared" si="160"/>
        <v>-7.5</v>
      </c>
      <c r="I1168" s="6">
        <v>-4.0999999999999996</v>
      </c>
      <c r="J1168" s="6">
        <v>-10.8</v>
      </c>
      <c r="K1168" s="6">
        <v>0</v>
      </c>
      <c r="L1168" s="35">
        <f t="shared" si="161"/>
        <v>-6.5</v>
      </c>
      <c r="M1168" s="19">
        <f>I1168-0.8</f>
        <v>-4.8999999999999995</v>
      </c>
      <c r="N1168" s="6">
        <v>-8</v>
      </c>
      <c r="O1168" s="11">
        <f t="shared" si="157"/>
        <v>0</v>
      </c>
      <c r="P1168" s="7">
        <v>8612</v>
      </c>
      <c r="Q1168" s="7"/>
      <c r="R1168" s="35">
        <f t="shared" si="162"/>
        <v>-9.5</v>
      </c>
      <c r="S1168">
        <v>-3.5</v>
      </c>
      <c r="T1168">
        <v>-15.5</v>
      </c>
      <c r="U1168">
        <v>0</v>
      </c>
      <c r="W1168">
        <v>1.0900000000000001</v>
      </c>
      <c r="X1168">
        <v>1.64</v>
      </c>
    </row>
    <row r="1169" spans="1:24" x14ac:dyDescent="0.25">
      <c r="A1169" s="3">
        <v>31754</v>
      </c>
      <c r="B1169" s="5">
        <v>342</v>
      </c>
      <c r="C1169" s="37">
        <f t="shared" si="158"/>
        <v>4.47</v>
      </c>
      <c r="D1169" s="35">
        <f t="shared" si="159"/>
        <v>-11.6</v>
      </c>
      <c r="E1169" s="6">
        <v>-7.2</v>
      </c>
      <c r="F1169" s="6">
        <v>-15.9</v>
      </c>
      <c r="G1169" s="6">
        <v>0</v>
      </c>
      <c r="H1169" s="35">
        <f t="shared" si="160"/>
        <v>-9.9</v>
      </c>
      <c r="I1169" s="6">
        <v>-7.5</v>
      </c>
      <c r="J1169" s="6">
        <v>-12.2</v>
      </c>
      <c r="K1169" s="6">
        <v>0</v>
      </c>
      <c r="L1169" s="35">
        <f t="shared" si="161"/>
        <v>-10.1</v>
      </c>
      <c r="M1169" s="19">
        <f>I1169-0.8</f>
        <v>-8.3000000000000007</v>
      </c>
      <c r="N1169" s="6">
        <v>-11.8</v>
      </c>
      <c r="O1169" s="11">
        <f t="shared" si="157"/>
        <v>0</v>
      </c>
      <c r="P1169" s="7">
        <v>8612</v>
      </c>
      <c r="Q1169" s="7"/>
      <c r="R1169" s="35">
        <f t="shared" si="162"/>
        <v>-12.3</v>
      </c>
      <c r="S1169">
        <v>-6.5</v>
      </c>
      <c r="T1169">
        <v>-18</v>
      </c>
      <c r="U1169">
        <v>0</v>
      </c>
      <c r="W1169">
        <v>4.71</v>
      </c>
      <c r="X1169">
        <v>4.5999999999999996</v>
      </c>
    </row>
    <row r="1170" spans="1:24" x14ac:dyDescent="0.25">
      <c r="A1170" s="3">
        <v>31755</v>
      </c>
      <c r="B1170" s="5">
        <v>343</v>
      </c>
      <c r="C1170" s="37">
        <f t="shared" si="158"/>
        <v>2.64</v>
      </c>
      <c r="D1170" s="35">
        <f t="shared" si="159"/>
        <v>-8.6</v>
      </c>
      <c r="E1170" s="6">
        <v>-1</v>
      </c>
      <c r="F1170" s="6">
        <v>-16.100000000000001</v>
      </c>
      <c r="G1170" s="6">
        <v>0</v>
      </c>
      <c r="H1170" s="35">
        <f t="shared" si="160"/>
        <v>-6</v>
      </c>
      <c r="I1170" s="6">
        <v>-1.1000000000000001</v>
      </c>
      <c r="J1170" s="6">
        <v>-10.8</v>
      </c>
      <c r="K1170" s="6">
        <v>0</v>
      </c>
      <c r="L1170" s="35">
        <f t="shared" si="161"/>
        <v>-6.3</v>
      </c>
      <c r="M1170" s="19">
        <f>I1170-0.8</f>
        <v>-1.9000000000000001</v>
      </c>
      <c r="N1170" s="19">
        <f>J1170+0.2</f>
        <v>-10.600000000000001</v>
      </c>
      <c r="O1170" s="11">
        <f t="shared" si="157"/>
        <v>0</v>
      </c>
      <c r="P1170" s="7">
        <v>8612</v>
      </c>
      <c r="Q1170" s="7"/>
      <c r="R1170" s="35">
        <f t="shared" si="162"/>
        <v>-13</v>
      </c>
      <c r="S1170">
        <v>-6</v>
      </c>
      <c r="T1170">
        <v>-20</v>
      </c>
      <c r="U1170">
        <v>0</v>
      </c>
      <c r="W1170">
        <v>2.78</v>
      </c>
      <c r="X1170">
        <v>4.57</v>
      </c>
    </row>
    <row r="1171" spans="1:24" x14ac:dyDescent="0.25">
      <c r="A1171" s="3">
        <v>31756</v>
      </c>
      <c r="B1171" s="5">
        <v>344</v>
      </c>
      <c r="C1171" s="37">
        <f t="shared" si="158"/>
        <v>1.04</v>
      </c>
      <c r="D1171" s="35">
        <f t="shared" si="159"/>
        <v>-8.4</v>
      </c>
      <c r="E1171" s="6">
        <v>3.1</v>
      </c>
      <c r="F1171" s="6">
        <v>-19.899999999999999</v>
      </c>
      <c r="G1171" s="6">
        <v>0</v>
      </c>
      <c r="H1171" s="35">
        <f t="shared" si="160"/>
        <v>-8.1999999999999993</v>
      </c>
      <c r="I1171" s="12">
        <f>ROUND(E1171*0.96-1.05,1)</f>
        <v>1.9</v>
      </c>
      <c r="J1171" s="12">
        <f>ROUND(F1171*0.88-0.71,1)</f>
        <v>-18.2</v>
      </c>
      <c r="K1171" s="6">
        <v>0</v>
      </c>
      <c r="L1171" s="35">
        <f t="shared" si="161"/>
        <v>-8.5</v>
      </c>
      <c r="M1171" s="19">
        <f>I1171-0.8</f>
        <v>1.0999999999999999</v>
      </c>
      <c r="N1171" s="19">
        <f>J1171+0.2</f>
        <v>-18</v>
      </c>
      <c r="O1171" s="11">
        <f t="shared" si="157"/>
        <v>0</v>
      </c>
      <c r="P1171" s="7">
        <v>8612</v>
      </c>
      <c r="Q1171" s="7"/>
      <c r="R1171" s="35">
        <f t="shared" si="162"/>
        <v>-12.8</v>
      </c>
      <c r="S1171">
        <v>-4.5</v>
      </c>
      <c r="T1171">
        <v>-21</v>
      </c>
      <c r="U1171">
        <v>0</v>
      </c>
      <c r="W1171">
        <v>1.0900000000000001</v>
      </c>
      <c r="X1171">
        <v>4.49</v>
      </c>
    </row>
    <row r="1172" spans="1:24" x14ac:dyDescent="0.25">
      <c r="A1172" s="3">
        <v>31757</v>
      </c>
      <c r="B1172" s="5">
        <v>345</v>
      </c>
      <c r="C1172" s="37">
        <f t="shared" si="158"/>
        <v>1.81</v>
      </c>
      <c r="D1172" s="35">
        <f t="shared" si="159"/>
        <v>-14.3</v>
      </c>
      <c r="E1172" s="6">
        <v>-7.4</v>
      </c>
      <c r="F1172" s="6">
        <v>-21.2</v>
      </c>
      <c r="G1172" s="6">
        <v>2</v>
      </c>
      <c r="H1172" s="35">
        <f t="shared" si="160"/>
        <v>-13.8</v>
      </c>
      <c r="I1172" s="12">
        <f>ROUND(E1172*0.96-1.05,1)</f>
        <v>-8.1999999999999993</v>
      </c>
      <c r="J1172" s="12">
        <f>ROUND(F1172*0.88-0.71,1)</f>
        <v>-19.399999999999999</v>
      </c>
      <c r="K1172" s="6">
        <v>4</v>
      </c>
      <c r="L1172" s="35">
        <f t="shared" si="161"/>
        <v>-14.1</v>
      </c>
      <c r="M1172" s="19">
        <f>I1172-0.8</f>
        <v>-9</v>
      </c>
      <c r="N1172" s="19">
        <f>J1172+0.2</f>
        <v>-19.2</v>
      </c>
      <c r="O1172" s="11">
        <f t="shared" si="157"/>
        <v>4</v>
      </c>
      <c r="P1172" s="7">
        <v>8612</v>
      </c>
      <c r="Q1172" s="7"/>
      <c r="R1172" s="35">
        <f t="shared" si="162"/>
        <v>-13.3</v>
      </c>
      <c r="S1172">
        <v>-6.5</v>
      </c>
      <c r="T1172">
        <v>-20</v>
      </c>
      <c r="U1172">
        <v>0</v>
      </c>
      <c r="W1172">
        <v>1.91</v>
      </c>
      <c r="X1172">
        <v>3.51</v>
      </c>
    </row>
    <row r="1173" spans="1:24" x14ac:dyDescent="0.25">
      <c r="A1173" s="3">
        <v>31758</v>
      </c>
      <c r="B1173" s="5">
        <v>346</v>
      </c>
      <c r="C1173" s="37">
        <f t="shared" si="158"/>
        <v>2.85</v>
      </c>
      <c r="D1173" s="35">
        <f t="shared" si="159"/>
        <v>-9.1999999999999993</v>
      </c>
      <c r="E1173" s="6">
        <v>-5.0999999999999996</v>
      </c>
      <c r="F1173" s="6">
        <v>-13.2</v>
      </c>
      <c r="G1173" s="6">
        <v>1</v>
      </c>
      <c r="H1173" s="35">
        <f t="shared" si="160"/>
        <v>-7.3</v>
      </c>
      <c r="I1173" s="6">
        <v>-4.5999999999999996</v>
      </c>
      <c r="J1173" s="6">
        <v>-10</v>
      </c>
      <c r="K1173" s="6">
        <v>0.5</v>
      </c>
      <c r="L1173" s="35">
        <f t="shared" si="161"/>
        <v>-7.6</v>
      </c>
      <c r="M1173" s="6">
        <v>-5.0999999999999996</v>
      </c>
      <c r="N1173" s="6">
        <v>-10</v>
      </c>
      <c r="O1173" s="11">
        <f t="shared" si="157"/>
        <v>0.5</v>
      </c>
      <c r="P1173" s="7">
        <v>8612</v>
      </c>
      <c r="Q1173" s="7"/>
      <c r="R1173" s="35">
        <f t="shared" si="162"/>
        <v>-9.5</v>
      </c>
      <c r="S1173">
        <v>-6</v>
      </c>
      <c r="T1173">
        <v>-13</v>
      </c>
      <c r="U1173">
        <v>7.1</v>
      </c>
      <c r="W1173">
        <v>3</v>
      </c>
      <c r="X1173">
        <v>2.2400000000000002</v>
      </c>
    </row>
    <row r="1174" spans="1:24" x14ac:dyDescent="0.25">
      <c r="A1174" s="3">
        <v>31759</v>
      </c>
      <c r="B1174" s="5">
        <v>347</v>
      </c>
      <c r="C1174" s="37">
        <f t="shared" si="158"/>
        <v>1.01</v>
      </c>
      <c r="D1174" s="35">
        <f t="shared" si="159"/>
        <v>-9.9</v>
      </c>
      <c r="E1174" s="6">
        <v>-4.8</v>
      </c>
      <c r="F1174" s="6">
        <v>-15</v>
      </c>
      <c r="G1174" s="6">
        <v>1.5</v>
      </c>
      <c r="H1174" s="35">
        <f t="shared" si="160"/>
        <v>-7.5</v>
      </c>
      <c r="I1174" s="6">
        <v>-4.9000000000000004</v>
      </c>
      <c r="J1174" s="6">
        <v>-10</v>
      </c>
      <c r="K1174" s="6">
        <v>1.5</v>
      </c>
      <c r="L1174" s="35">
        <f t="shared" si="161"/>
        <v>-8.1999999999999993</v>
      </c>
      <c r="M1174" s="6">
        <v>-7.4</v>
      </c>
      <c r="N1174" s="6">
        <v>-9</v>
      </c>
      <c r="O1174" s="11">
        <f t="shared" si="157"/>
        <v>1.5</v>
      </c>
      <c r="P1174" s="7">
        <v>8612</v>
      </c>
      <c r="Q1174" s="7"/>
      <c r="R1174" s="35">
        <f t="shared" si="162"/>
        <v>-7.5</v>
      </c>
      <c r="S1174">
        <v>-3.5</v>
      </c>
      <c r="T1174">
        <v>-11.5</v>
      </c>
      <c r="U1174">
        <v>6.1</v>
      </c>
      <c r="W1174">
        <v>1.06</v>
      </c>
      <c r="X1174">
        <v>1.52</v>
      </c>
    </row>
    <row r="1175" spans="1:24" x14ac:dyDescent="0.25">
      <c r="A1175" s="3">
        <v>31760</v>
      </c>
      <c r="B1175" s="5">
        <v>348</v>
      </c>
      <c r="C1175" s="37">
        <f t="shared" si="158"/>
        <v>0.86</v>
      </c>
      <c r="D1175" s="35">
        <f t="shared" si="159"/>
        <v>-7.4</v>
      </c>
      <c r="E1175" s="6">
        <v>-4.0999999999999996</v>
      </c>
      <c r="F1175" s="6">
        <v>-10.7</v>
      </c>
      <c r="G1175" s="6">
        <v>1.5</v>
      </c>
      <c r="H1175" s="35">
        <f t="shared" si="160"/>
        <v>-6.7</v>
      </c>
      <c r="I1175" s="6">
        <v>-4</v>
      </c>
      <c r="J1175" s="6">
        <v>-9.3000000000000007</v>
      </c>
      <c r="K1175" s="6">
        <v>0.5</v>
      </c>
      <c r="L1175" s="35">
        <f t="shared" si="161"/>
        <v>-6.8</v>
      </c>
      <c r="M1175" s="6">
        <v>-4.9000000000000004</v>
      </c>
      <c r="N1175" s="6">
        <v>-8.6999999999999993</v>
      </c>
      <c r="O1175" s="11">
        <f t="shared" si="157"/>
        <v>0.5</v>
      </c>
      <c r="P1175" s="7">
        <v>8612</v>
      </c>
      <c r="Q1175" s="7"/>
      <c r="R1175" s="35">
        <f t="shared" si="162"/>
        <v>-5</v>
      </c>
      <c r="S1175">
        <v>-2</v>
      </c>
      <c r="T1175">
        <v>-8</v>
      </c>
      <c r="U1175">
        <v>4.2</v>
      </c>
      <c r="W1175">
        <v>0.9</v>
      </c>
      <c r="X1175">
        <v>1.51</v>
      </c>
    </row>
    <row r="1176" spans="1:24" x14ac:dyDescent="0.25">
      <c r="A1176" s="3">
        <v>31761</v>
      </c>
      <c r="B1176" s="5">
        <v>349</v>
      </c>
      <c r="C1176" s="37">
        <f t="shared" si="158"/>
        <v>2.4700000000000002</v>
      </c>
      <c r="D1176" s="35">
        <f t="shared" si="159"/>
        <v>-5.8</v>
      </c>
      <c r="E1176" s="6">
        <v>-2</v>
      </c>
      <c r="F1176" s="6">
        <v>-9.5</v>
      </c>
      <c r="G1176" s="6">
        <v>0</v>
      </c>
      <c r="H1176" s="35">
        <f t="shared" si="160"/>
        <v>-3.7</v>
      </c>
      <c r="I1176" s="6">
        <v>-1</v>
      </c>
      <c r="J1176" s="6">
        <v>-6.4</v>
      </c>
      <c r="K1176" s="6">
        <v>0</v>
      </c>
      <c r="L1176" s="35">
        <f t="shared" si="161"/>
        <v>-5.7</v>
      </c>
      <c r="M1176" s="6">
        <v>-3.7</v>
      </c>
      <c r="N1176" s="6">
        <v>-7.6</v>
      </c>
      <c r="O1176" s="11">
        <f t="shared" si="157"/>
        <v>0</v>
      </c>
      <c r="P1176" s="7">
        <v>8612</v>
      </c>
      <c r="Q1176" s="7"/>
      <c r="R1176" s="35">
        <f t="shared" si="162"/>
        <v>-3</v>
      </c>
      <c r="S1176">
        <v>-1</v>
      </c>
      <c r="T1176">
        <v>-5</v>
      </c>
      <c r="U1176">
        <v>0</v>
      </c>
      <c r="W1176">
        <v>2.6</v>
      </c>
      <c r="X1176">
        <v>1.51</v>
      </c>
    </row>
    <row r="1177" spans="1:24" x14ac:dyDescent="0.25">
      <c r="A1177" s="3">
        <v>31762</v>
      </c>
      <c r="B1177" s="5">
        <v>350</v>
      </c>
      <c r="C1177" s="37">
        <f t="shared" si="158"/>
        <v>0.86</v>
      </c>
      <c r="D1177" s="35">
        <f t="shared" si="159"/>
        <v>-9.5</v>
      </c>
      <c r="E1177" s="6">
        <v>-3.1</v>
      </c>
      <c r="F1177" s="6">
        <v>-15.9</v>
      </c>
      <c r="G1177" s="6">
        <v>0</v>
      </c>
      <c r="H1177" s="35">
        <f t="shared" si="160"/>
        <v>-7.1</v>
      </c>
      <c r="I1177" s="12">
        <f>ROUND(E1177*0.96-1.05,1)</f>
        <v>-4</v>
      </c>
      <c r="J1177" s="6">
        <v>-10.1</v>
      </c>
      <c r="K1177" s="6">
        <v>0.5</v>
      </c>
      <c r="L1177" s="35">
        <f t="shared" si="161"/>
        <v>-9</v>
      </c>
      <c r="M1177" s="6">
        <v>-5.9</v>
      </c>
      <c r="N1177" s="6">
        <v>-12</v>
      </c>
      <c r="O1177" s="11">
        <f t="shared" si="157"/>
        <v>0.5</v>
      </c>
      <c r="P1177" s="7">
        <v>8612</v>
      </c>
      <c r="Q1177" s="7"/>
      <c r="R1177" s="35">
        <f t="shared" si="162"/>
        <v>-3.8</v>
      </c>
      <c r="S1177">
        <v>-3.5</v>
      </c>
      <c r="T1177">
        <v>-4</v>
      </c>
      <c r="U1177">
        <v>0</v>
      </c>
      <c r="W1177">
        <v>0.9</v>
      </c>
      <c r="X1177">
        <v>1.5</v>
      </c>
    </row>
    <row r="1178" spans="1:24" x14ac:dyDescent="0.25">
      <c r="A1178" s="3">
        <v>31763</v>
      </c>
      <c r="B1178" s="5">
        <v>351</v>
      </c>
      <c r="C1178" s="37">
        <f t="shared" si="158"/>
        <v>1.5</v>
      </c>
      <c r="D1178" s="35">
        <f t="shared" si="159"/>
        <v>-10</v>
      </c>
      <c r="E1178" s="6">
        <v>-6.2</v>
      </c>
      <c r="F1178" s="6">
        <v>-13.8</v>
      </c>
      <c r="G1178" s="6">
        <v>0</v>
      </c>
      <c r="H1178" s="35">
        <f t="shared" si="160"/>
        <v>-8.1999999999999993</v>
      </c>
      <c r="I1178" s="12">
        <f>ROUND(E1178*0.96-1.05,1)</f>
        <v>-7</v>
      </c>
      <c r="J1178" s="6">
        <v>-9.4</v>
      </c>
      <c r="K1178" s="6">
        <v>0</v>
      </c>
      <c r="L1178" s="35">
        <f t="shared" si="161"/>
        <v>-9.8000000000000007</v>
      </c>
      <c r="M1178" s="6">
        <v>-8.6999999999999993</v>
      </c>
      <c r="N1178" s="6">
        <v>-10.9</v>
      </c>
      <c r="O1178" s="11">
        <f t="shared" si="157"/>
        <v>0</v>
      </c>
      <c r="P1178" s="7">
        <v>8612</v>
      </c>
      <c r="Q1178" s="7"/>
      <c r="R1178" s="35">
        <f t="shared" si="162"/>
        <v>-5</v>
      </c>
      <c r="S1178">
        <v>-4.5</v>
      </c>
      <c r="T1178">
        <v>-5.5</v>
      </c>
      <c r="U1178">
        <v>0</v>
      </c>
      <c r="X1178">
        <v>1.5</v>
      </c>
    </row>
    <row r="1179" spans="1:24" x14ac:dyDescent="0.25">
      <c r="A1179" s="3">
        <v>31764</v>
      </c>
      <c r="B1179" s="5">
        <v>352</v>
      </c>
      <c r="C1179" s="37">
        <f t="shared" si="158"/>
        <v>3.06</v>
      </c>
      <c r="D1179" s="35">
        <f t="shared" si="159"/>
        <v>-8.1999999999999993</v>
      </c>
      <c r="E1179" s="6">
        <v>-1.6</v>
      </c>
      <c r="F1179" s="6">
        <v>-14.7</v>
      </c>
      <c r="G1179" s="6">
        <v>0</v>
      </c>
      <c r="H1179" s="35">
        <f t="shared" si="160"/>
        <v>-4.9000000000000004</v>
      </c>
      <c r="I1179" s="12">
        <f>ROUND(E1179*0.96-1.05,1)</f>
        <v>-2.6</v>
      </c>
      <c r="J1179" s="6">
        <v>-7.1</v>
      </c>
      <c r="K1179" s="6">
        <v>0.5</v>
      </c>
      <c r="L1179" s="35">
        <f t="shared" si="161"/>
        <v>-8.6999999999999993</v>
      </c>
      <c r="M1179" s="6">
        <v>-7.5</v>
      </c>
      <c r="N1179" s="6">
        <v>-9.9</v>
      </c>
      <c r="O1179" s="11">
        <f t="shared" si="157"/>
        <v>0.5</v>
      </c>
      <c r="P1179" s="7">
        <v>8612</v>
      </c>
      <c r="Q1179" s="7"/>
      <c r="R1179" s="35">
        <f t="shared" si="162"/>
        <v>-7</v>
      </c>
      <c r="S1179">
        <v>-4</v>
      </c>
      <c r="T1179">
        <v>-10</v>
      </c>
      <c r="U1179">
        <v>0</v>
      </c>
      <c r="W1179">
        <v>3.22</v>
      </c>
      <c r="X1179">
        <v>3.8</v>
      </c>
    </row>
    <row r="1180" spans="1:24" x14ac:dyDescent="0.25">
      <c r="A1180" s="3">
        <v>31765</v>
      </c>
      <c r="B1180" s="5">
        <v>353</v>
      </c>
      <c r="C1180" s="37">
        <f t="shared" si="158"/>
        <v>1.7</v>
      </c>
      <c r="D1180" s="35">
        <f t="shared" si="159"/>
        <v>-7.7</v>
      </c>
      <c r="E1180" s="6">
        <v>-3.7</v>
      </c>
      <c r="F1180" s="6">
        <v>-11.6</v>
      </c>
      <c r="G1180" s="6">
        <v>0</v>
      </c>
      <c r="H1180" s="35">
        <f t="shared" si="160"/>
        <v>-6.5</v>
      </c>
      <c r="I1180" s="6">
        <v>-5</v>
      </c>
      <c r="J1180" s="6">
        <v>-8</v>
      </c>
      <c r="K1180" s="6">
        <v>0</v>
      </c>
      <c r="L1180" s="35">
        <f t="shared" si="161"/>
        <v>-7.3</v>
      </c>
      <c r="M1180" s="6">
        <v>-5.8</v>
      </c>
      <c r="N1180" s="6">
        <v>-8.8000000000000007</v>
      </c>
      <c r="O1180" s="11">
        <f t="shared" si="157"/>
        <v>0</v>
      </c>
      <c r="P1180" s="7">
        <v>8612</v>
      </c>
      <c r="Q1180" s="7"/>
      <c r="R1180" s="35">
        <f t="shared" si="162"/>
        <v>-8.3000000000000007</v>
      </c>
      <c r="S1180">
        <v>-2</v>
      </c>
      <c r="T1180">
        <v>-14.5</v>
      </c>
      <c r="U1180">
        <v>0</v>
      </c>
      <c r="W1180">
        <v>1.79</v>
      </c>
      <c r="X1180">
        <v>1.5</v>
      </c>
    </row>
    <row r="1181" spans="1:24" x14ac:dyDescent="0.25">
      <c r="A1181" s="3">
        <v>31766</v>
      </c>
      <c r="B1181" s="5">
        <v>354</v>
      </c>
      <c r="C1181" s="37">
        <f t="shared" si="158"/>
        <v>0.82</v>
      </c>
      <c r="D1181" s="35">
        <f t="shared" si="159"/>
        <v>-7.4</v>
      </c>
      <c r="E1181" s="6">
        <v>-3</v>
      </c>
      <c r="F1181" s="6">
        <v>-11.7</v>
      </c>
      <c r="G1181" s="6">
        <v>2.5</v>
      </c>
      <c r="H1181" s="35">
        <f t="shared" si="160"/>
        <v>-5.6</v>
      </c>
      <c r="I1181" s="6">
        <v>-2.6</v>
      </c>
      <c r="J1181" s="6">
        <v>-8.5</v>
      </c>
      <c r="K1181" s="6">
        <v>1.5</v>
      </c>
      <c r="L1181" s="35">
        <f t="shared" si="161"/>
        <v>-6.9</v>
      </c>
      <c r="M1181" s="6">
        <v>-5.3</v>
      </c>
      <c r="N1181" s="6">
        <v>-8.5</v>
      </c>
      <c r="O1181" s="11">
        <f t="shared" si="157"/>
        <v>1.5</v>
      </c>
      <c r="P1181" s="7">
        <v>8612</v>
      </c>
      <c r="Q1181" s="7"/>
      <c r="R1181" s="35">
        <f t="shared" si="162"/>
        <v>-5.8</v>
      </c>
      <c r="S1181">
        <v>-1.5</v>
      </c>
      <c r="T1181">
        <v>-10</v>
      </c>
      <c r="U1181">
        <v>3.3</v>
      </c>
      <c r="W1181">
        <v>0.86</v>
      </c>
      <c r="X1181">
        <v>1.49</v>
      </c>
    </row>
    <row r="1182" spans="1:24" x14ac:dyDescent="0.25">
      <c r="A1182" s="3">
        <v>31767</v>
      </c>
      <c r="B1182" s="5">
        <v>355</v>
      </c>
      <c r="C1182" s="37">
        <f t="shared" si="158"/>
        <v>1.43</v>
      </c>
      <c r="D1182" s="35">
        <f t="shared" si="159"/>
        <v>-2.7</v>
      </c>
      <c r="E1182" s="6">
        <v>-1</v>
      </c>
      <c r="F1182" s="6">
        <v>-4.4000000000000004</v>
      </c>
      <c r="G1182" s="6">
        <v>1</v>
      </c>
      <c r="H1182" s="35">
        <f t="shared" si="160"/>
        <v>-3.2</v>
      </c>
      <c r="I1182" s="6">
        <v>-1</v>
      </c>
      <c r="J1182" s="6">
        <v>-5.4</v>
      </c>
      <c r="K1182" s="6">
        <v>0.5</v>
      </c>
      <c r="L1182" s="35">
        <f t="shared" si="161"/>
        <v>-5</v>
      </c>
      <c r="M1182" s="6">
        <v>-3.6</v>
      </c>
      <c r="N1182" s="6">
        <v>-6.3</v>
      </c>
      <c r="O1182" s="11">
        <f t="shared" si="157"/>
        <v>0.5</v>
      </c>
      <c r="P1182" s="7">
        <v>8612</v>
      </c>
      <c r="Q1182" s="7"/>
      <c r="R1182" s="35">
        <f t="shared" si="162"/>
        <v>-2.5</v>
      </c>
      <c r="S1182">
        <v>0</v>
      </c>
      <c r="T1182">
        <v>-5</v>
      </c>
      <c r="U1182">
        <v>14</v>
      </c>
      <c r="W1182">
        <v>1.5</v>
      </c>
      <c r="X1182">
        <v>1.49</v>
      </c>
    </row>
    <row r="1183" spans="1:24" x14ac:dyDescent="0.25">
      <c r="A1183" s="3">
        <v>31768</v>
      </c>
      <c r="B1183" s="5">
        <v>356</v>
      </c>
      <c r="C1183" s="37">
        <f t="shared" si="158"/>
        <v>1.47</v>
      </c>
      <c r="D1183" s="35">
        <f t="shared" si="159"/>
        <v>-2.2999999999999998</v>
      </c>
      <c r="E1183" s="6">
        <v>-0.5</v>
      </c>
      <c r="F1183" s="6">
        <v>-4.0999999999999996</v>
      </c>
      <c r="G1183" s="6">
        <v>0</v>
      </c>
      <c r="H1183" s="35">
        <f t="shared" si="160"/>
        <v>-3.4</v>
      </c>
      <c r="I1183" s="6">
        <v>-1.8</v>
      </c>
      <c r="J1183" s="6">
        <v>-5</v>
      </c>
      <c r="K1183" s="6">
        <v>0.5</v>
      </c>
      <c r="L1183" s="35">
        <f t="shared" si="161"/>
        <v>-4.0999999999999996</v>
      </c>
      <c r="M1183" s="6">
        <v>-2.5</v>
      </c>
      <c r="N1183" s="6">
        <v>-5.6</v>
      </c>
      <c r="O1183" s="11">
        <f t="shared" si="157"/>
        <v>0.5</v>
      </c>
      <c r="P1183" s="7">
        <v>8612</v>
      </c>
      <c r="Q1183" s="7"/>
      <c r="R1183" s="35">
        <f t="shared" si="162"/>
        <v>-2.8</v>
      </c>
      <c r="S1183">
        <v>-0.5</v>
      </c>
      <c r="T1183">
        <v>-5</v>
      </c>
      <c r="U1183">
        <v>0</v>
      </c>
      <c r="W1183">
        <v>1.55</v>
      </c>
      <c r="X1183">
        <v>1.49</v>
      </c>
    </row>
    <row r="1184" spans="1:24" x14ac:dyDescent="0.25">
      <c r="A1184" s="3">
        <v>31769</v>
      </c>
      <c r="B1184" s="5">
        <v>357</v>
      </c>
      <c r="C1184" s="37">
        <f t="shared" si="158"/>
        <v>2.98</v>
      </c>
      <c r="D1184" s="35">
        <f t="shared" si="159"/>
        <v>-3</v>
      </c>
      <c r="E1184" s="6">
        <v>0.5</v>
      </c>
      <c r="F1184" s="6">
        <v>-6.4</v>
      </c>
      <c r="G1184" s="6">
        <v>1</v>
      </c>
      <c r="H1184" s="35">
        <f t="shared" si="160"/>
        <v>-3.4</v>
      </c>
      <c r="I1184" s="6">
        <v>-1.8</v>
      </c>
      <c r="J1184" s="6">
        <v>-5</v>
      </c>
      <c r="K1184" s="6">
        <v>1</v>
      </c>
      <c r="L1184" s="35">
        <f t="shared" si="161"/>
        <v>-3.5</v>
      </c>
      <c r="M1184" s="6">
        <v>-2.5</v>
      </c>
      <c r="N1184" s="6">
        <v>-4.5</v>
      </c>
      <c r="O1184" s="11">
        <f t="shared" si="157"/>
        <v>1</v>
      </c>
      <c r="P1184" s="7">
        <v>8612</v>
      </c>
      <c r="Q1184" s="7"/>
      <c r="R1184" s="35">
        <f t="shared" si="162"/>
        <v>-1.3</v>
      </c>
      <c r="S1184">
        <v>2.5</v>
      </c>
      <c r="T1184">
        <v>-5</v>
      </c>
      <c r="U1184">
        <v>0</v>
      </c>
      <c r="W1184">
        <v>3.14</v>
      </c>
      <c r="X1184">
        <v>2.5</v>
      </c>
    </row>
    <row r="1185" spans="1:24" x14ac:dyDescent="0.25">
      <c r="A1185" s="3">
        <v>31770</v>
      </c>
      <c r="B1185" s="5">
        <v>358</v>
      </c>
      <c r="C1185" s="37">
        <f t="shared" si="158"/>
        <v>2.5499999999999998</v>
      </c>
      <c r="D1185" s="35">
        <f t="shared" si="159"/>
        <v>-4.8</v>
      </c>
      <c r="E1185" s="6">
        <v>-1.2</v>
      </c>
      <c r="F1185" s="6">
        <v>-8.4</v>
      </c>
      <c r="G1185" s="6">
        <v>0</v>
      </c>
      <c r="H1185" s="35">
        <f t="shared" si="160"/>
        <v>-6.1</v>
      </c>
      <c r="I1185" s="6">
        <v>-4</v>
      </c>
      <c r="J1185" s="6">
        <v>-8.1999999999999993</v>
      </c>
      <c r="K1185" s="6">
        <v>0.5</v>
      </c>
      <c r="L1185" s="35">
        <f t="shared" si="161"/>
        <v>-4.7</v>
      </c>
      <c r="M1185" s="6">
        <v>-3.6</v>
      </c>
      <c r="N1185" s="6">
        <v>-5.7</v>
      </c>
      <c r="O1185" s="11">
        <f t="shared" si="157"/>
        <v>0.5</v>
      </c>
      <c r="P1185" s="7">
        <v>8612</v>
      </c>
      <c r="Q1185" s="7"/>
      <c r="R1185" s="35">
        <f t="shared" si="162"/>
        <v>-0.5</v>
      </c>
      <c r="S1185">
        <v>1</v>
      </c>
      <c r="T1185">
        <v>-2</v>
      </c>
      <c r="U1185">
        <v>0</v>
      </c>
      <c r="W1185">
        <v>2.68</v>
      </c>
      <c r="X1185">
        <v>2.3199999999999998</v>
      </c>
    </row>
    <row r="1186" spans="1:24" x14ac:dyDescent="0.25">
      <c r="A1186" s="3">
        <v>31771</v>
      </c>
      <c r="B1186" s="5">
        <v>359</v>
      </c>
      <c r="C1186" s="37">
        <f t="shared" si="158"/>
        <v>1.43</v>
      </c>
      <c r="D1186" s="35">
        <f t="shared" si="159"/>
        <v>-7.7</v>
      </c>
      <c r="E1186" s="6">
        <v>-3.7</v>
      </c>
      <c r="F1186" s="6">
        <v>-11.6</v>
      </c>
      <c r="G1186" s="6">
        <v>0</v>
      </c>
      <c r="H1186" s="35">
        <f t="shared" si="160"/>
        <v>-6.4</v>
      </c>
      <c r="I1186" s="6">
        <v>-4.5</v>
      </c>
      <c r="J1186" s="6">
        <v>-8.3000000000000007</v>
      </c>
      <c r="K1186" s="6">
        <v>0.5</v>
      </c>
      <c r="L1186" s="35">
        <f t="shared" si="161"/>
        <v>-7.1</v>
      </c>
      <c r="M1186" s="6">
        <v>-5.6</v>
      </c>
      <c r="N1186" s="6">
        <v>-8.6</v>
      </c>
      <c r="O1186" s="11">
        <f t="shared" si="157"/>
        <v>0.5</v>
      </c>
      <c r="P1186" s="7">
        <v>8612</v>
      </c>
      <c r="Q1186" s="7"/>
      <c r="R1186" s="35">
        <f t="shared" si="162"/>
        <v>-5.8</v>
      </c>
      <c r="S1186">
        <v>-1.5</v>
      </c>
      <c r="T1186">
        <v>-10</v>
      </c>
      <c r="U1186">
        <v>0</v>
      </c>
      <c r="W1186">
        <v>1.5</v>
      </c>
      <c r="X1186">
        <v>1.5</v>
      </c>
    </row>
    <row r="1187" spans="1:24" x14ac:dyDescent="0.25">
      <c r="A1187" s="3">
        <v>31772</v>
      </c>
      <c r="B1187" s="5">
        <v>360</v>
      </c>
      <c r="C1187" s="37">
        <f t="shared" si="158"/>
        <v>2.6</v>
      </c>
      <c r="D1187" s="35">
        <f t="shared" si="159"/>
        <v>-5.6</v>
      </c>
      <c r="E1187" s="6">
        <v>-1.4</v>
      </c>
      <c r="F1187" s="6">
        <v>-9.8000000000000007</v>
      </c>
      <c r="G1187" s="6">
        <v>0</v>
      </c>
      <c r="H1187" s="35">
        <f t="shared" si="160"/>
        <v>-4.5999999999999996</v>
      </c>
      <c r="I1187" s="6">
        <v>-2.4</v>
      </c>
      <c r="J1187" s="6">
        <v>-6.7</v>
      </c>
      <c r="K1187" s="6">
        <v>0</v>
      </c>
      <c r="L1187" s="35">
        <f t="shared" si="161"/>
        <v>-5.7</v>
      </c>
      <c r="M1187" s="6">
        <v>-3.8</v>
      </c>
      <c r="N1187" s="6">
        <v>-7.6</v>
      </c>
      <c r="O1187" s="11">
        <f t="shared" ref="O1187:O1218" si="163">K1187</f>
        <v>0</v>
      </c>
      <c r="P1187" s="7">
        <v>8612</v>
      </c>
      <c r="Q1187" s="7"/>
      <c r="R1187" s="35">
        <f t="shared" si="162"/>
        <v>-2.2999999999999998</v>
      </c>
      <c r="S1187">
        <v>-1.5</v>
      </c>
      <c r="T1187">
        <v>-3</v>
      </c>
      <c r="U1187">
        <v>0</v>
      </c>
      <c r="W1187">
        <v>2.74</v>
      </c>
      <c r="X1187">
        <v>1.5</v>
      </c>
    </row>
    <row r="1188" spans="1:24" x14ac:dyDescent="0.25">
      <c r="A1188" s="3">
        <v>31773</v>
      </c>
      <c r="B1188" s="5">
        <v>361</v>
      </c>
      <c r="C1188" s="37">
        <f t="shared" si="158"/>
        <v>1.62</v>
      </c>
      <c r="D1188" s="35">
        <f t="shared" si="159"/>
        <v>-7.3</v>
      </c>
      <c r="E1188" s="6">
        <v>-4.9000000000000004</v>
      </c>
      <c r="F1188" s="6">
        <v>-9.6999999999999993</v>
      </c>
      <c r="G1188" s="6">
        <v>0.5</v>
      </c>
      <c r="H1188" s="35">
        <f t="shared" si="160"/>
        <v>-4.5</v>
      </c>
      <c r="I1188" s="6">
        <v>-1.9</v>
      </c>
      <c r="J1188" s="6">
        <v>-7</v>
      </c>
      <c r="K1188" s="6">
        <v>0</v>
      </c>
      <c r="L1188" s="35">
        <f t="shared" si="161"/>
        <v>-6.6</v>
      </c>
      <c r="M1188" s="6">
        <v>-5.0999999999999996</v>
      </c>
      <c r="N1188" s="6">
        <v>-8</v>
      </c>
      <c r="O1188" s="11">
        <f t="shared" si="163"/>
        <v>0</v>
      </c>
      <c r="P1188" s="7">
        <v>8612</v>
      </c>
      <c r="Q1188" s="7"/>
      <c r="R1188" s="35">
        <f t="shared" si="162"/>
        <v>-2.5</v>
      </c>
      <c r="S1188">
        <v>0</v>
      </c>
      <c r="T1188">
        <v>-5</v>
      </c>
      <c r="U1188">
        <v>0</v>
      </c>
      <c r="W1188">
        <v>1.71</v>
      </c>
      <c r="X1188">
        <v>1.51</v>
      </c>
    </row>
    <row r="1189" spans="1:24" x14ac:dyDescent="0.25">
      <c r="A1189" s="3">
        <v>31774</v>
      </c>
      <c r="B1189" s="5">
        <v>362</v>
      </c>
      <c r="C1189" s="37">
        <f t="shared" si="158"/>
        <v>1.54</v>
      </c>
      <c r="D1189" s="35">
        <f t="shared" si="159"/>
        <v>-4.0999999999999996</v>
      </c>
      <c r="E1189" s="6">
        <v>0.3</v>
      </c>
      <c r="F1189" s="6">
        <v>-8.5</v>
      </c>
      <c r="G1189" s="6">
        <v>3.5</v>
      </c>
      <c r="H1189" s="35">
        <f t="shared" si="160"/>
        <v>-3.5</v>
      </c>
      <c r="I1189" s="12">
        <f>ROUND(E1189*0.96-1.05,1)</f>
        <v>-0.8</v>
      </c>
      <c r="J1189" s="6">
        <v>-6.2</v>
      </c>
      <c r="K1189" s="6">
        <v>2</v>
      </c>
      <c r="L1189" s="35">
        <f t="shared" si="161"/>
        <v>-6.2</v>
      </c>
      <c r="M1189" s="6">
        <v>-5.9</v>
      </c>
      <c r="N1189" s="6">
        <v>-6.5</v>
      </c>
      <c r="O1189" s="11">
        <f t="shared" si="163"/>
        <v>2</v>
      </c>
      <c r="P1189" s="7">
        <v>8612</v>
      </c>
      <c r="Q1189" s="7"/>
      <c r="R1189" s="35">
        <f t="shared" si="162"/>
        <v>-1.8</v>
      </c>
      <c r="S1189">
        <v>0</v>
      </c>
      <c r="T1189">
        <v>-3.5</v>
      </c>
      <c r="U1189">
        <v>6.8</v>
      </c>
      <c r="W1189">
        <v>1.62</v>
      </c>
      <c r="X1189">
        <v>1.52</v>
      </c>
    </row>
    <row r="1190" spans="1:24" x14ac:dyDescent="0.25">
      <c r="A1190" s="3">
        <v>31775</v>
      </c>
      <c r="B1190" s="5">
        <v>363</v>
      </c>
      <c r="C1190" s="37">
        <f t="shared" si="158"/>
        <v>1.06</v>
      </c>
      <c r="D1190" s="35">
        <f t="shared" si="159"/>
        <v>-6.2</v>
      </c>
      <c r="E1190" s="8">
        <f>ROUND(M1189*1.1+2,1)</f>
        <v>-4.5</v>
      </c>
      <c r="F1190" s="8">
        <f>ROUND(N1189*0.99-1.5,1)</f>
        <v>-7.9</v>
      </c>
      <c r="G1190" s="6">
        <v>2</v>
      </c>
      <c r="H1190" s="35">
        <f t="shared" si="160"/>
        <v>-5.5</v>
      </c>
      <c r="I1190" s="8">
        <f>ROUND(M1190*0.98-0.9,1)</f>
        <v>-4.9000000000000004</v>
      </c>
      <c r="J1190" s="8">
        <f>ROUND(N1190*0.96-0.4,1)</f>
        <v>-6.1</v>
      </c>
      <c r="K1190" s="6">
        <v>3</v>
      </c>
      <c r="L1190" s="35">
        <f t="shared" si="161"/>
        <v>-5</v>
      </c>
      <c r="M1190" s="6">
        <v>-4.0999999999999996</v>
      </c>
      <c r="N1190" s="6">
        <v>-5.9</v>
      </c>
      <c r="O1190" s="11">
        <f t="shared" si="163"/>
        <v>3</v>
      </c>
      <c r="P1190" s="7">
        <v>8612</v>
      </c>
      <c r="Q1190" s="7"/>
      <c r="R1190" s="35">
        <f t="shared" si="162"/>
        <v>-2</v>
      </c>
      <c r="S1190">
        <v>-1</v>
      </c>
      <c r="T1190">
        <v>-3</v>
      </c>
      <c r="U1190">
        <v>0</v>
      </c>
      <c r="W1190">
        <v>1.1200000000000001</v>
      </c>
      <c r="X1190">
        <v>1.52</v>
      </c>
    </row>
    <row r="1191" spans="1:24" x14ac:dyDescent="0.25">
      <c r="A1191" s="3">
        <v>31776</v>
      </c>
      <c r="B1191" s="5">
        <v>364</v>
      </c>
      <c r="C1191" s="37">
        <f t="shared" si="158"/>
        <v>4.09</v>
      </c>
      <c r="D1191" s="35">
        <f t="shared" si="159"/>
        <v>-4.8</v>
      </c>
      <c r="E1191" s="6">
        <v>0.4</v>
      </c>
      <c r="F1191" s="6">
        <v>-10</v>
      </c>
      <c r="G1191" s="6">
        <v>0</v>
      </c>
      <c r="H1191" s="35">
        <f t="shared" si="160"/>
        <v>-5.8</v>
      </c>
      <c r="I1191" s="6">
        <v>-1.7</v>
      </c>
      <c r="J1191" s="6">
        <v>-9.9</v>
      </c>
      <c r="K1191" s="6">
        <v>0</v>
      </c>
      <c r="L1191" s="35">
        <f t="shared" si="161"/>
        <v>-5.9</v>
      </c>
      <c r="M1191" s="6">
        <v>-5.5</v>
      </c>
      <c r="N1191" s="6">
        <v>-6.3</v>
      </c>
      <c r="O1191" s="11">
        <f t="shared" si="163"/>
        <v>0</v>
      </c>
      <c r="P1191" s="7">
        <v>8612</v>
      </c>
      <c r="Q1191" s="7"/>
      <c r="R1191" s="35">
        <f t="shared" si="162"/>
        <v>-2.2999999999999998</v>
      </c>
      <c r="S1191">
        <v>1.5</v>
      </c>
      <c r="T1191">
        <v>-6</v>
      </c>
      <c r="U1191">
        <v>0</v>
      </c>
      <c r="W1191">
        <v>4.3099999999999996</v>
      </c>
      <c r="X1191">
        <v>4.7</v>
      </c>
    </row>
    <row r="1192" spans="1:24" x14ac:dyDescent="0.25">
      <c r="A1192" s="3">
        <v>31777</v>
      </c>
      <c r="B1192" s="5">
        <v>365</v>
      </c>
      <c r="C1192" s="37">
        <f t="shared" si="158"/>
        <v>1.69</v>
      </c>
      <c r="D1192" s="35">
        <f t="shared" si="159"/>
        <v>-8.6999999999999993</v>
      </c>
      <c r="E1192" s="6">
        <v>-1.6</v>
      </c>
      <c r="F1192" s="6">
        <v>-15.7</v>
      </c>
      <c r="G1192" s="6">
        <v>0</v>
      </c>
      <c r="H1192" s="35">
        <f t="shared" si="160"/>
        <v>-8.4</v>
      </c>
      <c r="I1192" s="6">
        <v>-5.6</v>
      </c>
      <c r="J1192" s="6">
        <v>-11.1</v>
      </c>
      <c r="K1192" s="6">
        <v>0</v>
      </c>
      <c r="L1192" s="35">
        <f t="shared" si="161"/>
        <v>-8.8000000000000007</v>
      </c>
      <c r="M1192" s="6">
        <v>-7.6</v>
      </c>
      <c r="N1192" s="6">
        <v>-9.9</v>
      </c>
      <c r="O1192" s="11">
        <f t="shared" si="163"/>
        <v>0</v>
      </c>
      <c r="P1192" s="7">
        <v>8612</v>
      </c>
      <c r="Q1192" s="7"/>
      <c r="R1192" s="35">
        <f t="shared" si="162"/>
        <v>-9.8000000000000007</v>
      </c>
      <c r="S1192">
        <v>-2.5</v>
      </c>
      <c r="T1192">
        <v>-17</v>
      </c>
      <c r="U1192">
        <v>8.6999999999999993</v>
      </c>
      <c r="W1192">
        <v>1.78</v>
      </c>
      <c r="X1192">
        <v>2.8</v>
      </c>
    </row>
    <row r="1193" spans="1:24" x14ac:dyDescent="0.25">
      <c r="A1193" s="3">
        <v>31778</v>
      </c>
      <c r="B1193" s="5">
        <v>1</v>
      </c>
      <c r="C1193" s="37">
        <f t="shared" si="158"/>
        <v>2.64</v>
      </c>
      <c r="D1193" s="35">
        <f t="shared" si="159"/>
        <v>-6.4</v>
      </c>
      <c r="E1193" s="6">
        <v>-3.3</v>
      </c>
      <c r="F1193" s="6">
        <v>-9.5</v>
      </c>
      <c r="G1193" s="6">
        <v>0</v>
      </c>
      <c r="H1193" s="35">
        <f t="shared" si="160"/>
        <v>-7.5</v>
      </c>
      <c r="I1193" s="6">
        <v>-5.2</v>
      </c>
      <c r="J1193" s="6">
        <v>-9.6999999999999993</v>
      </c>
      <c r="K1193" s="6">
        <v>0</v>
      </c>
      <c r="L1193" s="35">
        <f t="shared" si="161"/>
        <v>-7.7</v>
      </c>
      <c r="M1193" s="6">
        <v>-5.8</v>
      </c>
      <c r="N1193" s="6">
        <v>-9.6</v>
      </c>
      <c r="O1193" s="11">
        <f t="shared" si="163"/>
        <v>0</v>
      </c>
      <c r="P1193" s="7">
        <v>8701</v>
      </c>
      <c r="Q1193" s="7"/>
      <c r="R1193" s="35">
        <f t="shared" si="162"/>
        <v>-5</v>
      </c>
      <c r="S1193">
        <v>-2.5</v>
      </c>
      <c r="T1193">
        <v>-7.5</v>
      </c>
      <c r="U1193">
        <v>7.3</v>
      </c>
      <c r="W1193">
        <v>2.78</v>
      </c>
      <c r="X1193">
        <v>1.55</v>
      </c>
    </row>
    <row r="1194" spans="1:24" x14ac:dyDescent="0.25">
      <c r="A1194" s="3">
        <v>31779</v>
      </c>
      <c r="B1194" s="5">
        <v>2</v>
      </c>
      <c r="C1194" s="37">
        <f t="shared" si="158"/>
        <v>1.54</v>
      </c>
      <c r="D1194" s="35">
        <f t="shared" si="159"/>
        <v>-5.9</v>
      </c>
      <c r="E1194" s="6">
        <v>-0.4</v>
      </c>
      <c r="F1194" s="6">
        <v>-11.3</v>
      </c>
      <c r="G1194" s="6">
        <v>1.5</v>
      </c>
      <c r="H1194" s="35">
        <f t="shared" si="160"/>
        <v>-6.6</v>
      </c>
      <c r="I1194" s="6">
        <v>-4.8</v>
      </c>
      <c r="J1194" s="6">
        <v>-8.3000000000000007</v>
      </c>
      <c r="K1194" s="6">
        <v>0.5</v>
      </c>
      <c r="L1194" s="35">
        <f t="shared" si="161"/>
        <v>-7.3</v>
      </c>
      <c r="M1194" s="6">
        <v>-5.6</v>
      </c>
      <c r="N1194" s="6">
        <v>-8.9</v>
      </c>
      <c r="O1194" s="11">
        <f t="shared" si="163"/>
        <v>0.5</v>
      </c>
      <c r="P1194" s="7">
        <v>8701</v>
      </c>
      <c r="Q1194" s="7"/>
      <c r="R1194" s="35">
        <f t="shared" si="162"/>
        <v>-3.3</v>
      </c>
      <c r="S1194">
        <v>0</v>
      </c>
      <c r="T1194">
        <v>-6.5</v>
      </c>
      <c r="U1194">
        <v>13</v>
      </c>
      <c r="W1194">
        <v>1.62</v>
      </c>
      <c r="X1194">
        <v>1.56</v>
      </c>
    </row>
    <row r="1195" spans="1:24" x14ac:dyDescent="0.25">
      <c r="A1195" s="3">
        <v>31780</v>
      </c>
      <c r="B1195" s="5">
        <v>3</v>
      </c>
      <c r="C1195" s="37">
        <f t="shared" si="158"/>
        <v>2.19</v>
      </c>
      <c r="D1195" s="35">
        <f t="shared" si="159"/>
        <v>-1.9</v>
      </c>
      <c r="E1195" s="6">
        <v>-0.5</v>
      </c>
      <c r="F1195" s="6">
        <v>-3.3</v>
      </c>
      <c r="G1195" s="6">
        <v>1</v>
      </c>
      <c r="H1195" s="35">
        <f t="shared" si="160"/>
        <v>-4.5</v>
      </c>
      <c r="I1195" s="6">
        <v>-1.9</v>
      </c>
      <c r="J1195" s="6">
        <v>-7.1</v>
      </c>
      <c r="K1195" s="6">
        <v>1.5</v>
      </c>
      <c r="L1195" s="35">
        <f t="shared" si="161"/>
        <v>-4.5</v>
      </c>
      <c r="M1195" s="6">
        <v>-2.5</v>
      </c>
      <c r="N1195" s="6">
        <v>-6.4</v>
      </c>
      <c r="O1195" s="11">
        <f t="shared" si="163"/>
        <v>1.5</v>
      </c>
      <c r="P1195" s="7">
        <v>8701</v>
      </c>
      <c r="Q1195" s="7"/>
      <c r="R1195" s="35">
        <f t="shared" si="162"/>
        <v>-2.5</v>
      </c>
      <c r="S1195">
        <v>-1</v>
      </c>
      <c r="T1195">
        <v>-4</v>
      </c>
      <c r="U1195">
        <v>4</v>
      </c>
      <c r="W1195">
        <v>2.31</v>
      </c>
      <c r="X1195">
        <v>1.57</v>
      </c>
    </row>
    <row r="1196" spans="1:24" x14ac:dyDescent="0.25">
      <c r="A1196" s="3">
        <v>31781</v>
      </c>
      <c r="B1196" s="5">
        <v>4</v>
      </c>
      <c r="C1196" s="37">
        <f t="shared" si="158"/>
        <v>3.54</v>
      </c>
      <c r="D1196" s="35">
        <f t="shared" si="159"/>
        <v>-4.7</v>
      </c>
      <c r="E1196" s="6">
        <v>-0.6</v>
      </c>
      <c r="F1196" s="6">
        <v>-8.8000000000000007</v>
      </c>
      <c r="G1196" s="6">
        <v>1.5</v>
      </c>
      <c r="H1196" s="35">
        <f t="shared" si="160"/>
        <v>-5</v>
      </c>
      <c r="I1196" s="6">
        <v>-2</v>
      </c>
      <c r="J1196" s="6">
        <v>-7.9</v>
      </c>
      <c r="K1196" s="6">
        <v>0</v>
      </c>
      <c r="L1196" s="35">
        <f t="shared" si="161"/>
        <v>-6</v>
      </c>
      <c r="M1196" s="6">
        <v>-4.2</v>
      </c>
      <c r="N1196" s="6">
        <v>-7.7</v>
      </c>
      <c r="O1196" s="11">
        <f t="shared" si="163"/>
        <v>0</v>
      </c>
      <c r="P1196" s="7">
        <v>8701</v>
      </c>
      <c r="Q1196" s="7"/>
      <c r="R1196" s="35">
        <f t="shared" si="162"/>
        <v>-4.8</v>
      </c>
      <c r="S1196">
        <v>-3</v>
      </c>
      <c r="T1196">
        <v>-6.5</v>
      </c>
      <c r="U1196">
        <v>0</v>
      </c>
      <c r="W1196">
        <v>3.73</v>
      </c>
      <c r="X1196">
        <v>2.14</v>
      </c>
    </row>
    <row r="1197" spans="1:24" x14ac:dyDescent="0.25">
      <c r="A1197" s="3">
        <v>31782</v>
      </c>
      <c r="B1197" s="5">
        <v>5</v>
      </c>
      <c r="C1197" s="37">
        <f t="shared" si="158"/>
        <v>1.66</v>
      </c>
      <c r="D1197" s="35">
        <f t="shared" si="159"/>
        <v>-7</v>
      </c>
      <c r="E1197" s="6">
        <v>-3.4</v>
      </c>
      <c r="F1197" s="6">
        <v>-10.5</v>
      </c>
      <c r="G1197" s="6">
        <v>0</v>
      </c>
      <c r="H1197" s="35">
        <f t="shared" si="160"/>
        <v>-8.6999999999999993</v>
      </c>
      <c r="I1197" s="6">
        <v>-4.0999999999999996</v>
      </c>
      <c r="J1197" s="6">
        <v>-13.3</v>
      </c>
      <c r="K1197" s="6">
        <v>0</v>
      </c>
      <c r="L1197" s="35">
        <f t="shared" si="161"/>
        <v>-8.6999999999999993</v>
      </c>
      <c r="M1197" s="19">
        <f t="shared" ref="M1197:M1222" si="164">I1197-0.8</f>
        <v>-4.8999999999999995</v>
      </c>
      <c r="N1197" s="6">
        <v>-12.4</v>
      </c>
      <c r="O1197" s="11">
        <f t="shared" si="163"/>
        <v>0</v>
      </c>
      <c r="P1197" s="7">
        <v>8701</v>
      </c>
      <c r="Q1197" s="7"/>
      <c r="R1197" s="35">
        <f t="shared" si="162"/>
        <v>-6.5</v>
      </c>
      <c r="S1197">
        <v>-5</v>
      </c>
      <c r="T1197">
        <v>-8</v>
      </c>
      <c r="U1197">
        <v>0</v>
      </c>
      <c r="W1197">
        <v>1.75</v>
      </c>
      <c r="X1197">
        <v>1.85</v>
      </c>
    </row>
    <row r="1198" spans="1:24" x14ac:dyDescent="0.25">
      <c r="A1198" s="3">
        <v>31783</v>
      </c>
      <c r="B1198" s="5">
        <v>6</v>
      </c>
      <c r="C1198" s="37">
        <f t="shared" si="158"/>
        <v>1.51</v>
      </c>
      <c r="D1198" s="35">
        <f t="shared" si="159"/>
        <v>-12.2</v>
      </c>
      <c r="E1198" s="6">
        <v>-5.0999999999999996</v>
      </c>
      <c r="F1198" s="6">
        <v>-19.2</v>
      </c>
      <c r="G1198" s="6">
        <v>0</v>
      </c>
      <c r="H1198" s="35">
        <f t="shared" si="160"/>
        <v>-10</v>
      </c>
      <c r="I1198" s="6">
        <v>-5.8</v>
      </c>
      <c r="J1198" s="6">
        <v>-14.2</v>
      </c>
      <c r="K1198" s="6">
        <v>0</v>
      </c>
      <c r="L1198" s="35">
        <f t="shared" si="161"/>
        <v>-9.5</v>
      </c>
      <c r="M1198" s="19">
        <f t="shared" si="164"/>
        <v>-6.6</v>
      </c>
      <c r="N1198" s="6">
        <v>-12.3</v>
      </c>
      <c r="O1198" s="11">
        <f t="shared" si="163"/>
        <v>0</v>
      </c>
      <c r="P1198" s="7">
        <v>8701</v>
      </c>
      <c r="Q1198" s="7"/>
      <c r="R1198" s="35">
        <f t="shared" si="162"/>
        <v>-7.3</v>
      </c>
      <c r="S1198">
        <v>-5.5</v>
      </c>
      <c r="T1198">
        <v>-9</v>
      </c>
      <c r="U1198">
        <v>0</v>
      </c>
      <c r="W1198">
        <v>1.59</v>
      </c>
      <c r="X1198">
        <v>3.59</v>
      </c>
    </row>
    <row r="1199" spans="1:24" x14ac:dyDescent="0.25">
      <c r="A1199" s="3">
        <v>31784</v>
      </c>
      <c r="B1199" s="5">
        <v>7</v>
      </c>
      <c r="C1199" s="37">
        <f t="shared" si="158"/>
        <v>1.37</v>
      </c>
      <c r="D1199" s="35">
        <f t="shared" si="159"/>
        <v>-15.2</v>
      </c>
      <c r="E1199" s="6">
        <v>-9.8000000000000007</v>
      </c>
      <c r="F1199" s="6">
        <v>-20.5</v>
      </c>
      <c r="G1199" s="6">
        <v>0</v>
      </c>
      <c r="H1199" s="35">
        <f t="shared" si="160"/>
        <v>-12.5</v>
      </c>
      <c r="I1199" s="6">
        <v>-8.3000000000000007</v>
      </c>
      <c r="J1199" s="6">
        <v>-16.7</v>
      </c>
      <c r="K1199" s="6">
        <v>0</v>
      </c>
      <c r="L1199" s="35">
        <f t="shared" si="161"/>
        <v>-13.1</v>
      </c>
      <c r="M1199" s="19">
        <f t="shared" si="164"/>
        <v>-9.1000000000000014</v>
      </c>
      <c r="N1199" s="6">
        <v>-17</v>
      </c>
      <c r="O1199" s="11">
        <f t="shared" si="163"/>
        <v>0</v>
      </c>
      <c r="P1199" s="7">
        <v>8701</v>
      </c>
      <c r="Q1199" s="7"/>
      <c r="R1199" s="35">
        <f t="shared" si="162"/>
        <v>-10</v>
      </c>
      <c r="S1199">
        <v>-7</v>
      </c>
      <c r="T1199">
        <v>-13</v>
      </c>
      <c r="U1199">
        <v>0.6</v>
      </c>
      <c r="W1199">
        <v>1.44</v>
      </c>
      <c r="X1199">
        <v>1.63</v>
      </c>
    </row>
    <row r="1200" spans="1:24" x14ac:dyDescent="0.25">
      <c r="A1200" s="3">
        <v>31785</v>
      </c>
      <c r="B1200" s="5">
        <v>8</v>
      </c>
      <c r="C1200" s="37">
        <f t="shared" si="158"/>
        <v>3.41</v>
      </c>
      <c r="D1200" s="35">
        <f t="shared" si="159"/>
        <v>-13.7</v>
      </c>
      <c r="E1200" s="6">
        <v>-8.1</v>
      </c>
      <c r="F1200" s="6">
        <v>-19.2</v>
      </c>
      <c r="G1200" s="6">
        <v>0</v>
      </c>
      <c r="H1200" s="35">
        <f t="shared" si="160"/>
        <v>-12</v>
      </c>
      <c r="I1200" s="6">
        <v>-8.1</v>
      </c>
      <c r="J1200" s="6">
        <v>-15.9</v>
      </c>
      <c r="K1200" s="6">
        <v>0</v>
      </c>
      <c r="L1200" s="35">
        <f t="shared" si="161"/>
        <v>-11.6</v>
      </c>
      <c r="M1200" s="19">
        <f t="shared" si="164"/>
        <v>-8.9</v>
      </c>
      <c r="N1200" s="6">
        <v>-14.3</v>
      </c>
      <c r="O1200" s="11">
        <f t="shared" si="163"/>
        <v>0</v>
      </c>
      <c r="P1200" s="7">
        <v>8701</v>
      </c>
      <c r="Q1200" s="7"/>
      <c r="R1200" s="35">
        <f t="shared" si="162"/>
        <v>-8.3000000000000007</v>
      </c>
      <c r="S1200">
        <v>-6.5</v>
      </c>
      <c r="T1200">
        <v>-10</v>
      </c>
      <c r="U1200">
        <v>0.7</v>
      </c>
      <c r="W1200">
        <v>3.59</v>
      </c>
      <c r="X1200">
        <v>1.65</v>
      </c>
    </row>
    <row r="1201" spans="1:24" x14ac:dyDescent="0.25">
      <c r="A1201" s="3">
        <v>31786</v>
      </c>
      <c r="B1201" s="5">
        <v>9</v>
      </c>
      <c r="C1201" s="37">
        <f t="shared" si="158"/>
        <v>3.21</v>
      </c>
      <c r="D1201" s="35">
        <f t="shared" si="159"/>
        <v>-13.8</v>
      </c>
      <c r="E1201" s="6">
        <v>-9.9</v>
      </c>
      <c r="F1201" s="6">
        <v>-17.7</v>
      </c>
      <c r="G1201" s="6">
        <v>0</v>
      </c>
      <c r="H1201" s="35">
        <f t="shared" si="160"/>
        <v>-9.1</v>
      </c>
      <c r="I1201" s="6">
        <v>-4.0999999999999996</v>
      </c>
      <c r="J1201" s="6">
        <v>-14</v>
      </c>
      <c r="K1201" s="6">
        <v>0</v>
      </c>
      <c r="L1201" s="35">
        <f t="shared" si="161"/>
        <v>-9.9</v>
      </c>
      <c r="M1201" s="19">
        <f t="shared" si="164"/>
        <v>-4.8999999999999995</v>
      </c>
      <c r="N1201" s="6">
        <v>-14.9</v>
      </c>
      <c r="O1201" s="11">
        <f t="shared" si="163"/>
        <v>0</v>
      </c>
      <c r="P1201" s="7">
        <v>8701</v>
      </c>
      <c r="Q1201" s="7"/>
      <c r="R1201" s="35">
        <f t="shared" si="162"/>
        <v>-8.5</v>
      </c>
      <c r="S1201">
        <v>-7.5</v>
      </c>
      <c r="T1201">
        <v>-9.5</v>
      </c>
      <c r="U1201">
        <v>0</v>
      </c>
      <c r="W1201">
        <v>3.38</v>
      </c>
      <c r="X1201">
        <v>1.66</v>
      </c>
    </row>
    <row r="1202" spans="1:24" x14ac:dyDescent="0.25">
      <c r="A1202" s="3">
        <v>31787</v>
      </c>
      <c r="B1202" s="5">
        <v>10</v>
      </c>
      <c r="C1202" s="37">
        <f t="shared" si="158"/>
        <v>0.91</v>
      </c>
      <c r="D1202" s="35">
        <f t="shared" si="159"/>
        <v>-9.9</v>
      </c>
      <c r="E1202" s="6">
        <v>-8.1999999999999993</v>
      </c>
      <c r="F1202" s="6">
        <v>-11.6</v>
      </c>
      <c r="G1202" s="6">
        <v>0</v>
      </c>
      <c r="H1202" s="35">
        <f t="shared" si="160"/>
        <v>-7.6</v>
      </c>
      <c r="I1202" s="6">
        <v>-3.9</v>
      </c>
      <c r="J1202" s="6">
        <v>-11.2</v>
      </c>
      <c r="K1202" s="6">
        <v>0</v>
      </c>
      <c r="L1202" s="35">
        <f t="shared" si="161"/>
        <v>-9.1</v>
      </c>
      <c r="M1202" s="19">
        <f t="shared" si="164"/>
        <v>-4.7</v>
      </c>
      <c r="N1202" s="6">
        <v>-13.5</v>
      </c>
      <c r="O1202" s="11">
        <f t="shared" si="163"/>
        <v>0</v>
      </c>
      <c r="P1202" s="7">
        <v>8701</v>
      </c>
      <c r="Q1202" s="7"/>
      <c r="R1202" s="35">
        <f t="shared" si="162"/>
        <v>-7</v>
      </c>
      <c r="S1202">
        <v>-5</v>
      </c>
      <c r="T1202">
        <v>-9</v>
      </c>
      <c r="U1202">
        <v>0</v>
      </c>
      <c r="W1202">
        <v>0.96</v>
      </c>
      <c r="X1202">
        <v>1.68</v>
      </c>
    </row>
    <row r="1203" spans="1:24" x14ac:dyDescent="0.25">
      <c r="A1203" s="3">
        <v>31788</v>
      </c>
      <c r="B1203" s="5">
        <v>11</v>
      </c>
      <c r="C1203" s="37">
        <f t="shared" si="158"/>
        <v>4.3899999999999997</v>
      </c>
      <c r="D1203" s="35">
        <f t="shared" si="159"/>
        <v>-3.6</v>
      </c>
      <c r="E1203" s="6">
        <v>1.3</v>
      </c>
      <c r="F1203" s="6">
        <v>-8.5</v>
      </c>
      <c r="G1203" s="6">
        <v>1.5</v>
      </c>
      <c r="H1203" s="35">
        <f t="shared" si="160"/>
        <v>-3.2</v>
      </c>
      <c r="I1203" s="6">
        <v>1.9</v>
      </c>
      <c r="J1203" s="6">
        <v>-8.1999999999999993</v>
      </c>
      <c r="K1203" s="6">
        <v>0</v>
      </c>
      <c r="L1203" s="35">
        <f t="shared" si="161"/>
        <v>-3.5</v>
      </c>
      <c r="M1203" s="19">
        <f t="shared" si="164"/>
        <v>1.0999999999999999</v>
      </c>
      <c r="N1203" s="19">
        <f t="shared" ref="N1203:N1222" si="165">J1203+0.2</f>
        <v>-7.9999999999999991</v>
      </c>
      <c r="O1203" s="11">
        <f t="shared" si="163"/>
        <v>0</v>
      </c>
      <c r="P1203" s="7">
        <v>8701</v>
      </c>
      <c r="Q1203" s="7"/>
      <c r="R1203" s="35">
        <f t="shared" si="162"/>
        <v>-6.5</v>
      </c>
      <c r="S1203">
        <v>-3.5</v>
      </c>
      <c r="T1203">
        <v>-9.5</v>
      </c>
      <c r="U1203">
        <v>6.5</v>
      </c>
      <c r="W1203">
        <v>4.62</v>
      </c>
      <c r="X1203">
        <v>2.85</v>
      </c>
    </row>
    <row r="1204" spans="1:24" x14ac:dyDescent="0.25">
      <c r="A1204" s="3">
        <v>31789</v>
      </c>
      <c r="B1204" s="5">
        <v>12</v>
      </c>
      <c r="C1204" s="37">
        <f t="shared" si="158"/>
        <v>2.23</v>
      </c>
      <c r="D1204" s="35">
        <f t="shared" si="159"/>
        <v>-6.8</v>
      </c>
      <c r="E1204" s="6">
        <v>-2.9</v>
      </c>
      <c r="F1204" s="6">
        <v>-10.7</v>
      </c>
      <c r="G1204" s="6">
        <v>0</v>
      </c>
      <c r="H1204" s="35">
        <f t="shared" si="160"/>
        <v>-6.1</v>
      </c>
      <c r="I1204" s="6">
        <v>-5.0999999999999996</v>
      </c>
      <c r="J1204" s="6">
        <v>-7</v>
      </c>
      <c r="K1204" s="6">
        <v>2</v>
      </c>
      <c r="L1204" s="35">
        <f t="shared" si="161"/>
        <v>-6.4</v>
      </c>
      <c r="M1204" s="19">
        <f t="shared" si="164"/>
        <v>-5.8999999999999995</v>
      </c>
      <c r="N1204" s="19">
        <f t="shared" si="165"/>
        <v>-6.8</v>
      </c>
      <c r="O1204" s="11">
        <f t="shared" si="163"/>
        <v>2</v>
      </c>
      <c r="P1204" s="7">
        <v>8701</v>
      </c>
      <c r="Q1204" s="7"/>
      <c r="R1204" s="35">
        <f t="shared" si="162"/>
        <v>-3.5</v>
      </c>
      <c r="S1204">
        <v>-2.5</v>
      </c>
      <c r="T1204">
        <v>-4.5</v>
      </c>
      <c r="U1204">
        <v>0</v>
      </c>
      <c r="X1204">
        <v>2.23</v>
      </c>
    </row>
    <row r="1205" spans="1:24" x14ac:dyDescent="0.25">
      <c r="A1205" s="3">
        <v>31790</v>
      </c>
      <c r="B1205" s="5">
        <v>13</v>
      </c>
      <c r="C1205" s="37">
        <f t="shared" si="158"/>
        <v>3.87</v>
      </c>
      <c r="D1205" s="35">
        <f t="shared" si="159"/>
        <v>-9.5</v>
      </c>
      <c r="E1205" s="6">
        <v>-5</v>
      </c>
      <c r="F1205" s="6">
        <v>-14</v>
      </c>
      <c r="G1205" s="6">
        <v>0.5</v>
      </c>
      <c r="H1205" s="35">
        <f t="shared" si="160"/>
        <v>-9.6</v>
      </c>
      <c r="I1205" s="6">
        <v>-8.1999999999999993</v>
      </c>
      <c r="J1205" s="6">
        <v>-11</v>
      </c>
      <c r="K1205" s="6">
        <v>0</v>
      </c>
      <c r="L1205" s="35">
        <f t="shared" si="161"/>
        <v>-9.9</v>
      </c>
      <c r="M1205" s="19">
        <f t="shared" si="164"/>
        <v>-9</v>
      </c>
      <c r="N1205" s="19">
        <f t="shared" si="165"/>
        <v>-10.8</v>
      </c>
      <c r="O1205" s="11">
        <f t="shared" si="163"/>
        <v>0</v>
      </c>
      <c r="P1205" s="7">
        <v>8701</v>
      </c>
      <c r="Q1205" s="7"/>
      <c r="R1205" s="35">
        <f t="shared" si="162"/>
        <v>-6</v>
      </c>
      <c r="S1205">
        <v>-3</v>
      </c>
      <c r="T1205">
        <v>-9</v>
      </c>
      <c r="U1205">
        <v>0</v>
      </c>
      <c r="X1205">
        <v>3.87</v>
      </c>
    </row>
    <row r="1206" spans="1:24" x14ac:dyDescent="0.25">
      <c r="A1206" s="3">
        <v>31791</v>
      </c>
      <c r="B1206" s="5">
        <v>14</v>
      </c>
      <c r="C1206" s="37">
        <f t="shared" si="158"/>
        <v>1.76</v>
      </c>
      <c r="D1206" s="35">
        <f t="shared" si="159"/>
        <v>-14.1</v>
      </c>
      <c r="E1206" s="6">
        <v>-11</v>
      </c>
      <c r="F1206" s="6">
        <v>-17.100000000000001</v>
      </c>
      <c r="G1206" s="6">
        <v>0</v>
      </c>
      <c r="H1206" s="35">
        <f t="shared" si="160"/>
        <v>-14.2</v>
      </c>
      <c r="I1206" s="6">
        <v>-12.8</v>
      </c>
      <c r="J1206" s="6">
        <v>-15.6</v>
      </c>
      <c r="K1206" s="6">
        <v>0.5</v>
      </c>
      <c r="L1206" s="35">
        <f t="shared" si="161"/>
        <v>-14.5</v>
      </c>
      <c r="M1206" s="19">
        <f t="shared" si="164"/>
        <v>-13.600000000000001</v>
      </c>
      <c r="N1206" s="19">
        <f t="shared" si="165"/>
        <v>-15.4</v>
      </c>
      <c r="O1206" s="11">
        <f t="shared" si="163"/>
        <v>0.5</v>
      </c>
      <c r="P1206" s="7">
        <v>8701</v>
      </c>
      <c r="Q1206" s="7"/>
      <c r="R1206" s="35">
        <f t="shared" si="162"/>
        <v>-12.5</v>
      </c>
      <c r="S1206">
        <v>-8.5</v>
      </c>
      <c r="T1206">
        <v>-16.5</v>
      </c>
      <c r="U1206">
        <v>0</v>
      </c>
      <c r="X1206">
        <v>1.76</v>
      </c>
    </row>
    <row r="1207" spans="1:24" x14ac:dyDescent="0.25">
      <c r="A1207" s="3">
        <v>31792</v>
      </c>
      <c r="B1207" s="5">
        <v>15</v>
      </c>
      <c r="C1207" s="37">
        <f t="shared" si="158"/>
        <v>5.05</v>
      </c>
      <c r="D1207" s="35">
        <f t="shared" si="159"/>
        <v>-14.7</v>
      </c>
      <c r="E1207" s="6">
        <v>-5.3</v>
      </c>
      <c r="F1207" s="6">
        <v>-24</v>
      </c>
      <c r="G1207" s="6">
        <v>0</v>
      </c>
      <c r="H1207" s="35">
        <f t="shared" si="160"/>
        <v>-12</v>
      </c>
      <c r="I1207" s="6">
        <v>-6</v>
      </c>
      <c r="J1207" s="6">
        <v>-18</v>
      </c>
      <c r="K1207" s="6">
        <v>0</v>
      </c>
      <c r="L1207" s="35">
        <f t="shared" si="161"/>
        <v>-12.3</v>
      </c>
      <c r="M1207" s="19">
        <f t="shared" si="164"/>
        <v>-6.8</v>
      </c>
      <c r="N1207" s="19">
        <f t="shared" si="165"/>
        <v>-17.8</v>
      </c>
      <c r="O1207" s="11">
        <f t="shared" si="163"/>
        <v>0</v>
      </c>
      <c r="P1207" s="7">
        <v>8701</v>
      </c>
      <c r="Q1207" s="7"/>
      <c r="R1207" s="35">
        <f t="shared" si="162"/>
        <v>-15.8</v>
      </c>
      <c r="S1207">
        <v>-5.5</v>
      </c>
      <c r="T1207">
        <v>-26</v>
      </c>
      <c r="U1207">
        <v>0</v>
      </c>
      <c r="W1207">
        <v>5.32</v>
      </c>
      <c r="X1207">
        <v>4.8600000000000003</v>
      </c>
    </row>
    <row r="1208" spans="1:24" x14ac:dyDescent="0.25">
      <c r="A1208" s="3">
        <v>31793</v>
      </c>
      <c r="B1208" s="5">
        <v>16</v>
      </c>
      <c r="C1208" s="37">
        <f t="shared" si="158"/>
        <v>1.81</v>
      </c>
      <c r="D1208" s="35">
        <f t="shared" si="159"/>
        <v>-7.1</v>
      </c>
      <c r="E1208" s="6">
        <v>-1.6</v>
      </c>
      <c r="F1208" s="6">
        <v>-12.5</v>
      </c>
      <c r="G1208" s="6">
        <v>0</v>
      </c>
      <c r="H1208" s="35">
        <f t="shared" si="160"/>
        <v>-7.4</v>
      </c>
      <c r="I1208" s="6">
        <v>-4.3</v>
      </c>
      <c r="J1208" s="6">
        <v>-10.5</v>
      </c>
      <c r="K1208" s="6">
        <v>0</v>
      </c>
      <c r="L1208" s="35">
        <f t="shared" si="161"/>
        <v>-7.7</v>
      </c>
      <c r="M1208" s="19">
        <f t="shared" si="164"/>
        <v>-5.0999999999999996</v>
      </c>
      <c r="N1208" s="19">
        <f t="shared" si="165"/>
        <v>-10.3</v>
      </c>
      <c r="O1208" s="11">
        <f t="shared" si="163"/>
        <v>0</v>
      </c>
      <c r="P1208" s="7">
        <v>8701</v>
      </c>
      <c r="Q1208" s="7"/>
      <c r="R1208" s="35">
        <f t="shared" si="162"/>
        <v>-12</v>
      </c>
      <c r="S1208">
        <v>-4</v>
      </c>
      <c r="T1208">
        <v>-20</v>
      </c>
      <c r="U1208">
        <v>0</v>
      </c>
      <c r="X1208">
        <v>1.81</v>
      </c>
    </row>
    <row r="1209" spans="1:24" x14ac:dyDescent="0.25">
      <c r="A1209" s="3">
        <v>31794</v>
      </c>
      <c r="B1209" s="5">
        <v>17</v>
      </c>
      <c r="C1209" s="37">
        <f t="shared" si="158"/>
        <v>4.0599999999999996</v>
      </c>
      <c r="D1209" s="35">
        <f t="shared" si="159"/>
        <v>-4</v>
      </c>
      <c r="E1209" s="6">
        <v>0.5</v>
      </c>
      <c r="F1209" s="6">
        <v>-8.4</v>
      </c>
      <c r="G1209" s="6">
        <v>0.5</v>
      </c>
      <c r="H1209" s="35">
        <f t="shared" si="160"/>
        <v>-2.8</v>
      </c>
      <c r="I1209" s="6">
        <v>0.9</v>
      </c>
      <c r="J1209" s="6">
        <v>-6.4</v>
      </c>
      <c r="K1209" s="6">
        <v>0</v>
      </c>
      <c r="L1209" s="35">
        <f t="shared" si="161"/>
        <v>-3.1</v>
      </c>
      <c r="M1209" s="19">
        <f t="shared" si="164"/>
        <v>9.9999999999999978E-2</v>
      </c>
      <c r="N1209" s="19">
        <f t="shared" si="165"/>
        <v>-6.2</v>
      </c>
      <c r="O1209" s="11">
        <f t="shared" si="163"/>
        <v>0</v>
      </c>
      <c r="P1209" s="7">
        <v>8701</v>
      </c>
      <c r="Q1209" s="7"/>
      <c r="R1209" s="35">
        <f t="shared" si="162"/>
        <v>-7</v>
      </c>
      <c r="S1209">
        <v>-3</v>
      </c>
      <c r="T1209">
        <v>-11</v>
      </c>
      <c r="U1209">
        <v>0</v>
      </c>
      <c r="W1209">
        <v>4.2699999999999996</v>
      </c>
      <c r="X1209">
        <v>2.2999999999999998</v>
      </c>
    </row>
    <row r="1210" spans="1:24" x14ac:dyDescent="0.25">
      <c r="A1210" s="3">
        <v>31795</v>
      </c>
      <c r="B1210" s="5">
        <v>18</v>
      </c>
      <c r="C1210" s="37">
        <f t="shared" si="158"/>
        <v>5.5</v>
      </c>
      <c r="D1210" s="35">
        <f t="shared" si="159"/>
        <v>-8.6</v>
      </c>
      <c r="E1210" s="6">
        <v>-4.4000000000000004</v>
      </c>
      <c r="F1210" s="6">
        <v>-12.7</v>
      </c>
      <c r="G1210" s="6">
        <v>0.5</v>
      </c>
      <c r="H1210" s="35">
        <f t="shared" si="160"/>
        <v>-8.5</v>
      </c>
      <c r="I1210" s="6">
        <v>-6.6</v>
      </c>
      <c r="J1210" s="6">
        <v>-10.4</v>
      </c>
      <c r="K1210" s="6">
        <v>0</v>
      </c>
      <c r="L1210" s="35">
        <f t="shared" si="161"/>
        <v>-8.8000000000000007</v>
      </c>
      <c r="M1210" s="19">
        <f t="shared" si="164"/>
        <v>-7.3999999999999995</v>
      </c>
      <c r="N1210" s="19">
        <f t="shared" si="165"/>
        <v>-10.200000000000001</v>
      </c>
      <c r="O1210" s="11">
        <f t="shared" si="163"/>
        <v>0</v>
      </c>
      <c r="P1210" s="7">
        <v>8701</v>
      </c>
      <c r="Q1210" s="7"/>
      <c r="R1210" s="35">
        <f t="shared" si="162"/>
        <v>-9.5</v>
      </c>
      <c r="S1210">
        <v>-3</v>
      </c>
      <c r="T1210">
        <v>-16</v>
      </c>
      <c r="U1210">
        <v>0</v>
      </c>
      <c r="W1210">
        <v>5.79</v>
      </c>
      <c r="X1210">
        <v>6.14</v>
      </c>
    </row>
    <row r="1211" spans="1:24" x14ac:dyDescent="0.25">
      <c r="A1211" s="3">
        <v>31796</v>
      </c>
      <c r="B1211" s="5">
        <v>19</v>
      </c>
      <c r="C1211" s="37">
        <f t="shared" si="158"/>
        <v>5.73</v>
      </c>
      <c r="D1211" s="35">
        <f t="shared" si="159"/>
        <v>-11.3</v>
      </c>
      <c r="E1211" s="6">
        <v>-4.5</v>
      </c>
      <c r="F1211" s="6">
        <v>-18.100000000000001</v>
      </c>
      <c r="G1211" s="6">
        <v>0</v>
      </c>
      <c r="H1211" s="35">
        <f t="shared" si="160"/>
        <v>-9.6</v>
      </c>
      <c r="I1211" s="6">
        <v>-5.9</v>
      </c>
      <c r="J1211" s="6">
        <v>-13.2</v>
      </c>
      <c r="K1211" s="6">
        <v>0</v>
      </c>
      <c r="L1211" s="35">
        <f t="shared" si="161"/>
        <v>-9.9</v>
      </c>
      <c r="M1211" s="19">
        <f t="shared" si="164"/>
        <v>-6.7</v>
      </c>
      <c r="N1211" s="19">
        <f t="shared" si="165"/>
        <v>-13</v>
      </c>
      <c r="O1211" s="11">
        <f t="shared" si="163"/>
        <v>0</v>
      </c>
      <c r="P1211" s="7">
        <v>8701</v>
      </c>
      <c r="Q1211" s="7"/>
      <c r="R1211" s="35">
        <f t="shared" si="162"/>
        <v>-12.3</v>
      </c>
      <c r="S1211">
        <v>-4.5</v>
      </c>
      <c r="T1211">
        <v>-20</v>
      </c>
      <c r="U1211">
        <v>0</v>
      </c>
      <c r="X1211">
        <v>5.73</v>
      </c>
    </row>
    <row r="1212" spans="1:24" x14ac:dyDescent="0.25">
      <c r="A1212" s="3">
        <v>31797</v>
      </c>
      <c r="B1212" s="5">
        <v>20</v>
      </c>
      <c r="C1212" s="37">
        <f t="shared" si="158"/>
        <v>4.63</v>
      </c>
      <c r="D1212" s="35">
        <f t="shared" si="159"/>
        <v>-5.5</v>
      </c>
      <c r="E1212" s="6">
        <v>2.7</v>
      </c>
      <c r="F1212" s="6">
        <v>-13.7</v>
      </c>
      <c r="G1212" s="6">
        <v>0</v>
      </c>
      <c r="H1212" s="35">
        <f t="shared" si="160"/>
        <v>-5.0999999999999996</v>
      </c>
      <c r="I1212" s="6">
        <v>-0.2</v>
      </c>
      <c r="J1212" s="6">
        <v>-10</v>
      </c>
      <c r="K1212" s="6">
        <v>0</v>
      </c>
      <c r="L1212" s="35">
        <f t="shared" si="161"/>
        <v>-5.4</v>
      </c>
      <c r="M1212" s="19">
        <f t="shared" si="164"/>
        <v>-1</v>
      </c>
      <c r="N1212" s="19">
        <f t="shared" si="165"/>
        <v>-9.8000000000000007</v>
      </c>
      <c r="O1212" s="11">
        <f t="shared" si="163"/>
        <v>0</v>
      </c>
      <c r="P1212" s="7">
        <v>8701</v>
      </c>
      <c r="Q1212" s="7"/>
      <c r="R1212" s="35">
        <f t="shared" si="162"/>
        <v>-9.3000000000000007</v>
      </c>
      <c r="S1212">
        <v>-3</v>
      </c>
      <c r="T1212">
        <v>-15.5</v>
      </c>
      <c r="U1212">
        <v>0</v>
      </c>
      <c r="X1212">
        <v>4.63</v>
      </c>
    </row>
    <row r="1213" spans="1:24" x14ac:dyDescent="0.25">
      <c r="A1213" s="3">
        <v>31798</v>
      </c>
      <c r="B1213" s="5">
        <v>21</v>
      </c>
      <c r="C1213" s="37">
        <f t="shared" si="158"/>
        <v>1.28</v>
      </c>
      <c r="D1213" s="35">
        <f t="shared" si="159"/>
        <v>-3.4</v>
      </c>
      <c r="E1213" s="6">
        <v>4</v>
      </c>
      <c r="F1213" s="6">
        <v>-10.7</v>
      </c>
      <c r="G1213" s="6">
        <v>0</v>
      </c>
      <c r="H1213" s="35">
        <f t="shared" si="160"/>
        <v>-2.8</v>
      </c>
      <c r="I1213" s="6">
        <v>1.6</v>
      </c>
      <c r="J1213" s="6">
        <v>-7.2</v>
      </c>
      <c r="K1213" s="6">
        <v>0</v>
      </c>
      <c r="L1213" s="35">
        <f t="shared" si="161"/>
        <v>-3.1</v>
      </c>
      <c r="M1213" s="19">
        <f t="shared" si="164"/>
        <v>0.8</v>
      </c>
      <c r="N1213" s="19">
        <f t="shared" si="165"/>
        <v>-7</v>
      </c>
      <c r="O1213" s="11">
        <f t="shared" si="163"/>
        <v>0</v>
      </c>
      <c r="P1213" s="7">
        <v>8701</v>
      </c>
      <c r="Q1213" s="7"/>
      <c r="R1213" s="35">
        <f t="shared" si="162"/>
        <v>-9.8000000000000007</v>
      </c>
      <c r="S1213">
        <v>-2.5</v>
      </c>
      <c r="T1213">
        <v>-17</v>
      </c>
      <c r="U1213">
        <v>0</v>
      </c>
      <c r="W1213">
        <v>1.35</v>
      </c>
      <c r="X1213">
        <v>6.39</v>
      </c>
    </row>
    <row r="1214" spans="1:24" x14ac:dyDescent="0.25">
      <c r="A1214" s="3">
        <v>31799</v>
      </c>
      <c r="B1214" s="5">
        <v>22</v>
      </c>
      <c r="C1214" s="37">
        <f t="shared" si="158"/>
        <v>4.46</v>
      </c>
      <c r="D1214" s="35">
        <f t="shared" si="159"/>
        <v>-5.6</v>
      </c>
      <c r="E1214" s="6">
        <v>-0.7</v>
      </c>
      <c r="F1214" s="6">
        <v>-10.4</v>
      </c>
      <c r="G1214" s="6">
        <v>0</v>
      </c>
      <c r="H1214" s="35">
        <f t="shared" si="160"/>
        <v>-3.3</v>
      </c>
      <c r="I1214" s="6">
        <v>0.2</v>
      </c>
      <c r="J1214" s="6">
        <v>-6.8</v>
      </c>
      <c r="K1214" s="6">
        <v>0</v>
      </c>
      <c r="L1214" s="35">
        <f t="shared" si="161"/>
        <v>-3.6</v>
      </c>
      <c r="M1214" s="19">
        <f t="shared" si="164"/>
        <v>-0.60000000000000009</v>
      </c>
      <c r="N1214" s="19">
        <f t="shared" si="165"/>
        <v>-6.6</v>
      </c>
      <c r="O1214" s="11">
        <f t="shared" si="163"/>
        <v>0</v>
      </c>
      <c r="P1214" s="7">
        <v>8701</v>
      </c>
      <c r="Q1214" s="7"/>
      <c r="R1214" s="35">
        <f t="shared" si="162"/>
        <v>-7.5</v>
      </c>
      <c r="S1214">
        <v>0</v>
      </c>
      <c r="T1214">
        <v>-15</v>
      </c>
      <c r="U1214">
        <v>0</v>
      </c>
      <c r="W1214">
        <v>4.6900000000000004</v>
      </c>
      <c r="X1214">
        <v>5.14</v>
      </c>
    </row>
    <row r="1215" spans="1:24" x14ac:dyDescent="0.25">
      <c r="A1215" s="3">
        <v>31800</v>
      </c>
      <c r="B1215" s="5">
        <v>23</v>
      </c>
      <c r="C1215" s="37">
        <f t="shared" si="158"/>
        <v>1.99</v>
      </c>
      <c r="D1215" s="35">
        <f t="shared" si="159"/>
        <v>-7.9</v>
      </c>
      <c r="E1215" s="6">
        <v>-4.2</v>
      </c>
      <c r="F1215" s="6">
        <v>-11.6</v>
      </c>
      <c r="G1215" s="6">
        <v>0.5</v>
      </c>
      <c r="H1215" s="35">
        <f t="shared" si="160"/>
        <v>-5.2</v>
      </c>
      <c r="I1215" s="6">
        <v>-3.4</v>
      </c>
      <c r="J1215" s="6">
        <v>-7</v>
      </c>
      <c r="K1215" s="6">
        <v>1.5</v>
      </c>
      <c r="L1215" s="35">
        <f t="shared" si="161"/>
        <v>-5.5</v>
      </c>
      <c r="M1215" s="19">
        <f t="shared" si="164"/>
        <v>-4.2</v>
      </c>
      <c r="N1215" s="19">
        <f t="shared" si="165"/>
        <v>-6.8</v>
      </c>
      <c r="O1215" s="11">
        <f t="shared" si="163"/>
        <v>1.5</v>
      </c>
      <c r="P1215" s="7">
        <v>8701</v>
      </c>
      <c r="Q1215" s="7"/>
      <c r="R1215" s="35">
        <f t="shared" si="162"/>
        <v>-8.3000000000000007</v>
      </c>
      <c r="S1215">
        <v>-2.5</v>
      </c>
      <c r="T1215">
        <v>-14</v>
      </c>
      <c r="U1215">
        <v>0</v>
      </c>
      <c r="W1215">
        <v>2.09</v>
      </c>
      <c r="X1215">
        <v>2</v>
      </c>
    </row>
    <row r="1216" spans="1:24" x14ac:dyDescent="0.25">
      <c r="A1216" s="3">
        <v>31801</v>
      </c>
      <c r="B1216" s="5">
        <v>24</v>
      </c>
      <c r="C1216" s="37">
        <f t="shared" si="158"/>
        <v>1.84</v>
      </c>
      <c r="D1216" s="35">
        <f t="shared" si="159"/>
        <v>-6.5</v>
      </c>
      <c r="E1216" s="6">
        <v>-3.9</v>
      </c>
      <c r="F1216" s="6">
        <v>-9.1</v>
      </c>
      <c r="G1216" s="6">
        <v>3.5</v>
      </c>
      <c r="H1216" s="35">
        <f t="shared" si="160"/>
        <v>-7.2</v>
      </c>
      <c r="I1216" s="6">
        <v>-5.9</v>
      </c>
      <c r="J1216" s="6">
        <v>-8.4</v>
      </c>
      <c r="K1216" s="6">
        <v>4</v>
      </c>
      <c r="L1216" s="35">
        <f t="shared" si="161"/>
        <v>-7.5</v>
      </c>
      <c r="M1216" s="19">
        <f t="shared" si="164"/>
        <v>-6.7</v>
      </c>
      <c r="N1216" s="19">
        <f t="shared" si="165"/>
        <v>-8.2000000000000011</v>
      </c>
      <c r="O1216" s="11">
        <f t="shared" si="163"/>
        <v>4</v>
      </c>
      <c r="P1216" s="7">
        <v>8701</v>
      </c>
      <c r="Q1216" s="7"/>
      <c r="R1216" s="35">
        <f t="shared" si="162"/>
        <v>-5.8</v>
      </c>
      <c r="S1216">
        <v>-2.5</v>
      </c>
      <c r="T1216">
        <v>-9</v>
      </c>
      <c r="U1216">
        <v>8.6999999999999993</v>
      </c>
      <c r="W1216">
        <v>1.94</v>
      </c>
      <c r="X1216">
        <v>2.0299999999999998</v>
      </c>
    </row>
    <row r="1217" spans="1:24" x14ac:dyDescent="0.25">
      <c r="A1217" s="3">
        <v>31802</v>
      </c>
      <c r="B1217" s="5">
        <v>25</v>
      </c>
      <c r="C1217" s="37">
        <f t="shared" si="158"/>
        <v>2.75</v>
      </c>
      <c r="D1217" s="35">
        <f t="shared" si="159"/>
        <v>-8.9</v>
      </c>
      <c r="E1217" s="6">
        <v>-3.1</v>
      </c>
      <c r="F1217" s="6">
        <v>-14.7</v>
      </c>
      <c r="G1217" s="6">
        <v>1.5</v>
      </c>
      <c r="H1217" s="35">
        <f t="shared" si="160"/>
        <v>-8.9</v>
      </c>
      <c r="I1217" s="6">
        <v>-5.9</v>
      </c>
      <c r="J1217" s="6">
        <v>-11.9</v>
      </c>
      <c r="K1217" s="6">
        <v>0</v>
      </c>
      <c r="L1217" s="35">
        <f t="shared" si="161"/>
        <v>-9.1999999999999993</v>
      </c>
      <c r="M1217" s="19">
        <f t="shared" si="164"/>
        <v>-6.7</v>
      </c>
      <c r="N1217" s="19">
        <f t="shared" si="165"/>
        <v>-11.700000000000001</v>
      </c>
      <c r="O1217" s="11">
        <f t="shared" si="163"/>
        <v>0</v>
      </c>
      <c r="P1217" s="7">
        <v>8701</v>
      </c>
      <c r="Q1217" s="7"/>
      <c r="R1217" s="35">
        <f t="shared" si="162"/>
        <v>-6.3</v>
      </c>
      <c r="S1217">
        <v>-3.5</v>
      </c>
      <c r="T1217">
        <v>-9</v>
      </c>
      <c r="U1217">
        <v>4.2</v>
      </c>
      <c r="W1217">
        <v>2.89</v>
      </c>
      <c r="X1217">
        <v>3.05</v>
      </c>
    </row>
    <row r="1218" spans="1:24" x14ac:dyDescent="0.25">
      <c r="A1218" s="3">
        <v>31803</v>
      </c>
      <c r="B1218" s="5">
        <v>26</v>
      </c>
      <c r="C1218" s="37">
        <f t="shared" si="158"/>
        <v>1.86</v>
      </c>
      <c r="D1218" s="35">
        <f t="shared" si="159"/>
        <v>-9.6</v>
      </c>
      <c r="E1218" s="6">
        <v>-5.2</v>
      </c>
      <c r="F1218" s="6">
        <v>-14</v>
      </c>
      <c r="G1218" s="6">
        <v>3</v>
      </c>
      <c r="H1218" s="35">
        <f t="shared" si="160"/>
        <v>-8.6</v>
      </c>
      <c r="I1218" s="6">
        <v>-6.1</v>
      </c>
      <c r="J1218" s="6">
        <v>-11.1</v>
      </c>
      <c r="K1218" s="6">
        <v>2</v>
      </c>
      <c r="L1218" s="35">
        <f t="shared" si="161"/>
        <v>-8.9</v>
      </c>
      <c r="M1218" s="19">
        <f t="shared" si="164"/>
        <v>-6.8999999999999995</v>
      </c>
      <c r="N1218" s="19">
        <f t="shared" si="165"/>
        <v>-10.9</v>
      </c>
      <c r="O1218" s="11">
        <f t="shared" si="163"/>
        <v>2</v>
      </c>
      <c r="P1218" s="7">
        <v>8701</v>
      </c>
      <c r="Q1218" s="7"/>
      <c r="R1218" s="35">
        <f t="shared" si="162"/>
        <v>-9</v>
      </c>
      <c r="S1218">
        <v>-3</v>
      </c>
      <c r="T1218">
        <v>-15</v>
      </c>
      <c r="U1218">
        <v>8</v>
      </c>
      <c r="W1218">
        <v>1.96</v>
      </c>
      <c r="X1218">
        <v>2.09</v>
      </c>
    </row>
    <row r="1219" spans="1:24" x14ac:dyDescent="0.25">
      <c r="A1219" s="3">
        <v>31804</v>
      </c>
      <c r="B1219" s="5">
        <v>27</v>
      </c>
      <c r="C1219" s="37">
        <f t="shared" si="158"/>
        <v>2.12</v>
      </c>
      <c r="D1219" s="35">
        <f t="shared" si="159"/>
        <v>-6.3</v>
      </c>
      <c r="E1219" s="6">
        <v>-1.6</v>
      </c>
      <c r="F1219" s="6">
        <v>-10.9</v>
      </c>
      <c r="G1219" s="6">
        <v>3</v>
      </c>
      <c r="H1219" s="35">
        <f t="shared" si="160"/>
        <v>-6.1</v>
      </c>
      <c r="I1219" s="6">
        <v>-2.9</v>
      </c>
      <c r="J1219" s="6">
        <v>-9.3000000000000007</v>
      </c>
      <c r="K1219" s="6">
        <v>2</v>
      </c>
      <c r="L1219" s="35">
        <f t="shared" si="161"/>
        <v>-6.4</v>
      </c>
      <c r="M1219" s="19">
        <f t="shared" si="164"/>
        <v>-3.7</v>
      </c>
      <c r="N1219" s="19">
        <f t="shared" si="165"/>
        <v>-9.1000000000000014</v>
      </c>
      <c r="O1219" s="11">
        <f t="shared" ref="O1219:O1250" si="166">K1219</f>
        <v>2</v>
      </c>
      <c r="P1219" s="7">
        <v>8701</v>
      </c>
      <c r="Q1219" s="7"/>
      <c r="R1219" s="35">
        <f t="shared" si="162"/>
        <v>-6.3</v>
      </c>
      <c r="S1219">
        <v>-0.5</v>
      </c>
      <c r="T1219">
        <v>-12</v>
      </c>
      <c r="U1219">
        <v>15</v>
      </c>
      <c r="X1219">
        <v>2.12</v>
      </c>
    </row>
    <row r="1220" spans="1:24" x14ac:dyDescent="0.25">
      <c r="A1220" s="3">
        <v>31805</v>
      </c>
      <c r="B1220" s="5">
        <v>28</v>
      </c>
      <c r="C1220" s="37">
        <f t="shared" si="158"/>
        <v>4.79</v>
      </c>
      <c r="D1220" s="35">
        <f t="shared" si="159"/>
        <v>-3.2</v>
      </c>
      <c r="E1220" s="6">
        <v>-0.8</v>
      </c>
      <c r="F1220" s="6">
        <v>-5.5</v>
      </c>
      <c r="G1220" s="6">
        <v>0.5</v>
      </c>
      <c r="H1220" s="35">
        <f t="shared" si="160"/>
        <v>-5.0999999999999996</v>
      </c>
      <c r="I1220" s="6">
        <v>-4</v>
      </c>
      <c r="J1220" s="6">
        <v>-6.2</v>
      </c>
      <c r="K1220" s="6">
        <v>0</v>
      </c>
      <c r="L1220" s="35">
        <f t="shared" si="161"/>
        <v>-5.4</v>
      </c>
      <c r="M1220" s="19">
        <f t="shared" si="164"/>
        <v>-4.8</v>
      </c>
      <c r="N1220" s="19">
        <f t="shared" si="165"/>
        <v>-6</v>
      </c>
      <c r="O1220" s="11">
        <f t="shared" si="166"/>
        <v>0</v>
      </c>
      <c r="P1220" s="7">
        <v>8701</v>
      </c>
      <c r="Q1220" s="7"/>
      <c r="R1220" s="35">
        <f t="shared" si="162"/>
        <v>-4.3</v>
      </c>
      <c r="S1220">
        <v>0</v>
      </c>
      <c r="T1220">
        <v>-8.5</v>
      </c>
      <c r="U1220">
        <v>5</v>
      </c>
      <c r="W1220">
        <v>5.04</v>
      </c>
      <c r="X1220">
        <v>3.75</v>
      </c>
    </row>
    <row r="1221" spans="1:24" x14ac:dyDescent="0.25">
      <c r="A1221" s="3">
        <v>31806</v>
      </c>
      <c r="B1221" s="5">
        <v>29</v>
      </c>
      <c r="C1221" s="37">
        <f t="shared" ref="C1221:C1284" si="167">IF(W1221="",X1221,ROUND(0.95*W1221,2))</f>
        <v>3.18</v>
      </c>
      <c r="D1221" s="35">
        <f t="shared" ref="D1221:D1284" si="168">ROUND(AVERAGE(E1221:F1221),1)</f>
        <v>-4.7</v>
      </c>
      <c r="E1221" s="6">
        <v>-1.5</v>
      </c>
      <c r="F1221" s="6">
        <v>-7.8</v>
      </c>
      <c r="G1221" s="6">
        <v>0</v>
      </c>
      <c r="H1221" s="35">
        <f t="shared" ref="H1221:H1284" si="169">ROUND(AVERAGE(I1221:J1221),1)</f>
        <v>-5.3</v>
      </c>
      <c r="I1221" s="6">
        <v>-3.9</v>
      </c>
      <c r="J1221" s="6">
        <v>-6.7</v>
      </c>
      <c r="K1221" s="6">
        <v>0</v>
      </c>
      <c r="L1221" s="35">
        <f t="shared" ref="L1221:L1284" si="170">ROUND(AVERAGE(M1221:N1221),1)</f>
        <v>-5.6</v>
      </c>
      <c r="M1221" s="19">
        <f t="shared" si="164"/>
        <v>-4.7</v>
      </c>
      <c r="N1221" s="19">
        <f t="shared" si="165"/>
        <v>-6.5</v>
      </c>
      <c r="O1221" s="11">
        <f t="shared" si="166"/>
        <v>0</v>
      </c>
      <c r="P1221" s="7">
        <v>8701</v>
      </c>
      <c r="Q1221" s="7"/>
      <c r="R1221" s="35">
        <f t="shared" ref="R1221:R1284" si="171">ROUND(AVERAGE(S1221:T1221),1)</f>
        <v>-2.8</v>
      </c>
      <c r="S1221">
        <v>-0.5</v>
      </c>
      <c r="T1221">
        <v>-5</v>
      </c>
      <c r="U1221">
        <v>0</v>
      </c>
      <c r="W1221">
        <v>3.35</v>
      </c>
      <c r="X1221">
        <v>3.21</v>
      </c>
    </row>
    <row r="1222" spans="1:24" x14ac:dyDescent="0.25">
      <c r="A1222" s="3">
        <v>31807</v>
      </c>
      <c r="B1222" s="5">
        <v>30</v>
      </c>
      <c r="C1222" s="37">
        <f t="shared" si="167"/>
        <v>2.86</v>
      </c>
      <c r="D1222" s="35">
        <f t="shared" si="168"/>
        <v>-4.5</v>
      </c>
      <c r="E1222" s="6">
        <v>-1.7</v>
      </c>
      <c r="F1222" s="19">
        <f>ROUND(J1222*1.01-1.1,1)</f>
        <v>-7.3</v>
      </c>
      <c r="G1222" s="6">
        <v>2</v>
      </c>
      <c r="H1222" s="35">
        <f t="shared" si="169"/>
        <v>-5</v>
      </c>
      <c r="I1222" s="6">
        <v>-3.9</v>
      </c>
      <c r="J1222" s="6">
        <v>-6.1</v>
      </c>
      <c r="K1222" s="6">
        <v>2</v>
      </c>
      <c r="L1222" s="35">
        <f t="shared" si="170"/>
        <v>-5.3</v>
      </c>
      <c r="M1222" s="19">
        <f t="shared" si="164"/>
        <v>-4.7</v>
      </c>
      <c r="N1222" s="19">
        <f t="shared" si="165"/>
        <v>-5.8999999999999995</v>
      </c>
      <c r="O1222" s="11">
        <f t="shared" si="166"/>
        <v>2</v>
      </c>
      <c r="P1222" s="7">
        <v>8701</v>
      </c>
      <c r="Q1222" s="7"/>
      <c r="R1222" s="35">
        <f t="shared" si="171"/>
        <v>-1.5</v>
      </c>
      <c r="S1222">
        <v>0.5</v>
      </c>
      <c r="T1222">
        <v>-3.5</v>
      </c>
      <c r="U1222">
        <v>10</v>
      </c>
      <c r="W1222">
        <v>3.01</v>
      </c>
      <c r="X1222">
        <v>2.66</v>
      </c>
    </row>
    <row r="1223" spans="1:24" x14ac:dyDescent="0.25">
      <c r="A1223" s="3">
        <v>31808</v>
      </c>
      <c r="B1223" s="5">
        <v>31</v>
      </c>
      <c r="C1223" s="37">
        <f t="shared" si="167"/>
        <v>2.25</v>
      </c>
      <c r="D1223" s="35">
        <f t="shared" si="168"/>
        <v>-5.6</v>
      </c>
      <c r="E1223" s="19">
        <f>ROUND(I1223*1.02+1.2,1)</f>
        <v>-0.9</v>
      </c>
      <c r="F1223" s="19">
        <f>ROUND(J1223*1.01-1.1,1)</f>
        <v>-10.3</v>
      </c>
      <c r="G1223" s="6">
        <v>8.5</v>
      </c>
      <c r="H1223" s="35">
        <f t="shared" si="169"/>
        <v>-5.6</v>
      </c>
      <c r="I1223" s="14">
        <f>ROUND(S1223*0.9-2.5,1)</f>
        <v>-2.1</v>
      </c>
      <c r="J1223" s="6">
        <v>-9.1</v>
      </c>
      <c r="K1223" s="6">
        <v>4</v>
      </c>
      <c r="L1223" s="35">
        <f t="shared" si="170"/>
        <v>-4</v>
      </c>
      <c r="M1223" s="14">
        <f>ROUND(S1223*0.9-3.4,1)</f>
        <v>-3</v>
      </c>
      <c r="N1223" s="14">
        <f>ROUND(T1223*0.82+0.4,1)</f>
        <v>-4.9000000000000004</v>
      </c>
      <c r="O1223" s="11">
        <f t="shared" si="166"/>
        <v>4</v>
      </c>
      <c r="P1223" s="7">
        <v>8701</v>
      </c>
      <c r="Q1223" s="7"/>
      <c r="R1223" s="35">
        <f t="shared" si="171"/>
        <v>-3</v>
      </c>
      <c r="S1223">
        <v>0.5</v>
      </c>
      <c r="T1223">
        <v>-6.5</v>
      </c>
      <c r="U1223">
        <v>6</v>
      </c>
      <c r="X1223">
        <v>2.25</v>
      </c>
    </row>
    <row r="1224" spans="1:24" x14ac:dyDescent="0.25">
      <c r="A1224" s="3">
        <v>31809</v>
      </c>
      <c r="B1224" s="5">
        <v>32</v>
      </c>
      <c r="C1224" s="37">
        <f t="shared" si="167"/>
        <v>7.51</v>
      </c>
      <c r="D1224" s="35">
        <f t="shared" si="168"/>
        <v>-2.5</v>
      </c>
      <c r="E1224" s="6">
        <v>-0.8</v>
      </c>
      <c r="F1224" s="6">
        <v>-4.0999999999999996</v>
      </c>
      <c r="G1224" s="6">
        <v>1</v>
      </c>
      <c r="H1224" s="35">
        <f t="shared" si="169"/>
        <v>-3.1</v>
      </c>
      <c r="I1224" s="12">
        <f t="shared" ref="I1224:I1255" si="172">ROUND(E1224*0.96-1.05,1)</f>
        <v>-1.8</v>
      </c>
      <c r="J1224" s="12">
        <f t="shared" ref="J1224:J1255" si="173">ROUND(F1224*0.88-0.71,1)</f>
        <v>-4.3</v>
      </c>
      <c r="K1224" s="6">
        <v>2</v>
      </c>
      <c r="L1224" s="35">
        <f t="shared" si="170"/>
        <v>-2.5</v>
      </c>
      <c r="M1224" s="12">
        <f t="shared" ref="M1224:M1255" si="174">ROUND(E1224*0.96-1.75,1)</f>
        <v>-2.5</v>
      </c>
      <c r="N1224" s="12">
        <f t="shared" ref="N1224:N1255" si="175">ROUND(F1224*0.89+1.14,1)</f>
        <v>-2.5</v>
      </c>
      <c r="O1224" s="11">
        <f t="shared" si="166"/>
        <v>2</v>
      </c>
      <c r="P1224" s="7">
        <v>8702</v>
      </c>
      <c r="Q1224" s="7"/>
      <c r="R1224" s="35">
        <f t="shared" si="171"/>
        <v>-4.3</v>
      </c>
      <c r="S1224">
        <v>1</v>
      </c>
      <c r="T1224">
        <v>-9.5</v>
      </c>
      <c r="U1224">
        <v>0</v>
      </c>
      <c r="W1224">
        <v>7.9</v>
      </c>
      <c r="X1224">
        <v>6.95</v>
      </c>
    </row>
    <row r="1225" spans="1:24" x14ac:dyDescent="0.25">
      <c r="A1225" s="3">
        <v>31810</v>
      </c>
      <c r="B1225" s="5">
        <v>33</v>
      </c>
      <c r="C1225" s="37">
        <f t="shared" si="167"/>
        <v>7.06</v>
      </c>
      <c r="D1225" s="35">
        <f t="shared" si="168"/>
        <v>-7.4</v>
      </c>
      <c r="E1225" s="6">
        <v>2.4</v>
      </c>
      <c r="F1225" s="6">
        <v>-17.100000000000001</v>
      </c>
      <c r="G1225" s="6">
        <v>0</v>
      </c>
      <c r="H1225" s="35">
        <f t="shared" si="169"/>
        <v>-7.3</v>
      </c>
      <c r="I1225" s="12">
        <f t="shared" si="172"/>
        <v>1.3</v>
      </c>
      <c r="J1225" s="12">
        <f t="shared" si="173"/>
        <v>-15.8</v>
      </c>
      <c r="K1225" s="6">
        <v>0</v>
      </c>
      <c r="L1225" s="35">
        <f t="shared" si="170"/>
        <v>-6.8</v>
      </c>
      <c r="M1225" s="12">
        <f t="shared" si="174"/>
        <v>0.6</v>
      </c>
      <c r="N1225" s="12">
        <f t="shared" si="175"/>
        <v>-14.1</v>
      </c>
      <c r="O1225" s="11">
        <f t="shared" si="166"/>
        <v>0</v>
      </c>
      <c r="P1225" s="7">
        <v>8702</v>
      </c>
      <c r="Q1225" s="7"/>
      <c r="R1225" s="35">
        <f t="shared" si="171"/>
        <v>-10.5</v>
      </c>
      <c r="S1225">
        <v>0</v>
      </c>
      <c r="T1225">
        <v>-21</v>
      </c>
      <c r="U1225">
        <v>0</v>
      </c>
      <c r="W1225">
        <v>7.43</v>
      </c>
      <c r="X1225">
        <v>8.32</v>
      </c>
    </row>
    <row r="1226" spans="1:24" x14ac:dyDescent="0.25">
      <c r="A1226" s="3">
        <v>31811</v>
      </c>
      <c r="B1226" s="5">
        <v>34</v>
      </c>
      <c r="C1226" s="37">
        <f t="shared" si="167"/>
        <v>6.37</v>
      </c>
      <c r="D1226" s="35">
        <f t="shared" si="168"/>
        <v>-5.4</v>
      </c>
      <c r="E1226" s="6">
        <v>1.2</v>
      </c>
      <c r="F1226" s="6">
        <v>-12</v>
      </c>
      <c r="G1226" s="6">
        <v>0</v>
      </c>
      <c r="H1226" s="35">
        <f t="shared" si="169"/>
        <v>-5.6</v>
      </c>
      <c r="I1226" s="12">
        <f t="shared" si="172"/>
        <v>0.1</v>
      </c>
      <c r="J1226" s="12">
        <f t="shared" si="173"/>
        <v>-11.3</v>
      </c>
      <c r="K1226" s="6">
        <v>0</v>
      </c>
      <c r="L1226" s="35">
        <f t="shared" si="170"/>
        <v>-5.0999999999999996</v>
      </c>
      <c r="M1226" s="12">
        <f t="shared" si="174"/>
        <v>-0.6</v>
      </c>
      <c r="N1226" s="12">
        <f t="shared" si="175"/>
        <v>-9.5</v>
      </c>
      <c r="O1226" s="11">
        <f t="shared" si="166"/>
        <v>0</v>
      </c>
      <c r="P1226" s="7">
        <v>8702</v>
      </c>
      <c r="Q1226" s="7"/>
      <c r="R1226" s="35">
        <f t="shared" si="171"/>
        <v>-5.3</v>
      </c>
      <c r="S1226">
        <v>1.5</v>
      </c>
      <c r="T1226">
        <v>-12</v>
      </c>
      <c r="U1226">
        <v>0</v>
      </c>
      <c r="W1226">
        <v>6.71</v>
      </c>
      <c r="X1226">
        <v>7.56</v>
      </c>
    </row>
    <row r="1227" spans="1:24" x14ac:dyDescent="0.25">
      <c r="A1227" s="3">
        <v>31812</v>
      </c>
      <c r="B1227" s="5">
        <v>35</v>
      </c>
      <c r="C1227" s="37">
        <f t="shared" si="167"/>
        <v>2.17</v>
      </c>
      <c r="D1227" s="35">
        <f t="shared" si="168"/>
        <v>-3.8</v>
      </c>
      <c r="E1227" s="6">
        <v>-0.9</v>
      </c>
      <c r="F1227" s="6">
        <v>-6.7</v>
      </c>
      <c r="G1227" s="6">
        <v>0</v>
      </c>
      <c r="H1227" s="35">
        <f t="shared" si="169"/>
        <v>-4.3</v>
      </c>
      <c r="I1227" s="12">
        <f t="shared" si="172"/>
        <v>-1.9</v>
      </c>
      <c r="J1227" s="12">
        <f t="shared" si="173"/>
        <v>-6.6</v>
      </c>
      <c r="K1227" s="6">
        <v>0</v>
      </c>
      <c r="L1227" s="35">
        <f t="shared" si="170"/>
        <v>-3.7</v>
      </c>
      <c r="M1227" s="12">
        <f t="shared" si="174"/>
        <v>-2.6</v>
      </c>
      <c r="N1227" s="12">
        <f t="shared" si="175"/>
        <v>-4.8</v>
      </c>
      <c r="O1227" s="11">
        <f t="shared" si="166"/>
        <v>0</v>
      </c>
      <c r="P1227" s="7">
        <v>8702</v>
      </c>
      <c r="Q1227" s="7"/>
      <c r="R1227" s="35">
        <f t="shared" si="171"/>
        <v>-4.3</v>
      </c>
      <c r="S1227">
        <v>5</v>
      </c>
      <c r="T1227">
        <v>-13.5</v>
      </c>
      <c r="U1227">
        <v>0</v>
      </c>
      <c r="W1227">
        <v>2.2799999999999998</v>
      </c>
      <c r="X1227">
        <v>7.88</v>
      </c>
    </row>
    <row r="1228" spans="1:24" x14ac:dyDescent="0.25">
      <c r="A1228" s="3">
        <v>31813</v>
      </c>
      <c r="B1228" s="5">
        <v>36</v>
      </c>
      <c r="C1228" s="37">
        <f t="shared" si="167"/>
        <v>5.68</v>
      </c>
      <c r="D1228" s="35">
        <f t="shared" si="168"/>
        <v>0.9</v>
      </c>
      <c r="E1228" s="6">
        <v>5.5</v>
      </c>
      <c r="F1228" s="6">
        <v>-3.8</v>
      </c>
      <c r="G1228" s="6">
        <v>0</v>
      </c>
      <c r="H1228" s="35">
        <f t="shared" si="169"/>
        <v>0.1</v>
      </c>
      <c r="I1228" s="12">
        <f t="shared" si="172"/>
        <v>4.2</v>
      </c>
      <c r="J1228" s="12">
        <f t="shared" si="173"/>
        <v>-4.0999999999999996</v>
      </c>
      <c r="K1228" s="6">
        <v>0</v>
      </c>
      <c r="L1228" s="35">
        <f t="shared" si="170"/>
        <v>0.7</v>
      </c>
      <c r="M1228" s="12">
        <f t="shared" si="174"/>
        <v>3.5</v>
      </c>
      <c r="N1228" s="12">
        <f t="shared" si="175"/>
        <v>-2.2000000000000002</v>
      </c>
      <c r="O1228" s="11">
        <f t="shared" si="166"/>
        <v>0</v>
      </c>
      <c r="P1228" s="7">
        <v>8702</v>
      </c>
      <c r="Q1228" s="7"/>
      <c r="R1228" s="35">
        <f t="shared" si="171"/>
        <v>-1</v>
      </c>
      <c r="S1228">
        <v>3</v>
      </c>
      <c r="T1228">
        <v>-5</v>
      </c>
      <c r="U1228">
        <v>0</v>
      </c>
      <c r="W1228">
        <v>5.98</v>
      </c>
      <c r="X1228">
        <v>2.44</v>
      </c>
    </row>
    <row r="1229" spans="1:24" x14ac:dyDescent="0.25">
      <c r="A1229" s="3">
        <v>31814</v>
      </c>
      <c r="B1229" s="5">
        <v>37</v>
      </c>
      <c r="C1229" s="37">
        <f t="shared" si="167"/>
        <v>7.37</v>
      </c>
      <c r="D1229" s="35">
        <f t="shared" si="168"/>
        <v>1</v>
      </c>
      <c r="E1229" s="6">
        <v>8.3000000000000007</v>
      </c>
      <c r="F1229" s="6">
        <v>-6.3</v>
      </c>
      <c r="G1229" s="6">
        <v>0</v>
      </c>
      <c r="H1229" s="35">
        <f t="shared" si="169"/>
        <v>0.3</v>
      </c>
      <c r="I1229" s="12">
        <f t="shared" si="172"/>
        <v>6.9</v>
      </c>
      <c r="J1229" s="12">
        <f t="shared" si="173"/>
        <v>-6.3</v>
      </c>
      <c r="K1229" s="6">
        <v>0</v>
      </c>
      <c r="L1229" s="35">
        <f t="shared" si="170"/>
        <v>0.9</v>
      </c>
      <c r="M1229" s="12">
        <f t="shared" si="174"/>
        <v>6.2</v>
      </c>
      <c r="N1229" s="12">
        <f t="shared" si="175"/>
        <v>-4.5</v>
      </c>
      <c r="O1229" s="11">
        <f t="shared" si="166"/>
        <v>0</v>
      </c>
      <c r="P1229" s="7">
        <v>8702</v>
      </c>
      <c r="Q1229" s="7"/>
      <c r="R1229" s="35">
        <f t="shared" si="171"/>
        <v>-0.5</v>
      </c>
      <c r="S1229">
        <v>4</v>
      </c>
      <c r="T1229">
        <v>-5</v>
      </c>
      <c r="U1229">
        <v>0</v>
      </c>
      <c r="W1229">
        <v>7.76</v>
      </c>
      <c r="X1229">
        <v>8.0500000000000007</v>
      </c>
    </row>
    <row r="1230" spans="1:24" x14ac:dyDescent="0.25">
      <c r="A1230" s="3">
        <v>31815</v>
      </c>
      <c r="B1230" s="5">
        <v>38</v>
      </c>
      <c r="C1230" s="37">
        <f t="shared" si="167"/>
        <v>6.98</v>
      </c>
      <c r="D1230" s="35">
        <f t="shared" si="168"/>
        <v>-2</v>
      </c>
      <c r="E1230" s="6">
        <v>7</v>
      </c>
      <c r="F1230" s="6">
        <v>-10.9</v>
      </c>
      <c r="G1230" s="6">
        <v>0</v>
      </c>
      <c r="H1230" s="35">
        <f t="shared" si="169"/>
        <v>-2.2999999999999998</v>
      </c>
      <c r="I1230" s="12">
        <f t="shared" si="172"/>
        <v>5.7</v>
      </c>
      <c r="J1230" s="12">
        <f t="shared" si="173"/>
        <v>-10.3</v>
      </c>
      <c r="K1230" s="6">
        <v>0</v>
      </c>
      <c r="L1230" s="35">
        <f t="shared" si="170"/>
        <v>-1.8</v>
      </c>
      <c r="M1230" s="12">
        <f t="shared" si="174"/>
        <v>5</v>
      </c>
      <c r="N1230" s="12">
        <f t="shared" si="175"/>
        <v>-8.6</v>
      </c>
      <c r="O1230" s="11">
        <f t="shared" si="166"/>
        <v>0</v>
      </c>
      <c r="P1230" s="7">
        <v>8702</v>
      </c>
      <c r="Q1230" s="7"/>
      <c r="R1230" s="35">
        <f t="shared" si="171"/>
        <v>-3.3</v>
      </c>
      <c r="S1230">
        <v>5.5</v>
      </c>
      <c r="T1230">
        <v>-12</v>
      </c>
      <c r="U1230">
        <v>0</v>
      </c>
      <c r="W1230">
        <v>7.35</v>
      </c>
      <c r="X1230">
        <v>6.31</v>
      </c>
    </row>
    <row r="1231" spans="1:24" x14ac:dyDescent="0.25">
      <c r="A1231" s="3">
        <v>31816</v>
      </c>
      <c r="B1231" s="5">
        <v>39</v>
      </c>
      <c r="C1231" s="37">
        <f t="shared" si="167"/>
        <v>5.92</v>
      </c>
      <c r="D1231" s="35">
        <f t="shared" si="168"/>
        <v>0.4</v>
      </c>
      <c r="E1231" s="6">
        <v>8</v>
      </c>
      <c r="F1231" s="6">
        <v>-7.3</v>
      </c>
      <c r="G1231" s="6">
        <v>1.5</v>
      </c>
      <c r="H1231" s="35">
        <f t="shared" si="169"/>
        <v>-0.3</v>
      </c>
      <c r="I1231" s="12">
        <f t="shared" si="172"/>
        <v>6.6</v>
      </c>
      <c r="J1231" s="12">
        <f t="shared" si="173"/>
        <v>-7.1</v>
      </c>
      <c r="K1231" s="6">
        <v>0</v>
      </c>
      <c r="L1231" s="35">
        <f t="shared" si="170"/>
        <v>0.3</v>
      </c>
      <c r="M1231" s="12">
        <f t="shared" si="174"/>
        <v>5.9</v>
      </c>
      <c r="N1231" s="12">
        <f t="shared" si="175"/>
        <v>-5.4</v>
      </c>
      <c r="O1231" s="11">
        <f t="shared" si="166"/>
        <v>0</v>
      </c>
      <c r="P1231" s="7">
        <v>8702</v>
      </c>
      <c r="Q1231" s="7"/>
      <c r="R1231" s="35">
        <f t="shared" si="171"/>
        <v>-0.3</v>
      </c>
      <c r="S1231">
        <v>7.5</v>
      </c>
      <c r="T1231">
        <v>-8</v>
      </c>
      <c r="U1231">
        <v>0</v>
      </c>
      <c r="W1231">
        <v>6.23</v>
      </c>
      <c r="X1231">
        <v>6.23</v>
      </c>
    </row>
    <row r="1232" spans="1:24" x14ac:dyDescent="0.25">
      <c r="A1232" s="3">
        <v>31817</v>
      </c>
      <c r="B1232" s="5">
        <v>40</v>
      </c>
      <c r="C1232" s="37">
        <f t="shared" si="167"/>
        <v>5.35</v>
      </c>
      <c r="D1232" s="35">
        <f t="shared" si="168"/>
        <v>2.4</v>
      </c>
      <c r="E1232" s="6">
        <v>9</v>
      </c>
      <c r="F1232" s="6">
        <v>-4.3</v>
      </c>
      <c r="G1232" s="6">
        <v>0</v>
      </c>
      <c r="H1232" s="35">
        <f t="shared" si="169"/>
        <v>1.6</v>
      </c>
      <c r="I1232" s="12">
        <f t="shared" si="172"/>
        <v>7.6</v>
      </c>
      <c r="J1232" s="12">
        <f t="shared" si="173"/>
        <v>-4.5</v>
      </c>
      <c r="K1232" s="6">
        <v>0</v>
      </c>
      <c r="L1232" s="35">
        <f t="shared" si="170"/>
        <v>2.1</v>
      </c>
      <c r="M1232" s="12">
        <f t="shared" si="174"/>
        <v>6.9</v>
      </c>
      <c r="N1232" s="12">
        <f t="shared" si="175"/>
        <v>-2.7</v>
      </c>
      <c r="O1232" s="11">
        <f t="shared" si="166"/>
        <v>0</v>
      </c>
      <c r="P1232" s="7">
        <v>8702</v>
      </c>
      <c r="Q1232" s="7"/>
      <c r="R1232" s="35">
        <f t="shared" si="171"/>
        <v>1.5</v>
      </c>
      <c r="S1232">
        <v>8</v>
      </c>
      <c r="T1232">
        <v>-5</v>
      </c>
      <c r="U1232">
        <v>0</v>
      </c>
      <c r="W1232">
        <v>5.63</v>
      </c>
      <c r="X1232">
        <v>6.3</v>
      </c>
    </row>
    <row r="1233" spans="1:24" x14ac:dyDescent="0.25">
      <c r="A1233" s="3">
        <v>31818</v>
      </c>
      <c r="B1233" s="5">
        <v>41</v>
      </c>
      <c r="C1233" s="37">
        <f t="shared" si="167"/>
        <v>4.2</v>
      </c>
      <c r="D1233" s="35">
        <f t="shared" si="168"/>
        <v>1.4</v>
      </c>
      <c r="E1233" s="6">
        <v>5.4</v>
      </c>
      <c r="F1233" s="6">
        <v>-2.7</v>
      </c>
      <c r="G1233" s="6">
        <v>0</v>
      </c>
      <c r="H1233" s="35">
        <f t="shared" si="169"/>
        <v>0.5</v>
      </c>
      <c r="I1233" s="12">
        <f t="shared" si="172"/>
        <v>4.0999999999999996</v>
      </c>
      <c r="J1233" s="12">
        <f t="shared" si="173"/>
        <v>-3.1</v>
      </c>
      <c r="K1233" s="6">
        <v>0</v>
      </c>
      <c r="L1233" s="35">
        <f t="shared" si="170"/>
        <v>1.1000000000000001</v>
      </c>
      <c r="M1233" s="12">
        <f t="shared" si="174"/>
        <v>3.4</v>
      </c>
      <c r="N1233" s="12">
        <f t="shared" si="175"/>
        <v>-1.3</v>
      </c>
      <c r="O1233" s="11">
        <f t="shared" si="166"/>
        <v>0</v>
      </c>
      <c r="P1233" s="7">
        <v>8702</v>
      </c>
      <c r="Q1233" s="7"/>
      <c r="R1233" s="35">
        <f t="shared" si="171"/>
        <v>1.5</v>
      </c>
      <c r="S1233">
        <v>5</v>
      </c>
      <c r="T1233">
        <v>-2</v>
      </c>
      <c r="U1233">
        <v>0</v>
      </c>
      <c r="W1233">
        <v>4.42</v>
      </c>
      <c r="X1233">
        <v>3.12</v>
      </c>
    </row>
    <row r="1234" spans="1:24" x14ac:dyDescent="0.25">
      <c r="A1234" s="3">
        <v>31819</v>
      </c>
      <c r="B1234" s="5">
        <v>42</v>
      </c>
      <c r="C1234" s="37">
        <f t="shared" si="167"/>
        <v>1.87</v>
      </c>
      <c r="D1234" s="35">
        <f t="shared" si="168"/>
        <v>0.1</v>
      </c>
      <c r="E1234" s="6">
        <v>7.7</v>
      </c>
      <c r="F1234" s="6">
        <v>-7.5</v>
      </c>
      <c r="G1234" s="6">
        <v>2.5</v>
      </c>
      <c r="H1234" s="35">
        <f t="shared" si="169"/>
        <v>-0.5</v>
      </c>
      <c r="I1234" s="12">
        <f t="shared" si="172"/>
        <v>6.3</v>
      </c>
      <c r="J1234" s="12">
        <f t="shared" si="173"/>
        <v>-7.3</v>
      </c>
      <c r="K1234" s="6">
        <v>2</v>
      </c>
      <c r="L1234" s="35">
        <f t="shared" si="170"/>
        <v>0</v>
      </c>
      <c r="M1234" s="12">
        <f t="shared" si="174"/>
        <v>5.6</v>
      </c>
      <c r="N1234" s="12">
        <f t="shared" si="175"/>
        <v>-5.5</v>
      </c>
      <c r="O1234" s="11">
        <f t="shared" si="166"/>
        <v>2</v>
      </c>
      <c r="P1234" s="7">
        <v>8702</v>
      </c>
      <c r="Q1234" s="7"/>
      <c r="R1234" s="35">
        <f t="shared" si="171"/>
        <v>2.2999999999999998</v>
      </c>
      <c r="S1234">
        <v>6.5</v>
      </c>
      <c r="T1234">
        <v>-2</v>
      </c>
      <c r="U1234">
        <v>2.9</v>
      </c>
      <c r="W1234">
        <v>1.97</v>
      </c>
      <c r="X1234">
        <v>3.9</v>
      </c>
    </row>
    <row r="1235" spans="1:24" x14ac:dyDescent="0.25">
      <c r="A1235" s="3">
        <v>31820</v>
      </c>
      <c r="B1235" s="5">
        <v>43</v>
      </c>
      <c r="C1235" s="37">
        <f t="shared" si="167"/>
        <v>4.95</v>
      </c>
      <c r="D1235" s="35">
        <f t="shared" si="168"/>
        <v>-3.2</v>
      </c>
      <c r="E1235" s="6">
        <v>2.2999999999999998</v>
      </c>
      <c r="F1235" s="6">
        <v>-8.6999999999999993</v>
      </c>
      <c r="G1235" s="6">
        <v>2.5</v>
      </c>
      <c r="H1235" s="35">
        <f t="shared" si="169"/>
        <v>-3.6</v>
      </c>
      <c r="I1235" s="12">
        <f t="shared" si="172"/>
        <v>1.2</v>
      </c>
      <c r="J1235" s="12">
        <f t="shared" si="173"/>
        <v>-8.4</v>
      </c>
      <c r="K1235" s="6">
        <v>1</v>
      </c>
      <c r="L1235" s="35">
        <f t="shared" si="170"/>
        <v>-3.1</v>
      </c>
      <c r="M1235" s="12">
        <f t="shared" si="174"/>
        <v>0.5</v>
      </c>
      <c r="N1235" s="12">
        <f t="shared" si="175"/>
        <v>-6.6</v>
      </c>
      <c r="O1235" s="11">
        <f t="shared" si="166"/>
        <v>1</v>
      </c>
      <c r="P1235" s="7">
        <v>8702</v>
      </c>
      <c r="Q1235" s="7"/>
      <c r="R1235" s="35">
        <f t="shared" si="171"/>
        <v>0.8</v>
      </c>
      <c r="S1235">
        <v>2.5</v>
      </c>
      <c r="T1235">
        <v>-1</v>
      </c>
      <c r="U1235">
        <v>0</v>
      </c>
      <c r="X1235">
        <v>4.95</v>
      </c>
    </row>
    <row r="1236" spans="1:24" x14ac:dyDescent="0.25">
      <c r="A1236" s="3">
        <v>31821</v>
      </c>
      <c r="B1236" s="5">
        <v>44</v>
      </c>
      <c r="C1236" s="37">
        <f t="shared" si="167"/>
        <v>2.46</v>
      </c>
      <c r="D1236" s="35">
        <f t="shared" si="168"/>
        <v>-2.7</v>
      </c>
      <c r="E1236" s="6">
        <v>1.2</v>
      </c>
      <c r="F1236" s="6">
        <v>-6.6</v>
      </c>
      <c r="G1236" s="6">
        <v>0</v>
      </c>
      <c r="H1236" s="35">
        <f t="shared" si="169"/>
        <v>-3.2</v>
      </c>
      <c r="I1236" s="12">
        <f t="shared" si="172"/>
        <v>0.1</v>
      </c>
      <c r="J1236" s="12">
        <f t="shared" si="173"/>
        <v>-6.5</v>
      </c>
      <c r="K1236" s="6">
        <v>0</v>
      </c>
      <c r="L1236" s="35">
        <f t="shared" si="170"/>
        <v>-2.7</v>
      </c>
      <c r="M1236" s="12">
        <f t="shared" si="174"/>
        <v>-0.6</v>
      </c>
      <c r="N1236" s="12">
        <f t="shared" si="175"/>
        <v>-4.7</v>
      </c>
      <c r="O1236" s="11">
        <f t="shared" si="166"/>
        <v>0</v>
      </c>
      <c r="P1236" s="7">
        <v>8702</v>
      </c>
      <c r="Q1236" s="7"/>
      <c r="R1236" s="35">
        <f t="shared" si="171"/>
        <v>0.8</v>
      </c>
      <c r="S1236">
        <v>2.5</v>
      </c>
      <c r="T1236">
        <v>-1</v>
      </c>
      <c r="U1236">
        <v>4.8</v>
      </c>
      <c r="W1236">
        <v>2.59</v>
      </c>
      <c r="X1236">
        <v>3.26</v>
      </c>
    </row>
    <row r="1237" spans="1:24" x14ac:dyDescent="0.25">
      <c r="A1237" s="3">
        <v>31822</v>
      </c>
      <c r="B1237" s="5">
        <v>45</v>
      </c>
      <c r="C1237" s="37">
        <f t="shared" si="167"/>
        <v>8.18</v>
      </c>
      <c r="D1237" s="35">
        <f t="shared" si="168"/>
        <v>-2</v>
      </c>
      <c r="E1237" s="6">
        <v>2.7</v>
      </c>
      <c r="F1237" s="6">
        <v>-6.6</v>
      </c>
      <c r="G1237" s="6">
        <v>1</v>
      </c>
      <c r="H1237" s="35">
        <f t="shared" si="169"/>
        <v>-2.5</v>
      </c>
      <c r="I1237" s="12">
        <f t="shared" si="172"/>
        <v>1.5</v>
      </c>
      <c r="J1237" s="12">
        <f t="shared" si="173"/>
        <v>-6.5</v>
      </c>
      <c r="K1237" s="6">
        <v>0</v>
      </c>
      <c r="L1237" s="35">
        <f t="shared" si="170"/>
        <v>-2</v>
      </c>
      <c r="M1237" s="12">
        <f t="shared" si="174"/>
        <v>0.8</v>
      </c>
      <c r="N1237" s="12">
        <f t="shared" si="175"/>
        <v>-4.7</v>
      </c>
      <c r="O1237" s="11">
        <f t="shared" si="166"/>
        <v>0</v>
      </c>
      <c r="P1237" s="7">
        <v>8702</v>
      </c>
      <c r="Q1237" s="7"/>
      <c r="R1237" s="35">
        <f t="shared" si="171"/>
        <v>1.5</v>
      </c>
      <c r="S1237">
        <v>4.5</v>
      </c>
      <c r="T1237">
        <v>-1.5</v>
      </c>
      <c r="U1237">
        <v>0</v>
      </c>
      <c r="X1237">
        <v>8.18</v>
      </c>
    </row>
    <row r="1238" spans="1:24" x14ac:dyDescent="0.25">
      <c r="A1238" s="3">
        <v>31823</v>
      </c>
      <c r="B1238" s="5">
        <v>46</v>
      </c>
      <c r="C1238" s="37">
        <f t="shared" si="167"/>
        <v>2.84</v>
      </c>
      <c r="D1238" s="35">
        <f t="shared" si="168"/>
        <v>-2.2999999999999998</v>
      </c>
      <c r="E1238" s="6">
        <v>-1.1000000000000001</v>
      </c>
      <c r="F1238" s="6">
        <v>-3.4</v>
      </c>
      <c r="G1238" s="6">
        <v>1</v>
      </c>
      <c r="H1238" s="35">
        <f t="shared" si="169"/>
        <v>-2.9</v>
      </c>
      <c r="I1238" s="12">
        <f t="shared" si="172"/>
        <v>-2.1</v>
      </c>
      <c r="J1238" s="12">
        <f t="shared" si="173"/>
        <v>-3.7</v>
      </c>
      <c r="K1238" s="6">
        <v>0.5</v>
      </c>
      <c r="L1238" s="35">
        <f t="shared" si="170"/>
        <v>-2.4</v>
      </c>
      <c r="M1238" s="12">
        <f t="shared" si="174"/>
        <v>-2.8</v>
      </c>
      <c r="N1238" s="12">
        <f t="shared" si="175"/>
        <v>-1.9</v>
      </c>
      <c r="O1238" s="11">
        <f t="shared" si="166"/>
        <v>0.5</v>
      </c>
      <c r="P1238" s="7">
        <v>8702</v>
      </c>
      <c r="Q1238" s="7"/>
      <c r="R1238" s="35">
        <f t="shared" si="171"/>
        <v>-1</v>
      </c>
      <c r="S1238">
        <v>1</v>
      </c>
      <c r="T1238">
        <v>-3</v>
      </c>
      <c r="U1238">
        <v>3.4</v>
      </c>
      <c r="X1238">
        <v>2.84</v>
      </c>
    </row>
    <row r="1239" spans="1:24" x14ac:dyDescent="0.25">
      <c r="A1239" s="3">
        <v>31824</v>
      </c>
      <c r="B1239" s="5">
        <v>47</v>
      </c>
      <c r="C1239" s="37">
        <f t="shared" si="167"/>
        <v>2.89</v>
      </c>
      <c r="D1239" s="35">
        <f t="shared" si="168"/>
        <v>-3.3</v>
      </c>
      <c r="E1239" s="6">
        <v>1.1000000000000001</v>
      </c>
      <c r="F1239" s="6">
        <v>-7.6</v>
      </c>
      <c r="G1239" s="6">
        <v>0</v>
      </c>
      <c r="H1239" s="35">
        <f t="shared" si="169"/>
        <v>-3.7</v>
      </c>
      <c r="I1239" s="12">
        <f t="shared" si="172"/>
        <v>0</v>
      </c>
      <c r="J1239" s="12">
        <f t="shared" si="173"/>
        <v>-7.4</v>
      </c>
      <c r="K1239" s="6">
        <v>0.5</v>
      </c>
      <c r="L1239" s="35">
        <f t="shared" si="170"/>
        <v>-3.2</v>
      </c>
      <c r="M1239" s="12">
        <f t="shared" si="174"/>
        <v>-0.7</v>
      </c>
      <c r="N1239" s="12">
        <f t="shared" si="175"/>
        <v>-5.6</v>
      </c>
      <c r="O1239" s="11">
        <f t="shared" si="166"/>
        <v>0.5</v>
      </c>
      <c r="P1239" s="7">
        <v>8702</v>
      </c>
      <c r="Q1239" s="7"/>
      <c r="R1239" s="35">
        <f t="shared" si="171"/>
        <v>-0.5</v>
      </c>
      <c r="S1239">
        <v>1</v>
      </c>
      <c r="T1239">
        <v>-2</v>
      </c>
      <c r="U1239">
        <v>2.6</v>
      </c>
      <c r="X1239">
        <v>2.89</v>
      </c>
    </row>
    <row r="1240" spans="1:24" x14ac:dyDescent="0.25">
      <c r="A1240" s="3">
        <v>31825</v>
      </c>
      <c r="B1240" s="5">
        <v>48</v>
      </c>
      <c r="C1240" s="37">
        <f t="shared" si="167"/>
        <v>5.77</v>
      </c>
      <c r="D1240" s="35">
        <f t="shared" si="168"/>
        <v>-6.2</v>
      </c>
      <c r="E1240" s="6">
        <v>-2.8</v>
      </c>
      <c r="F1240" s="6">
        <v>-9.5</v>
      </c>
      <c r="G1240" s="6">
        <v>0</v>
      </c>
      <c r="H1240" s="35">
        <f t="shared" si="169"/>
        <v>-6.4</v>
      </c>
      <c r="I1240" s="12">
        <f t="shared" si="172"/>
        <v>-3.7</v>
      </c>
      <c r="J1240" s="12">
        <f t="shared" si="173"/>
        <v>-9.1</v>
      </c>
      <c r="K1240" s="6">
        <v>0</v>
      </c>
      <c r="L1240" s="35">
        <f t="shared" si="170"/>
        <v>-5.9</v>
      </c>
      <c r="M1240" s="12">
        <f t="shared" si="174"/>
        <v>-4.4000000000000004</v>
      </c>
      <c r="N1240" s="12">
        <f t="shared" si="175"/>
        <v>-7.3</v>
      </c>
      <c r="O1240" s="11">
        <f t="shared" si="166"/>
        <v>0</v>
      </c>
      <c r="P1240" s="7">
        <v>8702</v>
      </c>
      <c r="Q1240" s="7"/>
      <c r="R1240" s="35">
        <f t="shared" si="171"/>
        <v>-4.5</v>
      </c>
      <c r="S1240">
        <v>0</v>
      </c>
      <c r="T1240">
        <v>-9</v>
      </c>
      <c r="U1240">
        <v>0</v>
      </c>
      <c r="W1240">
        <v>6.07</v>
      </c>
      <c r="X1240">
        <v>6.03</v>
      </c>
    </row>
    <row r="1241" spans="1:24" x14ac:dyDescent="0.25">
      <c r="A1241" s="3">
        <v>31826</v>
      </c>
      <c r="B1241" s="5">
        <v>49</v>
      </c>
      <c r="C1241" s="37">
        <f t="shared" si="167"/>
        <v>6.7</v>
      </c>
      <c r="D1241" s="35">
        <f t="shared" si="168"/>
        <v>-9.6</v>
      </c>
      <c r="E1241" s="6">
        <v>-2.1</v>
      </c>
      <c r="F1241" s="6">
        <v>-17</v>
      </c>
      <c r="G1241" s="6">
        <v>0</v>
      </c>
      <c r="H1241" s="35">
        <f t="shared" si="169"/>
        <v>-9.4</v>
      </c>
      <c r="I1241" s="12">
        <f t="shared" si="172"/>
        <v>-3.1</v>
      </c>
      <c r="J1241" s="12">
        <f t="shared" si="173"/>
        <v>-15.7</v>
      </c>
      <c r="K1241" s="6">
        <v>0</v>
      </c>
      <c r="L1241" s="35">
        <f t="shared" si="170"/>
        <v>-8.9</v>
      </c>
      <c r="M1241" s="12">
        <f t="shared" si="174"/>
        <v>-3.8</v>
      </c>
      <c r="N1241" s="12">
        <f t="shared" si="175"/>
        <v>-14</v>
      </c>
      <c r="O1241" s="11">
        <f t="shared" si="166"/>
        <v>0</v>
      </c>
      <c r="P1241" s="7">
        <v>8702</v>
      </c>
      <c r="Q1241" s="7"/>
      <c r="R1241" s="35">
        <f t="shared" si="171"/>
        <v>-7.8</v>
      </c>
      <c r="S1241">
        <v>0.5</v>
      </c>
      <c r="T1241">
        <v>-16</v>
      </c>
      <c r="U1241">
        <v>4.4000000000000004</v>
      </c>
      <c r="W1241">
        <v>7.05</v>
      </c>
      <c r="X1241">
        <v>5.42</v>
      </c>
    </row>
    <row r="1242" spans="1:24" x14ac:dyDescent="0.25">
      <c r="A1242" s="3">
        <v>31827</v>
      </c>
      <c r="B1242" s="5">
        <v>50</v>
      </c>
      <c r="C1242" s="37">
        <f t="shared" si="167"/>
        <v>6.75</v>
      </c>
      <c r="D1242" s="35">
        <f t="shared" si="168"/>
        <v>-2.2999999999999998</v>
      </c>
      <c r="E1242" s="6">
        <v>0</v>
      </c>
      <c r="F1242" s="6">
        <v>-4.5</v>
      </c>
      <c r="G1242" s="6">
        <v>0</v>
      </c>
      <c r="H1242" s="35">
        <f t="shared" si="169"/>
        <v>-2.9</v>
      </c>
      <c r="I1242" s="12">
        <f t="shared" si="172"/>
        <v>-1.1000000000000001</v>
      </c>
      <c r="J1242" s="12">
        <f t="shared" si="173"/>
        <v>-4.7</v>
      </c>
      <c r="K1242" s="6">
        <v>0.5</v>
      </c>
      <c r="L1242" s="35">
        <f t="shared" si="170"/>
        <v>-2.4</v>
      </c>
      <c r="M1242" s="12">
        <f t="shared" si="174"/>
        <v>-1.8</v>
      </c>
      <c r="N1242" s="12">
        <f t="shared" si="175"/>
        <v>-2.9</v>
      </c>
      <c r="O1242" s="11">
        <f t="shared" si="166"/>
        <v>0.5</v>
      </c>
      <c r="P1242" s="7">
        <v>8702</v>
      </c>
      <c r="Q1242" s="7"/>
      <c r="R1242" s="35">
        <f t="shared" si="171"/>
        <v>-4</v>
      </c>
      <c r="S1242">
        <v>2.5</v>
      </c>
      <c r="T1242">
        <v>-10.5</v>
      </c>
      <c r="U1242">
        <v>0</v>
      </c>
      <c r="W1242">
        <v>7.1</v>
      </c>
      <c r="X1242">
        <v>7</v>
      </c>
    </row>
    <row r="1243" spans="1:24" x14ac:dyDescent="0.25">
      <c r="A1243" s="3">
        <v>31828</v>
      </c>
      <c r="B1243" s="5">
        <v>51</v>
      </c>
      <c r="C1243" s="37">
        <f t="shared" si="167"/>
        <v>10.09</v>
      </c>
      <c r="D1243" s="35">
        <f t="shared" si="168"/>
        <v>-2.6</v>
      </c>
      <c r="E1243" s="6">
        <v>4.5999999999999996</v>
      </c>
      <c r="F1243" s="6">
        <v>-9.8000000000000007</v>
      </c>
      <c r="G1243" s="6">
        <v>0</v>
      </c>
      <c r="H1243" s="35">
        <f t="shared" si="169"/>
        <v>-3</v>
      </c>
      <c r="I1243" s="12">
        <f t="shared" si="172"/>
        <v>3.4</v>
      </c>
      <c r="J1243" s="12">
        <f t="shared" si="173"/>
        <v>-9.3000000000000007</v>
      </c>
      <c r="K1243" s="6">
        <v>0</v>
      </c>
      <c r="L1243" s="35">
        <f t="shared" si="170"/>
        <v>-2.5</v>
      </c>
      <c r="M1243" s="12">
        <f t="shared" si="174"/>
        <v>2.7</v>
      </c>
      <c r="N1243" s="12">
        <f t="shared" si="175"/>
        <v>-7.6</v>
      </c>
      <c r="O1243" s="11">
        <f t="shared" si="166"/>
        <v>0</v>
      </c>
      <c r="P1243" s="7">
        <v>8702</v>
      </c>
      <c r="Q1243" s="7"/>
      <c r="R1243" s="35">
        <f t="shared" si="171"/>
        <v>-1.8</v>
      </c>
      <c r="S1243">
        <v>6</v>
      </c>
      <c r="T1243">
        <v>-9.5</v>
      </c>
      <c r="U1243">
        <v>0</v>
      </c>
      <c r="W1243">
        <v>10.62</v>
      </c>
      <c r="X1243">
        <v>10.56</v>
      </c>
    </row>
    <row r="1244" spans="1:24" x14ac:dyDescent="0.25">
      <c r="A1244" s="3">
        <v>31829</v>
      </c>
      <c r="B1244" s="5">
        <v>52</v>
      </c>
      <c r="C1244" s="37">
        <f t="shared" si="167"/>
        <v>4.07</v>
      </c>
      <c r="D1244" s="35">
        <f t="shared" si="168"/>
        <v>-5.9</v>
      </c>
      <c r="E1244" s="6">
        <v>-2.8</v>
      </c>
      <c r="F1244" s="6">
        <v>-8.9</v>
      </c>
      <c r="G1244" s="6">
        <v>1</v>
      </c>
      <c r="H1244" s="35">
        <f t="shared" si="169"/>
        <v>-6.1</v>
      </c>
      <c r="I1244" s="12">
        <f t="shared" si="172"/>
        <v>-3.7</v>
      </c>
      <c r="J1244" s="12">
        <f t="shared" si="173"/>
        <v>-8.5</v>
      </c>
      <c r="K1244" s="6">
        <v>1</v>
      </c>
      <c r="L1244" s="35">
        <f t="shared" si="170"/>
        <v>-5.6</v>
      </c>
      <c r="M1244" s="12">
        <f t="shared" si="174"/>
        <v>-4.4000000000000004</v>
      </c>
      <c r="N1244" s="12">
        <f t="shared" si="175"/>
        <v>-6.8</v>
      </c>
      <c r="O1244" s="11">
        <f t="shared" si="166"/>
        <v>1</v>
      </c>
      <c r="P1244" s="7">
        <v>8702</v>
      </c>
      <c r="Q1244" s="7"/>
      <c r="R1244" s="35">
        <f t="shared" si="171"/>
        <v>-3.8</v>
      </c>
      <c r="S1244">
        <v>0</v>
      </c>
      <c r="T1244">
        <v>-7.5</v>
      </c>
      <c r="U1244">
        <v>2.6</v>
      </c>
      <c r="W1244">
        <v>4.28</v>
      </c>
      <c r="X1244">
        <v>3.15</v>
      </c>
    </row>
    <row r="1245" spans="1:24" x14ac:dyDescent="0.25">
      <c r="A1245" s="3">
        <v>31830</v>
      </c>
      <c r="B1245" s="5">
        <v>53</v>
      </c>
      <c r="C1245" s="37">
        <f t="shared" si="167"/>
        <v>3.46</v>
      </c>
      <c r="D1245" s="35">
        <f t="shared" si="168"/>
        <v>-6.9</v>
      </c>
      <c r="E1245" s="6">
        <v>-3.9</v>
      </c>
      <c r="F1245" s="6">
        <v>-9.8000000000000007</v>
      </c>
      <c r="G1245" s="6">
        <v>6.5</v>
      </c>
      <c r="H1245" s="35">
        <f t="shared" si="169"/>
        <v>-7.1</v>
      </c>
      <c r="I1245" s="12">
        <f t="shared" si="172"/>
        <v>-4.8</v>
      </c>
      <c r="J1245" s="12">
        <f t="shared" si="173"/>
        <v>-9.3000000000000007</v>
      </c>
      <c r="K1245" s="6">
        <v>8.5</v>
      </c>
      <c r="L1245" s="35">
        <f t="shared" si="170"/>
        <v>-6.6</v>
      </c>
      <c r="M1245" s="12">
        <f t="shared" si="174"/>
        <v>-5.5</v>
      </c>
      <c r="N1245" s="12">
        <f t="shared" si="175"/>
        <v>-7.6</v>
      </c>
      <c r="O1245" s="11">
        <f t="shared" si="166"/>
        <v>8.5</v>
      </c>
      <c r="P1245" s="7">
        <v>8702</v>
      </c>
      <c r="Q1245" s="7"/>
      <c r="R1245" s="35">
        <f t="shared" si="171"/>
        <v>-7.3</v>
      </c>
      <c r="S1245">
        <v>-2</v>
      </c>
      <c r="T1245">
        <v>-12.5</v>
      </c>
      <c r="U1245">
        <v>0</v>
      </c>
      <c r="W1245">
        <v>3.64</v>
      </c>
      <c r="X1245">
        <v>4.74</v>
      </c>
    </row>
    <row r="1246" spans="1:24" x14ac:dyDescent="0.25">
      <c r="A1246" s="3">
        <v>31831</v>
      </c>
      <c r="B1246" s="5">
        <v>54</v>
      </c>
      <c r="C1246" s="37">
        <f t="shared" si="167"/>
        <v>10.88</v>
      </c>
      <c r="D1246" s="35">
        <f t="shared" si="168"/>
        <v>-6.9</v>
      </c>
      <c r="E1246" s="6">
        <v>-3.4</v>
      </c>
      <c r="F1246" s="6">
        <v>-10.4</v>
      </c>
      <c r="G1246" s="6">
        <v>0</v>
      </c>
      <c r="H1246" s="35">
        <f t="shared" si="169"/>
        <v>-7.1</v>
      </c>
      <c r="I1246" s="12">
        <f t="shared" si="172"/>
        <v>-4.3</v>
      </c>
      <c r="J1246" s="12">
        <f t="shared" si="173"/>
        <v>-9.9</v>
      </c>
      <c r="K1246" s="6">
        <v>0</v>
      </c>
      <c r="L1246" s="35">
        <f t="shared" si="170"/>
        <v>-6.6</v>
      </c>
      <c r="M1246" s="12">
        <f t="shared" si="174"/>
        <v>-5</v>
      </c>
      <c r="N1246" s="12">
        <f t="shared" si="175"/>
        <v>-8.1</v>
      </c>
      <c r="O1246" s="11">
        <f t="shared" si="166"/>
        <v>0</v>
      </c>
      <c r="P1246" s="7">
        <v>8702</v>
      </c>
      <c r="Q1246" s="7"/>
      <c r="R1246" s="35">
        <f t="shared" si="171"/>
        <v>-3.8</v>
      </c>
      <c r="S1246">
        <v>-1</v>
      </c>
      <c r="T1246">
        <v>-6.5</v>
      </c>
      <c r="U1246">
        <v>0</v>
      </c>
      <c r="W1246">
        <v>11.45</v>
      </c>
      <c r="X1246">
        <v>11.05</v>
      </c>
    </row>
    <row r="1247" spans="1:24" x14ac:dyDescent="0.25">
      <c r="A1247" s="3">
        <v>31832</v>
      </c>
      <c r="B1247" s="5">
        <v>55</v>
      </c>
      <c r="C1247" s="37">
        <f t="shared" si="167"/>
        <v>11.85</v>
      </c>
      <c r="D1247" s="35">
        <f t="shared" si="168"/>
        <v>-11.5</v>
      </c>
      <c r="E1247" s="6">
        <v>-5.5</v>
      </c>
      <c r="F1247" s="6">
        <v>-17.5</v>
      </c>
      <c r="G1247" s="6">
        <v>0</v>
      </c>
      <c r="H1247" s="35">
        <f t="shared" si="169"/>
        <v>-11.2</v>
      </c>
      <c r="I1247" s="12">
        <f t="shared" si="172"/>
        <v>-6.3</v>
      </c>
      <c r="J1247" s="12">
        <f t="shared" si="173"/>
        <v>-16.100000000000001</v>
      </c>
      <c r="K1247" s="6">
        <v>0</v>
      </c>
      <c r="L1247" s="35">
        <f t="shared" si="170"/>
        <v>-10.7</v>
      </c>
      <c r="M1247" s="12">
        <f t="shared" si="174"/>
        <v>-7</v>
      </c>
      <c r="N1247" s="12">
        <f t="shared" si="175"/>
        <v>-14.4</v>
      </c>
      <c r="O1247" s="11">
        <f t="shared" si="166"/>
        <v>0</v>
      </c>
      <c r="P1247" s="7">
        <v>8702</v>
      </c>
      <c r="Q1247" s="7"/>
      <c r="R1247" s="35">
        <f t="shared" si="171"/>
        <v>-11.8</v>
      </c>
      <c r="S1247">
        <v>-2.5</v>
      </c>
      <c r="T1247">
        <v>-21</v>
      </c>
      <c r="U1247">
        <v>0</v>
      </c>
      <c r="W1247">
        <v>12.47</v>
      </c>
      <c r="X1247">
        <v>11.84</v>
      </c>
    </row>
    <row r="1248" spans="1:24" x14ac:dyDescent="0.25">
      <c r="A1248" s="3">
        <v>31833</v>
      </c>
      <c r="B1248" s="5">
        <v>56</v>
      </c>
      <c r="C1248" s="37">
        <f t="shared" si="167"/>
        <v>11.8</v>
      </c>
      <c r="D1248" s="35">
        <f t="shared" si="168"/>
        <v>-12.3</v>
      </c>
      <c r="E1248" s="6">
        <v>-4.0999999999999996</v>
      </c>
      <c r="F1248" s="6">
        <v>-20.5</v>
      </c>
      <c r="G1248" s="6">
        <v>0</v>
      </c>
      <c r="H1248" s="35">
        <f t="shared" si="169"/>
        <v>-11.9</v>
      </c>
      <c r="I1248" s="12">
        <f t="shared" si="172"/>
        <v>-5</v>
      </c>
      <c r="J1248" s="12">
        <f t="shared" si="173"/>
        <v>-18.8</v>
      </c>
      <c r="K1248" s="6">
        <v>0</v>
      </c>
      <c r="L1248" s="35">
        <f t="shared" si="170"/>
        <v>-11.4</v>
      </c>
      <c r="M1248" s="12">
        <f t="shared" si="174"/>
        <v>-5.7</v>
      </c>
      <c r="N1248" s="12">
        <f t="shared" si="175"/>
        <v>-17.100000000000001</v>
      </c>
      <c r="O1248" s="11">
        <f t="shared" si="166"/>
        <v>0</v>
      </c>
      <c r="P1248" s="7">
        <v>8702</v>
      </c>
      <c r="Q1248" s="7"/>
      <c r="R1248" s="35">
        <f t="shared" si="171"/>
        <v>-13.5</v>
      </c>
      <c r="S1248">
        <v>-3.5</v>
      </c>
      <c r="T1248">
        <v>-23.5</v>
      </c>
      <c r="U1248">
        <v>0</v>
      </c>
      <c r="W1248">
        <v>12.42</v>
      </c>
      <c r="X1248">
        <v>11.88</v>
      </c>
    </row>
    <row r="1249" spans="1:24" x14ac:dyDescent="0.25">
      <c r="A1249" s="3">
        <v>31834</v>
      </c>
      <c r="B1249" s="5">
        <v>57</v>
      </c>
      <c r="C1249" s="37">
        <f t="shared" si="167"/>
        <v>8.6</v>
      </c>
      <c r="D1249" s="35">
        <f t="shared" si="168"/>
        <v>-10.7</v>
      </c>
      <c r="E1249" s="6">
        <v>-2.8</v>
      </c>
      <c r="F1249" s="6">
        <v>-18.600000000000001</v>
      </c>
      <c r="G1249" s="6">
        <v>0</v>
      </c>
      <c r="H1249" s="35">
        <f t="shared" si="169"/>
        <v>-10.4</v>
      </c>
      <c r="I1249" s="12">
        <f t="shared" si="172"/>
        <v>-3.7</v>
      </c>
      <c r="J1249" s="12">
        <f t="shared" si="173"/>
        <v>-17.100000000000001</v>
      </c>
      <c r="K1249" s="6">
        <v>0</v>
      </c>
      <c r="L1249" s="35">
        <f t="shared" si="170"/>
        <v>-9.9</v>
      </c>
      <c r="M1249" s="12">
        <f t="shared" si="174"/>
        <v>-4.4000000000000004</v>
      </c>
      <c r="N1249" s="12">
        <f t="shared" si="175"/>
        <v>-15.4</v>
      </c>
      <c r="O1249" s="11">
        <f t="shared" si="166"/>
        <v>0</v>
      </c>
      <c r="P1249" s="7">
        <v>8702</v>
      </c>
      <c r="Q1249" s="7"/>
      <c r="R1249" s="35">
        <f t="shared" si="171"/>
        <v>-10.5</v>
      </c>
      <c r="S1249">
        <v>-2.5</v>
      </c>
      <c r="T1249">
        <v>-18.5</v>
      </c>
      <c r="U1249">
        <v>0</v>
      </c>
      <c r="W1249">
        <v>9.0500000000000007</v>
      </c>
      <c r="X1249">
        <v>8.15</v>
      </c>
    </row>
    <row r="1250" spans="1:24" x14ac:dyDescent="0.25">
      <c r="A1250" s="3">
        <v>31835</v>
      </c>
      <c r="B1250" s="5">
        <v>58</v>
      </c>
      <c r="C1250" s="37">
        <f t="shared" si="167"/>
        <v>5.5</v>
      </c>
      <c r="D1250" s="35">
        <f t="shared" si="168"/>
        <v>-9.6999999999999993</v>
      </c>
      <c r="E1250" s="6">
        <v>-6.3</v>
      </c>
      <c r="F1250" s="6">
        <v>-13.1</v>
      </c>
      <c r="G1250" s="6">
        <v>0.5</v>
      </c>
      <c r="H1250" s="35">
        <f t="shared" si="169"/>
        <v>-9.6999999999999993</v>
      </c>
      <c r="I1250" s="12">
        <f t="shared" si="172"/>
        <v>-7.1</v>
      </c>
      <c r="J1250" s="12">
        <f t="shared" si="173"/>
        <v>-12.2</v>
      </c>
      <c r="K1250" s="6">
        <v>1.5</v>
      </c>
      <c r="L1250" s="35">
        <f t="shared" si="170"/>
        <v>-9.1999999999999993</v>
      </c>
      <c r="M1250" s="12">
        <f t="shared" si="174"/>
        <v>-7.8</v>
      </c>
      <c r="N1250" s="12">
        <f t="shared" si="175"/>
        <v>-10.5</v>
      </c>
      <c r="O1250" s="11">
        <f t="shared" si="166"/>
        <v>1.5</v>
      </c>
      <c r="P1250" s="7">
        <v>8702</v>
      </c>
      <c r="Q1250" s="7"/>
      <c r="R1250" s="35">
        <f t="shared" si="171"/>
        <v>-5.5</v>
      </c>
      <c r="S1250">
        <v>-1</v>
      </c>
      <c r="T1250">
        <v>-10</v>
      </c>
      <c r="U1250">
        <v>0</v>
      </c>
      <c r="W1250">
        <v>5.79</v>
      </c>
      <c r="X1250">
        <v>5.48</v>
      </c>
    </row>
    <row r="1251" spans="1:24" x14ac:dyDescent="0.25">
      <c r="A1251" s="3">
        <v>31836</v>
      </c>
      <c r="B1251" s="5">
        <v>59</v>
      </c>
      <c r="C1251" s="37">
        <f t="shared" si="167"/>
        <v>8.86</v>
      </c>
      <c r="D1251" s="35">
        <f t="shared" si="168"/>
        <v>-10</v>
      </c>
      <c r="E1251" s="6">
        <v>-3.6</v>
      </c>
      <c r="F1251" s="6">
        <v>-16.3</v>
      </c>
      <c r="G1251" s="6">
        <v>1.5</v>
      </c>
      <c r="H1251" s="35">
        <f t="shared" si="169"/>
        <v>-9.8000000000000007</v>
      </c>
      <c r="I1251" s="12">
        <f t="shared" si="172"/>
        <v>-4.5</v>
      </c>
      <c r="J1251" s="12">
        <f t="shared" si="173"/>
        <v>-15.1</v>
      </c>
      <c r="K1251" s="6">
        <v>0.5</v>
      </c>
      <c r="L1251" s="35">
        <f t="shared" si="170"/>
        <v>-9.3000000000000007</v>
      </c>
      <c r="M1251" s="12">
        <f t="shared" si="174"/>
        <v>-5.2</v>
      </c>
      <c r="N1251" s="12">
        <f t="shared" si="175"/>
        <v>-13.4</v>
      </c>
      <c r="O1251" s="11">
        <f t="shared" ref="O1251:O1262" si="176">K1251</f>
        <v>0.5</v>
      </c>
      <c r="P1251" s="7">
        <v>8702</v>
      </c>
      <c r="Q1251" s="7"/>
      <c r="R1251" s="35">
        <f t="shared" si="171"/>
        <v>-8.3000000000000007</v>
      </c>
      <c r="S1251">
        <v>-2</v>
      </c>
      <c r="T1251">
        <v>-14.5</v>
      </c>
      <c r="U1251">
        <v>0.2</v>
      </c>
      <c r="W1251">
        <v>9.33</v>
      </c>
      <c r="X1251">
        <v>9.41</v>
      </c>
    </row>
    <row r="1252" spans="1:24" x14ac:dyDescent="0.25">
      <c r="A1252" s="3">
        <v>31837</v>
      </c>
      <c r="B1252" s="5">
        <v>60</v>
      </c>
      <c r="C1252" s="37">
        <f t="shared" si="167"/>
        <v>8.06</v>
      </c>
      <c r="D1252" s="35">
        <f t="shared" si="168"/>
        <v>-7.9</v>
      </c>
      <c r="E1252" s="6">
        <v>-1.4</v>
      </c>
      <c r="F1252" s="6">
        <v>-14.3</v>
      </c>
      <c r="G1252" s="6">
        <v>0</v>
      </c>
      <c r="H1252" s="35">
        <f t="shared" si="169"/>
        <v>-7.9</v>
      </c>
      <c r="I1252" s="12">
        <f t="shared" si="172"/>
        <v>-2.4</v>
      </c>
      <c r="J1252" s="12">
        <f t="shared" si="173"/>
        <v>-13.3</v>
      </c>
      <c r="K1252" s="6">
        <v>0</v>
      </c>
      <c r="L1252" s="35">
        <f t="shared" si="170"/>
        <v>-7.4</v>
      </c>
      <c r="M1252" s="12">
        <f t="shared" si="174"/>
        <v>-3.1</v>
      </c>
      <c r="N1252" s="12">
        <f t="shared" si="175"/>
        <v>-11.6</v>
      </c>
      <c r="O1252" s="11">
        <f t="shared" si="176"/>
        <v>0</v>
      </c>
      <c r="P1252" s="7">
        <v>8703</v>
      </c>
      <c r="Q1252" s="7"/>
      <c r="R1252" s="35">
        <f t="shared" si="171"/>
        <v>-7.8</v>
      </c>
      <c r="S1252">
        <v>-0.5</v>
      </c>
      <c r="T1252">
        <v>-15</v>
      </c>
      <c r="U1252">
        <v>1</v>
      </c>
      <c r="W1252">
        <v>8.48</v>
      </c>
      <c r="X1252">
        <v>7.09</v>
      </c>
    </row>
    <row r="1253" spans="1:24" x14ac:dyDescent="0.25">
      <c r="A1253" s="3">
        <v>31838</v>
      </c>
      <c r="B1253" s="5">
        <v>61</v>
      </c>
      <c r="C1253" s="37">
        <f t="shared" si="167"/>
        <v>6.57</v>
      </c>
      <c r="D1253" s="35">
        <f t="shared" si="168"/>
        <v>-5.3</v>
      </c>
      <c r="E1253" s="6">
        <v>2.7</v>
      </c>
      <c r="F1253" s="6">
        <v>-13.3</v>
      </c>
      <c r="G1253" s="6">
        <v>1</v>
      </c>
      <c r="H1253" s="35">
        <f t="shared" si="169"/>
        <v>-5.5</v>
      </c>
      <c r="I1253" s="12">
        <f t="shared" si="172"/>
        <v>1.5</v>
      </c>
      <c r="J1253" s="12">
        <f t="shared" si="173"/>
        <v>-12.4</v>
      </c>
      <c r="K1253" s="6">
        <v>1.5</v>
      </c>
      <c r="L1253" s="35">
        <f t="shared" si="170"/>
        <v>-5</v>
      </c>
      <c r="M1253" s="12">
        <f t="shared" si="174"/>
        <v>0.8</v>
      </c>
      <c r="N1253" s="12">
        <f t="shared" si="175"/>
        <v>-10.7</v>
      </c>
      <c r="O1253" s="11">
        <f t="shared" si="176"/>
        <v>1.5</v>
      </c>
      <c r="P1253" s="7">
        <v>8703</v>
      </c>
      <c r="Q1253" s="7"/>
      <c r="R1253" s="35">
        <f t="shared" si="171"/>
        <v>-3.5</v>
      </c>
      <c r="S1253">
        <v>4</v>
      </c>
      <c r="T1253">
        <v>-11</v>
      </c>
      <c r="U1253">
        <v>5.4</v>
      </c>
      <c r="W1253">
        <v>6.92</v>
      </c>
      <c r="X1253">
        <v>4.83</v>
      </c>
    </row>
    <row r="1254" spans="1:24" x14ac:dyDescent="0.25">
      <c r="A1254" s="3">
        <v>31839</v>
      </c>
      <c r="B1254" s="5">
        <v>62</v>
      </c>
      <c r="C1254" s="37">
        <f t="shared" si="167"/>
        <v>4.78</v>
      </c>
      <c r="D1254" s="35">
        <f t="shared" si="168"/>
        <v>3.3</v>
      </c>
      <c r="E1254" s="6">
        <v>5.6</v>
      </c>
      <c r="F1254" s="6">
        <v>0.9</v>
      </c>
      <c r="G1254" s="16">
        <f>K1254</f>
        <v>1.5</v>
      </c>
      <c r="H1254" s="35">
        <f t="shared" si="169"/>
        <v>2.2000000000000002</v>
      </c>
      <c r="I1254" s="12">
        <f t="shared" si="172"/>
        <v>4.3</v>
      </c>
      <c r="J1254" s="12">
        <f t="shared" si="173"/>
        <v>0.1</v>
      </c>
      <c r="K1254" s="6">
        <v>1.5</v>
      </c>
      <c r="L1254" s="35">
        <f t="shared" si="170"/>
        <v>2.8</v>
      </c>
      <c r="M1254" s="12">
        <f t="shared" si="174"/>
        <v>3.6</v>
      </c>
      <c r="N1254" s="12">
        <f t="shared" si="175"/>
        <v>1.9</v>
      </c>
      <c r="O1254" s="11">
        <f t="shared" si="176"/>
        <v>1.5</v>
      </c>
      <c r="P1254" s="7">
        <v>8703</v>
      </c>
      <c r="Q1254" s="7"/>
      <c r="R1254" s="35">
        <f t="shared" si="171"/>
        <v>1.8</v>
      </c>
      <c r="S1254">
        <v>6.5</v>
      </c>
      <c r="T1254">
        <v>-3</v>
      </c>
      <c r="U1254">
        <v>2.7</v>
      </c>
      <c r="W1254">
        <v>5.03</v>
      </c>
      <c r="X1254">
        <v>3.71</v>
      </c>
    </row>
    <row r="1255" spans="1:24" x14ac:dyDescent="0.25">
      <c r="A1255" s="3">
        <v>31840</v>
      </c>
      <c r="B1255" s="5">
        <v>63</v>
      </c>
      <c r="C1255" s="37">
        <f t="shared" si="167"/>
        <v>3.93</v>
      </c>
      <c r="D1255" s="35">
        <f t="shared" si="168"/>
        <v>6.2</v>
      </c>
      <c r="E1255" s="6">
        <v>9</v>
      </c>
      <c r="F1255" s="6">
        <v>3.3</v>
      </c>
      <c r="G1255" s="6">
        <v>0.5</v>
      </c>
      <c r="H1255" s="35">
        <f t="shared" si="169"/>
        <v>4.9000000000000004</v>
      </c>
      <c r="I1255" s="12">
        <f t="shared" si="172"/>
        <v>7.6</v>
      </c>
      <c r="J1255" s="12">
        <f t="shared" si="173"/>
        <v>2.2000000000000002</v>
      </c>
      <c r="K1255" s="6">
        <v>0</v>
      </c>
      <c r="L1255" s="35">
        <f t="shared" si="170"/>
        <v>5.5</v>
      </c>
      <c r="M1255" s="12">
        <f t="shared" si="174"/>
        <v>6.9</v>
      </c>
      <c r="N1255" s="12">
        <f t="shared" si="175"/>
        <v>4.0999999999999996</v>
      </c>
      <c r="O1255" s="11">
        <f t="shared" si="176"/>
        <v>0</v>
      </c>
      <c r="P1255" s="7">
        <v>8703</v>
      </c>
      <c r="Q1255" s="7"/>
      <c r="R1255" s="35">
        <f t="shared" si="171"/>
        <v>6.8</v>
      </c>
      <c r="S1255">
        <v>9.5</v>
      </c>
      <c r="T1255">
        <v>4</v>
      </c>
      <c r="U1255">
        <v>0.9</v>
      </c>
      <c r="W1255">
        <v>4.1399999999999997</v>
      </c>
      <c r="X1255">
        <v>4.47</v>
      </c>
    </row>
    <row r="1256" spans="1:24" x14ac:dyDescent="0.25">
      <c r="A1256" s="3">
        <v>31841</v>
      </c>
      <c r="B1256" s="5">
        <v>64</v>
      </c>
      <c r="C1256" s="37">
        <f t="shared" si="167"/>
        <v>5.81</v>
      </c>
      <c r="D1256" s="35">
        <f t="shared" si="168"/>
        <v>4.2</v>
      </c>
      <c r="E1256" s="6">
        <v>5.9</v>
      </c>
      <c r="F1256" s="6">
        <v>2.5</v>
      </c>
      <c r="G1256" s="6">
        <v>4.5</v>
      </c>
      <c r="H1256" s="35">
        <f t="shared" si="169"/>
        <v>3.1</v>
      </c>
      <c r="I1256" s="12">
        <f t="shared" ref="I1256:I1280" si="177">ROUND(E1256*0.96-1.05,1)</f>
        <v>4.5999999999999996</v>
      </c>
      <c r="J1256" s="12">
        <f t="shared" ref="J1256:J1281" si="178">ROUND(F1256*0.88-0.71,1)</f>
        <v>1.5</v>
      </c>
      <c r="K1256" s="6">
        <v>5</v>
      </c>
      <c r="L1256" s="35">
        <f t="shared" si="170"/>
        <v>3.7</v>
      </c>
      <c r="M1256" s="12">
        <f t="shared" ref="M1256:M1281" si="179">ROUND(E1256*0.96-1.75,1)</f>
        <v>3.9</v>
      </c>
      <c r="N1256" s="12">
        <f t="shared" ref="N1256:N1281" si="180">ROUND(F1256*0.89+1.14,1)</f>
        <v>3.4</v>
      </c>
      <c r="O1256" s="11">
        <f t="shared" si="176"/>
        <v>5</v>
      </c>
      <c r="P1256" s="7">
        <v>8703</v>
      </c>
      <c r="Q1256" s="7"/>
      <c r="R1256" s="35">
        <f t="shared" si="171"/>
        <v>5</v>
      </c>
      <c r="S1256">
        <v>7.5</v>
      </c>
      <c r="T1256">
        <v>2.5</v>
      </c>
      <c r="U1256">
        <v>5</v>
      </c>
      <c r="W1256">
        <v>6.12</v>
      </c>
      <c r="X1256">
        <v>4.22</v>
      </c>
    </row>
    <row r="1257" spans="1:24" x14ac:dyDescent="0.25">
      <c r="A1257" s="3">
        <v>31842</v>
      </c>
      <c r="B1257" s="5">
        <v>65</v>
      </c>
      <c r="C1257" s="37">
        <f t="shared" si="167"/>
        <v>10.16</v>
      </c>
      <c r="D1257" s="35">
        <f t="shared" si="168"/>
        <v>0.2</v>
      </c>
      <c r="E1257" s="6">
        <v>3.4</v>
      </c>
      <c r="F1257" s="6">
        <v>-3</v>
      </c>
      <c r="G1257" s="6">
        <v>1</v>
      </c>
      <c r="H1257" s="35">
        <f t="shared" si="169"/>
        <v>-0.6</v>
      </c>
      <c r="I1257" s="12">
        <f t="shared" si="177"/>
        <v>2.2000000000000002</v>
      </c>
      <c r="J1257" s="12">
        <f t="shared" si="178"/>
        <v>-3.4</v>
      </c>
      <c r="K1257" s="6">
        <v>1.5</v>
      </c>
      <c r="L1257" s="35">
        <f t="shared" si="170"/>
        <v>0</v>
      </c>
      <c r="M1257" s="12">
        <f t="shared" si="179"/>
        <v>1.5</v>
      </c>
      <c r="N1257" s="12">
        <f t="shared" si="180"/>
        <v>-1.5</v>
      </c>
      <c r="O1257" s="11">
        <f t="shared" si="176"/>
        <v>1.5</v>
      </c>
      <c r="P1257" s="7">
        <v>8703</v>
      </c>
      <c r="Q1257" s="7"/>
      <c r="R1257" s="35">
        <f t="shared" si="171"/>
        <v>1.3</v>
      </c>
      <c r="S1257">
        <v>5.5</v>
      </c>
      <c r="T1257">
        <v>-3</v>
      </c>
      <c r="U1257">
        <v>0</v>
      </c>
      <c r="W1257">
        <v>10.69</v>
      </c>
      <c r="X1257">
        <v>9.4700000000000006</v>
      </c>
    </row>
    <row r="1258" spans="1:24" x14ac:dyDescent="0.25">
      <c r="A1258" s="3">
        <v>31843</v>
      </c>
      <c r="B1258" s="5">
        <v>66</v>
      </c>
      <c r="C1258" s="37">
        <f t="shared" si="167"/>
        <v>12.62</v>
      </c>
      <c r="D1258" s="35">
        <f t="shared" si="168"/>
        <v>-1.7</v>
      </c>
      <c r="E1258" s="6">
        <v>4.9000000000000004</v>
      </c>
      <c r="F1258" s="6">
        <v>-8.3000000000000007</v>
      </c>
      <c r="G1258" s="6">
        <v>0</v>
      </c>
      <c r="H1258" s="35">
        <f t="shared" si="169"/>
        <v>-2.2000000000000002</v>
      </c>
      <c r="I1258" s="12">
        <f t="shared" si="177"/>
        <v>3.7</v>
      </c>
      <c r="J1258" s="12">
        <f t="shared" si="178"/>
        <v>-8</v>
      </c>
      <c r="K1258" s="6">
        <v>0.5</v>
      </c>
      <c r="L1258" s="35">
        <f t="shared" si="170"/>
        <v>-1.6</v>
      </c>
      <c r="M1258" s="12">
        <f t="shared" si="179"/>
        <v>3</v>
      </c>
      <c r="N1258" s="12">
        <f t="shared" si="180"/>
        <v>-6.2</v>
      </c>
      <c r="O1258" s="11">
        <f t="shared" si="176"/>
        <v>0.5</v>
      </c>
      <c r="P1258" s="7">
        <v>8703</v>
      </c>
      <c r="Q1258" s="7"/>
      <c r="R1258" s="35">
        <f t="shared" si="171"/>
        <v>-1.8</v>
      </c>
      <c r="S1258">
        <v>5.5</v>
      </c>
      <c r="T1258">
        <v>-9</v>
      </c>
      <c r="U1258">
        <v>0</v>
      </c>
      <c r="W1258">
        <v>13.28</v>
      </c>
      <c r="X1258">
        <v>13.57</v>
      </c>
    </row>
    <row r="1259" spans="1:24" x14ac:dyDescent="0.25">
      <c r="A1259" s="3">
        <v>31844</v>
      </c>
      <c r="B1259" s="5">
        <v>67</v>
      </c>
      <c r="C1259" s="37">
        <f t="shared" si="167"/>
        <v>11.03</v>
      </c>
      <c r="D1259" s="35">
        <f t="shared" si="168"/>
        <v>-2.2999999999999998</v>
      </c>
      <c r="E1259" s="6">
        <v>3.6</v>
      </c>
      <c r="F1259" s="6">
        <v>-8.1999999999999993</v>
      </c>
      <c r="G1259" s="6">
        <v>1</v>
      </c>
      <c r="H1259" s="35">
        <f t="shared" si="169"/>
        <v>-2.8</v>
      </c>
      <c r="I1259" s="12">
        <f t="shared" si="177"/>
        <v>2.4</v>
      </c>
      <c r="J1259" s="12">
        <f t="shared" si="178"/>
        <v>-7.9</v>
      </c>
      <c r="K1259" s="6">
        <v>0</v>
      </c>
      <c r="L1259" s="35">
        <f t="shared" si="170"/>
        <v>-2.2999999999999998</v>
      </c>
      <c r="M1259" s="12">
        <f t="shared" si="179"/>
        <v>1.7</v>
      </c>
      <c r="N1259" s="12">
        <f t="shared" si="180"/>
        <v>-6.2</v>
      </c>
      <c r="O1259" s="11">
        <f t="shared" si="176"/>
        <v>0</v>
      </c>
      <c r="P1259" s="7">
        <v>8703</v>
      </c>
      <c r="Q1259" s="7"/>
      <c r="R1259" s="35">
        <f t="shared" si="171"/>
        <v>-1.5</v>
      </c>
      <c r="S1259">
        <v>7</v>
      </c>
      <c r="T1259">
        <v>-10</v>
      </c>
      <c r="U1259">
        <v>0</v>
      </c>
      <c r="W1259">
        <v>11.61</v>
      </c>
      <c r="X1259">
        <v>11.12</v>
      </c>
    </row>
    <row r="1260" spans="1:24" x14ac:dyDescent="0.25">
      <c r="A1260" s="3">
        <v>31845</v>
      </c>
      <c r="B1260" s="5">
        <v>68</v>
      </c>
      <c r="C1260" s="37">
        <f t="shared" si="167"/>
        <v>5.2</v>
      </c>
      <c r="D1260" s="35">
        <f t="shared" si="168"/>
        <v>-2.1</v>
      </c>
      <c r="E1260" s="6">
        <v>0.2</v>
      </c>
      <c r="F1260" s="6">
        <v>-4.3</v>
      </c>
      <c r="G1260" s="6">
        <v>0.5</v>
      </c>
      <c r="H1260" s="35">
        <f t="shared" si="169"/>
        <v>-2.7</v>
      </c>
      <c r="I1260" s="12">
        <f t="shared" si="177"/>
        <v>-0.9</v>
      </c>
      <c r="J1260" s="12">
        <f t="shared" si="178"/>
        <v>-4.5</v>
      </c>
      <c r="K1260" s="6">
        <v>2</v>
      </c>
      <c r="L1260" s="35">
        <f t="shared" si="170"/>
        <v>-2.2000000000000002</v>
      </c>
      <c r="M1260" s="12">
        <f t="shared" si="179"/>
        <v>-1.6</v>
      </c>
      <c r="N1260" s="12">
        <f t="shared" si="180"/>
        <v>-2.7</v>
      </c>
      <c r="O1260" s="11">
        <f t="shared" si="176"/>
        <v>2</v>
      </c>
      <c r="P1260" s="7">
        <v>8703</v>
      </c>
      <c r="Q1260" s="7"/>
      <c r="R1260" s="35">
        <f t="shared" si="171"/>
        <v>-1.3</v>
      </c>
      <c r="S1260">
        <v>3</v>
      </c>
      <c r="T1260">
        <v>-5.5</v>
      </c>
      <c r="U1260">
        <v>3</v>
      </c>
      <c r="W1260">
        <v>5.47</v>
      </c>
      <c r="X1260">
        <v>4.78</v>
      </c>
    </row>
    <row r="1261" spans="1:24" x14ac:dyDescent="0.25">
      <c r="A1261" s="3">
        <v>31846</v>
      </c>
      <c r="B1261" s="5">
        <v>69</v>
      </c>
      <c r="C1261" s="37">
        <f t="shared" si="167"/>
        <v>2.4500000000000002</v>
      </c>
      <c r="D1261" s="35">
        <f t="shared" si="168"/>
        <v>-1.1000000000000001</v>
      </c>
      <c r="E1261" s="6">
        <v>0.1</v>
      </c>
      <c r="F1261" s="6">
        <v>-2.2000000000000002</v>
      </c>
      <c r="G1261" s="6">
        <v>2.5</v>
      </c>
      <c r="H1261" s="35">
        <f t="shared" si="169"/>
        <v>-1.8</v>
      </c>
      <c r="I1261" s="12">
        <f t="shared" si="177"/>
        <v>-1</v>
      </c>
      <c r="J1261" s="12">
        <f t="shared" si="178"/>
        <v>-2.6</v>
      </c>
      <c r="K1261" s="6">
        <v>3</v>
      </c>
      <c r="L1261" s="35">
        <f t="shared" si="170"/>
        <v>-1.3</v>
      </c>
      <c r="M1261" s="12">
        <f t="shared" si="179"/>
        <v>-1.7</v>
      </c>
      <c r="N1261" s="12">
        <f t="shared" si="180"/>
        <v>-0.8</v>
      </c>
      <c r="O1261" s="11">
        <f t="shared" si="176"/>
        <v>3</v>
      </c>
      <c r="P1261" s="7">
        <v>8703</v>
      </c>
      <c r="Q1261" s="7"/>
      <c r="R1261" s="35">
        <f t="shared" si="171"/>
        <v>0.5</v>
      </c>
      <c r="S1261">
        <v>2</v>
      </c>
      <c r="T1261">
        <v>-1</v>
      </c>
      <c r="U1261">
        <v>2</v>
      </c>
      <c r="W1261">
        <v>2.58</v>
      </c>
      <c r="X1261">
        <v>4.53</v>
      </c>
    </row>
    <row r="1262" spans="1:24" x14ac:dyDescent="0.25">
      <c r="A1262" s="3">
        <v>31847</v>
      </c>
      <c r="B1262" s="5">
        <v>70</v>
      </c>
      <c r="C1262" s="37">
        <f t="shared" si="167"/>
        <v>5.33</v>
      </c>
      <c r="D1262" s="35">
        <f t="shared" si="168"/>
        <v>-0.7</v>
      </c>
      <c r="E1262" s="6">
        <v>0.7</v>
      </c>
      <c r="F1262" s="6">
        <v>-2</v>
      </c>
      <c r="G1262" s="6">
        <v>1</v>
      </c>
      <c r="H1262" s="35">
        <f t="shared" si="169"/>
        <v>-1.5</v>
      </c>
      <c r="I1262" s="12">
        <f t="shared" si="177"/>
        <v>-0.4</v>
      </c>
      <c r="J1262" s="12">
        <f t="shared" si="178"/>
        <v>-2.5</v>
      </c>
      <c r="K1262" s="6">
        <v>0.5</v>
      </c>
      <c r="L1262" s="35">
        <f t="shared" si="170"/>
        <v>-0.9</v>
      </c>
      <c r="M1262" s="12">
        <f t="shared" si="179"/>
        <v>-1.1000000000000001</v>
      </c>
      <c r="N1262" s="12">
        <f t="shared" si="180"/>
        <v>-0.6</v>
      </c>
      <c r="O1262" s="11">
        <f t="shared" si="176"/>
        <v>0.5</v>
      </c>
      <c r="P1262" s="7">
        <v>8703</v>
      </c>
      <c r="Q1262" s="7"/>
      <c r="R1262" s="35">
        <f t="shared" si="171"/>
        <v>2.5</v>
      </c>
      <c r="S1262">
        <v>4.5</v>
      </c>
      <c r="T1262">
        <v>0.5</v>
      </c>
      <c r="U1262">
        <v>1.8</v>
      </c>
      <c r="X1262">
        <v>5.33</v>
      </c>
    </row>
    <row r="1263" spans="1:24" x14ac:dyDescent="0.25">
      <c r="A1263" s="3">
        <v>31848</v>
      </c>
      <c r="B1263" s="5">
        <v>71</v>
      </c>
      <c r="C1263" s="37">
        <f t="shared" si="167"/>
        <v>4.2300000000000004</v>
      </c>
      <c r="D1263" s="35">
        <f t="shared" si="168"/>
        <v>0.2</v>
      </c>
      <c r="E1263" s="6">
        <v>1.5</v>
      </c>
      <c r="F1263" s="6">
        <v>-1.1000000000000001</v>
      </c>
      <c r="G1263" s="6">
        <v>6</v>
      </c>
      <c r="H1263" s="35">
        <f t="shared" si="169"/>
        <v>-0.7</v>
      </c>
      <c r="I1263" s="12">
        <f t="shared" si="177"/>
        <v>0.4</v>
      </c>
      <c r="J1263" s="12">
        <f t="shared" si="178"/>
        <v>-1.7</v>
      </c>
      <c r="K1263" s="12">
        <f>G1263</f>
        <v>6</v>
      </c>
      <c r="L1263" s="35">
        <f t="shared" si="170"/>
        <v>-0.1</v>
      </c>
      <c r="M1263" s="12">
        <f t="shared" si="179"/>
        <v>-0.3</v>
      </c>
      <c r="N1263" s="12">
        <f t="shared" si="180"/>
        <v>0.2</v>
      </c>
      <c r="O1263" s="12">
        <f>G1263</f>
        <v>6</v>
      </c>
      <c r="P1263" s="7">
        <v>8703</v>
      </c>
      <c r="Q1263" s="7"/>
      <c r="R1263" s="35">
        <f t="shared" si="171"/>
        <v>2.2999999999999998</v>
      </c>
      <c r="S1263">
        <v>3.5</v>
      </c>
      <c r="T1263">
        <v>1</v>
      </c>
      <c r="U1263">
        <v>4</v>
      </c>
      <c r="X1263">
        <v>4.2300000000000004</v>
      </c>
    </row>
    <row r="1264" spans="1:24" x14ac:dyDescent="0.25">
      <c r="A1264" s="3">
        <v>31849</v>
      </c>
      <c r="B1264" s="5">
        <v>72</v>
      </c>
      <c r="C1264" s="37">
        <f t="shared" si="167"/>
        <v>7.23</v>
      </c>
      <c r="D1264" s="35">
        <f t="shared" si="168"/>
        <v>0.4</v>
      </c>
      <c r="E1264" s="6">
        <v>2.1</v>
      </c>
      <c r="F1264" s="6">
        <v>-1.4</v>
      </c>
      <c r="G1264" s="6">
        <v>2</v>
      </c>
      <c r="H1264" s="35">
        <f t="shared" si="169"/>
        <v>-0.5</v>
      </c>
      <c r="I1264" s="12">
        <f t="shared" si="177"/>
        <v>1</v>
      </c>
      <c r="J1264" s="12">
        <f t="shared" si="178"/>
        <v>-1.9</v>
      </c>
      <c r="K1264" s="12">
        <f>G1264</f>
        <v>2</v>
      </c>
      <c r="L1264" s="35">
        <f t="shared" si="170"/>
        <v>0.1</v>
      </c>
      <c r="M1264" s="12">
        <f t="shared" si="179"/>
        <v>0.3</v>
      </c>
      <c r="N1264" s="12">
        <f t="shared" si="180"/>
        <v>-0.1</v>
      </c>
      <c r="O1264" s="12">
        <f>G1264</f>
        <v>2</v>
      </c>
      <c r="P1264" s="7">
        <v>8703</v>
      </c>
      <c r="Q1264" s="7"/>
      <c r="R1264" s="35">
        <f t="shared" si="171"/>
        <v>2.2999999999999998</v>
      </c>
      <c r="S1264">
        <v>5</v>
      </c>
      <c r="T1264">
        <v>-0.5</v>
      </c>
      <c r="U1264">
        <v>1.1000000000000001</v>
      </c>
      <c r="W1264">
        <v>7.61</v>
      </c>
      <c r="X1264">
        <v>5.9</v>
      </c>
    </row>
    <row r="1265" spans="1:24" x14ac:dyDescent="0.25">
      <c r="A1265" s="3">
        <v>31850</v>
      </c>
      <c r="B1265" s="5">
        <v>73</v>
      </c>
      <c r="C1265" s="37">
        <f t="shared" si="167"/>
        <v>14.28</v>
      </c>
      <c r="D1265" s="35">
        <f t="shared" si="168"/>
        <v>-2.2999999999999998</v>
      </c>
      <c r="E1265" s="6">
        <v>1.5</v>
      </c>
      <c r="F1265" s="6">
        <v>-6</v>
      </c>
      <c r="G1265" s="6">
        <v>0.5</v>
      </c>
      <c r="H1265" s="35">
        <f t="shared" si="169"/>
        <v>-2.8</v>
      </c>
      <c r="I1265" s="12">
        <f t="shared" si="177"/>
        <v>0.4</v>
      </c>
      <c r="J1265" s="12">
        <f t="shared" si="178"/>
        <v>-6</v>
      </c>
      <c r="K1265" s="12">
        <f>G1265</f>
        <v>0.5</v>
      </c>
      <c r="L1265" s="35">
        <f t="shared" si="170"/>
        <v>-2.2999999999999998</v>
      </c>
      <c r="M1265" s="12">
        <f t="shared" si="179"/>
        <v>-0.3</v>
      </c>
      <c r="N1265" s="12">
        <f t="shared" si="180"/>
        <v>-4.2</v>
      </c>
      <c r="O1265" s="12">
        <f>G1265</f>
        <v>0.5</v>
      </c>
      <c r="P1265" s="7">
        <v>8703</v>
      </c>
      <c r="Q1265" s="7"/>
      <c r="R1265" s="35">
        <f t="shared" si="171"/>
        <v>2</v>
      </c>
      <c r="S1265">
        <v>5</v>
      </c>
      <c r="T1265">
        <v>-1</v>
      </c>
      <c r="U1265">
        <v>0</v>
      </c>
      <c r="W1265">
        <v>15.03</v>
      </c>
      <c r="X1265">
        <v>11.16</v>
      </c>
    </row>
    <row r="1266" spans="1:24" x14ac:dyDescent="0.25">
      <c r="A1266" s="3">
        <v>31851</v>
      </c>
      <c r="B1266" s="5">
        <v>74</v>
      </c>
      <c r="C1266" s="37">
        <f t="shared" si="167"/>
        <v>12.63</v>
      </c>
      <c r="D1266" s="35">
        <f t="shared" si="168"/>
        <v>-3</v>
      </c>
      <c r="E1266" s="6">
        <v>3.5</v>
      </c>
      <c r="F1266" s="6">
        <v>-9.4</v>
      </c>
      <c r="G1266" s="14">
        <f t="shared" ref="G1266:G1281" si="181">U1266</f>
        <v>0</v>
      </c>
      <c r="H1266" s="35">
        <f t="shared" si="169"/>
        <v>-3.4</v>
      </c>
      <c r="I1266" s="12">
        <f t="shared" si="177"/>
        <v>2.2999999999999998</v>
      </c>
      <c r="J1266" s="12">
        <f t="shared" si="178"/>
        <v>-9</v>
      </c>
      <c r="K1266" s="14">
        <f t="shared" ref="K1266:K1281" si="182">U1266</f>
        <v>0</v>
      </c>
      <c r="L1266" s="35">
        <f t="shared" si="170"/>
        <v>-2.8</v>
      </c>
      <c r="M1266" s="12">
        <f t="shared" si="179"/>
        <v>1.6</v>
      </c>
      <c r="N1266" s="12">
        <f t="shared" si="180"/>
        <v>-7.2</v>
      </c>
      <c r="O1266" s="14">
        <f t="shared" ref="O1266:O1281" si="183">U1266</f>
        <v>0</v>
      </c>
      <c r="P1266" s="7">
        <v>8703</v>
      </c>
      <c r="Q1266" s="7"/>
      <c r="R1266" s="35">
        <f t="shared" si="171"/>
        <v>-0.8</v>
      </c>
      <c r="S1266">
        <v>6</v>
      </c>
      <c r="T1266">
        <v>-7.5</v>
      </c>
      <c r="U1266">
        <v>0</v>
      </c>
      <c r="W1266">
        <v>13.29</v>
      </c>
      <c r="X1266">
        <v>13.56</v>
      </c>
    </row>
    <row r="1267" spans="1:24" x14ac:dyDescent="0.25">
      <c r="A1267" s="3">
        <v>31852</v>
      </c>
      <c r="B1267" s="5">
        <v>75</v>
      </c>
      <c r="C1267" s="37">
        <f t="shared" si="167"/>
        <v>10.73</v>
      </c>
      <c r="D1267" s="35">
        <f t="shared" si="168"/>
        <v>-1.5</v>
      </c>
      <c r="E1267" s="6">
        <v>3.2</v>
      </c>
      <c r="F1267" s="6">
        <v>-6.2</v>
      </c>
      <c r="G1267" s="14">
        <f t="shared" si="181"/>
        <v>4.2</v>
      </c>
      <c r="H1267" s="35">
        <f t="shared" si="169"/>
        <v>-2.1</v>
      </c>
      <c r="I1267" s="12">
        <f t="shared" si="177"/>
        <v>2</v>
      </c>
      <c r="J1267" s="12">
        <f t="shared" si="178"/>
        <v>-6.2</v>
      </c>
      <c r="K1267" s="14">
        <f t="shared" si="182"/>
        <v>4.2</v>
      </c>
      <c r="L1267" s="35">
        <f t="shared" si="170"/>
        <v>-1.6</v>
      </c>
      <c r="M1267" s="12">
        <f t="shared" si="179"/>
        <v>1.3</v>
      </c>
      <c r="N1267" s="12">
        <f t="shared" si="180"/>
        <v>-4.4000000000000004</v>
      </c>
      <c r="O1267" s="14">
        <f t="shared" si="183"/>
        <v>4.2</v>
      </c>
      <c r="P1267" s="7">
        <v>8703</v>
      </c>
      <c r="Q1267" s="7"/>
      <c r="R1267" s="35">
        <f t="shared" si="171"/>
        <v>0.8</v>
      </c>
      <c r="S1267">
        <v>5</v>
      </c>
      <c r="T1267">
        <v>-3.5</v>
      </c>
      <c r="U1267">
        <v>4.2</v>
      </c>
      <c r="W1267">
        <v>11.29</v>
      </c>
      <c r="X1267">
        <v>10.94</v>
      </c>
    </row>
    <row r="1268" spans="1:24" x14ac:dyDescent="0.25">
      <c r="A1268" s="3">
        <v>31853</v>
      </c>
      <c r="B1268" s="5">
        <v>76</v>
      </c>
      <c r="C1268" s="37">
        <f t="shared" si="167"/>
        <v>6.46</v>
      </c>
      <c r="D1268" s="35">
        <f t="shared" si="168"/>
        <v>-3.2</v>
      </c>
      <c r="E1268" s="6">
        <v>-0.3</v>
      </c>
      <c r="F1268" s="6">
        <v>-6.1</v>
      </c>
      <c r="G1268" s="14">
        <f t="shared" si="181"/>
        <v>2</v>
      </c>
      <c r="H1268" s="35">
        <f t="shared" si="169"/>
        <v>-3.7</v>
      </c>
      <c r="I1268" s="12">
        <f t="shared" si="177"/>
        <v>-1.3</v>
      </c>
      <c r="J1268" s="12">
        <f t="shared" si="178"/>
        <v>-6.1</v>
      </c>
      <c r="K1268" s="14">
        <f t="shared" si="182"/>
        <v>2</v>
      </c>
      <c r="L1268" s="35">
        <f t="shared" si="170"/>
        <v>-3.2</v>
      </c>
      <c r="M1268" s="12">
        <f t="shared" si="179"/>
        <v>-2</v>
      </c>
      <c r="N1268" s="12">
        <f t="shared" si="180"/>
        <v>-4.3</v>
      </c>
      <c r="O1268" s="14">
        <f t="shared" si="183"/>
        <v>2</v>
      </c>
      <c r="P1268" s="7">
        <v>8703</v>
      </c>
      <c r="Q1268" s="7"/>
      <c r="R1268" s="35">
        <f t="shared" si="171"/>
        <v>0.8</v>
      </c>
      <c r="S1268">
        <v>2.5</v>
      </c>
      <c r="T1268">
        <v>-1</v>
      </c>
      <c r="U1268">
        <v>2</v>
      </c>
      <c r="W1268">
        <v>6.8</v>
      </c>
      <c r="X1268">
        <v>4.74</v>
      </c>
    </row>
    <row r="1269" spans="1:24" x14ac:dyDescent="0.25">
      <c r="A1269" s="3">
        <v>31854</v>
      </c>
      <c r="B1269" s="5">
        <v>77</v>
      </c>
      <c r="C1269" s="37">
        <f t="shared" si="167"/>
        <v>12.21</v>
      </c>
      <c r="D1269" s="35">
        <f t="shared" si="168"/>
        <v>-6.7</v>
      </c>
      <c r="E1269" s="6">
        <v>-0.6</v>
      </c>
      <c r="F1269" s="6">
        <v>-12.8</v>
      </c>
      <c r="G1269" s="14">
        <f t="shared" si="181"/>
        <v>2.2000000000000002</v>
      </c>
      <c r="H1269" s="35">
        <f t="shared" si="169"/>
        <v>-6.8</v>
      </c>
      <c r="I1269" s="12">
        <f t="shared" si="177"/>
        <v>-1.6</v>
      </c>
      <c r="J1269" s="12">
        <f t="shared" si="178"/>
        <v>-12</v>
      </c>
      <c r="K1269" s="14">
        <f t="shared" si="182"/>
        <v>2.2000000000000002</v>
      </c>
      <c r="L1269" s="35">
        <f t="shared" si="170"/>
        <v>-6.3</v>
      </c>
      <c r="M1269" s="12">
        <f t="shared" si="179"/>
        <v>-2.2999999999999998</v>
      </c>
      <c r="N1269" s="12">
        <f t="shared" si="180"/>
        <v>-10.3</v>
      </c>
      <c r="O1269" s="14">
        <f t="shared" si="183"/>
        <v>2.2000000000000002</v>
      </c>
      <c r="P1269" s="7">
        <v>8703</v>
      </c>
      <c r="Q1269" s="7"/>
      <c r="R1269" s="35">
        <f t="shared" si="171"/>
        <v>-4</v>
      </c>
      <c r="S1269">
        <v>3</v>
      </c>
      <c r="T1269">
        <v>-11</v>
      </c>
      <c r="U1269">
        <v>2.2000000000000002</v>
      </c>
      <c r="W1269">
        <v>12.85</v>
      </c>
      <c r="X1269">
        <v>11.03</v>
      </c>
    </row>
    <row r="1270" spans="1:24" x14ac:dyDescent="0.25">
      <c r="A1270" s="3">
        <v>31855</v>
      </c>
      <c r="B1270" s="5">
        <v>78</v>
      </c>
      <c r="C1270" s="37">
        <f t="shared" si="167"/>
        <v>8.9</v>
      </c>
      <c r="D1270" s="35">
        <f t="shared" si="168"/>
        <v>-2.4</v>
      </c>
      <c r="E1270" s="6">
        <v>-0.4</v>
      </c>
      <c r="F1270" s="6">
        <v>-4.3</v>
      </c>
      <c r="G1270" s="14">
        <f t="shared" si="181"/>
        <v>0</v>
      </c>
      <c r="H1270" s="35">
        <f t="shared" si="169"/>
        <v>-3</v>
      </c>
      <c r="I1270" s="12">
        <f t="shared" si="177"/>
        <v>-1.4</v>
      </c>
      <c r="J1270" s="12">
        <f t="shared" si="178"/>
        <v>-4.5</v>
      </c>
      <c r="K1270" s="14">
        <f t="shared" si="182"/>
        <v>0</v>
      </c>
      <c r="L1270" s="35">
        <f t="shared" si="170"/>
        <v>-2.4</v>
      </c>
      <c r="M1270" s="12">
        <f t="shared" si="179"/>
        <v>-2.1</v>
      </c>
      <c r="N1270" s="12">
        <f t="shared" si="180"/>
        <v>-2.7</v>
      </c>
      <c r="O1270" s="14">
        <f t="shared" si="183"/>
        <v>0</v>
      </c>
      <c r="P1270" s="7">
        <v>8703</v>
      </c>
      <c r="Q1270" s="7"/>
      <c r="R1270" s="35">
        <f t="shared" si="171"/>
        <v>-0.3</v>
      </c>
      <c r="S1270">
        <v>2.5</v>
      </c>
      <c r="T1270">
        <v>-3</v>
      </c>
      <c r="U1270">
        <v>0</v>
      </c>
      <c r="W1270">
        <v>9.3699999999999992</v>
      </c>
      <c r="X1270">
        <v>7.1</v>
      </c>
    </row>
    <row r="1271" spans="1:24" x14ac:dyDescent="0.25">
      <c r="A1271" s="3">
        <v>31856</v>
      </c>
      <c r="B1271" s="5">
        <v>79</v>
      </c>
      <c r="C1271" s="37">
        <f t="shared" si="167"/>
        <v>14.08</v>
      </c>
      <c r="D1271" s="35">
        <f t="shared" si="168"/>
        <v>-4</v>
      </c>
      <c r="E1271" s="6">
        <v>1.7</v>
      </c>
      <c r="F1271" s="6">
        <v>-9.6999999999999993</v>
      </c>
      <c r="G1271" s="14">
        <f t="shared" si="181"/>
        <v>0</v>
      </c>
      <c r="H1271" s="35">
        <f t="shared" si="169"/>
        <v>-4.3</v>
      </c>
      <c r="I1271" s="12">
        <f t="shared" si="177"/>
        <v>0.6</v>
      </c>
      <c r="J1271" s="12">
        <f t="shared" si="178"/>
        <v>-9.1999999999999993</v>
      </c>
      <c r="K1271" s="14">
        <f t="shared" si="182"/>
        <v>0</v>
      </c>
      <c r="L1271" s="35">
        <f t="shared" si="170"/>
        <v>-3.8</v>
      </c>
      <c r="M1271" s="12">
        <f t="shared" si="179"/>
        <v>-0.1</v>
      </c>
      <c r="N1271" s="12">
        <f t="shared" si="180"/>
        <v>-7.5</v>
      </c>
      <c r="O1271" s="14">
        <f t="shared" si="183"/>
        <v>0</v>
      </c>
      <c r="P1271" s="7">
        <v>8703</v>
      </c>
      <c r="Q1271" s="7"/>
      <c r="R1271" s="35">
        <f t="shared" si="171"/>
        <v>-1.8</v>
      </c>
      <c r="S1271">
        <v>3.5</v>
      </c>
      <c r="T1271">
        <v>-7</v>
      </c>
      <c r="U1271">
        <v>0</v>
      </c>
      <c r="W1271">
        <v>14.82</v>
      </c>
      <c r="X1271">
        <v>9.42</v>
      </c>
    </row>
    <row r="1272" spans="1:24" x14ac:dyDescent="0.25">
      <c r="A1272" s="3">
        <v>31857</v>
      </c>
      <c r="B1272" s="5">
        <v>80</v>
      </c>
      <c r="C1272" s="37">
        <f t="shared" si="167"/>
        <v>13.86</v>
      </c>
      <c r="D1272" s="35">
        <f t="shared" si="168"/>
        <v>-4.7</v>
      </c>
      <c r="E1272" s="6">
        <v>2.1</v>
      </c>
      <c r="F1272" s="6">
        <v>-11.5</v>
      </c>
      <c r="G1272" s="14">
        <f t="shared" si="181"/>
        <v>0</v>
      </c>
      <c r="H1272" s="35">
        <f t="shared" si="169"/>
        <v>-4.9000000000000004</v>
      </c>
      <c r="I1272" s="12">
        <f t="shared" si="177"/>
        <v>1</v>
      </c>
      <c r="J1272" s="12">
        <f t="shared" si="178"/>
        <v>-10.8</v>
      </c>
      <c r="K1272" s="14">
        <f t="shared" si="182"/>
        <v>0</v>
      </c>
      <c r="L1272" s="35">
        <f t="shared" si="170"/>
        <v>-4.4000000000000004</v>
      </c>
      <c r="M1272" s="12">
        <f t="shared" si="179"/>
        <v>0.3</v>
      </c>
      <c r="N1272" s="12">
        <f t="shared" si="180"/>
        <v>-9.1</v>
      </c>
      <c r="O1272" s="14">
        <f t="shared" si="183"/>
        <v>0</v>
      </c>
      <c r="P1272" s="7">
        <v>8703</v>
      </c>
      <c r="Q1272" s="7"/>
      <c r="R1272" s="35">
        <f t="shared" si="171"/>
        <v>-2.5</v>
      </c>
      <c r="S1272">
        <v>3.5</v>
      </c>
      <c r="T1272">
        <v>-8.5</v>
      </c>
      <c r="U1272">
        <v>0</v>
      </c>
      <c r="W1272">
        <v>14.59</v>
      </c>
      <c r="X1272">
        <v>13.25</v>
      </c>
    </row>
    <row r="1273" spans="1:24" x14ac:dyDescent="0.25">
      <c r="A1273" s="3">
        <v>31858</v>
      </c>
      <c r="B1273" s="5">
        <v>81</v>
      </c>
      <c r="C1273" s="37">
        <f t="shared" si="167"/>
        <v>12.31</v>
      </c>
      <c r="D1273" s="35">
        <f t="shared" si="168"/>
        <v>-4.4000000000000004</v>
      </c>
      <c r="E1273" s="6">
        <v>4.0999999999999996</v>
      </c>
      <c r="F1273" s="6">
        <v>-12.9</v>
      </c>
      <c r="G1273" s="14">
        <f t="shared" si="181"/>
        <v>0</v>
      </c>
      <c r="H1273" s="35">
        <f t="shared" si="169"/>
        <v>-4.5999999999999996</v>
      </c>
      <c r="I1273" s="12">
        <f t="shared" si="177"/>
        <v>2.9</v>
      </c>
      <c r="J1273" s="12">
        <f t="shared" si="178"/>
        <v>-12.1</v>
      </c>
      <c r="K1273" s="14">
        <f t="shared" si="182"/>
        <v>0</v>
      </c>
      <c r="L1273" s="35">
        <f t="shared" si="170"/>
        <v>-4.0999999999999996</v>
      </c>
      <c r="M1273" s="12">
        <f t="shared" si="179"/>
        <v>2.2000000000000002</v>
      </c>
      <c r="N1273" s="12">
        <f t="shared" si="180"/>
        <v>-10.3</v>
      </c>
      <c r="O1273" s="14">
        <f t="shared" si="183"/>
        <v>0</v>
      </c>
      <c r="P1273" s="7">
        <v>8703</v>
      </c>
      <c r="Q1273" s="7"/>
      <c r="R1273" s="35">
        <f t="shared" si="171"/>
        <v>-1.3</v>
      </c>
      <c r="S1273">
        <v>7</v>
      </c>
      <c r="T1273">
        <v>-9.5</v>
      </c>
      <c r="U1273">
        <v>0</v>
      </c>
      <c r="W1273">
        <v>12.96</v>
      </c>
      <c r="X1273">
        <v>13.59</v>
      </c>
    </row>
    <row r="1274" spans="1:24" x14ac:dyDescent="0.25">
      <c r="A1274" s="3">
        <v>31859</v>
      </c>
      <c r="B1274" s="5">
        <v>82</v>
      </c>
      <c r="C1274" s="37">
        <f t="shared" si="167"/>
        <v>15.49</v>
      </c>
      <c r="D1274" s="35">
        <f t="shared" si="168"/>
        <v>-1.5</v>
      </c>
      <c r="E1274" s="6">
        <v>2.2999999999999998</v>
      </c>
      <c r="F1274" s="6">
        <v>-5.2</v>
      </c>
      <c r="G1274" s="14">
        <f t="shared" si="181"/>
        <v>0</v>
      </c>
      <c r="H1274" s="35">
        <f t="shared" si="169"/>
        <v>-2.1</v>
      </c>
      <c r="I1274" s="12">
        <f t="shared" si="177"/>
        <v>1.2</v>
      </c>
      <c r="J1274" s="12">
        <f t="shared" si="178"/>
        <v>-5.3</v>
      </c>
      <c r="K1274" s="14">
        <f t="shared" si="182"/>
        <v>0</v>
      </c>
      <c r="L1274" s="35">
        <f t="shared" si="170"/>
        <v>-1.5</v>
      </c>
      <c r="M1274" s="12">
        <f t="shared" si="179"/>
        <v>0.5</v>
      </c>
      <c r="N1274" s="12">
        <f t="shared" si="180"/>
        <v>-3.5</v>
      </c>
      <c r="O1274" s="14">
        <f t="shared" si="183"/>
        <v>0</v>
      </c>
      <c r="P1274" s="7">
        <v>8703</v>
      </c>
      <c r="Q1274" s="7"/>
      <c r="R1274" s="35">
        <f t="shared" si="171"/>
        <v>3</v>
      </c>
      <c r="S1274">
        <v>8</v>
      </c>
      <c r="T1274">
        <v>-2</v>
      </c>
      <c r="U1274">
        <v>0</v>
      </c>
      <c r="W1274">
        <v>16.3</v>
      </c>
      <c r="X1274">
        <v>16.03</v>
      </c>
    </row>
    <row r="1275" spans="1:24" x14ac:dyDescent="0.25">
      <c r="A1275" s="3">
        <v>31860</v>
      </c>
      <c r="B1275" s="5">
        <v>83</v>
      </c>
      <c r="C1275" s="37">
        <f t="shared" si="167"/>
        <v>13.71</v>
      </c>
      <c r="D1275" s="35">
        <f t="shared" si="168"/>
        <v>-2.2999999999999998</v>
      </c>
      <c r="E1275" s="6">
        <v>4.2</v>
      </c>
      <c r="F1275" s="6">
        <v>-8.6999999999999993</v>
      </c>
      <c r="G1275" s="14">
        <f t="shared" si="181"/>
        <v>0</v>
      </c>
      <c r="H1275" s="35">
        <f t="shared" si="169"/>
        <v>-2.7</v>
      </c>
      <c r="I1275" s="12">
        <f t="shared" si="177"/>
        <v>3</v>
      </c>
      <c r="J1275" s="12">
        <f t="shared" si="178"/>
        <v>-8.4</v>
      </c>
      <c r="K1275" s="14">
        <f t="shared" si="182"/>
        <v>0</v>
      </c>
      <c r="L1275" s="35">
        <f t="shared" si="170"/>
        <v>-2.2000000000000002</v>
      </c>
      <c r="M1275" s="12">
        <f t="shared" si="179"/>
        <v>2.2999999999999998</v>
      </c>
      <c r="N1275" s="12">
        <f t="shared" si="180"/>
        <v>-6.6</v>
      </c>
      <c r="O1275" s="14">
        <f t="shared" si="183"/>
        <v>0</v>
      </c>
      <c r="P1275" s="7">
        <v>8703</v>
      </c>
      <c r="Q1275" s="7"/>
      <c r="R1275" s="35">
        <f t="shared" si="171"/>
        <v>1</v>
      </c>
      <c r="S1275">
        <v>8</v>
      </c>
      <c r="T1275">
        <v>-6</v>
      </c>
      <c r="U1275">
        <v>0</v>
      </c>
      <c r="W1275">
        <v>14.43</v>
      </c>
      <c r="X1275">
        <v>17</v>
      </c>
    </row>
    <row r="1276" spans="1:24" x14ac:dyDescent="0.25">
      <c r="A1276" s="3">
        <v>31861</v>
      </c>
      <c r="B1276" s="5">
        <v>84</v>
      </c>
      <c r="C1276" s="37">
        <f t="shared" si="167"/>
        <v>5.44</v>
      </c>
      <c r="D1276" s="35">
        <f t="shared" si="168"/>
        <v>-3.5</v>
      </c>
      <c r="E1276" s="6">
        <v>2.2000000000000002</v>
      </c>
      <c r="F1276" s="6">
        <v>-9.1999999999999993</v>
      </c>
      <c r="G1276" s="14">
        <f t="shared" si="181"/>
        <v>2.8</v>
      </c>
      <c r="H1276" s="35">
        <f t="shared" si="169"/>
        <v>-3.9</v>
      </c>
      <c r="I1276" s="12">
        <f t="shared" si="177"/>
        <v>1.1000000000000001</v>
      </c>
      <c r="J1276" s="12">
        <f t="shared" si="178"/>
        <v>-8.8000000000000007</v>
      </c>
      <c r="K1276" s="14">
        <f t="shared" si="182"/>
        <v>2.8</v>
      </c>
      <c r="L1276" s="35">
        <f t="shared" si="170"/>
        <v>-3.3</v>
      </c>
      <c r="M1276" s="12">
        <f t="shared" si="179"/>
        <v>0.4</v>
      </c>
      <c r="N1276" s="12">
        <f t="shared" si="180"/>
        <v>-7</v>
      </c>
      <c r="O1276" s="14">
        <f t="shared" si="183"/>
        <v>2.8</v>
      </c>
      <c r="P1276" s="7">
        <v>8703</v>
      </c>
      <c r="Q1276" s="7"/>
      <c r="R1276" s="35">
        <f t="shared" si="171"/>
        <v>-0.5</v>
      </c>
      <c r="S1276">
        <v>5.5</v>
      </c>
      <c r="T1276">
        <v>-6.5</v>
      </c>
      <c r="U1276">
        <v>2.8</v>
      </c>
      <c r="W1276">
        <v>5.73</v>
      </c>
      <c r="X1276">
        <v>6.29</v>
      </c>
    </row>
    <row r="1277" spans="1:24" x14ac:dyDescent="0.25">
      <c r="A1277" s="3">
        <v>31862</v>
      </c>
      <c r="B1277" s="5">
        <v>85</v>
      </c>
      <c r="C1277" s="37">
        <f t="shared" si="167"/>
        <v>12.75</v>
      </c>
      <c r="D1277" s="35">
        <f t="shared" si="168"/>
        <v>-5</v>
      </c>
      <c r="E1277" s="6">
        <v>-2.9</v>
      </c>
      <c r="F1277" s="6">
        <v>-7.1</v>
      </c>
      <c r="G1277" s="14">
        <f t="shared" si="181"/>
        <v>1.5</v>
      </c>
      <c r="H1277" s="35">
        <f t="shared" si="169"/>
        <v>-5.4</v>
      </c>
      <c r="I1277" s="12">
        <f t="shared" si="177"/>
        <v>-3.8</v>
      </c>
      <c r="J1277" s="12">
        <f t="shared" si="178"/>
        <v>-7</v>
      </c>
      <c r="K1277" s="14">
        <f t="shared" si="182"/>
        <v>1.5</v>
      </c>
      <c r="L1277" s="35">
        <f t="shared" si="170"/>
        <v>-4.9000000000000004</v>
      </c>
      <c r="M1277" s="12">
        <f t="shared" si="179"/>
        <v>-4.5</v>
      </c>
      <c r="N1277" s="12">
        <f t="shared" si="180"/>
        <v>-5.2</v>
      </c>
      <c r="O1277" s="14">
        <f t="shared" si="183"/>
        <v>1.5</v>
      </c>
      <c r="P1277" s="7">
        <v>8703</v>
      </c>
      <c r="Q1277" s="7"/>
      <c r="R1277" s="35">
        <f t="shared" si="171"/>
        <v>-0.8</v>
      </c>
      <c r="S1277">
        <v>1.5</v>
      </c>
      <c r="T1277">
        <v>-3</v>
      </c>
      <c r="U1277">
        <v>1.5</v>
      </c>
      <c r="W1277">
        <v>13.42</v>
      </c>
      <c r="X1277">
        <v>10.25</v>
      </c>
    </row>
    <row r="1278" spans="1:24" x14ac:dyDescent="0.25">
      <c r="A1278" s="3">
        <v>31863</v>
      </c>
      <c r="B1278" s="5">
        <v>86</v>
      </c>
      <c r="C1278" s="37">
        <f t="shared" si="167"/>
        <v>11.81</v>
      </c>
      <c r="D1278" s="35">
        <f t="shared" si="168"/>
        <v>-6.1</v>
      </c>
      <c r="E1278" s="6">
        <v>-2.9</v>
      </c>
      <c r="F1278" s="6">
        <v>-9.3000000000000007</v>
      </c>
      <c r="G1278" s="14">
        <f t="shared" si="181"/>
        <v>0</v>
      </c>
      <c r="H1278" s="35">
        <f t="shared" si="169"/>
        <v>-6.4</v>
      </c>
      <c r="I1278" s="12">
        <f t="shared" si="177"/>
        <v>-3.8</v>
      </c>
      <c r="J1278" s="12">
        <f t="shared" si="178"/>
        <v>-8.9</v>
      </c>
      <c r="K1278" s="14">
        <f t="shared" si="182"/>
        <v>0</v>
      </c>
      <c r="L1278" s="35">
        <f t="shared" si="170"/>
        <v>-5.8</v>
      </c>
      <c r="M1278" s="12">
        <f t="shared" si="179"/>
        <v>-4.5</v>
      </c>
      <c r="N1278" s="12">
        <f t="shared" si="180"/>
        <v>-7.1</v>
      </c>
      <c r="O1278" s="14">
        <f t="shared" si="183"/>
        <v>0</v>
      </c>
      <c r="P1278" s="7">
        <v>8703</v>
      </c>
      <c r="Q1278" s="7"/>
      <c r="R1278" s="35">
        <f t="shared" si="171"/>
        <v>-1.3</v>
      </c>
      <c r="S1278">
        <v>1</v>
      </c>
      <c r="T1278">
        <v>-3.5</v>
      </c>
      <c r="U1278">
        <v>0</v>
      </c>
      <c r="W1278">
        <v>12.43</v>
      </c>
      <c r="X1278">
        <v>12.02</v>
      </c>
    </row>
    <row r="1279" spans="1:24" x14ac:dyDescent="0.25">
      <c r="A1279" s="3">
        <v>31864</v>
      </c>
      <c r="B1279" s="5">
        <v>87</v>
      </c>
      <c r="C1279" s="37">
        <f t="shared" si="167"/>
        <v>18.670000000000002</v>
      </c>
      <c r="D1279" s="35">
        <f t="shared" si="168"/>
        <v>-9.9</v>
      </c>
      <c r="E1279" s="6">
        <v>-0.3</v>
      </c>
      <c r="F1279" s="6">
        <v>-19.5</v>
      </c>
      <c r="G1279" s="14">
        <f t="shared" si="181"/>
        <v>0</v>
      </c>
      <c r="H1279" s="35">
        <f t="shared" si="169"/>
        <v>-9.6</v>
      </c>
      <c r="I1279" s="12">
        <f t="shared" si="177"/>
        <v>-1.3</v>
      </c>
      <c r="J1279" s="12">
        <f t="shared" si="178"/>
        <v>-17.899999999999999</v>
      </c>
      <c r="K1279" s="14">
        <f t="shared" si="182"/>
        <v>0</v>
      </c>
      <c r="L1279" s="35">
        <f t="shared" si="170"/>
        <v>-9.1</v>
      </c>
      <c r="M1279" s="12">
        <f t="shared" si="179"/>
        <v>-2</v>
      </c>
      <c r="N1279" s="12">
        <f t="shared" si="180"/>
        <v>-16.2</v>
      </c>
      <c r="O1279" s="14">
        <f t="shared" si="183"/>
        <v>0</v>
      </c>
      <c r="P1279" s="7">
        <v>8703</v>
      </c>
      <c r="Q1279" s="7"/>
      <c r="R1279" s="35">
        <f t="shared" si="171"/>
        <v>-4.3</v>
      </c>
      <c r="S1279">
        <v>2.5</v>
      </c>
      <c r="T1279">
        <v>-11</v>
      </c>
      <c r="U1279">
        <v>0</v>
      </c>
      <c r="W1279">
        <v>19.649999999999999</v>
      </c>
      <c r="X1279">
        <v>18.22</v>
      </c>
    </row>
    <row r="1280" spans="1:24" x14ac:dyDescent="0.25">
      <c r="A1280" s="3">
        <v>31865</v>
      </c>
      <c r="B1280" s="5">
        <v>88</v>
      </c>
      <c r="C1280" s="37">
        <f t="shared" si="167"/>
        <v>18.5</v>
      </c>
      <c r="D1280" s="35">
        <f t="shared" si="168"/>
        <v>-5.8</v>
      </c>
      <c r="E1280" s="6">
        <v>3.4</v>
      </c>
      <c r="F1280" s="6">
        <v>-15</v>
      </c>
      <c r="G1280" s="14">
        <f t="shared" si="181"/>
        <v>0</v>
      </c>
      <c r="H1280" s="35">
        <f t="shared" si="169"/>
        <v>-5.9</v>
      </c>
      <c r="I1280" s="12">
        <f t="shared" si="177"/>
        <v>2.2000000000000002</v>
      </c>
      <c r="J1280" s="12">
        <f t="shared" si="178"/>
        <v>-13.9</v>
      </c>
      <c r="K1280" s="14">
        <f t="shared" si="182"/>
        <v>0</v>
      </c>
      <c r="L1280" s="35">
        <f t="shared" si="170"/>
        <v>-5.4</v>
      </c>
      <c r="M1280" s="12">
        <f t="shared" si="179"/>
        <v>1.5</v>
      </c>
      <c r="N1280" s="12">
        <f t="shared" si="180"/>
        <v>-12.2</v>
      </c>
      <c r="O1280" s="14">
        <f t="shared" si="183"/>
        <v>0</v>
      </c>
      <c r="P1280" s="7">
        <v>8703</v>
      </c>
      <c r="Q1280" s="7"/>
      <c r="R1280" s="35">
        <f t="shared" si="171"/>
        <v>-1.3</v>
      </c>
      <c r="S1280">
        <v>8.5</v>
      </c>
      <c r="T1280">
        <v>-11</v>
      </c>
      <c r="U1280">
        <v>0</v>
      </c>
      <c r="X1280">
        <v>18.5</v>
      </c>
    </row>
    <row r="1281" spans="1:24" x14ac:dyDescent="0.25">
      <c r="A1281" s="3">
        <v>31866</v>
      </c>
      <c r="B1281" s="5">
        <v>89</v>
      </c>
      <c r="C1281" s="37">
        <f t="shared" si="167"/>
        <v>13.92</v>
      </c>
      <c r="D1281" s="35">
        <f t="shared" si="168"/>
        <v>-2.1</v>
      </c>
      <c r="E1281" s="6">
        <v>6.2</v>
      </c>
      <c r="F1281" s="6">
        <v>-10.3</v>
      </c>
      <c r="G1281" s="14">
        <f t="shared" si="181"/>
        <v>0</v>
      </c>
      <c r="H1281" s="35">
        <f t="shared" si="169"/>
        <v>-2</v>
      </c>
      <c r="I1281" s="6">
        <v>5.8</v>
      </c>
      <c r="J1281" s="12">
        <f t="shared" si="178"/>
        <v>-9.8000000000000007</v>
      </c>
      <c r="K1281" s="14">
        <f t="shared" si="182"/>
        <v>0</v>
      </c>
      <c r="L1281" s="35">
        <f t="shared" si="170"/>
        <v>-1.9</v>
      </c>
      <c r="M1281" s="12">
        <f t="shared" si="179"/>
        <v>4.2</v>
      </c>
      <c r="N1281" s="12">
        <f t="shared" si="180"/>
        <v>-8</v>
      </c>
      <c r="O1281" s="14">
        <f t="shared" si="183"/>
        <v>0</v>
      </c>
      <c r="P1281" s="7">
        <v>8703</v>
      </c>
      <c r="Q1281" s="7"/>
      <c r="R1281" s="35">
        <f t="shared" si="171"/>
        <v>3</v>
      </c>
      <c r="S1281">
        <v>10</v>
      </c>
      <c r="T1281">
        <v>-4</v>
      </c>
      <c r="U1281">
        <v>0</v>
      </c>
      <c r="W1281">
        <v>14.65</v>
      </c>
      <c r="X1281">
        <v>12.96</v>
      </c>
    </row>
    <row r="1282" spans="1:24" x14ac:dyDescent="0.25">
      <c r="A1282" s="3">
        <v>31867</v>
      </c>
      <c r="B1282" s="5">
        <v>90</v>
      </c>
      <c r="C1282" s="37">
        <f t="shared" si="167"/>
        <v>17.670000000000002</v>
      </c>
      <c r="D1282" s="35">
        <f t="shared" si="168"/>
        <v>3.6</v>
      </c>
      <c r="E1282" s="6">
        <v>12.1</v>
      </c>
      <c r="F1282" s="6">
        <v>-5</v>
      </c>
      <c r="G1282" s="6">
        <v>1</v>
      </c>
      <c r="H1282" s="35">
        <f t="shared" si="169"/>
        <v>4.0999999999999996</v>
      </c>
      <c r="I1282" s="6">
        <v>8.8000000000000007</v>
      </c>
      <c r="J1282" s="6">
        <v>-0.7</v>
      </c>
      <c r="K1282" s="8">
        <f t="shared" ref="K1282:K1310" si="184">O1282</f>
        <v>0</v>
      </c>
      <c r="L1282" s="35">
        <f t="shared" si="170"/>
        <v>3.8</v>
      </c>
      <c r="M1282" s="19">
        <f t="shared" ref="M1282:M1319" si="185">I1282-0.8</f>
        <v>8</v>
      </c>
      <c r="N1282" s="19">
        <f t="shared" ref="N1282:N1320" si="186">J1282+0.2</f>
        <v>-0.49999999999999994</v>
      </c>
      <c r="O1282" s="6">
        <v>0</v>
      </c>
      <c r="P1282" s="7">
        <v>8703</v>
      </c>
      <c r="Q1282" s="7"/>
      <c r="R1282" s="35">
        <f t="shared" si="171"/>
        <v>5.5</v>
      </c>
      <c r="S1282">
        <v>14.5</v>
      </c>
      <c r="T1282">
        <v>-3.5</v>
      </c>
      <c r="U1282">
        <v>0</v>
      </c>
      <c r="W1282">
        <v>18.600000000000001</v>
      </c>
      <c r="X1282">
        <v>19.3</v>
      </c>
    </row>
    <row r="1283" spans="1:24" x14ac:dyDescent="0.25">
      <c r="A1283" s="3">
        <v>31868</v>
      </c>
      <c r="B1283" s="5">
        <v>91</v>
      </c>
      <c r="C1283" s="37">
        <f t="shared" si="167"/>
        <v>18.579999999999998</v>
      </c>
      <c r="D1283" s="35">
        <f t="shared" si="168"/>
        <v>4</v>
      </c>
      <c r="E1283" s="6">
        <v>12.7</v>
      </c>
      <c r="F1283" s="6">
        <v>-4.8</v>
      </c>
      <c r="G1283" s="6">
        <v>1</v>
      </c>
      <c r="H1283" s="35">
        <f t="shared" si="169"/>
        <v>4</v>
      </c>
      <c r="I1283" s="6">
        <v>10</v>
      </c>
      <c r="J1283" s="6">
        <v>-2</v>
      </c>
      <c r="K1283" s="8">
        <f t="shared" si="184"/>
        <v>0.5</v>
      </c>
      <c r="L1283" s="35">
        <f t="shared" si="170"/>
        <v>3.7</v>
      </c>
      <c r="M1283" s="19">
        <f t="shared" si="185"/>
        <v>9.1999999999999993</v>
      </c>
      <c r="N1283" s="19">
        <f t="shared" si="186"/>
        <v>-1.8</v>
      </c>
      <c r="O1283" s="6">
        <v>0.5</v>
      </c>
      <c r="P1283" s="7">
        <v>8704</v>
      </c>
      <c r="Q1283" s="7"/>
      <c r="R1283" s="35">
        <f t="shared" si="171"/>
        <v>5</v>
      </c>
      <c r="S1283">
        <v>15</v>
      </c>
      <c r="T1283">
        <v>-5</v>
      </c>
      <c r="U1283">
        <v>0</v>
      </c>
      <c r="W1283">
        <v>19.559999999999999</v>
      </c>
      <c r="X1283">
        <v>18.34</v>
      </c>
    </row>
    <row r="1284" spans="1:24" x14ac:dyDescent="0.25">
      <c r="A1284" s="3">
        <v>31869</v>
      </c>
      <c r="B1284" s="5">
        <v>92</v>
      </c>
      <c r="C1284" s="37">
        <f t="shared" si="167"/>
        <v>17.63</v>
      </c>
      <c r="D1284" s="35">
        <f t="shared" si="168"/>
        <v>5.4</v>
      </c>
      <c r="E1284" s="6">
        <v>14.2</v>
      </c>
      <c r="F1284" s="6">
        <v>-3.4</v>
      </c>
      <c r="G1284" s="6">
        <v>0</v>
      </c>
      <c r="H1284" s="35">
        <f t="shared" si="169"/>
        <v>7.6</v>
      </c>
      <c r="I1284" s="6">
        <v>12.8</v>
      </c>
      <c r="J1284" s="6">
        <v>2.2999999999999998</v>
      </c>
      <c r="K1284" s="8">
        <f t="shared" si="184"/>
        <v>0.5</v>
      </c>
      <c r="L1284" s="35">
        <f t="shared" si="170"/>
        <v>7.3</v>
      </c>
      <c r="M1284" s="19">
        <f t="shared" si="185"/>
        <v>12</v>
      </c>
      <c r="N1284" s="19">
        <f t="shared" si="186"/>
        <v>2.5</v>
      </c>
      <c r="O1284" s="6">
        <v>0.5</v>
      </c>
      <c r="P1284" s="7">
        <v>8704</v>
      </c>
      <c r="Q1284" s="7"/>
      <c r="R1284" s="35">
        <f t="shared" si="171"/>
        <v>7.3</v>
      </c>
      <c r="S1284">
        <v>18</v>
      </c>
      <c r="T1284">
        <v>-3.5</v>
      </c>
      <c r="U1284">
        <v>0</v>
      </c>
      <c r="W1284">
        <v>18.559999999999999</v>
      </c>
      <c r="X1284">
        <v>19.489999999999998</v>
      </c>
    </row>
    <row r="1285" spans="1:24" x14ac:dyDescent="0.25">
      <c r="A1285" s="3">
        <v>31870</v>
      </c>
      <c r="B1285" s="5">
        <v>93</v>
      </c>
      <c r="C1285" s="37">
        <f t="shared" ref="C1285:C1348" si="187">IF(W1285="",X1285,ROUND(0.95*W1285,2))</f>
        <v>16.97</v>
      </c>
      <c r="D1285" s="35">
        <f t="shared" ref="D1285:D1348" si="188">ROUND(AVERAGE(E1285:F1285),1)</f>
        <v>6.3</v>
      </c>
      <c r="E1285" s="6">
        <v>14.9</v>
      </c>
      <c r="F1285" s="6">
        <v>-2.2999999999999998</v>
      </c>
      <c r="G1285" s="6">
        <v>0</v>
      </c>
      <c r="H1285" s="35">
        <f t="shared" ref="H1285:H1348" si="189">ROUND(AVERAGE(I1285:J1285),1)</f>
        <v>7</v>
      </c>
      <c r="I1285" s="6">
        <v>12.4</v>
      </c>
      <c r="J1285" s="6">
        <v>1.6</v>
      </c>
      <c r="K1285" s="8">
        <f t="shared" si="184"/>
        <v>1</v>
      </c>
      <c r="L1285" s="35">
        <f t="shared" ref="L1285:L1348" si="190">ROUND(AVERAGE(M1285:N1285),1)</f>
        <v>6.7</v>
      </c>
      <c r="M1285" s="19">
        <f t="shared" si="185"/>
        <v>11.6</v>
      </c>
      <c r="N1285" s="19">
        <f t="shared" si="186"/>
        <v>1.8</v>
      </c>
      <c r="O1285" s="6">
        <v>1</v>
      </c>
      <c r="P1285" s="7">
        <v>8704</v>
      </c>
      <c r="Q1285" s="7"/>
      <c r="R1285" s="35">
        <f t="shared" ref="R1285:R1348" si="191">ROUND(AVERAGE(S1285:T1285),1)</f>
        <v>6.8</v>
      </c>
      <c r="S1285">
        <v>17</v>
      </c>
      <c r="T1285">
        <v>-3.5</v>
      </c>
      <c r="U1285">
        <v>0</v>
      </c>
      <c r="W1285">
        <v>17.86</v>
      </c>
      <c r="X1285">
        <v>16.649999999999999</v>
      </c>
    </row>
    <row r="1286" spans="1:24" x14ac:dyDescent="0.25">
      <c r="A1286" s="3">
        <v>31871</v>
      </c>
      <c r="B1286" s="5">
        <v>94</v>
      </c>
      <c r="C1286" s="37">
        <f t="shared" si="187"/>
        <v>9.9</v>
      </c>
      <c r="D1286" s="35">
        <f t="shared" si="188"/>
        <v>3.4</v>
      </c>
      <c r="E1286" s="6">
        <v>6.9</v>
      </c>
      <c r="F1286" s="6">
        <v>-0.2</v>
      </c>
      <c r="G1286" s="6">
        <v>2</v>
      </c>
      <c r="H1286" s="35">
        <f t="shared" si="189"/>
        <v>2.1</v>
      </c>
      <c r="I1286" s="6">
        <v>5.3</v>
      </c>
      <c r="J1286" s="6">
        <v>-1.2</v>
      </c>
      <c r="K1286" s="8">
        <f t="shared" si="184"/>
        <v>0</v>
      </c>
      <c r="L1286" s="35">
        <f t="shared" si="190"/>
        <v>1.8</v>
      </c>
      <c r="M1286" s="19">
        <f t="shared" si="185"/>
        <v>4.5</v>
      </c>
      <c r="N1286" s="19">
        <f t="shared" si="186"/>
        <v>-1</v>
      </c>
      <c r="O1286" s="6">
        <v>0</v>
      </c>
      <c r="P1286" s="7">
        <v>8704</v>
      </c>
      <c r="Q1286" s="7"/>
      <c r="R1286" s="35">
        <f t="shared" si="191"/>
        <v>6</v>
      </c>
      <c r="S1286">
        <v>11</v>
      </c>
      <c r="T1286">
        <v>1</v>
      </c>
      <c r="U1286">
        <v>3.5</v>
      </c>
      <c r="X1286">
        <v>9.9</v>
      </c>
    </row>
    <row r="1287" spans="1:24" x14ac:dyDescent="0.25">
      <c r="A1287" s="3">
        <v>31872</v>
      </c>
      <c r="B1287" s="5">
        <v>95</v>
      </c>
      <c r="C1287" s="37">
        <f t="shared" si="187"/>
        <v>13.2</v>
      </c>
      <c r="D1287" s="35">
        <f t="shared" si="188"/>
        <v>2.8</v>
      </c>
      <c r="E1287" s="6">
        <v>5.5</v>
      </c>
      <c r="F1287" s="6">
        <v>0</v>
      </c>
      <c r="G1287" s="6">
        <v>0</v>
      </c>
      <c r="H1287" s="35">
        <f t="shared" si="189"/>
        <v>2.2999999999999998</v>
      </c>
      <c r="I1287" s="6">
        <v>3.8</v>
      </c>
      <c r="J1287" s="6">
        <v>0.8</v>
      </c>
      <c r="K1287" s="8">
        <f t="shared" si="184"/>
        <v>4</v>
      </c>
      <c r="L1287" s="35">
        <f t="shared" si="190"/>
        <v>2</v>
      </c>
      <c r="M1287" s="19">
        <f t="shared" si="185"/>
        <v>3</v>
      </c>
      <c r="N1287" s="19">
        <f t="shared" si="186"/>
        <v>1</v>
      </c>
      <c r="O1287" s="6">
        <v>4</v>
      </c>
      <c r="P1287" s="7">
        <v>8704</v>
      </c>
      <c r="Q1287" s="7"/>
      <c r="R1287" s="35">
        <f t="shared" si="191"/>
        <v>6.8</v>
      </c>
      <c r="S1287">
        <v>10</v>
      </c>
      <c r="T1287">
        <v>3.5</v>
      </c>
      <c r="U1287">
        <v>2</v>
      </c>
      <c r="W1287">
        <v>13.89</v>
      </c>
      <c r="X1287">
        <v>9.99</v>
      </c>
    </row>
    <row r="1288" spans="1:24" x14ac:dyDescent="0.25">
      <c r="A1288" s="3">
        <v>31873</v>
      </c>
      <c r="B1288" s="5">
        <v>96</v>
      </c>
      <c r="C1288" s="37">
        <f t="shared" si="187"/>
        <v>16.059999999999999</v>
      </c>
      <c r="D1288" s="35">
        <f t="shared" si="188"/>
        <v>2.7</v>
      </c>
      <c r="E1288" s="6">
        <v>7.3</v>
      </c>
      <c r="F1288" s="6">
        <v>-2</v>
      </c>
      <c r="G1288" s="6">
        <v>0</v>
      </c>
      <c r="H1288" s="35">
        <f t="shared" si="189"/>
        <v>0.5</v>
      </c>
      <c r="I1288" s="6">
        <v>3.8</v>
      </c>
      <c r="J1288" s="6">
        <v>-2.9</v>
      </c>
      <c r="K1288" s="8">
        <f t="shared" si="184"/>
        <v>0</v>
      </c>
      <c r="L1288" s="35">
        <f t="shared" si="190"/>
        <v>0.2</v>
      </c>
      <c r="M1288" s="19">
        <f t="shared" si="185"/>
        <v>3</v>
      </c>
      <c r="N1288" s="19">
        <f t="shared" si="186"/>
        <v>-2.6999999999999997</v>
      </c>
      <c r="O1288" s="6">
        <v>0</v>
      </c>
      <c r="P1288" s="7">
        <v>8704</v>
      </c>
      <c r="Q1288" s="7"/>
      <c r="R1288" s="35">
        <f t="shared" si="191"/>
        <v>5</v>
      </c>
      <c r="S1288">
        <v>10</v>
      </c>
      <c r="T1288">
        <v>0</v>
      </c>
      <c r="U1288">
        <v>0.3</v>
      </c>
      <c r="W1288">
        <v>16.91</v>
      </c>
      <c r="X1288">
        <v>12.22</v>
      </c>
    </row>
    <row r="1289" spans="1:24" x14ac:dyDescent="0.25">
      <c r="A1289" s="3">
        <v>31874</v>
      </c>
      <c r="B1289" s="5">
        <v>97</v>
      </c>
      <c r="C1289" s="37">
        <f t="shared" si="187"/>
        <v>15.96</v>
      </c>
      <c r="D1289" s="35">
        <f t="shared" si="188"/>
        <v>3</v>
      </c>
      <c r="E1289" s="6">
        <v>7</v>
      </c>
      <c r="F1289" s="6">
        <v>-1</v>
      </c>
      <c r="G1289" s="6">
        <v>1</v>
      </c>
      <c r="H1289" s="35">
        <f t="shared" si="189"/>
        <v>0.8</v>
      </c>
      <c r="I1289" s="6">
        <v>4.2</v>
      </c>
      <c r="J1289" s="6">
        <v>-2.7</v>
      </c>
      <c r="K1289" s="8">
        <f t="shared" si="184"/>
        <v>3</v>
      </c>
      <c r="L1289" s="35">
        <f t="shared" si="190"/>
        <v>0.5</v>
      </c>
      <c r="M1289" s="19">
        <f t="shared" si="185"/>
        <v>3.4000000000000004</v>
      </c>
      <c r="N1289" s="19">
        <f t="shared" si="186"/>
        <v>-2.5</v>
      </c>
      <c r="O1289" s="6">
        <v>3</v>
      </c>
      <c r="P1289" s="7">
        <v>8704</v>
      </c>
      <c r="Q1289" s="7"/>
      <c r="R1289" s="35">
        <f t="shared" si="191"/>
        <v>7.3</v>
      </c>
      <c r="S1289">
        <v>11.5</v>
      </c>
      <c r="T1289">
        <v>3</v>
      </c>
      <c r="U1289">
        <v>1.9</v>
      </c>
      <c r="W1289">
        <v>16.8</v>
      </c>
      <c r="X1289">
        <v>17.149999999999999</v>
      </c>
    </row>
    <row r="1290" spans="1:24" x14ac:dyDescent="0.25">
      <c r="A1290" s="3">
        <v>31875</v>
      </c>
      <c r="B1290" s="5">
        <v>98</v>
      </c>
      <c r="C1290" s="37">
        <f t="shared" si="187"/>
        <v>9.2899999999999991</v>
      </c>
      <c r="D1290" s="35">
        <f t="shared" si="188"/>
        <v>-0.5</v>
      </c>
      <c r="E1290" s="6">
        <v>2.1</v>
      </c>
      <c r="F1290" s="6">
        <v>-3</v>
      </c>
      <c r="G1290" s="6">
        <v>0.5</v>
      </c>
      <c r="H1290" s="35">
        <f t="shared" si="189"/>
        <v>-2.8</v>
      </c>
      <c r="I1290" s="6">
        <v>-0.5</v>
      </c>
      <c r="J1290" s="6">
        <v>-5</v>
      </c>
      <c r="K1290" s="8">
        <f t="shared" si="184"/>
        <v>1</v>
      </c>
      <c r="L1290" s="35">
        <f t="shared" si="190"/>
        <v>-3.1</v>
      </c>
      <c r="M1290" s="19">
        <f t="shared" si="185"/>
        <v>-1.3</v>
      </c>
      <c r="N1290" s="19">
        <f t="shared" si="186"/>
        <v>-4.8</v>
      </c>
      <c r="O1290" s="6">
        <v>1</v>
      </c>
      <c r="P1290" s="7">
        <v>8704</v>
      </c>
      <c r="Q1290" s="7"/>
      <c r="R1290" s="35">
        <f t="shared" si="191"/>
        <v>1.5</v>
      </c>
      <c r="S1290">
        <v>5</v>
      </c>
      <c r="T1290">
        <v>-2</v>
      </c>
      <c r="U1290">
        <v>0.2</v>
      </c>
      <c r="W1290">
        <v>9.7799999999999994</v>
      </c>
      <c r="X1290">
        <v>9.86</v>
      </c>
    </row>
    <row r="1291" spans="1:24" x14ac:dyDescent="0.25">
      <c r="A1291" s="3">
        <v>31876</v>
      </c>
      <c r="B1291" s="5">
        <v>99</v>
      </c>
      <c r="C1291" s="37">
        <f t="shared" si="187"/>
        <v>18.86</v>
      </c>
      <c r="D1291" s="35">
        <f t="shared" si="188"/>
        <v>-0.9</v>
      </c>
      <c r="E1291" s="6">
        <v>4.7</v>
      </c>
      <c r="F1291" s="6">
        <v>-6.4</v>
      </c>
      <c r="G1291" s="6">
        <v>0.5</v>
      </c>
      <c r="H1291" s="35">
        <f t="shared" si="189"/>
        <v>-2.1</v>
      </c>
      <c r="I1291" s="6">
        <v>2.9</v>
      </c>
      <c r="J1291" s="6">
        <v>-7</v>
      </c>
      <c r="K1291" s="8">
        <f t="shared" si="184"/>
        <v>0</v>
      </c>
      <c r="L1291" s="35">
        <f t="shared" si="190"/>
        <v>-2.4</v>
      </c>
      <c r="M1291" s="19">
        <f t="shared" si="185"/>
        <v>2.0999999999999996</v>
      </c>
      <c r="N1291" s="19">
        <f t="shared" si="186"/>
        <v>-6.8</v>
      </c>
      <c r="O1291" s="6">
        <v>0</v>
      </c>
      <c r="P1291" s="7">
        <v>8704</v>
      </c>
      <c r="Q1291" s="7"/>
      <c r="R1291" s="35">
        <f t="shared" si="191"/>
        <v>1</v>
      </c>
      <c r="S1291">
        <v>9</v>
      </c>
      <c r="T1291">
        <v>-7</v>
      </c>
      <c r="U1291">
        <v>0</v>
      </c>
      <c r="W1291">
        <v>19.850000000000001</v>
      </c>
      <c r="X1291">
        <v>15.08</v>
      </c>
    </row>
    <row r="1292" spans="1:24" x14ac:dyDescent="0.25">
      <c r="A1292" s="3">
        <v>31877</v>
      </c>
      <c r="B1292" s="5">
        <v>100</v>
      </c>
      <c r="C1292" s="37">
        <f t="shared" si="187"/>
        <v>8.1999999999999993</v>
      </c>
      <c r="D1292" s="35">
        <f t="shared" si="188"/>
        <v>1.4</v>
      </c>
      <c r="E1292" s="6">
        <v>5.5</v>
      </c>
      <c r="F1292" s="6">
        <v>-2.8</v>
      </c>
      <c r="G1292" s="6">
        <v>8</v>
      </c>
      <c r="H1292" s="35">
        <f t="shared" si="189"/>
        <v>-1.7</v>
      </c>
      <c r="I1292" s="6">
        <v>2.9</v>
      </c>
      <c r="J1292" s="6">
        <v>-6.3</v>
      </c>
      <c r="K1292" s="8">
        <f t="shared" si="184"/>
        <v>8</v>
      </c>
      <c r="L1292" s="35">
        <f t="shared" si="190"/>
        <v>-2</v>
      </c>
      <c r="M1292" s="19">
        <f t="shared" si="185"/>
        <v>2.0999999999999996</v>
      </c>
      <c r="N1292" s="19">
        <f t="shared" si="186"/>
        <v>-6.1</v>
      </c>
      <c r="O1292" s="6">
        <v>8</v>
      </c>
      <c r="P1292" s="7">
        <v>8704</v>
      </c>
      <c r="Q1292" s="7"/>
      <c r="R1292" s="35">
        <f t="shared" si="191"/>
        <v>3.5</v>
      </c>
      <c r="S1292">
        <v>8.5</v>
      </c>
      <c r="T1292">
        <v>-1.5</v>
      </c>
      <c r="U1292">
        <v>1</v>
      </c>
      <c r="W1292">
        <v>8.6300000000000008</v>
      </c>
      <c r="X1292">
        <v>6.79</v>
      </c>
    </row>
    <row r="1293" spans="1:24" x14ac:dyDescent="0.25">
      <c r="A1293" s="3">
        <v>31878</v>
      </c>
      <c r="B1293" s="5">
        <v>101</v>
      </c>
      <c r="C1293" s="37">
        <f t="shared" si="187"/>
        <v>9.4</v>
      </c>
      <c r="D1293" s="35">
        <f t="shared" si="188"/>
        <v>-2.4</v>
      </c>
      <c r="E1293" s="6">
        <v>1.3</v>
      </c>
      <c r="F1293" s="6">
        <v>-6.1</v>
      </c>
      <c r="G1293" s="6">
        <v>0</v>
      </c>
      <c r="H1293" s="35">
        <f t="shared" si="189"/>
        <v>-4</v>
      </c>
      <c r="I1293" s="6">
        <v>-0.3</v>
      </c>
      <c r="J1293" s="6">
        <v>-7.6</v>
      </c>
      <c r="K1293" s="8">
        <f t="shared" si="184"/>
        <v>0</v>
      </c>
      <c r="L1293" s="35">
        <f t="shared" si="190"/>
        <v>-4.3</v>
      </c>
      <c r="M1293" s="19">
        <f t="shared" si="185"/>
        <v>-1.1000000000000001</v>
      </c>
      <c r="N1293" s="19">
        <f t="shared" si="186"/>
        <v>-7.3999999999999995</v>
      </c>
      <c r="O1293" s="6">
        <v>0</v>
      </c>
      <c r="P1293" s="7">
        <v>8704</v>
      </c>
      <c r="Q1293" s="7"/>
      <c r="R1293" s="35">
        <f t="shared" si="191"/>
        <v>0.5</v>
      </c>
      <c r="S1293">
        <v>6</v>
      </c>
      <c r="T1293">
        <v>-5</v>
      </c>
      <c r="U1293">
        <v>1.9</v>
      </c>
      <c r="W1293">
        <v>9.89</v>
      </c>
      <c r="X1293">
        <v>16.32</v>
      </c>
    </row>
    <row r="1294" spans="1:24" x14ac:dyDescent="0.25">
      <c r="A1294" s="3">
        <v>31879</v>
      </c>
      <c r="B1294" s="5">
        <v>102</v>
      </c>
      <c r="C1294" s="37">
        <f t="shared" si="187"/>
        <v>16</v>
      </c>
      <c r="D1294" s="35">
        <f t="shared" si="188"/>
        <v>-1.5</v>
      </c>
      <c r="E1294" s="6">
        <v>3.1</v>
      </c>
      <c r="F1294" s="6">
        <v>-6.1</v>
      </c>
      <c r="G1294" s="6">
        <v>0</v>
      </c>
      <c r="H1294" s="35">
        <f t="shared" si="189"/>
        <v>-2.9</v>
      </c>
      <c r="I1294" s="6">
        <v>1.1000000000000001</v>
      </c>
      <c r="J1294" s="6">
        <v>-6.9</v>
      </c>
      <c r="K1294" s="8">
        <f t="shared" si="184"/>
        <v>0</v>
      </c>
      <c r="L1294" s="35">
        <f t="shared" si="190"/>
        <v>-3.2</v>
      </c>
      <c r="M1294" s="19">
        <f t="shared" si="185"/>
        <v>0.30000000000000004</v>
      </c>
      <c r="N1294" s="19">
        <f t="shared" si="186"/>
        <v>-6.7</v>
      </c>
      <c r="O1294" s="6">
        <v>0</v>
      </c>
      <c r="P1294" s="7">
        <v>8704</v>
      </c>
      <c r="Q1294" s="7"/>
      <c r="R1294" s="35">
        <f t="shared" si="191"/>
        <v>1.3</v>
      </c>
      <c r="S1294">
        <v>7</v>
      </c>
      <c r="T1294">
        <v>-4.5</v>
      </c>
      <c r="U1294">
        <v>0</v>
      </c>
      <c r="W1294">
        <v>16.84</v>
      </c>
      <c r="X1294">
        <v>16.04</v>
      </c>
    </row>
    <row r="1295" spans="1:24" x14ac:dyDescent="0.25">
      <c r="A1295" s="3">
        <v>31880</v>
      </c>
      <c r="B1295" s="5">
        <v>103</v>
      </c>
      <c r="C1295" s="37">
        <f t="shared" si="187"/>
        <v>10.64</v>
      </c>
      <c r="D1295" s="35">
        <f t="shared" si="188"/>
        <v>1.6</v>
      </c>
      <c r="E1295" s="6">
        <v>7.1</v>
      </c>
      <c r="F1295" s="6">
        <v>-4</v>
      </c>
      <c r="G1295" s="6">
        <v>0</v>
      </c>
      <c r="H1295" s="35">
        <f t="shared" si="189"/>
        <v>0.4</v>
      </c>
      <c r="I1295" s="6">
        <v>4.8</v>
      </c>
      <c r="J1295" s="6">
        <v>-4</v>
      </c>
      <c r="K1295" s="8">
        <f t="shared" si="184"/>
        <v>0</v>
      </c>
      <c r="L1295" s="35">
        <f t="shared" si="190"/>
        <v>0.1</v>
      </c>
      <c r="M1295" s="19">
        <f t="shared" si="185"/>
        <v>4</v>
      </c>
      <c r="N1295" s="19">
        <f t="shared" si="186"/>
        <v>-3.8</v>
      </c>
      <c r="O1295" s="6">
        <v>0</v>
      </c>
      <c r="P1295" s="7">
        <v>8704</v>
      </c>
      <c r="Q1295" s="7"/>
      <c r="R1295" s="35">
        <f t="shared" si="191"/>
        <v>3.5</v>
      </c>
      <c r="S1295">
        <v>10</v>
      </c>
      <c r="T1295">
        <v>-3</v>
      </c>
      <c r="U1295">
        <v>0</v>
      </c>
      <c r="X1295">
        <v>10.64</v>
      </c>
    </row>
    <row r="1296" spans="1:24" x14ac:dyDescent="0.25">
      <c r="A1296" s="3">
        <v>31881</v>
      </c>
      <c r="B1296" s="5">
        <v>104</v>
      </c>
      <c r="C1296" s="37">
        <f t="shared" si="187"/>
        <v>14.92</v>
      </c>
      <c r="D1296" s="35">
        <f t="shared" si="188"/>
        <v>5</v>
      </c>
      <c r="E1296" s="6">
        <v>10.4</v>
      </c>
      <c r="F1296" s="6">
        <v>-0.5</v>
      </c>
      <c r="G1296" s="6">
        <v>0</v>
      </c>
      <c r="H1296" s="35">
        <f t="shared" si="189"/>
        <v>3.1</v>
      </c>
      <c r="I1296" s="6">
        <v>6.8</v>
      </c>
      <c r="J1296" s="6">
        <v>-0.7</v>
      </c>
      <c r="K1296" s="8">
        <f t="shared" si="184"/>
        <v>0</v>
      </c>
      <c r="L1296" s="35">
        <f t="shared" si="190"/>
        <v>2.8</v>
      </c>
      <c r="M1296" s="19">
        <f t="shared" si="185"/>
        <v>6</v>
      </c>
      <c r="N1296" s="19">
        <f t="shared" si="186"/>
        <v>-0.49999999999999994</v>
      </c>
      <c r="O1296" s="6">
        <v>0</v>
      </c>
      <c r="P1296" s="7">
        <v>8704</v>
      </c>
      <c r="Q1296" s="7"/>
      <c r="R1296" s="35">
        <f t="shared" si="191"/>
        <v>8.3000000000000007</v>
      </c>
      <c r="S1296">
        <v>15.5</v>
      </c>
      <c r="T1296">
        <v>1</v>
      </c>
      <c r="U1296">
        <v>0</v>
      </c>
      <c r="W1296">
        <v>15.71</v>
      </c>
      <c r="X1296">
        <v>16.63</v>
      </c>
    </row>
    <row r="1297" spans="1:24" x14ac:dyDescent="0.25">
      <c r="A1297" s="3">
        <v>31882</v>
      </c>
      <c r="B1297" s="5">
        <v>105</v>
      </c>
      <c r="C1297" s="37">
        <f t="shared" si="187"/>
        <v>6.32</v>
      </c>
      <c r="D1297" s="35">
        <f t="shared" si="188"/>
        <v>3.6</v>
      </c>
      <c r="E1297" s="6">
        <v>5.3</v>
      </c>
      <c r="F1297" s="6">
        <v>1.8</v>
      </c>
      <c r="G1297" s="6">
        <v>0</v>
      </c>
      <c r="H1297" s="35">
        <f t="shared" si="189"/>
        <v>2</v>
      </c>
      <c r="I1297" s="6">
        <v>3</v>
      </c>
      <c r="J1297" s="12">
        <f>ROUND(F1297*0.88-0.71,1)</f>
        <v>0.9</v>
      </c>
      <c r="K1297" s="8">
        <f t="shared" si="184"/>
        <v>0</v>
      </c>
      <c r="L1297" s="35">
        <f t="shared" si="190"/>
        <v>1.7</v>
      </c>
      <c r="M1297" s="19">
        <f t="shared" si="185"/>
        <v>2.2000000000000002</v>
      </c>
      <c r="N1297" s="19">
        <f t="shared" si="186"/>
        <v>1.1000000000000001</v>
      </c>
      <c r="O1297" s="6">
        <v>0</v>
      </c>
      <c r="P1297" s="7">
        <v>8704</v>
      </c>
      <c r="Q1297" s="7"/>
      <c r="R1297" s="35">
        <f t="shared" si="191"/>
        <v>5.8</v>
      </c>
      <c r="S1297">
        <v>8.5</v>
      </c>
      <c r="T1297">
        <v>3</v>
      </c>
      <c r="U1297">
        <v>0</v>
      </c>
      <c r="W1297">
        <v>6.65</v>
      </c>
      <c r="X1297">
        <v>6.3</v>
      </c>
    </row>
    <row r="1298" spans="1:24" x14ac:dyDescent="0.25">
      <c r="A1298" s="3">
        <v>31883</v>
      </c>
      <c r="B1298" s="5">
        <v>106</v>
      </c>
      <c r="C1298" s="37">
        <f t="shared" si="187"/>
        <v>17.02</v>
      </c>
      <c r="D1298" s="35">
        <f t="shared" si="188"/>
        <v>6.1</v>
      </c>
      <c r="E1298" s="6">
        <v>10.1</v>
      </c>
      <c r="F1298" s="6">
        <v>2</v>
      </c>
      <c r="G1298" s="6">
        <v>0</v>
      </c>
      <c r="H1298" s="35">
        <f t="shared" si="189"/>
        <v>3.3</v>
      </c>
      <c r="I1298" s="6">
        <v>6.5</v>
      </c>
      <c r="J1298" s="6">
        <v>0</v>
      </c>
      <c r="K1298" s="8">
        <f t="shared" si="184"/>
        <v>1</v>
      </c>
      <c r="L1298" s="35">
        <f t="shared" si="190"/>
        <v>3</v>
      </c>
      <c r="M1298" s="19">
        <f t="shared" si="185"/>
        <v>5.7</v>
      </c>
      <c r="N1298" s="19">
        <f t="shared" si="186"/>
        <v>0.2</v>
      </c>
      <c r="O1298" s="6">
        <v>1</v>
      </c>
      <c r="P1298" s="7">
        <v>8704</v>
      </c>
      <c r="Q1298" s="7"/>
      <c r="R1298" s="35">
        <f t="shared" si="191"/>
        <v>9</v>
      </c>
      <c r="S1298">
        <v>14</v>
      </c>
      <c r="T1298">
        <v>4</v>
      </c>
      <c r="U1298">
        <v>0</v>
      </c>
      <c r="W1298">
        <v>17.920000000000002</v>
      </c>
      <c r="X1298">
        <v>19.09</v>
      </c>
    </row>
    <row r="1299" spans="1:24" x14ac:dyDescent="0.25">
      <c r="A1299" s="3">
        <v>31884</v>
      </c>
      <c r="B1299" s="5">
        <v>107</v>
      </c>
      <c r="C1299" s="37">
        <f t="shared" si="187"/>
        <v>15.88</v>
      </c>
      <c r="D1299" s="35">
        <f t="shared" si="188"/>
        <v>-0.7</v>
      </c>
      <c r="E1299" s="6">
        <v>2.2000000000000002</v>
      </c>
      <c r="F1299" s="6">
        <v>-3.6</v>
      </c>
      <c r="G1299" s="6">
        <v>4</v>
      </c>
      <c r="H1299" s="35">
        <f t="shared" si="189"/>
        <v>-2.7</v>
      </c>
      <c r="I1299" s="6">
        <v>0.5</v>
      </c>
      <c r="J1299" s="6">
        <v>-5.9</v>
      </c>
      <c r="K1299" s="8">
        <f t="shared" si="184"/>
        <v>2</v>
      </c>
      <c r="L1299" s="35">
        <f t="shared" si="190"/>
        <v>-3</v>
      </c>
      <c r="M1299" s="19">
        <f t="shared" si="185"/>
        <v>-0.30000000000000004</v>
      </c>
      <c r="N1299" s="19">
        <f t="shared" si="186"/>
        <v>-5.7</v>
      </c>
      <c r="O1299" s="6">
        <v>2</v>
      </c>
      <c r="P1299" s="7">
        <v>8704</v>
      </c>
      <c r="Q1299" s="7"/>
      <c r="R1299" s="35">
        <f t="shared" si="191"/>
        <v>1</v>
      </c>
      <c r="S1299">
        <v>6</v>
      </c>
      <c r="T1299">
        <v>-4</v>
      </c>
      <c r="U1299">
        <v>2</v>
      </c>
      <c r="W1299">
        <v>16.72</v>
      </c>
      <c r="X1299">
        <v>14.53</v>
      </c>
    </row>
    <row r="1300" spans="1:24" x14ac:dyDescent="0.25">
      <c r="A1300" s="3">
        <v>31885</v>
      </c>
      <c r="B1300" s="5">
        <v>108</v>
      </c>
      <c r="C1300" s="37">
        <f t="shared" si="187"/>
        <v>14.24</v>
      </c>
      <c r="D1300" s="35">
        <f t="shared" si="188"/>
        <v>-2.1</v>
      </c>
      <c r="E1300" s="6">
        <v>0.4</v>
      </c>
      <c r="F1300" s="6">
        <v>-4.5999999999999996</v>
      </c>
      <c r="G1300" s="6">
        <v>0</v>
      </c>
      <c r="H1300" s="35">
        <f t="shared" si="189"/>
        <v>-4.2</v>
      </c>
      <c r="I1300" s="6">
        <v>-2</v>
      </c>
      <c r="J1300" s="6">
        <v>-6.4</v>
      </c>
      <c r="K1300" s="8">
        <f t="shared" si="184"/>
        <v>0</v>
      </c>
      <c r="L1300" s="35">
        <f t="shared" si="190"/>
        <v>-4.5</v>
      </c>
      <c r="M1300" s="19">
        <f t="shared" si="185"/>
        <v>-2.8</v>
      </c>
      <c r="N1300" s="19">
        <f t="shared" si="186"/>
        <v>-6.2</v>
      </c>
      <c r="O1300" s="6">
        <v>0</v>
      </c>
      <c r="P1300" s="7">
        <v>8704</v>
      </c>
      <c r="Q1300" s="7"/>
      <c r="R1300" s="35">
        <f t="shared" si="191"/>
        <v>0.3</v>
      </c>
      <c r="S1300">
        <v>5</v>
      </c>
      <c r="T1300">
        <v>-4.5</v>
      </c>
      <c r="U1300">
        <v>0</v>
      </c>
      <c r="W1300">
        <v>14.99</v>
      </c>
      <c r="X1300">
        <v>18.899999999999999</v>
      </c>
    </row>
    <row r="1301" spans="1:24" x14ac:dyDescent="0.25">
      <c r="A1301" s="3">
        <v>31886</v>
      </c>
      <c r="B1301" s="5">
        <v>109</v>
      </c>
      <c r="C1301" s="37">
        <f t="shared" si="187"/>
        <v>19.98</v>
      </c>
      <c r="D1301" s="35">
        <f t="shared" si="188"/>
        <v>-2.9</v>
      </c>
      <c r="E1301" s="6">
        <v>3.2</v>
      </c>
      <c r="F1301" s="6">
        <v>-9</v>
      </c>
      <c r="G1301" s="6">
        <v>0</v>
      </c>
      <c r="H1301" s="35">
        <f t="shared" si="189"/>
        <v>-3.6</v>
      </c>
      <c r="I1301" s="6">
        <v>1.9</v>
      </c>
      <c r="J1301" s="6">
        <v>-9</v>
      </c>
      <c r="K1301" s="8">
        <f t="shared" si="184"/>
        <v>0</v>
      </c>
      <c r="L1301" s="35">
        <f t="shared" si="190"/>
        <v>-3.9</v>
      </c>
      <c r="M1301" s="19">
        <f t="shared" si="185"/>
        <v>1.0999999999999999</v>
      </c>
      <c r="N1301" s="19">
        <f t="shared" si="186"/>
        <v>-8.8000000000000007</v>
      </c>
      <c r="O1301" s="6">
        <v>0</v>
      </c>
      <c r="P1301" s="7">
        <v>8704</v>
      </c>
      <c r="Q1301" s="7"/>
      <c r="R1301" s="35">
        <f t="shared" si="191"/>
        <v>1</v>
      </c>
      <c r="S1301">
        <v>7</v>
      </c>
      <c r="T1301">
        <v>-5</v>
      </c>
      <c r="U1301">
        <v>0</v>
      </c>
      <c r="W1301">
        <v>21.03</v>
      </c>
      <c r="X1301">
        <v>21.28</v>
      </c>
    </row>
    <row r="1302" spans="1:24" x14ac:dyDescent="0.25">
      <c r="A1302" s="3">
        <v>31887</v>
      </c>
      <c r="B1302" s="5">
        <v>110</v>
      </c>
      <c r="C1302" s="37">
        <f t="shared" si="187"/>
        <v>16.12</v>
      </c>
      <c r="D1302" s="35">
        <f t="shared" si="188"/>
        <v>-0.7</v>
      </c>
      <c r="E1302" s="6">
        <v>6.2</v>
      </c>
      <c r="F1302" s="6">
        <v>-7.5</v>
      </c>
      <c r="G1302" s="6">
        <v>0</v>
      </c>
      <c r="H1302" s="35">
        <f t="shared" si="189"/>
        <v>-1.2</v>
      </c>
      <c r="I1302" s="6">
        <v>3.9</v>
      </c>
      <c r="J1302" s="6">
        <v>-6.2</v>
      </c>
      <c r="K1302" s="8">
        <f t="shared" si="184"/>
        <v>0</v>
      </c>
      <c r="L1302" s="35">
        <f t="shared" si="190"/>
        <v>-1.5</v>
      </c>
      <c r="M1302" s="19">
        <f t="shared" si="185"/>
        <v>3.0999999999999996</v>
      </c>
      <c r="N1302" s="19">
        <f t="shared" si="186"/>
        <v>-6</v>
      </c>
      <c r="O1302" s="6">
        <v>0</v>
      </c>
      <c r="P1302" s="7">
        <v>8704</v>
      </c>
      <c r="Q1302" s="7"/>
      <c r="R1302" s="35">
        <f t="shared" si="191"/>
        <v>2</v>
      </c>
      <c r="S1302">
        <v>11</v>
      </c>
      <c r="T1302">
        <v>-7</v>
      </c>
      <c r="U1302">
        <v>0</v>
      </c>
      <c r="W1302">
        <v>16.97</v>
      </c>
      <c r="X1302">
        <v>16.13</v>
      </c>
    </row>
    <row r="1303" spans="1:24" x14ac:dyDescent="0.25">
      <c r="A1303" s="3">
        <v>31888</v>
      </c>
      <c r="B1303" s="5">
        <v>111</v>
      </c>
      <c r="C1303" s="37">
        <f t="shared" si="187"/>
        <v>9.4499999999999993</v>
      </c>
      <c r="D1303" s="35">
        <f t="shared" si="188"/>
        <v>3</v>
      </c>
      <c r="E1303" s="6">
        <v>7</v>
      </c>
      <c r="F1303" s="6">
        <v>-1.1000000000000001</v>
      </c>
      <c r="G1303" s="6">
        <v>0</v>
      </c>
      <c r="H1303" s="35">
        <f t="shared" si="189"/>
        <v>3</v>
      </c>
      <c r="I1303" s="6">
        <v>5.3</v>
      </c>
      <c r="J1303" s="6">
        <v>0.6</v>
      </c>
      <c r="K1303" s="8">
        <f t="shared" si="184"/>
        <v>1.5</v>
      </c>
      <c r="L1303" s="35">
        <f t="shared" si="190"/>
        <v>2.7</v>
      </c>
      <c r="M1303" s="19">
        <f t="shared" si="185"/>
        <v>4.5</v>
      </c>
      <c r="N1303" s="19">
        <f t="shared" si="186"/>
        <v>0.8</v>
      </c>
      <c r="O1303" s="6">
        <v>1.5</v>
      </c>
      <c r="P1303" s="7">
        <v>8704</v>
      </c>
      <c r="Q1303" s="7"/>
      <c r="R1303" s="35">
        <f t="shared" si="191"/>
        <v>4.5</v>
      </c>
      <c r="S1303">
        <v>10.5</v>
      </c>
      <c r="T1303">
        <v>-1.5</v>
      </c>
      <c r="U1303">
        <v>0</v>
      </c>
      <c r="W1303">
        <v>9.9499999999999993</v>
      </c>
      <c r="X1303">
        <v>6.62</v>
      </c>
    </row>
    <row r="1304" spans="1:24" x14ac:dyDescent="0.25">
      <c r="A1304" s="3">
        <v>31889</v>
      </c>
      <c r="B1304" s="5">
        <v>112</v>
      </c>
      <c r="C1304" s="37">
        <f t="shared" si="187"/>
        <v>23.06</v>
      </c>
      <c r="D1304" s="35">
        <f t="shared" si="188"/>
        <v>1.6</v>
      </c>
      <c r="E1304" s="6">
        <v>6.1</v>
      </c>
      <c r="F1304" s="6">
        <v>-3</v>
      </c>
      <c r="G1304" s="6">
        <v>0</v>
      </c>
      <c r="H1304" s="35">
        <f t="shared" si="189"/>
        <v>1.4</v>
      </c>
      <c r="I1304" s="6">
        <v>5.7</v>
      </c>
      <c r="J1304" s="6">
        <v>-3</v>
      </c>
      <c r="K1304" s="8">
        <f t="shared" si="184"/>
        <v>0</v>
      </c>
      <c r="L1304" s="35">
        <f t="shared" si="190"/>
        <v>1.1000000000000001</v>
      </c>
      <c r="M1304" s="19">
        <f t="shared" si="185"/>
        <v>4.9000000000000004</v>
      </c>
      <c r="N1304" s="19">
        <f t="shared" si="186"/>
        <v>-2.8</v>
      </c>
      <c r="O1304" s="6">
        <v>0</v>
      </c>
      <c r="P1304" s="7">
        <v>8704</v>
      </c>
      <c r="Q1304" s="7"/>
      <c r="R1304" s="35">
        <f t="shared" si="191"/>
        <v>3.5</v>
      </c>
      <c r="S1304">
        <v>10</v>
      </c>
      <c r="T1304">
        <v>-3</v>
      </c>
      <c r="U1304">
        <v>0</v>
      </c>
      <c r="W1304">
        <v>24.27</v>
      </c>
      <c r="X1304">
        <v>22.67</v>
      </c>
    </row>
    <row r="1305" spans="1:24" x14ac:dyDescent="0.25">
      <c r="A1305" s="3">
        <v>31890</v>
      </c>
      <c r="B1305" s="5">
        <v>113</v>
      </c>
      <c r="C1305" s="37">
        <f t="shared" si="187"/>
        <v>12.26</v>
      </c>
      <c r="D1305" s="35">
        <f t="shared" si="188"/>
        <v>3.7</v>
      </c>
      <c r="E1305" s="6">
        <v>8.6999999999999993</v>
      </c>
      <c r="F1305" s="6">
        <v>-1.3</v>
      </c>
      <c r="G1305" s="6">
        <v>0</v>
      </c>
      <c r="H1305" s="35">
        <f t="shared" si="189"/>
        <v>3.3</v>
      </c>
      <c r="I1305" s="6">
        <v>6.8</v>
      </c>
      <c r="J1305" s="6">
        <v>-0.3</v>
      </c>
      <c r="K1305" s="8">
        <f t="shared" si="184"/>
        <v>0</v>
      </c>
      <c r="L1305" s="35">
        <f t="shared" si="190"/>
        <v>3</v>
      </c>
      <c r="M1305" s="19">
        <f t="shared" si="185"/>
        <v>6</v>
      </c>
      <c r="N1305" s="19">
        <f t="shared" si="186"/>
        <v>-9.9999999999999978E-2</v>
      </c>
      <c r="O1305" s="6">
        <v>0</v>
      </c>
      <c r="P1305" s="7">
        <v>8704</v>
      </c>
      <c r="Q1305" s="7"/>
      <c r="R1305" s="35">
        <f t="shared" si="191"/>
        <v>4.5</v>
      </c>
      <c r="S1305">
        <v>11</v>
      </c>
      <c r="T1305">
        <v>-2</v>
      </c>
      <c r="U1305">
        <v>1.4</v>
      </c>
      <c r="W1305">
        <v>12.9</v>
      </c>
      <c r="X1305">
        <v>12.03</v>
      </c>
    </row>
    <row r="1306" spans="1:24" x14ac:dyDescent="0.25">
      <c r="A1306" s="3">
        <v>31891</v>
      </c>
      <c r="B1306" s="5">
        <v>114</v>
      </c>
      <c r="C1306" s="37">
        <f t="shared" si="187"/>
        <v>16.239999999999998</v>
      </c>
      <c r="D1306" s="35">
        <f t="shared" si="188"/>
        <v>4.2</v>
      </c>
      <c r="E1306" s="6">
        <v>11</v>
      </c>
      <c r="F1306" s="6">
        <v>-2.7</v>
      </c>
      <c r="G1306" s="6">
        <v>0</v>
      </c>
      <c r="H1306" s="35">
        <f t="shared" si="189"/>
        <v>3.3</v>
      </c>
      <c r="I1306" s="6">
        <v>8.6999999999999993</v>
      </c>
      <c r="J1306" s="6">
        <v>-2.1</v>
      </c>
      <c r="K1306" s="8">
        <f t="shared" si="184"/>
        <v>1</v>
      </c>
      <c r="L1306" s="35">
        <f t="shared" si="190"/>
        <v>3</v>
      </c>
      <c r="M1306" s="19">
        <f t="shared" si="185"/>
        <v>7.8999999999999995</v>
      </c>
      <c r="N1306" s="19">
        <f t="shared" si="186"/>
        <v>-1.9000000000000001</v>
      </c>
      <c r="O1306" s="6">
        <v>1</v>
      </c>
      <c r="P1306" s="7">
        <v>8704</v>
      </c>
      <c r="Q1306" s="7"/>
      <c r="R1306" s="35">
        <f t="shared" si="191"/>
        <v>5.3</v>
      </c>
      <c r="S1306">
        <v>14</v>
      </c>
      <c r="T1306">
        <v>-3.5</v>
      </c>
      <c r="U1306">
        <v>0</v>
      </c>
      <c r="W1306">
        <v>17.09</v>
      </c>
      <c r="X1306">
        <v>17.420000000000002</v>
      </c>
    </row>
    <row r="1307" spans="1:24" x14ac:dyDescent="0.25">
      <c r="A1307" s="3">
        <v>31892</v>
      </c>
      <c r="B1307" s="5">
        <v>115</v>
      </c>
      <c r="C1307" s="37">
        <f t="shared" si="187"/>
        <v>21.82</v>
      </c>
      <c r="D1307" s="35">
        <f t="shared" si="188"/>
        <v>3.9</v>
      </c>
      <c r="E1307" s="6">
        <v>11.1</v>
      </c>
      <c r="F1307" s="6">
        <v>-3.3</v>
      </c>
      <c r="G1307" s="6">
        <v>0</v>
      </c>
      <c r="H1307" s="35">
        <f t="shared" si="189"/>
        <v>3.1</v>
      </c>
      <c r="I1307" s="6">
        <v>8.6999999999999993</v>
      </c>
      <c r="J1307" s="6">
        <v>-2.6</v>
      </c>
      <c r="K1307" s="8">
        <f t="shared" si="184"/>
        <v>0</v>
      </c>
      <c r="L1307" s="35">
        <f t="shared" si="190"/>
        <v>2.8</v>
      </c>
      <c r="M1307" s="19">
        <f t="shared" si="185"/>
        <v>7.8999999999999995</v>
      </c>
      <c r="N1307" s="19">
        <f t="shared" si="186"/>
        <v>-2.4</v>
      </c>
      <c r="O1307" s="6">
        <v>0</v>
      </c>
      <c r="P1307" s="7">
        <v>8704</v>
      </c>
      <c r="Q1307" s="7"/>
      <c r="R1307" s="35">
        <f t="shared" si="191"/>
        <v>5.5</v>
      </c>
      <c r="S1307">
        <v>14</v>
      </c>
      <c r="T1307">
        <v>-3</v>
      </c>
      <c r="U1307">
        <v>0</v>
      </c>
      <c r="W1307">
        <v>22.97</v>
      </c>
      <c r="X1307">
        <v>23</v>
      </c>
    </row>
    <row r="1308" spans="1:24" x14ac:dyDescent="0.25">
      <c r="A1308" s="3">
        <v>31893</v>
      </c>
      <c r="B1308" s="5">
        <v>116</v>
      </c>
      <c r="C1308" s="37">
        <f t="shared" si="187"/>
        <v>22.52</v>
      </c>
      <c r="D1308" s="35">
        <f t="shared" si="188"/>
        <v>6.5</v>
      </c>
      <c r="E1308" s="6">
        <v>17.2</v>
      </c>
      <c r="F1308" s="6">
        <v>-4.3</v>
      </c>
      <c r="G1308" s="6">
        <v>0</v>
      </c>
      <c r="H1308" s="35">
        <f t="shared" si="189"/>
        <v>6.7</v>
      </c>
      <c r="I1308" s="6">
        <v>14.6</v>
      </c>
      <c r="J1308" s="6">
        <v>-1.3</v>
      </c>
      <c r="K1308" s="8">
        <f t="shared" si="184"/>
        <v>0</v>
      </c>
      <c r="L1308" s="35">
        <f t="shared" si="190"/>
        <v>6.4</v>
      </c>
      <c r="M1308" s="19">
        <f t="shared" si="185"/>
        <v>13.799999999999999</v>
      </c>
      <c r="N1308" s="19">
        <f t="shared" si="186"/>
        <v>-1.1000000000000001</v>
      </c>
      <c r="O1308" s="6">
        <v>0</v>
      </c>
      <c r="P1308" s="7">
        <v>8704</v>
      </c>
      <c r="Q1308" s="7"/>
      <c r="R1308" s="35">
        <f t="shared" si="191"/>
        <v>7.3</v>
      </c>
      <c r="S1308">
        <v>21</v>
      </c>
      <c r="T1308">
        <v>-6.5</v>
      </c>
      <c r="U1308">
        <v>0</v>
      </c>
      <c r="W1308">
        <v>23.71</v>
      </c>
      <c r="X1308">
        <v>23.27</v>
      </c>
    </row>
    <row r="1309" spans="1:24" x14ac:dyDescent="0.25">
      <c r="A1309" s="3">
        <v>31894</v>
      </c>
      <c r="B1309" s="5">
        <v>117</v>
      </c>
      <c r="C1309" s="37">
        <f t="shared" si="187"/>
        <v>23.2</v>
      </c>
      <c r="D1309" s="35">
        <f t="shared" si="188"/>
        <v>11.3</v>
      </c>
      <c r="E1309" s="6">
        <v>23.5</v>
      </c>
      <c r="F1309" s="6">
        <v>-0.9</v>
      </c>
      <c r="G1309" s="6">
        <v>0</v>
      </c>
      <c r="H1309" s="35">
        <f t="shared" si="189"/>
        <v>9.5</v>
      </c>
      <c r="I1309" s="6">
        <v>20.5</v>
      </c>
      <c r="J1309" s="12">
        <f>ROUND(F1309*0.88-0.71,1)</f>
        <v>-1.5</v>
      </c>
      <c r="K1309" s="8">
        <f t="shared" si="184"/>
        <v>0</v>
      </c>
      <c r="L1309" s="35">
        <f t="shared" si="190"/>
        <v>9.1999999999999993</v>
      </c>
      <c r="M1309" s="19">
        <f t="shared" si="185"/>
        <v>19.7</v>
      </c>
      <c r="N1309" s="19">
        <f t="shared" si="186"/>
        <v>-1.3</v>
      </c>
      <c r="O1309" s="6">
        <v>0</v>
      </c>
      <c r="P1309" s="7">
        <v>8704</v>
      </c>
      <c r="Q1309" s="7"/>
      <c r="R1309" s="35">
        <f t="shared" si="191"/>
        <v>12.8</v>
      </c>
      <c r="S1309">
        <v>26.5</v>
      </c>
      <c r="T1309">
        <v>-1</v>
      </c>
      <c r="U1309">
        <v>0</v>
      </c>
      <c r="W1309">
        <v>24.42</v>
      </c>
      <c r="X1309">
        <v>24.91</v>
      </c>
    </row>
    <row r="1310" spans="1:24" x14ac:dyDescent="0.25">
      <c r="A1310" s="3">
        <v>31895</v>
      </c>
      <c r="B1310" s="5">
        <v>118</v>
      </c>
      <c r="C1310" s="37">
        <f t="shared" si="187"/>
        <v>15.17</v>
      </c>
      <c r="D1310" s="35">
        <f t="shared" si="188"/>
        <v>12.4</v>
      </c>
      <c r="E1310" s="6">
        <v>22.4</v>
      </c>
      <c r="F1310" s="6">
        <v>2.4</v>
      </c>
      <c r="G1310" s="6">
        <v>2</v>
      </c>
      <c r="H1310" s="35">
        <f t="shared" si="189"/>
        <v>10.199999999999999</v>
      </c>
      <c r="I1310" s="6">
        <v>19</v>
      </c>
      <c r="J1310" s="12">
        <f>ROUND(F1310*0.88-0.71,1)</f>
        <v>1.4</v>
      </c>
      <c r="K1310" s="8">
        <f t="shared" si="184"/>
        <v>3</v>
      </c>
      <c r="L1310" s="35">
        <f t="shared" si="190"/>
        <v>9.9</v>
      </c>
      <c r="M1310" s="19">
        <f t="shared" si="185"/>
        <v>18.2</v>
      </c>
      <c r="N1310" s="19">
        <f t="shared" si="186"/>
        <v>1.5999999999999999</v>
      </c>
      <c r="O1310" s="6">
        <v>3</v>
      </c>
      <c r="P1310" s="7">
        <v>8704</v>
      </c>
      <c r="Q1310" s="7"/>
      <c r="R1310" s="35">
        <f t="shared" si="191"/>
        <v>13</v>
      </c>
      <c r="S1310">
        <v>24</v>
      </c>
      <c r="T1310">
        <v>2</v>
      </c>
      <c r="U1310">
        <v>1.9</v>
      </c>
      <c r="W1310">
        <v>15.97</v>
      </c>
      <c r="X1310">
        <v>14.63</v>
      </c>
    </row>
    <row r="1311" spans="1:24" x14ac:dyDescent="0.25">
      <c r="A1311" s="3">
        <v>31896</v>
      </c>
      <c r="B1311" s="5">
        <v>119</v>
      </c>
      <c r="C1311" s="37">
        <f t="shared" si="187"/>
        <v>17.739999999999998</v>
      </c>
      <c r="D1311" s="35">
        <f t="shared" si="188"/>
        <v>11.5</v>
      </c>
      <c r="E1311" s="6">
        <v>16.2</v>
      </c>
      <c r="F1311" s="6">
        <v>6.8</v>
      </c>
      <c r="G1311" s="6">
        <v>5.5</v>
      </c>
      <c r="H1311" s="35">
        <f t="shared" si="189"/>
        <v>9.3000000000000007</v>
      </c>
      <c r="I1311" s="6">
        <v>14.2</v>
      </c>
      <c r="J1311" s="6">
        <v>4.3</v>
      </c>
      <c r="K1311" s="6">
        <v>4.5</v>
      </c>
      <c r="L1311" s="35">
        <f t="shared" si="190"/>
        <v>9</v>
      </c>
      <c r="M1311" s="19">
        <f t="shared" si="185"/>
        <v>13.399999999999999</v>
      </c>
      <c r="N1311" s="19">
        <f t="shared" si="186"/>
        <v>4.5</v>
      </c>
      <c r="O1311" s="6">
        <v>5.5</v>
      </c>
      <c r="P1311" s="7">
        <v>8704</v>
      </c>
      <c r="Q1311" s="7"/>
      <c r="R1311" s="35">
        <f t="shared" si="191"/>
        <v>12</v>
      </c>
      <c r="S1311">
        <v>18</v>
      </c>
      <c r="T1311">
        <v>6</v>
      </c>
      <c r="U1311">
        <v>12</v>
      </c>
      <c r="W1311">
        <v>18.670000000000002</v>
      </c>
      <c r="X1311">
        <v>15.82</v>
      </c>
    </row>
    <row r="1312" spans="1:24" x14ac:dyDescent="0.25">
      <c r="A1312" s="3">
        <v>31897</v>
      </c>
      <c r="B1312" s="5">
        <v>120</v>
      </c>
      <c r="C1312" s="37">
        <f t="shared" si="187"/>
        <v>6.3</v>
      </c>
      <c r="D1312" s="35">
        <f t="shared" si="188"/>
        <v>7.1</v>
      </c>
      <c r="E1312" s="6">
        <v>10.1</v>
      </c>
      <c r="F1312" s="6">
        <v>4.0999999999999996</v>
      </c>
      <c r="G1312" s="6">
        <v>35.5</v>
      </c>
      <c r="H1312" s="35">
        <f t="shared" si="189"/>
        <v>7.5</v>
      </c>
      <c r="I1312" s="6">
        <v>9.1999999999999993</v>
      </c>
      <c r="J1312" s="6">
        <v>5.7</v>
      </c>
      <c r="K1312" s="6">
        <v>33</v>
      </c>
      <c r="L1312" s="35">
        <f t="shared" si="190"/>
        <v>7.2</v>
      </c>
      <c r="M1312" s="19">
        <f t="shared" si="185"/>
        <v>8.3999999999999986</v>
      </c>
      <c r="N1312" s="19">
        <f t="shared" si="186"/>
        <v>5.9</v>
      </c>
      <c r="O1312" s="6">
        <v>42</v>
      </c>
      <c r="P1312" s="7">
        <v>8704</v>
      </c>
      <c r="Q1312" s="7"/>
      <c r="R1312" s="35">
        <f t="shared" si="191"/>
        <v>8.8000000000000007</v>
      </c>
      <c r="S1312">
        <v>12.5</v>
      </c>
      <c r="T1312">
        <v>5</v>
      </c>
      <c r="U1312">
        <v>22.7</v>
      </c>
      <c r="W1312">
        <v>6.63</v>
      </c>
      <c r="X1312">
        <v>7.11</v>
      </c>
    </row>
    <row r="1313" spans="1:24" x14ac:dyDescent="0.25">
      <c r="A1313" s="3">
        <v>31898</v>
      </c>
      <c r="B1313" s="5">
        <v>121</v>
      </c>
      <c r="C1313" s="37">
        <f t="shared" si="187"/>
        <v>9.91</v>
      </c>
      <c r="D1313" s="35">
        <f t="shared" si="188"/>
        <v>3.7</v>
      </c>
      <c r="E1313" s="6">
        <v>6.3</v>
      </c>
      <c r="F1313" s="6">
        <v>1.1000000000000001</v>
      </c>
      <c r="G1313" s="6">
        <v>5.5</v>
      </c>
      <c r="H1313" s="35">
        <f t="shared" si="189"/>
        <v>1.8</v>
      </c>
      <c r="I1313" s="6">
        <v>4.5</v>
      </c>
      <c r="J1313" s="6">
        <v>-1</v>
      </c>
      <c r="K1313" s="6">
        <v>5</v>
      </c>
      <c r="L1313" s="35">
        <f t="shared" si="190"/>
        <v>1.5</v>
      </c>
      <c r="M1313" s="19">
        <f t="shared" si="185"/>
        <v>3.7</v>
      </c>
      <c r="N1313" s="19">
        <f t="shared" si="186"/>
        <v>-0.8</v>
      </c>
      <c r="O1313" s="6">
        <v>7</v>
      </c>
      <c r="P1313" s="7">
        <v>8705</v>
      </c>
      <c r="Q1313" s="7"/>
      <c r="R1313" s="35">
        <f t="shared" si="191"/>
        <v>6.3</v>
      </c>
      <c r="S1313">
        <v>8.5</v>
      </c>
      <c r="T1313">
        <v>4</v>
      </c>
      <c r="U1313">
        <v>2.4</v>
      </c>
      <c r="W1313">
        <v>10.43</v>
      </c>
      <c r="X1313">
        <v>12.35</v>
      </c>
    </row>
    <row r="1314" spans="1:24" x14ac:dyDescent="0.25">
      <c r="A1314" s="3">
        <v>31899</v>
      </c>
      <c r="B1314" s="5">
        <v>122</v>
      </c>
      <c r="C1314" s="37">
        <f t="shared" si="187"/>
        <v>18.010000000000002</v>
      </c>
      <c r="D1314" s="35">
        <f t="shared" si="188"/>
        <v>0.4</v>
      </c>
      <c r="E1314" s="6">
        <v>3.3</v>
      </c>
      <c r="F1314" s="6">
        <v>-2.5</v>
      </c>
      <c r="G1314" s="6">
        <v>1</v>
      </c>
      <c r="H1314" s="35">
        <f t="shared" si="189"/>
        <v>-1.4</v>
      </c>
      <c r="I1314" s="6">
        <v>1</v>
      </c>
      <c r="J1314" s="6">
        <v>-3.7</v>
      </c>
      <c r="K1314" s="6">
        <v>1.5</v>
      </c>
      <c r="L1314" s="35">
        <f t="shared" si="190"/>
        <v>-1.7</v>
      </c>
      <c r="M1314" s="19">
        <f t="shared" si="185"/>
        <v>0.19999999999999996</v>
      </c>
      <c r="N1314" s="19">
        <f t="shared" si="186"/>
        <v>-3.5</v>
      </c>
      <c r="O1314" s="6">
        <v>1.5</v>
      </c>
      <c r="P1314" s="7">
        <v>8705</v>
      </c>
      <c r="Q1314" s="7"/>
      <c r="R1314" s="35">
        <f t="shared" si="191"/>
        <v>3.3</v>
      </c>
      <c r="S1314">
        <v>7</v>
      </c>
      <c r="T1314">
        <v>-0.5</v>
      </c>
      <c r="U1314">
        <v>3</v>
      </c>
      <c r="W1314">
        <v>18.96</v>
      </c>
      <c r="X1314">
        <v>13.54</v>
      </c>
    </row>
    <row r="1315" spans="1:24" x14ac:dyDescent="0.25">
      <c r="A1315" s="3">
        <v>31900</v>
      </c>
      <c r="B1315" s="5">
        <v>123</v>
      </c>
      <c r="C1315" s="37">
        <f t="shared" si="187"/>
        <v>18.04</v>
      </c>
      <c r="D1315" s="35">
        <f t="shared" si="188"/>
        <v>2.4</v>
      </c>
      <c r="E1315" s="6">
        <v>7.3</v>
      </c>
      <c r="F1315" s="6">
        <v>-2.6</v>
      </c>
      <c r="G1315" s="6">
        <v>0</v>
      </c>
      <c r="H1315" s="35">
        <f t="shared" si="189"/>
        <v>0.6</v>
      </c>
      <c r="I1315" s="6">
        <v>5.3</v>
      </c>
      <c r="J1315" s="6">
        <v>-4.2</v>
      </c>
      <c r="K1315" s="6">
        <v>0</v>
      </c>
      <c r="L1315" s="35">
        <f t="shared" si="190"/>
        <v>0.3</v>
      </c>
      <c r="M1315" s="19">
        <f t="shared" si="185"/>
        <v>4.5</v>
      </c>
      <c r="N1315" s="19">
        <f t="shared" si="186"/>
        <v>-4</v>
      </c>
      <c r="O1315" s="6">
        <v>0</v>
      </c>
      <c r="P1315" s="7">
        <v>8705</v>
      </c>
      <c r="Q1315" s="7"/>
      <c r="R1315" s="35">
        <f t="shared" si="191"/>
        <v>2.5</v>
      </c>
      <c r="S1315">
        <v>10</v>
      </c>
      <c r="T1315">
        <v>-5</v>
      </c>
      <c r="U1315">
        <v>0</v>
      </c>
      <c r="W1315">
        <v>18.989999999999998</v>
      </c>
      <c r="X1315">
        <v>15.59</v>
      </c>
    </row>
    <row r="1316" spans="1:24" x14ac:dyDescent="0.25">
      <c r="A1316" s="3">
        <v>31901</v>
      </c>
      <c r="B1316" s="5">
        <v>124</v>
      </c>
      <c r="C1316" s="37">
        <f t="shared" si="187"/>
        <v>21.1</v>
      </c>
      <c r="D1316" s="35">
        <f t="shared" si="188"/>
        <v>6.7</v>
      </c>
      <c r="E1316" s="6">
        <v>13</v>
      </c>
      <c r="F1316" s="6">
        <v>0.3</v>
      </c>
      <c r="G1316" s="6">
        <v>0</v>
      </c>
      <c r="H1316" s="35">
        <f t="shared" si="189"/>
        <v>6.1</v>
      </c>
      <c r="I1316" s="6">
        <v>10.9</v>
      </c>
      <c r="J1316" s="6">
        <v>1.2</v>
      </c>
      <c r="K1316" s="6">
        <v>0</v>
      </c>
      <c r="L1316" s="35">
        <f t="shared" si="190"/>
        <v>5.8</v>
      </c>
      <c r="M1316" s="19">
        <f t="shared" si="185"/>
        <v>10.1</v>
      </c>
      <c r="N1316" s="19">
        <f t="shared" si="186"/>
        <v>1.4</v>
      </c>
      <c r="O1316" s="6">
        <v>0</v>
      </c>
      <c r="P1316" s="7">
        <v>8705</v>
      </c>
      <c r="Q1316" s="7"/>
      <c r="R1316" s="35">
        <f t="shared" si="191"/>
        <v>10</v>
      </c>
      <c r="S1316">
        <v>18</v>
      </c>
      <c r="T1316">
        <v>2</v>
      </c>
      <c r="U1316">
        <v>0</v>
      </c>
      <c r="W1316">
        <v>22.21</v>
      </c>
      <c r="X1316">
        <v>20.34</v>
      </c>
    </row>
    <row r="1317" spans="1:24" x14ac:dyDescent="0.25">
      <c r="A1317" s="3">
        <v>31902</v>
      </c>
      <c r="B1317" s="5">
        <v>125</v>
      </c>
      <c r="C1317" s="37">
        <f t="shared" si="187"/>
        <v>24.73</v>
      </c>
      <c r="D1317" s="35">
        <f t="shared" si="188"/>
        <v>8.6</v>
      </c>
      <c r="E1317" s="6">
        <v>18.3</v>
      </c>
      <c r="F1317" s="6">
        <v>-1.1000000000000001</v>
      </c>
      <c r="G1317" s="6">
        <v>0</v>
      </c>
      <c r="H1317" s="35">
        <f t="shared" si="189"/>
        <v>8.6999999999999993</v>
      </c>
      <c r="I1317" s="6">
        <v>17.100000000000001</v>
      </c>
      <c r="J1317" s="6">
        <v>0.3</v>
      </c>
      <c r="K1317" s="6">
        <v>0</v>
      </c>
      <c r="L1317" s="35">
        <f t="shared" si="190"/>
        <v>8.4</v>
      </c>
      <c r="M1317" s="19">
        <f t="shared" si="185"/>
        <v>16.3</v>
      </c>
      <c r="N1317" s="19">
        <f t="shared" si="186"/>
        <v>0.5</v>
      </c>
      <c r="O1317" s="6">
        <v>0</v>
      </c>
      <c r="P1317" s="7">
        <v>8705</v>
      </c>
      <c r="Q1317" s="7"/>
      <c r="R1317" s="35">
        <f t="shared" si="191"/>
        <v>9.5</v>
      </c>
      <c r="S1317">
        <v>21</v>
      </c>
      <c r="T1317">
        <v>-2</v>
      </c>
      <c r="U1317">
        <v>0</v>
      </c>
      <c r="W1317">
        <v>26.03</v>
      </c>
      <c r="X1317">
        <v>26.53</v>
      </c>
    </row>
    <row r="1318" spans="1:24" x14ac:dyDescent="0.25">
      <c r="A1318" s="3">
        <v>31903</v>
      </c>
      <c r="B1318" s="5">
        <v>126</v>
      </c>
      <c r="C1318" s="37">
        <f t="shared" si="187"/>
        <v>25.01</v>
      </c>
      <c r="D1318" s="35">
        <f t="shared" si="188"/>
        <v>11.8</v>
      </c>
      <c r="E1318" s="6">
        <v>22.3</v>
      </c>
      <c r="F1318" s="6">
        <v>1.3</v>
      </c>
      <c r="G1318" s="6">
        <v>0</v>
      </c>
      <c r="H1318" s="35">
        <f t="shared" si="189"/>
        <v>12.1</v>
      </c>
      <c r="I1318" s="6">
        <v>20.7</v>
      </c>
      <c r="J1318" s="6">
        <v>3.4</v>
      </c>
      <c r="K1318" s="6">
        <v>0.5</v>
      </c>
      <c r="L1318" s="35">
        <f t="shared" si="190"/>
        <v>11.8</v>
      </c>
      <c r="M1318" s="19">
        <f t="shared" si="185"/>
        <v>19.899999999999999</v>
      </c>
      <c r="N1318" s="19">
        <f t="shared" si="186"/>
        <v>3.6</v>
      </c>
      <c r="O1318" s="6">
        <v>0</v>
      </c>
      <c r="P1318" s="7">
        <v>8705</v>
      </c>
      <c r="Q1318" s="7"/>
      <c r="R1318" s="35">
        <f t="shared" si="191"/>
        <v>11.3</v>
      </c>
      <c r="S1318">
        <v>23</v>
      </c>
      <c r="T1318">
        <v>-0.5</v>
      </c>
      <c r="U1318">
        <v>0</v>
      </c>
      <c r="W1318">
        <v>26.33</v>
      </c>
      <c r="X1318">
        <v>26.35</v>
      </c>
    </row>
    <row r="1319" spans="1:24" x14ac:dyDescent="0.25">
      <c r="A1319" s="3">
        <v>31904</v>
      </c>
      <c r="B1319" s="5">
        <v>127</v>
      </c>
      <c r="C1319" s="37">
        <f t="shared" si="187"/>
        <v>23.57</v>
      </c>
      <c r="D1319" s="35">
        <f t="shared" si="188"/>
        <v>13.7</v>
      </c>
      <c r="E1319" s="6">
        <v>24.4</v>
      </c>
      <c r="F1319" s="6">
        <v>3</v>
      </c>
      <c r="G1319" s="6">
        <v>0</v>
      </c>
      <c r="H1319" s="35">
        <f t="shared" si="189"/>
        <v>15.4</v>
      </c>
      <c r="I1319" s="6">
        <v>22.5</v>
      </c>
      <c r="J1319" s="6">
        <v>8.3000000000000007</v>
      </c>
      <c r="K1319" s="6">
        <v>2</v>
      </c>
      <c r="L1319" s="35">
        <f t="shared" si="190"/>
        <v>15.1</v>
      </c>
      <c r="M1319" s="19">
        <f t="shared" si="185"/>
        <v>21.7</v>
      </c>
      <c r="N1319" s="19">
        <f t="shared" si="186"/>
        <v>8.5</v>
      </c>
      <c r="O1319" s="6">
        <v>0.5</v>
      </c>
      <c r="P1319" s="7">
        <v>8705</v>
      </c>
      <c r="Q1319" s="7"/>
      <c r="R1319" s="35">
        <f t="shared" si="191"/>
        <v>13.5</v>
      </c>
      <c r="S1319">
        <v>26</v>
      </c>
      <c r="T1319">
        <v>1</v>
      </c>
      <c r="U1319">
        <v>0</v>
      </c>
      <c r="W1319">
        <v>24.81</v>
      </c>
      <c r="X1319">
        <v>25.73</v>
      </c>
    </row>
    <row r="1320" spans="1:24" x14ac:dyDescent="0.25">
      <c r="A1320" s="3">
        <v>31905</v>
      </c>
      <c r="B1320" s="5">
        <v>128</v>
      </c>
      <c r="C1320" s="37">
        <f t="shared" si="187"/>
        <v>25.4</v>
      </c>
      <c r="D1320" s="35">
        <f t="shared" si="188"/>
        <v>14.6</v>
      </c>
      <c r="E1320" s="6">
        <v>24.5</v>
      </c>
      <c r="F1320" s="6">
        <v>4.5999999999999996</v>
      </c>
      <c r="G1320" s="6">
        <v>0</v>
      </c>
      <c r="H1320" s="35">
        <f t="shared" si="189"/>
        <v>14.2</v>
      </c>
      <c r="I1320" s="6">
        <v>22</v>
      </c>
      <c r="J1320" s="6">
        <v>6.3</v>
      </c>
      <c r="K1320" s="6">
        <v>0.5</v>
      </c>
      <c r="L1320" s="35">
        <f t="shared" si="190"/>
        <v>13.5</v>
      </c>
      <c r="M1320" s="6">
        <v>20.5</v>
      </c>
      <c r="N1320" s="19">
        <f t="shared" si="186"/>
        <v>6.5</v>
      </c>
      <c r="O1320" s="6">
        <v>0</v>
      </c>
      <c r="P1320" s="7">
        <v>8705</v>
      </c>
      <c r="Q1320" s="7"/>
      <c r="R1320" s="35">
        <f t="shared" si="191"/>
        <v>15</v>
      </c>
      <c r="S1320">
        <v>26</v>
      </c>
      <c r="T1320">
        <v>4</v>
      </c>
      <c r="U1320">
        <v>0</v>
      </c>
      <c r="W1320">
        <v>26.74</v>
      </c>
      <c r="X1320">
        <v>25.69</v>
      </c>
    </row>
    <row r="1321" spans="1:24" x14ac:dyDescent="0.25">
      <c r="A1321" s="3">
        <v>31906</v>
      </c>
      <c r="B1321" s="5">
        <v>129</v>
      </c>
      <c r="C1321" s="37">
        <f t="shared" si="187"/>
        <v>26.49</v>
      </c>
      <c r="D1321" s="35">
        <f t="shared" si="188"/>
        <v>12.1</v>
      </c>
      <c r="E1321" s="6">
        <v>21.8</v>
      </c>
      <c r="F1321" s="6">
        <v>2.4</v>
      </c>
      <c r="G1321" s="6">
        <v>0</v>
      </c>
      <c r="H1321" s="35">
        <f t="shared" si="189"/>
        <v>14.1</v>
      </c>
      <c r="I1321" s="6">
        <v>19.399999999999999</v>
      </c>
      <c r="J1321" s="6">
        <v>8.6999999999999993</v>
      </c>
      <c r="K1321" s="6">
        <v>0</v>
      </c>
      <c r="L1321" s="35">
        <f t="shared" si="190"/>
        <v>14.4</v>
      </c>
      <c r="M1321" s="6">
        <v>18.2</v>
      </c>
      <c r="N1321" s="6">
        <v>10.6</v>
      </c>
      <c r="O1321" s="6">
        <v>0</v>
      </c>
      <c r="P1321" s="7">
        <v>8705</v>
      </c>
      <c r="Q1321" s="7"/>
      <c r="R1321" s="35">
        <f t="shared" si="191"/>
        <v>11.8</v>
      </c>
      <c r="S1321">
        <v>23</v>
      </c>
      <c r="T1321">
        <v>0.5</v>
      </c>
      <c r="U1321">
        <v>0</v>
      </c>
      <c r="W1321">
        <v>27.88</v>
      </c>
      <c r="X1321">
        <v>27.35</v>
      </c>
    </row>
    <row r="1322" spans="1:24" x14ac:dyDescent="0.25">
      <c r="A1322" s="3">
        <v>31907</v>
      </c>
      <c r="B1322" s="5">
        <v>130</v>
      </c>
      <c r="C1322" s="37">
        <f t="shared" si="187"/>
        <v>20.100000000000001</v>
      </c>
      <c r="D1322" s="35">
        <f t="shared" si="188"/>
        <v>10.9</v>
      </c>
      <c r="E1322" s="6">
        <v>18.100000000000001</v>
      </c>
      <c r="F1322" s="6">
        <v>3.7</v>
      </c>
      <c r="G1322" s="6">
        <v>0</v>
      </c>
      <c r="H1322" s="35">
        <f t="shared" si="189"/>
        <v>11.6</v>
      </c>
      <c r="I1322" s="6">
        <v>16.2</v>
      </c>
      <c r="J1322" s="6">
        <v>7</v>
      </c>
      <c r="K1322" s="6">
        <v>0</v>
      </c>
      <c r="L1322" s="35">
        <f t="shared" si="190"/>
        <v>11.6</v>
      </c>
      <c r="M1322" s="6">
        <v>15.3</v>
      </c>
      <c r="N1322" s="6">
        <v>7.9</v>
      </c>
      <c r="O1322" s="6">
        <v>0</v>
      </c>
      <c r="P1322" s="7">
        <v>8705</v>
      </c>
      <c r="Q1322" s="7"/>
      <c r="R1322" s="35">
        <f t="shared" si="191"/>
        <v>9.8000000000000007</v>
      </c>
      <c r="S1322">
        <v>20</v>
      </c>
      <c r="T1322">
        <v>-0.5</v>
      </c>
      <c r="U1322">
        <v>0</v>
      </c>
      <c r="W1322">
        <v>21.16</v>
      </c>
      <c r="X1322">
        <v>22.12</v>
      </c>
    </row>
    <row r="1323" spans="1:24" x14ac:dyDescent="0.25">
      <c r="A1323" s="3">
        <v>31908</v>
      </c>
      <c r="B1323" s="5">
        <v>131</v>
      </c>
      <c r="C1323" s="37">
        <f t="shared" si="187"/>
        <v>15.88</v>
      </c>
      <c r="D1323" s="35">
        <f t="shared" si="188"/>
        <v>10.6</v>
      </c>
      <c r="E1323" s="6">
        <v>18.399999999999999</v>
      </c>
      <c r="F1323" s="6">
        <v>2.8</v>
      </c>
      <c r="G1323" s="6">
        <v>4</v>
      </c>
      <c r="H1323" s="35">
        <f t="shared" si="189"/>
        <v>11.4</v>
      </c>
      <c r="I1323" s="6">
        <v>16.399999999999999</v>
      </c>
      <c r="J1323" s="6">
        <v>6.4</v>
      </c>
      <c r="K1323" s="6">
        <v>3.5</v>
      </c>
      <c r="L1323" s="35">
        <f t="shared" si="190"/>
        <v>10.3</v>
      </c>
      <c r="M1323" s="6">
        <v>15.1</v>
      </c>
      <c r="N1323" s="6">
        <v>5.4</v>
      </c>
      <c r="O1323" s="6">
        <v>6</v>
      </c>
      <c r="P1323" s="7">
        <v>8705</v>
      </c>
      <c r="Q1323" s="7"/>
      <c r="R1323" s="35">
        <f t="shared" si="191"/>
        <v>11.5</v>
      </c>
      <c r="S1323">
        <v>21.5</v>
      </c>
      <c r="T1323">
        <v>1.5</v>
      </c>
      <c r="U1323">
        <v>1.5</v>
      </c>
      <c r="W1323">
        <v>16.72</v>
      </c>
      <c r="X1323">
        <v>15.27</v>
      </c>
    </row>
    <row r="1324" spans="1:24" x14ac:dyDescent="0.25">
      <c r="A1324" s="3">
        <v>31909</v>
      </c>
      <c r="B1324" s="5">
        <v>132</v>
      </c>
      <c r="C1324" s="37">
        <f t="shared" si="187"/>
        <v>17.37</v>
      </c>
      <c r="D1324" s="35">
        <f t="shared" si="188"/>
        <v>7.7</v>
      </c>
      <c r="E1324" s="6">
        <v>10.9</v>
      </c>
      <c r="F1324" s="6">
        <v>4.5</v>
      </c>
      <c r="G1324" s="6">
        <v>0</v>
      </c>
      <c r="H1324" s="35">
        <f t="shared" si="189"/>
        <v>4.8</v>
      </c>
      <c r="I1324" s="6">
        <v>8.9</v>
      </c>
      <c r="J1324" s="6">
        <v>0.7</v>
      </c>
      <c r="K1324" s="6">
        <v>0.5</v>
      </c>
      <c r="L1324" s="35">
        <f t="shared" si="190"/>
        <v>4.3</v>
      </c>
      <c r="M1324" s="6">
        <v>8.1</v>
      </c>
      <c r="N1324" s="6">
        <v>0.5</v>
      </c>
      <c r="O1324" s="6">
        <v>0</v>
      </c>
      <c r="P1324" s="7">
        <v>8705</v>
      </c>
      <c r="Q1324" s="7"/>
      <c r="R1324" s="35">
        <f t="shared" si="191"/>
        <v>9.5</v>
      </c>
      <c r="S1324">
        <v>12.5</v>
      </c>
      <c r="T1324">
        <v>6.5</v>
      </c>
      <c r="U1324">
        <v>0</v>
      </c>
      <c r="W1324">
        <v>18.28</v>
      </c>
      <c r="X1324">
        <v>14.47</v>
      </c>
    </row>
    <row r="1325" spans="1:24" x14ac:dyDescent="0.25">
      <c r="A1325" s="3">
        <v>31910</v>
      </c>
      <c r="B1325" s="5">
        <v>133</v>
      </c>
      <c r="C1325" s="37">
        <f t="shared" si="187"/>
        <v>22.61</v>
      </c>
      <c r="D1325" s="35">
        <f t="shared" si="188"/>
        <v>3.9</v>
      </c>
      <c r="E1325" s="6">
        <v>12.3</v>
      </c>
      <c r="F1325" s="6">
        <v>-4.5</v>
      </c>
      <c r="G1325" s="6">
        <v>0</v>
      </c>
      <c r="H1325" s="35">
        <f t="shared" si="189"/>
        <v>2.5</v>
      </c>
      <c r="I1325" s="6">
        <v>10.4</v>
      </c>
      <c r="J1325" s="6">
        <v>-5.5</v>
      </c>
      <c r="K1325" s="6">
        <v>0</v>
      </c>
      <c r="L1325" s="35">
        <f t="shared" si="190"/>
        <v>3.3</v>
      </c>
      <c r="M1325" s="6">
        <v>10.3</v>
      </c>
      <c r="N1325" s="6">
        <v>-3.8</v>
      </c>
      <c r="O1325" s="6">
        <v>0</v>
      </c>
      <c r="P1325" s="7">
        <v>8705</v>
      </c>
      <c r="Q1325" s="7"/>
      <c r="R1325" s="35">
        <f t="shared" si="191"/>
        <v>5</v>
      </c>
      <c r="S1325">
        <v>15</v>
      </c>
      <c r="T1325">
        <v>-5</v>
      </c>
      <c r="U1325">
        <v>0</v>
      </c>
      <c r="W1325">
        <v>23.8</v>
      </c>
      <c r="X1325">
        <v>21.76</v>
      </c>
    </row>
    <row r="1326" spans="1:24" x14ac:dyDescent="0.25">
      <c r="A1326" s="3">
        <v>31911</v>
      </c>
      <c r="B1326" s="5">
        <v>134</v>
      </c>
      <c r="C1326" s="37">
        <f t="shared" si="187"/>
        <v>16.3</v>
      </c>
      <c r="D1326" s="35">
        <f t="shared" si="188"/>
        <v>10.8</v>
      </c>
      <c r="E1326" s="6">
        <v>15.6</v>
      </c>
      <c r="F1326" s="6">
        <v>5.9</v>
      </c>
      <c r="G1326" s="6">
        <v>0</v>
      </c>
      <c r="H1326" s="35">
        <f t="shared" si="189"/>
        <v>9.4</v>
      </c>
      <c r="I1326" s="6">
        <v>13.5</v>
      </c>
      <c r="J1326" s="6">
        <v>5.2</v>
      </c>
      <c r="K1326" s="6">
        <v>0.5</v>
      </c>
      <c r="L1326" s="35">
        <f t="shared" si="190"/>
        <v>8.1999999999999993</v>
      </c>
      <c r="M1326" s="6">
        <v>13</v>
      </c>
      <c r="N1326" s="6">
        <v>3.3</v>
      </c>
      <c r="O1326" s="6">
        <v>0.5</v>
      </c>
      <c r="P1326" s="7">
        <v>8705</v>
      </c>
      <c r="Q1326" s="7"/>
      <c r="R1326" s="35">
        <f t="shared" si="191"/>
        <v>12.5</v>
      </c>
      <c r="S1326">
        <v>19</v>
      </c>
      <c r="T1326">
        <v>6</v>
      </c>
      <c r="U1326">
        <v>0.4</v>
      </c>
      <c r="W1326">
        <v>17.16</v>
      </c>
      <c r="X1326">
        <v>19.66</v>
      </c>
    </row>
    <row r="1327" spans="1:24" x14ac:dyDescent="0.25">
      <c r="A1327" s="3">
        <v>31912</v>
      </c>
      <c r="B1327" s="5">
        <v>135</v>
      </c>
      <c r="C1327" s="37">
        <f t="shared" si="187"/>
        <v>26</v>
      </c>
      <c r="D1327" s="35">
        <f t="shared" si="188"/>
        <v>7.1</v>
      </c>
      <c r="E1327" s="6">
        <v>15.6</v>
      </c>
      <c r="F1327" s="6">
        <v>-1.4</v>
      </c>
      <c r="G1327" s="6">
        <v>0</v>
      </c>
      <c r="H1327" s="35">
        <f t="shared" si="189"/>
        <v>6.8</v>
      </c>
      <c r="I1327" s="6">
        <v>14.2</v>
      </c>
      <c r="J1327" s="6">
        <v>-0.6</v>
      </c>
      <c r="K1327" s="6">
        <v>0</v>
      </c>
      <c r="L1327" s="35">
        <f t="shared" si="190"/>
        <v>7</v>
      </c>
      <c r="M1327" s="6">
        <v>12.9</v>
      </c>
      <c r="N1327" s="6">
        <v>1.1000000000000001</v>
      </c>
      <c r="O1327" s="6">
        <v>0.5</v>
      </c>
      <c r="P1327" s="7">
        <v>8705</v>
      </c>
      <c r="Q1327" s="7"/>
      <c r="R1327" s="35">
        <f t="shared" si="191"/>
        <v>7</v>
      </c>
      <c r="S1327">
        <v>16.5</v>
      </c>
      <c r="T1327">
        <v>-2.5</v>
      </c>
      <c r="U1327">
        <v>0</v>
      </c>
      <c r="W1327">
        <v>27.37</v>
      </c>
      <c r="X1327">
        <v>26.99</v>
      </c>
    </row>
    <row r="1328" spans="1:24" x14ac:dyDescent="0.25">
      <c r="A1328" s="3">
        <v>31913</v>
      </c>
      <c r="B1328" s="5">
        <v>136</v>
      </c>
      <c r="C1328" s="37">
        <f t="shared" si="187"/>
        <v>26.2</v>
      </c>
      <c r="D1328" s="35">
        <f t="shared" si="188"/>
        <v>5.2</v>
      </c>
      <c r="E1328" s="6">
        <v>12.1</v>
      </c>
      <c r="F1328" s="6">
        <v>-1.8</v>
      </c>
      <c r="G1328" s="6">
        <v>0</v>
      </c>
      <c r="H1328" s="35">
        <f t="shared" si="189"/>
        <v>4.7</v>
      </c>
      <c r="I1328" s="6">
        <v>11</v>
      </c>
      <c r="J1328" s="6">
        <v>-1.6</v>
      </c>
      <c r="K1328" s="6">
        <v>0</v>
      </c>
      <c r="L1328" s="35">
        <f t="shared" si="190"/>
        <v>4.4000000000000004</v>
      </c>
      <c r="M1328" s="19">
        <f>I1328-0.8</f>
        <v>10.199999999999999</v>
      </c>
      <c r="N1328" s="19">
        <f>J1328+0.2</f>
        <v>-1.4000000000000001</v>
      </c>
      <c r="O1328" s="6">
        <v>0</v>
      </c>
      <c r="P1328" s="7">
        <v>8705</v>
      </c>
      <c r="Q1328" s="7"/>
      <c r="R1328" s="35">
        <f t="shared" si="191"/>
        <v>6</v>
      </c>
      <c r="S1328">
        <v>15</v>
      </c>
      <c r="T1328">
        <v>-3</v>
      </c>
      <c r="U1328">
        <v>0</v>
      </c>
      <c r="W1328">
        <v>27.58</v>
      </c>
      <c r="X1328">
        <v>26.04</v>
      </c>
    </row>
    <row r="1329" spans="1:24" x14ac:dyDescent="0.25">
      <c r="A1329" s="3">
        <v>31914</v>
      </c>
      <c r="B1329" s="5">
        <v>137</v>
      </c>
      <c r="C1329" s="37">
        <f t="shared" si="187"/>
        <v>24.99</v>
      </c>
      <c r="D1329" s="35">
        <f t="shared" si="188"/>
        <v>7</v>
      </c>
      <c r="E1329" s="6">
        <v>16.2</v>
      </c>
      <c r="F1329" s="6">
        <v>-2.2999999999999998</v>
      </c>
      <c r="G1329" s="6">
        <v>0</v>
      </c>
      <c r="H1329" s="35">
        <f t="shared" si="189"/>
        <v>6.6</v>
      </c>
      <c r="I1329" s="6">
        <v>14.7</v>
      </c>
      <c r="J1329" s="6">
        <v>-1.6</v>
      </c>
      <c r="K1329" s="6">
        <v>0</v>
      </c>
      <c r="L1329" s="35">
        <f t="shared" si="190"/>
        <v>6.3</v>
      </c>
      <c r="M1329" s="19">
        <f>I1329-0.8</f>
        <v>13.899999999999999</v>
      </c>
      <c r="N1329" s="19">
        <f>J1329+0.2</f>
        <v>-1.4000000000000001</v>
      </c>
      <c r="O1329" s="6">
        <v>0</v>
      </c>
      <c r="P1329" s="7">
        <v>8705</v>
      </c>
      <c r="Q1329" s="7"/>
      <c r="R1329" s="35">
        <f t="shared" si="191"/>
        <v>6.8</v>
      </c>
      <c r="S1329">
        <v>18</v>
      </c>
      <c r="T1329">
        <v>-4.5</v>
      </c>
      <c r="U1329">
        <v>0</v>
      </c>
      <c r="W1329">
        <v>26.3</v>
      </c>
      <c r="X1329">
        <v>25.82</v>
      </c>
    </row>
    <row r="1330" spans="1:24" x14ac:dyDescent="0.25">
      <c r="A1330" s="3">
        <v>31915</v>
      </c>
      <c r="B1330" s="5">
        <v>138</v>
      </c>
      <c r="C1330" s="37">
        <f t="shared" si="187"/>
        <v>16.09</v>
      </c>
      <c r="D1330" s="35">
        <f t="shared" si="188"/>
        <v>1.8</v>
      </c>
      <c r="E1330" s="6">
        <v>5</v>
      </c>
      <c r="F1330" s="6">
        <v>-1.5</v>
      </c>
      <c r="G1330" s="6">
        <v>11.5</v>
      </c>
      <c r="H1330" s="35">
        <f t="shared" si="189"/>
        <v>0.3</v>
      </c>
      <c r="I1330" s="6">
        <v>3.5</v>
      </c>
      <c r="J1330" s="6">
        <v>-2.9</v>
      </c>
      <c r="K1330" s="6">
        <v>11.5</v>
      </c>
      <c r="L1330" s="35">
        <f t="shared" si="190"/>
        <v>0</v>
      </c>
      <c r="M1330" s="19">
        <f>I1330-0.8</f>
        <v>2.7</v>
      </c>
      <c r="N1330" s="19">
        <f>J1330+0.2</f>
        <v>-2.6999999999999997</v>
      </c>
      <c r="O1330" s="6">
        <v>10.5</v>
      </c>
      <c r="P1330" s="7">
        <v>8705</v>
      </c>
      <c r="Q1330" s="7"/>
      <c r="R1330" s="35">
        <f t="shared" si="191"/>
        <v>6.3</v>
      </c>
      <c r="S1330">
        <v>9</v>
      </c>
      <c r="T1330">
        <v>3.5</v>
      </c>
      <c r="U1330">
        <v>9</v>
      </c>
      <c r="W1330">
        <v>16.940000000000001</v>
      </c>
      <c r="X1330">
        <v>17.41</v>
      </c>
    </row>
    <row r="1331" spans="1:24" x14ac:dyDescent="0.25">
      <c r="A1331" s="3">
        <v>31916</v>
      </c>
      <c r="B1331" s="5">
        <v>139</v>
      </c>
      <c r="C1331" s="37">
        <f t="shared" si="187"/>
        <v>18.329999999999998</v>
      </c>
      <c r="D1331" s="35">
        <f t="shared" si="188"/>
        <v>0.2</v>
      </c>
      <c r="E1331" s="6">
        <v>3</v>
      </c>
      <c r="F1331" s="6">
        <v>-2.6</v>
      </c>
      <c r="G1331" s="6">
        <v>0</v>
      </c>
      <c r="H1331" s="35">
        <f t="shared" si="189"/>
        <v>-0.6</v>
      </c>
      <c r="I1331" s="6">
        <v>3.2</v>
      </c>
      <c r="J1331" s="6">
        <v>-4.4000000000000004</v>
      </c>
      <c r="K1331" s="6">
        <v>3</v>
      </c>
      <c r="L1331" s="35">
        <f t="shared" si="190"/>
        <v>-1.4</v>
      </c>
      <c r="M1331" s="6">
        <v>1.2</v>
      </c>
      <c r="N1331" s="6">
        <v>-4</v>
      </c>
      <c r="O1331" s="6">
        <v>3</v>
      </c>
      <c r="P1331" s="7">
        <v>8705</v>
      </c>
      <c r="Q1331" s="7"/>
      <c r="R1331" s="35">
        <f t="shared" si="191"/>
        <v>3.3</v>
      </c>
      <c r="S1331">
        <v>7.5</v>
      </c>
      <c r="T1331">
        <v>-1</v>
      </c>
      <c r="U1331">
        <v>6</v>
      </c>
      <c r="W1331">
        <v>19.29</v>
      </c>
      <c r="X1331">
        <v>17.89</v>
      </c>
    </row>
    <row r="1332" spans="1:24" x14ac:dyDescent="0.25">
      <c r="A1332" s="3">
        <v>31917</v>
      </c>
      <c r="B1332" s="5">
        <v>140</v>
      </c>
      <c r="C1332" s="37">
        <f t="shared" si="187"/>
        <v>22.76</v>
      </c>
      <c r="D1332" s="35">
        <f t="shared" si="188"/>
        <v>1.8</v>
      </c>
      <c r="E1332" s="6">
        <v>7.3</v>
      </c>
      <c r="F1332" s="6">
        <v>-3.8</v>
      </c>
      <c r="G1332" s="6">
        <v>0</v>
      </c>
      <c r="H1332" s="35">
        <f t="shared" si="189"/>
        <v>1</v>
      </c>
      <c r="I1332" s="6">
        <v>5.4</v>
      </c>
      <c r="J1332" s="6">
        <v>-3.5</v>
      </c>
      <c r="K1332" s="6">
        <v>0.5</v>
      </c>
      <c r="L1332" s="35">
        <f t="shared" si="190"/>
        <v>0.5</v>
      </c>
      <c r="M1332" s="6">
        <v>3.7</v>
      </c>
      <c r="N1332" s="6">
        <v>-2.8</v>
      </c>
      <c r="O1332" s="6">
        <v>1.5</v>
      </c>
      <c r="P1332" s="7">
        <v>8705</v>
      </c>
      <c r="Q1332" s="7"/>
      <c r="R1332" s="35">
        <f t="shared" si="191"/>
        <v>3.5</v>
      </c>
      <c r="S1332">
        <v>11</v>
      </c>
      <c r="T1332">
        <v>-4</v>
      </c>
      <c r="U1332">
        <v>0.4</v>
      </c>
      <c r="W1332">
        <v>23.96</v>
      </c>
      <c r="X1332">
        <v>20.88</v>
      </c>
    </row>
    <row r="1333" spans="1:24" x14ac:dyDescent="0.25">
      <c r="A1333" s="3">
        <v>31918</v>
      </c>
      <c r="B1333" s="5">
        <v>141</v>
      </c>
      <c r="C1333" s="37">
        <f t="shared" si="187"/>
        <v>20.43</v>
      </c>
      <c r="D1333" s="35">
        <f t="shared" si="188"/>
        <v>2.6</v>
      </c>
      <c r="E1333" s="6">
        <v>6.6</v>
      </c>
      <c r="F1333" s="6">
        <v>-1.4</v>
      </c>
      <c r="G1333" s="6">
        <v>0</v>
      </c>
      <c r="H1333" s="35">
        <f t="shared" si="189"/>
        <v>1.4</v>
      </c>
      <c r="I1333" s="6">
        <v>5.2</v>
      </c>
      <c r="J1333" s="6">
        <v>-2.4</v>
      </c>
      <c r="K1333" s="6">
        <v>5</v>
      </c>
      <c r="L1333" s="35">
        <f t="shared" si="190"/>
        <v>0.3</v>
      </c>
      <c r="M1333" s="6">
        <v>2.6</v>
      </c>
      <c r="N1333" s="6">
        <v>-2.1</v>
      </c>
      <c r="O1333" s="6">
        <v>4.5</v>
      </c>
      <c r="P1333" s="7">
        <v>8705</v>
      </c>
      <c r="Q1333" s="7"/>
      <c r="R1333" s="35">
        <f t="shared" si="191"/>
        <v>5.3</v>
      </c>
      <c r="S1333">
        <v>12</v>
      </c>
      <c r="T1333">
        <v>-1.5</v>
      </c>
      <c r="U1333">
        <v>0</v>
      </c>
      <c r="W1333">
        <v>21.51</v>
      </c>
      <c r="X1333">
        <v>19.02</v>
      </c>
    </row>
    <row r="1334" spans="1:24" x14ac:dyDescent="0.25">
      <c r="A1334" s="3">
        <v>31919</v>
      </c>
      <c r="B1334" s="5">
        <v>142</v>
      </c>
      <c r="C1334" s="37">
        <f t="shared" si="187"/>
        <v>17.3</v>
      </c>
      <c r="D1334" s="35">
        <f t="shared" si="188"/>
        <v>3.4</v>
      </c>
      <c r="E1334" s="6">
        <v>9.4</v>
      </c>
      <c r="F1334" s="6">
        <v>-2.6</v>
      </c>
      <c r="G1334" s="6">
        <v>0</v>
      </c>
      <c r="H1334" s="35">
        <f t="shared" si="189"/>
        <v>2.7</v>
      </c>
      <c r="I1334" s="6">
        <v>7.8</v>
      </c>
      <c r="J1334" s="6">
        <v>-2.4</v>
      </c>
      <c r="K1334" s="6">
        <v>1.5</v>
      </c>
      <c r="L1334" s="35">
        <f t="shared" si="190"/>
        <v>2.5</v>
      </c>
      <c r="M1334" s="6">
        <v>7</v>
      </c>
      <c r="N1334" s="6">
        <v>-2</v>
      </c>
      <c r="O1334" s="6">
        <v>1.5</v>
      </c>
      <c r="P1334" s="7">
        <v>8705</v>
      </c>
      <c r="Q1334" s="7"/>
      <c r="R1334" s="35">
        <f t="shared" si="191"/>
        <v>5.3</v>
      </c>
      <c r="S1334">
        <v>11.5</v>
      </c>
      <c r="T1334">
        <v>-1</v>
      </c>
      <c r="U1334">
        <v>1.8</v>
      </c>
      <c r="X1334">
        <v>17.3</v>
      </c>
    </row>
    <row r="1335" spans="1:24" x14ac:dyDescent="0.25">
      <c r="A1335" s="3">
        <v>31920</v>
      </c>
      <c r="B1335" s="5">
        <v>143</v>
      </c>
      <c r="C1335" s="37">
        <f t="shared" si="187"/>
        <v>23.57</v>
      </c>
      <c r="D1335" s="35">
        <f t="shared" si="188"/>
        <v>5.2</v>
      </c>
      <c r="E1335" s="6">
        <v>12.7</v>
      </c>
      <c r="F1335" s="6">
        <v>-2.2999999999999998</v>
      </c>
      <c r="G1335" s="6">
        <v>5</v>
      </c>
      <c r="H1335" s="35">
        <f t="shared" si="189"/>
        <v>4.5</v>
      </c>
      <c r="I1335" s="6">
        <v>11.3</v>
      </c>
      <c r="J1335" s="6">
        <v>-2.4</v>
      </c>
      <c r="K1335" s="6">
        <v>0.5</v>
      </c>
      <c r="L1335" s="35">
        <f t="shared" si="190"/>
        <v>4.2</v>
      </c>
      <c r="M1335" s="6">
        <v>9.8000000000000007</v>
      </c>
      <c r="N1335" s="6">
        <v>-1.5</v>
      </c>
      <c r="O1335" s="6">
        <v>2</v>
      </c>
      <c r="P1335" s="7">
        <v>8705</v>
      </c>
      <c r="Q1335" s="7"/>
      <c r="R1335" s="35">
        <f t="shared" si="191"/>
        <v>7</v>
      </c>
      <c r="S1335">
        <v>16</v>
      </c>
      <c r="T1335">
        <v>-2</v>
      </c>
      <c r="U1335">
        <v>0</v>
      </c>
      <c r="W1335">
        <v>24.81</v>
      </c>
      <c r="X1335">
        <v>22.35</v>
      </c>
    </row>
    <row r="1336" spans="1:24" x14ac:dyDescent="0.25">
      <c r="A1336" s="3">
        <v>31921</v>
      </c>
      <c r="B1336" s="5">
        <v>144</v>
      </c>
      <c r="C1336" s="37">
        <f t="shared" si="187"/>
        <v>26.9</v>
      </c>
      <c r="D1336" s="35">
        <f t="shared" si="188"/>
        <v>7.3</v>
      </c>
      <c r="E1336" s="6">
        <v>13</v>
      </c>
      <c r="F1336" s="6">
        <v>1.5</v>
      </c>
      <c r="G1336" s="6">
        <v>0</v>
      </c>
      <c r="H1336" s="35">
        <f t="shared" si="189"/>
        <v>5.8</v>
      </c>
      <c r="I1336" s="6">
        <v>11.2</v>
      </c>
      <c r="J1336" s="6">
        <v>0.4</v>
      </c>
      <c r="K1336" s="6">
        <v>1.5</v>
      </c>
      <c r="L1336" s="35">
        <f t="shared" si="190"/>
        <v>5.0999999999999996</v>
      </c>
      <c r="M1336" s="6">
        <v>10</v>
      </c>
      <c r="N1336" s="6">
        <v>0.2</v>
      </c>
      <c r="O1336" s="6">
        <v>0</v>
      </c>
      <c r="P1336" s="7">
        <v>8705</v>
      </c>
      <c r="Q1336" s="7"/>
      <c r="R1336" s="35">
        <f t="shared" si="191"/>
        <v>9.5</v>
      </c>
      <c r="S1336">
        <v>16</v>
      </c>
      <c r="T1336">
        <v>3</v>
      </c>
      <c r="U1336">
        <v>0</v>
      </c>
      <c r="W1336">
        <v>28.32</v>
      </c>
      <c r="X1336">
        <v>26.68</v>
      </c>
    </row>
    <row r="1337" spans="1:24" x14ac:dyDescent="0.25">
      <c r="A1337" s="3">
        <v>31922</v>
      </c>
      <c r="B1337" s="5">
        <v>145</v>
      </c>
      <c r="C1337" s="37">
        <f t="shared" si="187"/>
        <v>26.21</v>
      </c>
      <c r="D1337" s="35">
        <f t="shared" si="188"/>
        <v>8.5</v>
      </c>
      <c r="E1337" s="6">
        <v>16.399999999999999</v>
      </c>
      <c r="F1337" s="6">
        <v>0.6</v>
      </c>
      <c r="G1337" s="6">
        <v>0</v>
      </c>
      <c r="H1337" s="35">
        <f t="shared" si="189"/>
        <v>9.1999999999999993</v>
      </c>
      <c r="I1337" s="6">
        <v>15.1</v>
      </c>
      <c r="J1337" s="6">
        <v>3.2</v>
      </c>
      <c r="K1337" s="6">
        <v>0</v>
      </c>
      <c r="L1337" s="35">
        <f t="shared" si="190"/>
        <v>8.6999999999999993</v>
      </c>
      <c r="M1337" s="6">
        <v>14</v>
      </c>
      <c r="N1337" s="6">
        <v>3.4</v>
      </c>
      <c r="O1337" s="6">
        <v>0</v>
      </c>
      <c r="P1337" s="7">
        <v>8705</v>
      </c>
      <c r="Q1337" s="7"/>
      <c r="R1337" s="35">
        <f t="shared" si="191"/>
        <v>8</v>
      </c>
      <c r="S1337">
        <v>18.5</v>
      </c>
      <c r="T1337">
        <v>-2.5</v>
      </c>
      <c r="U1337">
        <v>0</v>
      </c>
      <c r="W1337">
        <v>27.59</v>
      </c>
      <c r="X1337">
        <v>27.02</v>
      </c>
    </row>
    <row r="1338" spans="1:24" x14ac:dyDescent="0.25">
      <c r="A1338" s="3">
        <v>31923</v>
      </c>
      <c r="B1338" s="5">
        <v>146</v>
      </c>
      <c r="C1338" s="37">
        <f t="shared" si="187"/>
        <v>21.25</v>
      </c>
      <c r="D1338" s="35">
        <f t="shared" si="188"/>
        <v>11.8</v>
      </c>
      <c r="E1338" s="6">
        <v>18.600000000000001</v>
      </c>
      <c r="F1338" s="6">
        <v>5</v>
      </c>
      <c r="G1338" s="6">
        <v>1</v>
      </c>
      <c r="H1338" s="35">
        <f t="shared" si="189"/>
        <v>11.2</v>
      </c>
      <c r="I1338" s="6">
        <v>16.899999999999999</v>
      </c>
      <c r="J1338" s="6">
        <v>5.4</v>
      </c>
      <c r="K1338" s="6">
        <v>0</v>
      </c>
      <c r="L1338" s="35">
        <f t="shared" si="190"/>
        <v>9.3000000000000007</v>
      </c>
      <c r="M1338" s="6">
        <v>13</v>
      </c>
      <c r="N1338" s="19">
        <f t="shared" ref="N1338:N1368" si="192">J1338+0.2</f>
        <v>5.6000000000000005</v>
      </c>
      <c r="O1338" s="6">
        <v>0.5</v>
      </c>
      <c r="P1338" s="7">
        <v>8705</v>
      </c>
      <c r="Q1338" s="7"/>
      <c r="R1338" s="35">
        <f t="shared" si="191"/>
        <v>13</v>
      </c>
      <c r="S1338">
        <v>20</v>
      </c>
      <c r="T1338">
        <v>6</v>
      </c>
      <c r="U1338">
        <v>0</v>
      </c>
      <c r="W1338">
        <v>22.37</v>
      </c>
      <c r="X1338">
        <v>21.75</v>
      </c>
    </row>
    <row r="1339" spans="1:24" x14ac:dyDescent="0.25">
      <c r="A1339" s="3">
        <v>31924</v>
      </c>
      <c r="B1339" s="5">
        <v>147</v>
      </c>
      <c r="C1339" s="37">
        <f t="shared" si="187"/>
        <v>18.18</v>
      </c>
      <c r="D1339" s="35">
        <f t="shared" si="188"/>
        <v>10.4</v>
      </c>
      <c r="E1339" s="6">
        <v>17</v>
      </c>
      <c r="F1339" s="6">
        <v>3.7</v>
      </c>
      <c r="G1339" s="6">
        <v>11</v>
      </c>
      <c r="H1339" s="35">
        <f t="shared" si="189"/>
        <v>9.1</v>
      </c>
      <c r="I1339" s="6">
        <v>14.5</v>
      </c>
      <c r="J1339" s="6">
        <v>3.6</v>
      </c>
      <c r="K1339" s="6">
        <v>6.5</v>
      </c>
      <c r="L1339" s="35">
        <f t="shared" si="190"/>
        <v>8.8000000000000007</v>
      </c>
      <c r="M1339" s="19">
        <f t="shared" ref="M1339:M1367" si="193">I1339-0.8</f>
        <v>13.7</v>
      </c>
      <c r="N1339" s="19">
        <f t="shared" si="192"/>
        <v>3.8000000000000003</v>
      </c>
      <c r="O1339" s="6">
        <v>5.5</v>
      </c>
      <c r="P1339" s="7">
        <v>8705</v>
      </c>
      <c r="Q1339" s="7"/>
      <c r="R1339" s="35">
        <f t="shared" si="191"/>
        <v>9.5</v>
      </c>
      <c r="S1339">
        <v>18</v>
      </c>
      <c r="T1339">
        <v>1</v>
      </c>
      <c r="U1339">
        <v>8.4</v>
      </c>
      <c r="W1339">
        <v>19.14</v>
      </c>
      <c r="X1339">
        <v>19.72</v>
      </c>
    </row>
    <row r="1340" spans="1:24" x14ac:dyDescent="0.25">
      <c r="A1340" s="3">
        <v>31925</v>
      </c>
      <c r="B1340" s="5">
        <v>148</v>
      </c>
      <c r="C1340" s="37">
        <f t="shared" si="187"/>
        <v>17.52</v>
      </c>
      <c r="D1340" s="35">
        <f t="shared" si="188"/>
        <v>6</v>
      </c>
      <c r="E1340" s="6">
        <v>8.3000000000000007</v>
      </c>
      <c r="F1340" s="6">
        <v>3.6</v>
      </c>
      <c r="G1340" s="6">
        <v>1</v>
      </c>
      <c r="H1340" s="35">
        <f t="shared" si="189"/>
        <v>3.6</v>
      </c>
      <c r="I1340" s="6">
        <v>6.9</v>
      </c>
      <c r="J1340" s="6">
        <v>0.2</v>
      </c>
      <c r="K1340" s="6">
        <v>1.5</v>
      </c>
      <c r="L1340" s="35">
        <f t="shared" si="190"/>
        <v>3.3</v>
      </c>
      <c r="M1340" s="19">
        <f t="shared" si="193"/>
        <v>6.1000000000000005</v>
      </c>
      <c r="N1340" s="19">
        <f t="shared" si="192"/>
        <v>0.4</v>
      </c>
      <c r="O1340" s="6">
        <v>2.5</v>
      </c>
      <c r="P1340" s="7">
        <v>8705</v>
      </c>
      <c r="Q1340" s="7"/>
      <c r="R1340" s="35">
        <f t="shared" si="191"/>
        <v>9.3000000000000007</v>
      </c>
      <c r="S1340">
        <v>14.5</v>
      </c>
      <c r="T1340">
        <v>4</v>
      </c>
      <c r="U1340">
        <v>2.2000000000000002</v>
      </c>
      <c r="W1340">
        <v>18.440000000000001</v>
      </c>
      <c r="X1340">
        <v>13.53</v>
      </c>
    </row>
    <row r="1341" spans="1:24" x14ac:dyDescent="0.25">
      <c r="A1341" s="3">
        <v>31926</v>
      </c>
      <c r="B1341" s="5">
        <v>149</v>
      </c>
      <c r="C1341" s="37">
        <f t="shared" si="187"/>
        <v>19.97</v>
      </c>
      <c r="D1341" s="35">
        <f t="shared" si="188"/>
        <v>5.8</v>
      </c>
      <c r="E1341" s="6">
        <v>12.3</v>
      </c>
      <c r="F1341" s="6">
        <v>-0.7</v>
      </c>
      <c r="G1341" s="6">
        <v>1</v>
      </c>
      <c r="H1341" s="35">
        <f t="shared" si="189"/>
        <v>4.5</v>
      </c>
      <c r="I1341" s="6">
        <v>10.1</v>
      </c>
      <c r="J1341" s="6">
        <v>-1.1000000000000001</v>
      </c>
      <c r="K1341" s="6">
        <v>2</v>
      </c>
      <c r="L1341" s="35">
        <f t="shared" si="190"/>
        <v>4.2</v>
      </c>
      <c r="M1341" s="19">
        <f t="shared" si="193"/>
        <v>9.2999999999999989</v>
      </c>
      <c r="N1341" s="19">
        <f t="shared" si="192"/>
        <v>-0.90000000000000013</v>
      </c>
      <c r="O1341" s="6">
        <v>5.5</v>
      </c>
      <c r="P1341" s="7">
        <v>8705</v>
      </c>
      <c r="Q1341" s="7"/>
      <c r="R1341" s="35">
        <f t="shared" si="191"/>
        <v>7.3</v>
      </c>
      <c r="S1341">
        <v>15</v>
      </c>
      <c r="T1341">
        <v>-0.5</v>
      </c>
      <c r="U1341">
        <v>3.2</v>
      </c>
      <c r="W1341">
        <v>21.02</v>
      </c>
      <c r="X1341">
        <v>20.38</v>
      </c>
    </row>
    <row r="1342" spans="1:24" x14ac:dyDescent="0.25">
      <c r="A1342" s="3">
        <v>31927</v>
      </c>
      <c r="B1342" s="5">
        <v>150</v>
      </c>
      <c r="C1342" s="37">
        <f t="shared" si="187"/>
        <v>14.25</v>
      </c>
      <c r="D1342" s="35">
        <f t="shared" si="188"/>
        <v>5.9</v>
      </c>
      <c r="E1342" s="6">
        <v>7.1</v>
      </c>
      <c r="F1342" s="6">
        <v>4.5999999999999996</v>
      </c>
      <c r="G1342" s="6">
        <v>7.5</v>
      </c>
      <c r="H1342" s="35">
        <f t="shared" si="189"/>
        <v>3.9</v>
      </c>
      <c r="I1342" s="6">
        <v>5.7</v>
      </c>
      <c r="J1342" s="6">
        <v>2.1</v>
      </c>
      <c r="K1342" s="6">
        <v>7</v>
      </c>
      <c r="L1342" s="35">
        <f t="shared" si="190"/>
        <v>3.6</v>
      </c>
      <c r="M1342" s="19">
        <f t="shared" si="193"/>
        <v>4.9000000000000004</v>
      </c>
      <c r="N1342" s="19">
        <f t="shared" si="192"/>
        <v>2.3000000000000003</v>
      </c>
      <c r="O1342" s="6">
        <v>9</v>
      </c>
      <c r="P1342" s="7">
        <v>8705</v>
      </c>
      <c r="Q1342" s="7"/>
      <c r="R1342" s="35">
        <f t="shared" si="191"/>
        <v>9</v>
      </c>
      <c r="S1342">
        <v>12</v>
      </c>
      <c r="T1342">
        <v>6</v>
      </c>
      <c r="U1342">
        <v>13.6</v>
      </c>
      <c r="W1342">
        <v>15</v>
      </c>
      <c r="X1342">
        <v>12.7</v>
      </c>
    </row>
    <row r="1343" spans="1:24" x14ac:dyDescent="0.25">
      <c r="A1343" s="3">
        <v>31928</v>
      </c>
      <c r="B1343" s="5">
        <v>151</v>
      </c>
      <c r="C1343" s="37">
        <f t="shared" si="187"/>
        <v>18.55</v>
      </c>
      <c r="D1343" s="35">
        <f t="shared" si="188"/>
        <v>3.5</v>
      </c>
      <c r="E1343" s="6">
        <v>6</v>
      </c>
      <c r="F1343" s="6">
        <v>1</v>
      </c>
      <c r="G1343" s="6">
        <v>3.5</v>
      </c>
      <c r="H1343" s="35">
        <f t="shared" si="189"/>
        <v>2.2999999999999998</v>
      </c>
      <c r="I1343" s="6">
        <v>5.0999999999999996</v>
      </c>
      <c r="J1343" s="6">
        <v>-0.6</v>
      </c>
      <c r="K1343" s="6">
        <v>3</v>
      </c>
      <c r="L1343" s="35">
        <f t="shared" si="190"/>
        <v>2</v>
      </c>
      <c r="M1343" s="19">
        <f t="shared" si="193"/>
        <v>4.3</v>
      </c>
      <c r="N1343" s="19">
        <f t="shared" si="192"/>
        <v>-0.39999999999999997</v>
      </c>
      <c r="O1343" s="6">
        <v>2.5</v>
      </c>
      <c r="P1343" s="7">
        <v>8705</v>
      </c>
      <c r="Q1343" s="7"/>
      <c r="R1343" s="35">
        <f t="shared" si="191"/>
        <v>6.5</v>
      </c>
      <c r="S1343">
        <v>11</v>
      </c>
      <c r="T1343">
        <v>2</v>
      </c>
      <c r="U1343">
        <v>3.2</v>
      </c>
      <c r="W1343">
        <v>19.53</v>
      </c>
      <c r="X1343">
        <v>17.63</v>
      </c>
    </row>
    <row r="1344" spans="1:24" x14ac:dyDescent="0.25">
      <c r="A1344" s="3">
        <v>31929</v>
      </c>
      <c r="B1344" s="5">
        <v>152</v>
      </c>
      <c r="C1344" s="37">
        <f t="shared" si="187"/>
        <v>21.71</v>
      </c>
      <c r="D1344" s="35">
        <f t="shared" si="188"/>
        <v>3.7</v>
      </c>
      <c r="E1344" s="6">
        <v>7.9</v>
      </c>
      <c r="F1344" s="6">
        <v>-0.5</v>
      </c>
      <c r="G1344" s="6">
        <v>0.5</v>
      </c>
      <c r="H1344" s="35">
        <f t="shared" si="189"/>
        <v>1.9</v>
      </c>
      <c r="I1344" s="6">
        <v>6.2</v>
      </c>
      <c r="J1344" s="6">
        <v>-2.5</v>
      </c>
      <c r="K1344" s="6">
        <v>0</v>
      </c>
      <c r="L1344" s="35">
        <f t="shared" si="190"/>
        <v>1.6</v>
      </c>
      <c r="M1344" s="19">
        <f t="shared" si="193"/>
        <v>5.4</v>
      </c>
      <c r="N1344" s="19">
        <f t="shared" si="192"/>
        <v>-2.2999999999999998</v>
      </c>
      <c r="O1344" s="6">
        <v>0</v>
      </c>
      <c r="P1344" s="7">
        <v>8706</v>
      </c>
      <c r="Q1344" s="7"/>
      <c r="R1344" s="35">
        <f t="shared" si="191"/>
        <v>6.5</v>
      </c>
      <c r="S1344">
        <v>11.5</v>
      </c>
      <c r="T1344">
        <v>1.5</v>
      </c>
      <c r="U1344">
        <v>0</v>
      </c>
      <c r="W1344">
        <v>22.85</v>
      </c>
      <c r="X1344">
        <v>22.41</v>
      </c>
    </row>
    <row r="1345" spans="1:24" x14ac:dyDescent="0.25">
      <c r="A1345" s="3">
        <v>31930</v>
      </c>
      <c r="B1345" s="5">
        <v>153</v>
      </c>
      <c r="C1345" s="37">
        <f t="shared" si="187"/>
        <v>27.44</v>
      </c>
      <c r="D1345" s="35">
        <f t="shared" si="188"/>
        <v>5.4</v>
      </c>
      <c r="E1345" s="6">
        <v>12.9</v>
      </c>
      <c r="F1345" s="6">
        <v>-2.2000000000000002</v>
      </c>
      <c r="G1345" s="6">
        <v>1</v>
      </c>
      <c r="H1345" s="35">
        <f t="shared" si="189"/>
        <v>5.2</v>
      </c>
      <c r="I1345" s="6">
        <v>11.2</v>
      </c>
      <c r="J1345" s="6">
        <v>-0.9</v>
      </c>
      <c r="K1345" s="6">
        <v>0</v>
      </c>
      <c r="L1345" s="35">
        <f t="shared" si="190"/>
        <v>4.9000000000000004</v>
      </c>
      <c r="M1345" s="19">
        <f t="shared" si="193"/>
        <v>10.399999999999999</v>
      </c>
      <c r="N1345" s="19">
        <f t="shared" si="192"/>
        <v>-0.7</v>
      </c>
      <c r="O1345" s="6">
        <v>0</v>
      </c>
      <c r="P1345" s="7">
        <v>8706</v>
      </c>
      <c r="Q1345" s="7"/>
      <c r="R1345" s="35">
        <f t="shared" si="191"/>
        <v>5</v>
      </c>
      <c r="S1345">
        <v>12</v>
      </c>
      <c r="T1345">
        <v>-2</v>
      </c>
      <c r="U1345">
        <v>0</v>
      </c>
      <c r="W1345">
        <v>28.88</v>
      </c>
      <c r="X1345">
        <v>26.76</v>
      </c>
    </row>
    <row r="1346" spans="1:24" x14ac:dyDescent="0.25">
      <c r="A1346" s="3">
        <v>31931</v>
      </c>
      <c r="B1346" s="5">
        <v>154</v>
      </c>
      <c r="C1346" s="37">
        <f t="shared" si="187"/>
        <v>26.62</v>
      </c>
      <c r="D1346" s="35">
        <f t="shared" si="188"/>
        <v>9.3000000000000007</v>
      </c>
      <c r="E1346" s="6">
        <v>18.899999999999999</v>
      </c>
      <c r="F1346" s="6">
        <v>-0.3</v>
      </c>
      <c r="G1346" s="6">
        <v>0.5</v>
      </c>
      <c r="H1346" s="35">
        <f t="shared" si="189"/>
        <v>9.6999999999999993</v>
      </c>
      <c r="I1346" s="6">
        <v>17.399999999999999</v>
      </c>
      <c r="J1346" s="6">
        <v>2</v>
      </c>
      <c r="K1346" s="6">
        <v>0</v>
      </c>
      <c r="L1346" s="35">
        <f t="shared" si="190"/>
        <v>9.4</v>
      </c>
      <c r="M1346" s="19">
        <f t="shared" si="193"/>
        <v>16.599999999999998</v>
      </c>
      <c r="N1346" s="19">
        <f t="shared" si="192"/>
        <v>2.2000000000000002</v>
      </c>
      <c r="O1346" s="6">
        <v>0</v>
      </c>
      <c r="P1346" s="7">
        <v>8706</v>
      </c>
      <c r="Q1346" s="7"/>
      <c r="R1346" s="35">
        <f t="shared" si="191"/>
        <v>10</v>
      </c>
      <c r="S1346">
        <v>21</v>
      </c>
      <c r="T1346">
        <v>-1</v>
      </c>
      <c r="U1346">
        <v>0</v>
      </c>
      <c r="W1346">
        <v>28.02</v>
      </c>
      <c r="X1346">
        <v>27.53</v>
      </c>
    </row>
    <row r="1347" spans="1:24" x14ac:dyDescent="0.25">
      <c r="A1347" s="3">
        <v>31932</v>
      </c>
      <c r="B1347" s="5">
        <v>155</v>
      </c>
      <c r="C1347" s="37">
        <f t="shared" si="187"/>
        <v>21.95</v>
      </c>
      <c r="D1347" s="35">
        <f t="shared" si="188"/>
        <v>13.1</v>
      </c>
      <c r="E1347" s="6">
        <v>22.8</v>
      </c>
      <c r="F1347" s="6">
        <v>3.4</v>
      </c>
      <c r="G1347" s="6">
        <v>0</v>
      </c>
      <c r="H1347" s="35">
        <f t="shared" si="189"/>
        <v>14.4</v>
      </c>
      <c r="I1347" s="6">
        <v>20.5</v>
      </c>
      <c r="J1347" s="6">
        <v>8.3000000000000007</v>
      </c>
      <c r="K1347" s="6">
        <v>0</v>
      </c>
      <c r="L1347" s="35">
        <f t="shared" si="190"/>
        <v>14.1</v>
      </c>
      <c r="M1347" s="19">
        <f t="shared" si="193"/>
        <v>19.7</v>
      </c>
      <c r="N1347" s="19">
        <f t="shared" si="192"/>
        <v>8.5</v>
      </c>
      <c r="O1347" s="6">
        <v>0</v>
      </c>
      <c r="P1347" s="7">
        <v>8706</v>
      </c>
      <c r="Q1347" s="7"/>
      <c r="R1347" s="35">
        <f t="shared" si="191"/>
        <v>13.5</v>
      </c>
      <c r="S1347">
        <v>25</v>
      </c>
      <c r="T1347">
        <v>2</v>
      </c>
      <c r="U1347">
        <v>0</v>
      </c>
      <c r="W1347">
        <v>23.11</v>
      </c>
      <c r="X1347">
        <v>23.25</v>
      </c>
    </row>
    <row r="1348" spans="1:24" x14ac:dyDescent="0.25">
      <c r="A1348" s="3">
        <v>31933</v>
      </c>
      <c r="B1348" s="5">
        <v>156</v>
      </c>
      <c r="C1348" s="37">
        <f t="shared" si="187"/>
        <v>12.03</v>
      </c>
      <c r="D1348" s="35">
        <f t="shared" si="188"/>
        <v>14.1</v>
      </c>
      <c r="E1348" s="6">
        <v>19.399999999999999</v>
      </c>
      <c r="F1348" s="6">
        <v>8.6999999999999993</v>
      </c>
      <c r="G1348" s="6">
        <v>1</v>
      </c>
      <c r="H1348" s="35">
        <f t="shared" si="189"/>
        <v>11.2</v>
      </c>
      <c r="I1348" s="6">
        <v>17.2</v>
      </c>
      <c r="J1348" s="6">
        <v>5.2</v>
      </c>
      <c r="K1348" s="6">
        <v>0</v>
      </c>
      <c r="L1348" s="35">
        <f t="shared" si="190"/>
        <v>10.9</v>
      </c>
      <c r="M1348" s="19">
        <f t="shared" si="193"/>
        <v>16.399999999999999</v>
      </c>
      <c r="N1348" s="19">
        <f t="shared" si="192"/>
        <v>5.4</v>
      </c>
      <c r="O1348" s="6">
        <v>0</v>
      </c>
      <c r="P1348" s="7">
        <v>8706</v>
      </c>
      <c r="Q1348" s="7"/>
      <c r="R1348" s="35">
        <f t="shared" si="191"/>
        <v>14.5</v>
      </c>
      <c r="S1348">
        <v>22</v>
      </c>
      <c r="T1348">
        <v>7</v>
      </c>
      <c r="U1348">
        <v>1.1000000000000001</v>
      </c>
      <c r="W1348">
        <v>12.66</v>
      </c>
      <c r="X1348">
        <v>13.28</v>
      </c>
    </row>
    <row r="1349" spans="1:24" x14ac:dyDescent="0.25">
      <c r="A1349" s="3">
        <v>31934</v>
      </c>
      <c r="B1349" s="5">
        <v>157</v>
      </c>
      <c r="C1349" s="37">
        <f t="shared" ref="C1349:C1412" si="194">IF(W1349="",X1349,ROUND(0.95*W1349,2))</f>
        <v>28.29</v>
      </c>
      <c r="D1349" s="35">
        <f t="shared" ref="D1349:D1412" si="195">ROUND(AVERAGE(E1349:F1349),1)</f>
        <v>8.9</v>
      </c>
      <c r="E1349" s="6">
        <v>16.2</v>
      </c>
      <c r="F1349" s="6">
        <v>1.6</v>
      </c>
      <c r="G1349" s="6">
        <v>0</v>
      </c>
      <c r="H1349" s="35">
        <f t="shared" ref="H1349:H1412" si="196">ROUND(AVERAGE(I1349:J1349),1)</f>
        <v>8.6</v>
      </c>
      <c r="I1349" s="6">
        <v>15</v>
      </c>
      <c r="J1349" s="6">
        <v>2.2000000000000002</v>
      </c>
      <c r="K1349" s="6">
        <v>0</v>
      </c>
      <c r="L1349" s="35">
        <f t="shared" ref="L1349:L1412" si="197">ROUND(AVERAGE(M1349:N1349),1)</f>
        <v>8.3000000000000007</v>
      </c>
      <c r="M1349" s="19">
        <f t="shared" si="193"/>
        <v>14.2</v>
      </c>
      <c r="N1349" s="19">
        <f t="shared" si="192"/>
        <v>2.4000000000000004</v>
      </c>
      <c r="O1349" s="6">
        <v>0</v>
      </c>
      <c r="P1349" s="7">
        <v>8706</v>
      </c>
      <c r="Q1349" s="7"/>
      <c r="R1349" s="35">
        <f t="shared" ref="R1349:R1412" si="198">ROUND(AVERAGE(S1349:T1349),1)</f>
        <v>10.8</v>
      </c>
      <c r="S1349">
        <v>18.5</v>
      </c>
      <c r="T1349">
        <v>3</v>
      </c>
      <c r="U1349">
        <v>0</v>
      </c>
      <c r="W1349">
        <v>29.78</v>
      </c>
      <c r="X1349">
        <v>27.62</v>
      </c>
    </row>
    <row r="1350" spans="1:24" x14ac:dyDescent="0.25">
      <c r="A1350" s="3">
        <v>31935</v>
      </c>
      <c r="B1350" s="5">
        <v>158</v>
      </c>
      <c r="C1350" s="37">
        <f t="shared" si="194"/>
        <v>27.77</v>
      </c>
      <c r="D1350" s="35">
        <f t="shared" si="195"/>
        <v>12.2</v>
      </c>
      <c r="E1350" s="6">
        <v>22.4</v>
      </c>
      <c r="F1350" s="6">
        <v>2</v>
      </c>
      <c r="G1350" s="6">
        <v>0</v>
      </c>
      <c r="H1350" s="35">
        <f t="shared" si="196"/>
        <v>12.5</v>
      </c>
      <c r="I1350" s="6">
        <v>20.9</v>
      </c>
      <c r="J1350" s="6">
        <v>4</v>
      </c>
      <c r="K1350" s="6">
        <v>1</v>
      </c>
      <c r="L1350" s="35">
        <f t="shared" si="197"/>
        <v>12.2</v>
      </c>
      <c r="M1350" s="19">
        <f t="shared" si="193"/>
        <v>20.099999999999998</v>
      </c>
      <c r="N1350" s="19">
        <f t="shared" si="192"/>
        <v>4.2</v>
      </c>
      <c r="O1350" s="6">
        <v>0</v>
      </c>
      <c r="P1350" s="7">
        <v>8706</v>
      </c>
      <c r="Q1350" s="7"/>
      <c r="R1350" s="35">
        <f t="shared" si="198"/>
        <v>11.8</v>
      </c>
      <c r="S1350">
        <v>23</v>
      </c>
      <c r="T1350">
        <v>0.5</v>
      </c>
      <c r="U1350">
        <v>0</v>
      </c>
      <c r="W1350">
        <v>29.23</v>
      </c>
      <c r="X1350">
        <v>27.65</v>
      </c>
    </row>
    <row r="1351" spans="1:24" x14ac:dyDescent="0.25">
      <c r="A1351" s="3">
        <v>31936</v>
      </c>
      <c r="B1351" s="5">
        <v>159</v>
      </c>
      <c r="C1351" s="37">
        <f t="shared" si="194"/>
        <v>6.62</v>
      </c>
      <c r="D1351" s="35">
        <f t="shared" si="195"/>
        <v>10.8</v>
      </c>
      <c r="E1351" s="6">
        <v>14.4</v>
      </c>
      <c r="F1351" s="6">
        <v>7.2</v>
      </c>
      <c r="G1351" s="6">
        <v>16</v>
      </c>
      <c r="H1351" s="35">
        <f t="shared" si="196"/>
        <v>11.8</v>
      </c>
      <c r="I1351" s="6">
        <v>15.1</v>
      </c>
      <c r="J1351" s="6">
        <v>8.5</v>
      </c>
      <c r="K1351" s="6">
        <v>17.5</v>
      </c>
      <c r="L1351" s="35">
        <f t="shared" si="197"/>
        <v>11.5</v>
      </c>
      <c r="M1351" s="19">
        <f t="shared" si="193"/>
        <v>14.299999999999999</v>
      </c>
      <c r="N1351" s="19">
        <f t="shared" si="192"/>
        <v>8.6999999999999993</v>
      </c>
      <c r="O1351" s="6">
        <v>19</v>
      </c>
      <c r="P1351" s="7">
        <v>8706</v>
      </c>
      <c r="Q1351" s="7"/>
      <c r="R1351" s="35">
        <f t="shared" si="198"/>
        <v>11</v>
      </c>
      <c r="S1351">
        <v>17</v>
      </c>
      <c r="T1351">
        <v>5</v>
      </c>
      <c r="U1351">
        <v>4.9000000000000004</v>
      </c>
      <c r="W1351">
        <v>6.97</v>
      </c>
      <c r="X1351">
        <v>8.41</v>
      </c>
    </row>
    <row r="1352" spans="1:24" x14ac:dyDescent="0.25">
      <c r="A1352" s="3">
        <v>31937</v>
      </c>
      <c r="B1352" s="5">
        <v>160</v>
      </c>
      <c r="C1352" s="37">
        <f t="shared" si="194"/>
        <v>21.19</v>
      </c>
      <c r="D1352" s="35">
        <f t="shared" si="195"/>
        <v>11.5</v>
      </c>
      <c r="E1352" s="6">
        <v>16.399999999999999</v>
      </c>
      <c r="F1352" s="6">
        <v>6.5</v>
      </c>
      <c r="G1352" s="6">
        <v>1.5</v>
      </c>
      <c r="H1352" s="35">
        <f t="shared" si="196"/>
        <v>9.3000000000000007</v>
      </c>
      <c r="I1352" s="6">
        <v>13.5</v>
      </c>
      <c r="J1352" s="6">
        <v>5</v>
      </c>
      <c r="K1352" s="6">
        <v>1</v>
      </c>
      <c r="L1352" s="35">
        <f t="shared" si="197"/>
        <v>9</v>
      </c>
      <c r="M1352" s="19">
        <f t="shared" si="193"/>
        <v>12.7</v>
      </c>
      <c r="N1352" s="19">
        <f t="shared" si="192"/>
        <v>5.2</v>
      </c>
      <c r="O1352" s="6">
        <v>0</v>
      </c>
      <c r="P1352" s="7">
        <v>8706</v>
      </c>
      <c r="Q1352" s="7"/>
      <c r="R1352" s="35">
        <f t="shared" si="198"/>
        <v>14</v>
      </c>
      <c r="S1352">
        <v>19</v>
      </c>
      <c r="T1352">
        <v>9</v>
      </c>
      <c r="U1352">
        <v>0.6</v>
      </c>
      <c r="W1352">
        <v>22.3</v>
      </c>
      <c r="X1352">
        <v>20.97</v>
      </c>
    </row>
    <row r="1353" spans="1:24" x14ac:dyDescent="0.25">
      <c r="A1353" s="3">
        <v>31938</v>
      </c>
      <c r="B1353" s="5">
        <v>161</v>
      </c>
      <c r="C1353" s="37">
        <f t="shared" si="194"/>
        <v>23.08</v>
      </c>
      <c r="D1353" s="35">
        <f t="shared" si="195"/>
        <v>8.5</v>
      </c>
      <c r="E1353" s="6">
        <v>14.2</v>
      </c>
      <c r="F1353" s="6">
        <v>2.8</v>
      </c>
      <c r="G1353" s="6">
        <v>0.5</v>
      </c>
      <c r="H1353" s="35">
        <f t="shared" si="196"/>
        <v>6.9</v>
      </c>
      <c r="I1353" s="6">
        <v>12.7</v>
      </c>
      <c r="J1353" s="6">
        <v>1.1000000000000001</v>
      </c>
      <c r="K1353" s="6">
        <v>0</v>
      </c>
      <c r="L1353" s="35">
        <f t="shared" si="197"/>
        <v>6.6</v>
      </c>
      <c r="M1353" s="19">
        <f t="shared" si="193"/>
        <v>11.899999999999999</v>
      </c>
      <c r="N1353" s="19">
        <f t="shared" si="192"/>
        <v>1.3</v>
      </c>
      <c r="O1353" s="6">
        <v>0</v>
      </c>
      <c r="P1353" s="7">
        <v>8706</v>
      </c>
      <c r="Q1353" s="7"/>
      <c r="R1353" s="35">
        <f t="shared" si="198"/>
        <v>12.5</v>
      </c>
      <c r="S1353">
        <v>19</v>
      </c>
      <c r="T1353">
        <v>6</v>
      </c>
      <c r="U1353">
        <v>0</v>
      </c>
      <c r="X1353">
        <v>23.08</v>
      </c>
    </row>
    <row r="1354" spans="1:24" x14ac:dyDescent="0.25">
      <c r="A1354" s="3">
        <v>31939</v>
      </c>
      <c r="B1354" s="5">
        <v>162</v>
      </c>
      <c r="C1354" s="37">
        <f t="shared" si="194"/>
        <v>22.85</v>
      </c>
      <c r="D1354" s="35">
        <f t="shared" si="195"/>
        <v>10.4</v>
      </c>
      <c r="E1354" s="6">
        <v>19</v>
      </c>
      <c r="F1354" s="6">
        <v>1.8</v>
      </c>
      <c r="G1354" s="6">
        <v>0</v>
      </c>
      <c r="H1354" s="35">
        <f t="shared" si="196"/>
        <v>10.3</v>
      </c>
      <c r="I1354" s="6">
        <v>16.7</v>
      </c>
      <c r="J1354" s="6">
        <v>3.8</v>
      </c>
      <c r="K1354" s="6">
        <v>0</v>
      </c>
      <c r="L1354" s="35">
        <f t="shared" si="197"/>
        <v>10</v>
      </c>
      <c r="M1354" s="19">
        <f t="shared" si="193"/>
        <v>15.899999999999999</v>
      </c>
      <c r="N1354" s="19">
        <f t="shared" si="192"/>
        <v>4</v>
      </c>
      <c r="O1354" s="6">
        <v>0</v>
      </c>
      <c r="P1354" s="7">
        <v>8706</v>
      </c>
      <c r="Q1354" s="7"/>
      <c r="R1354" s="35">
        <f t="shared" si="198"/>
        <v>11.3</v>
      </c>
      <c r="S1354">
        <v>22</v>
      </c>
      <c r="T1354">
        <v>0.5</v>
      </c>
      <c r="U1354">
        <v>0</v>
      </c>
      <c r="W1354">
        <v>24.05</v>
      </c>
      <c r="X1354">
        <v>19.95</v>
      </c>
    </row>
    <row r="1355" spans="1:24" x14ac:dyDescent="0.25">
      <c r="A1355" s="3">
        <v>31940</v>
      </c>
      <c r="B1355" s="5">
        <v>163</v>
      </c>
      <c r="C1355" s="37">
        <f t="shared" si="194"/>
        <v>20.83</v>
      </c>
      <c r="D1355" s="35">
        <f t="shared" si="195"/>
        <v>14.1</v>
      </c>
      <c r="E1355" s="6">
        <v>19.399999999999999</v>
      </c>
      <c r="F1355" s="6">
        <v>8.8000000000000007</v>
      </c>
      <c r="G1355" s="6">
        <v>0</v>
      </c>
      <c r="H1355" s="35">
        <f t="shared" si="196"/>
        <v>13.4</v>
      </c>
      <c r="I1355" s="6">
        <v>17.2</v>
      </c>
      <c r="J1355" s="6">
        <v>9.6</v>
      </c>
      <c r="K1355" s="6">
        <v>0</v>
      </c>
      <c r="L1355" s="35">
        <f t="shared" si="197"/>
        <v>13.1</v>
      </c>
      <c r="M1355" s="19">
        <f t="shared" si="193"/>
        <v>16.399999999999999</v>
      </c>
      <c r="N1355" s="19">
        <f t="shared" si="192"/>
        <v>9.7999999999999989</v>
      </c>
      <c r="O1355" s="6">
        <v>0</v>
      </c>
      <c r="P1355" s="7">
        <v>8706</v>
      </c>
      <c r="Q1355" s="7"/>
      <c r="R1355" s="35">
        <f t="shared" si="198"/>
        <v>15.3</v>
      </c>
      <c r="S1355">
        <v>21.5</v>
      </c>
      <c r="T1355">
        <v>9</v>
      </c>
      <c r="U1355">
        <v>0</v>
      </c>
      <c r="W1355">
        <v>21.93</v>
      </c>
      <c r="X1355">
        <v>15.03</v>
      </c>
    </row>
    <row r="1356" spans="1:24" x14ac:dyDescent="0.25">
      <c r="A1356" s="3">
        <v>31941</v>
      </c>
      <c r="B1356" s="5">
        <v>164</v>
      </c>
      <c r="C1356" s="37">
        <f t="shared" si="194"/>
        <v>23.72</v>
      </c>
      <c r="D1356" s="35">
        <f t="shared" si="195"/>
        <v>13.7</v>
      </c>
      <c r="E1356" s="6">
        <v>22.6</v>
      </c>
      <c r="F1356" s="6">
        <v>4.7</v>
      </c>
      <c r="G1356" s="6">
        <v>0</v>
      </c>
      <c r="H1356" s="35">
        <f t="shared" si="196"/>
        <v>13.1</v>
      </c>
      <c r="I1356" s="6">
        <v>20.3</v>
      </c>
      <c r="J1356" s="6">
        <v>5.9</v>
      </c>
      <c r="K1356" s="6">
        <v>0</v>
      </c>
      <c r="L1356" s="35">
        <f t="shared" si="197"/>
        <v>12.8</v>
      </c>
      <c r="M1356" s="19">
        <f t="shared" si="193"/>
        <v>19.5</v>
      </c>
      <c r="N1356" s="19">
        <f t="shared" si="192"/>
        <v>6.1000000000000005</v>
      </c>
      <c r="O1356" s="6">
        <v>0</v>
      </c>
      <c r="P1356" s="7">
        <v>8706</v>
      </c>
      <c r="Q1356" s="7"/>
      <c r="R1356" s="35">
        <f t="shared" si="198"/>
        <v>15</v>
      </c>
      <c r="S1356">
        <v>25</v>
      </c>
      <c r="T1356">
        <v>5</v>
      </c>
      <c r="U1356">
        <v>0</v>
      </c>
      <c r="X1356">
        <v>23.72</v>
      </c>
    </row>
    <row r="1357" spans="1:24" x14ac:dyDescent="0.25">
      <c r="A1357" s="3">
        <v>31942</v>
      </c>
      <c r="B1357" s="5">
        <v>165</v>
      </c>
      <c r="C1357" s="37">
        <f t="shared" si="194"/>
        <v>24.93</v>
      </c>
      <c r="D1357" s="35">
        <f t="shared" si="195"/>
        <v>15</v>
      </c>
      <c r="E1357" s="6">
        <v>25</v>
      </c>
      <c r="F1357" s="6">
        <v>5</v>
      </c>
      <c r="G1357" s="6">
        <v>0.5</v>
      </c>
      <c r="H1357" s="35">
        <f t="shared" si="196"/>
        <v>15.7</v>
      </c>
      <c r="I1357" s="6">
        <v>22.5</v>
      </c>
      <c r="J1357" s="6">
        <v>8.9</v>
      </c>
      <c r="K1357" s="6">
        <v>5</v>
      </c>
      <c r="L1357" s="35">
        <f t="shared" si="197"/>
        <v>15.4</v>
      </c>
      <c r="M1357" s="19">
        <f t="shared" si="193"/>
        <v>21.7</v>
      </c>
      <c r="N1357" s="19">
        <f t="shared" si="192"/>
        <v>9.1</v>
      </c>
      <c r="O1357" s="6">
        <v>4</v>
      </c>
      <c r="P1357" s="7">
        <v>8706</v>
      </c>
      <c r="Q1357" s="7"/>
      <c r="R1357" s="35">
        <f t="shared" si="198"/>
        <v>14.5</v>
      </c>
      <c r="S1357">
        <v>25.5</v>
      </c>
      <c r="T1357">
        <v>3.5</v>
      </c>
      <c r="U1357">
        <v>2.2000000000000002</v>
      </c>
      <c r="X1357">
        <v>24.93</v>
      </c>
    </row>
    <row r="1358" spans="1:24" x14ac:dyDescent="0.25">
      <c r="A1358" s="3">
        <v>31943</v>
      </c>
      <c r="B1358" s="5">
        <v>166</v>
      </c>
      <c r="C1358" s="37">
        <f t="shared" si="194"/>
        <v>17.45</v>
      </c>
      <c r="D1358" s="35">
        <f t="shared" si="195"/>
        <v>13.7</v>
      </c>
      <c r="E1358" s="6">
        <v>16.8</v>
      </c>
      <c r="F1358" s="6">
        <v>10.6</v>
      </c>
      <c r="G1358" s="6">
        <v>2.5</v>
      </c>
      <c r="H1358" s="35">
        <f t="shared" si="196"/>
        <v>12.2</v>
      </c>
      <c r="I1358" s="6">
        <v>15.9</v>
      </c>
      <c r="J1358" s="6">
        <v>8.5</v>
      </c>
      <c r="K1358" s="6">
        <v>2.5</v>
      </c>
      <c r="L1358" s="35">
        <f t="shared" si="197"/>
        <v>11.9</v>
      </c>
      <c r="M1358" s="19">
        <f t="shared" si="193"/>
        <v>15.1</v>
      </c>
      <c r="N1358" s="19">
        <f t="shared" si="192"/>
        <v>8.6999999999999993</v>
      </c>
      <c r="O1358" s="6">
        <v>4</v>
      </c>
      <c r="P1358" s="7">
        <v>8706</v>
      </c>
      <c r="Q1358" s="7"/>
      <c r="R1358" s="35">
        <f t="shared" si="198"/>
        <v>16.3</v>
      </c>
      <c r="S1358">
        <v>20.5</v>
      </c>
      <c r="T1358">
        <v>12</v>
      </c>
      <c r="U1358">
        <v>2.8</v>
      </c>
      <c r="X1358">
        <v>17.45</v>
      </c>
    </row>
    <row r="1359" spans="1:24" x14ac:dyDescent="0.25">
      <c r="A1359" s="3">
        <v>31944</v>
      </c>
      <c r="B1359" s="5">
        <v>167</v>
      </c>
      <c r="C1359" s="37">
        <f t="shared" si="194"/>
        <v>8.48</v>
      </c>
      <c r="D1359" s="35">
        <f t="shared" si="195"/>
        <v>4.5999999999999996</v>
      </c>
      <c r="E1359" s="6">
        <v>6</v>
      </c>
      <c r="F1359" s="6">
        <v>3.2</v>
      </c>
      <c r="G1359" s="6">
        <v>1.5</v>
      </c>
      <c r="H1359" s="35">
        <f t="shared" si="196"/>
        <v>3.6</v>
      </c>
      <c r="I1359" s="6">
        <v>5.9</v>
      </c>
      <c r="J1359" s="6">
        <v>1.3</v>
      </c>
      <c r="K1359" s="6">
        <v>1</v>
      </c>
      <c r="L1359" s="35">
        <f t="shared" si="197"/>
        <v>3.3</v>
      </c>
      <c r="M1359" s="19">
        <f t="shared" si="193"/>
        <v>5.1000000000000005</v>
      </c>
      <c r="N1359" s="19">
        <f t="shared" si="192"/>
        <v>1.5</v>
      </c>
      <c r="O1359" s="6">
        <v>0.5</v>
      </c>
      <c r="P1359" s="7">
        <v>8706</v>
      </c>
      <c r="Q1359" s="7"/>
      <c r="R1359" s="35">
        <f t="shared" si="198"/>
        <v>8</v>
      </c>
      <c r="S1359">
        <v>10</v>
      </c>
      <c r="T1359">
        <v>6</v>
      </c>
      <c r="U1359">
        <v>1</v>
      </c>
      <c r="X1359">
        <v>8.48</v>
      </c>
    </row>
    <row r="1360" spans="1:24" x14ac:dyDescent="0.25">
      <c r="A1360" s="3">
        <v>31945</v>
      </c>
      <c r="B1360" s="5">
        <v>168</v>
      </c>
      <c r="C1360" s="37">
        <f t="shared" si="194"/>
        <v>16.72</v>
      </c>
      <c r="D1360" s="35">
        <f t="shared" si="195"/>
        <v>8.3000000000000007</v>
      </c>
      <c r="E1360" s="6">
        <v>13.6</v>
      </c>
      <c r="F1360" s="6">
        <v>2.9</v>
      </c>
      <c r="G1360" s="6">
        <v>0.5</v>
      </c>
      <c r="H1360" s="35">
        <f t="shared" si="196"/>
        <v>7.6</v>
      </c>
      <c r="I1360" s="6">
        <v>12.5</v>
      </c>
      <c r="J1360" s="6">
        <v>2.7</v>
      </c>
      <c r="K1360" s="6">
        <v>0</v>
      </c>
      <c r="L1360" s="35">
        <f t="shared" si="197"/>
        <v>7.3</v>
      </c>
      <c r="M1360" s="19">
        <f t="shared" si="193"/>
        <v>11.7</v>
      </c>
      <c r="N1360" s="19">
        <f t="shared" si="192"/>
        <v>2.9000000000000004</v>
      </c>
      <c r="O1360" s="6">
        <v>0.5</v>
      </c>
      <c r="P1360" s="7">
        <v>8706</v>
      </c>
      <c r="Q1360" s="7"/>
      <c r="R1360" s="35">
        <f t="shared" si="198"/>
        <v>11.5</v>
      </c>
      <c r="S1360">
        <v>18</v>
      </c>
      <c r="T1360">
        <v>5</v>
      </c>
      <c r="U1360">
        <v>0</v>
      </c>
      <c r="X1360">
        <v>16.72</v>
      </c>
    </row>
    <row r="1361" spans="1:24" x14ac:dyDescent="0.25">
      <c r="A1361" s="3">
        <v>31946</v>
      </c>
      <c r="B1361" s="5">
        <v>169</v>
      </c>
      <c r="C1361" s="37">
        <f t="shared" si="194"/>
        <v>27.06</v>
      </c>
      <c r="D1361" s="35">
        <f t="shared" si="195"/>
        <v>10.7</v>
      </c>
      <c r="E1361" s="6">
        <v>19.399999999999999</v>
      </c>
      <c r="F1361" s="6">
        <v>1.9</v>
      </c>
      <c r="G1361" s="6">
        <v>0</v>
      </c>
      <c r="H1361" s="35">
        <f t="shared" si="196"/>
        <v>10.6</v>
      </c>
      <c r="I1361" s="6">
        <v>18.100000000000001</v>
      </c>
      <c r="J1361" s="6">
        <v>3.1</v>
      </c>
      <c r="K1361" s="6">
        <v>0</v>
      </c>
      <c r="L1361" s="35">
        <f t="shared" si="197"/>
        <v>10.3</v>
      </c>
      <c r="M1361" s="19">
        <f t="shared" si="193"/>
        <v>17.3</v>
      </c>
      <c r="N1361" s="19">
        <f t="shared" si="192"/>
        <v>3.3000000000000003</v>
      </c>
      <c r="O1361" s="6">
        <v>0</v>
      </c>
      <c r="P1361" s="7">
        <v>8706</v>
      </c>
      <c r="Q1361" s="7"/>
      <c r="R1361" s="35">
        <f t="shared" si="198"/>
        <v>12.5</v>
      </c>
      <c r="S1361">
        <v>23.5</v>
      </c>
      <c r="T1361">
        <v>1.5</v>
      </c>
      <c r="U1361">
        <v>0</v>
      </c>
      <c r="X1361">
        <v>27.06</v>
      </c>
    </row>
    <row r="1362" spans="1:24" x14ac:dyDescent="0.25">
      <c r="A1362" s="3">
        <v>31947</v>
      </c>
      <c r="B1362" s="5">
        <v>170</v>
      </c>
      <c r="C1362" s="37">
        <f t="shared" si="194"/>
        <v>19.579999999999998</v>
      </c>
      <c r="D1362" s="35">
        <f t="shared" si="195"/>
        <v>13.5</v>
      </c>
      <c r="E1362" s="6">
        <v>21.5</v>
      </c>
      <c r="F1362" s="6">
        <v>5.5</v>
      </c>
      <c r="G1362" s="6">
        <v>0</v>
      </c>
      <c r="H1362" s="35">
        <f t="shared" si="196"/>
        <v>12.9</v>
      </c>
      <c r="I1362" s="6">
        <v>18.8</v>
      </c>
      <c r="J1362" s="6">
        <v>6.9</v>
      </c>
      <c r="K1362" s="6">
        <v>0</v>
      </c>
      <c r="L1362" s="35">
        <f t="shared" si="197"/>
        <v>12.6</v>
      </c>
      <c r="M1362" s="19">
        <f t="shared" si="193"/>
        <v>18</v>
      </c>
      <c r="N1362" s="19">
        <f t="shared" si="192"/>
        <v>7.1000000000000005</v>
      </c>
      <c r="O1362" s="6">
        <v>0</v>
      </c>
      <c r="P1362" s="7">
        <v>8706</v>
      </c>
      <c r="Q1362" s="7"/>
      <c r="R1362" s="35">
        <f t="shared" si="198"/>
        <v>14</v>
      </c>
      <c r="S1362">
        <v>24.5</v>
      </c>
      <c r="T1362">
        <v>3.5</v>
      </c>
      <c r="U1362">
        <v>0</v>
      </c>
      <c r="X1362">
        <v>19.579999999999998</v>
      </c>
    </row>
    <row r="1363" spans="1:24" x14ac:dyDescent="0.25">
      <c r="A1363" s="3">
        <v>31948</v>
      </c>
      <c r="B1363" s="5">
        <v>171</v>
      </c>
      <c r="C1363" s="37">
        <f t="shared" si="194"/>
        <v>16.59</v>
      </c>
      <c r="D1363" s="35">
        <f t="shared" si="195"/>
        <v>12.9</v>
      </c>
      <c r="E1363" s="6">
        <v>19.399999999999999</v>
      </c>
      <c r="F1363" s="6">
        <v>6.3</v>
      </c>
      <c r="G1363" s="6">
        <v>3.5</v>
      </c>
      <c r="H1363" s="35">
        <f t="shared" si="196"/>
        <v>12.1</v>
      </c>
      <c r="I1363" s="6">
        <v>17.3</v>
      </c>
      <c r="J1363" s="6">
        <v>6.8</v>
      </c>
      <c r="K1363" s="6">
        <v>7.5</v>
      </c>
      <c r="L1363" s="35">
        <f t="shared" si="197"/>
        <v>11.8</v>
      </c>
      <c r="M1363" s="19">
        <f t="shared" si="193"/>
        <v>16.5</v>
      </c>
      <c r="N1363" s="19">
        <f t="shared" si="192"/>
        <v>7</v>
      </c>
      <c r="O1363" s="6">
        <v>8</v>
      </c>
      <c r="P1363" s="7">
        <v>8706</v>
      </c>
      <c r="Q1363" s="7"/>
      <c r="R1363" s="35">
        <f t="shared" si="198"/>
        <v>14</v>
      </c>
      <c r="S1363">
        <v>21.5</v>
      </c>
      <c r="T1363">
        <v>6.5</v>
      </c>
      <c r="U1363">
        <v>10.7</v>
      </c>
      <c r="X1363">
        <v>16.59</v>
      </c>
    </row>
    <row r="1364" spans="1:24" x14ac:dyDescent="0.25">
      <c r="A1364" s="3">
        <v>31949</v>
      </c>
      <c r="B1364" s="5">
        <v>172</v>
      </c>
      <c r="C1364" s="37">
        <f t="shared" si="194"/>
        <v>12.24</v>
      </c>
      <c r="D1364" s="35">
        <f t="shared" si="195"/>
        <v>6.4</v>
      </c>
      <c r="E1364" s="6">
        <v>9.1</v>
      </c>
      <c r="F1364" s="6">
        <v>3.7</v>
      </c>
      <c r="G1364" s="6">
        <v>2.5</v>
      </c>
      <c r="H1364" s="35">
        <f t="shared" si="196"/>
        <v>5.3</v>
      </c>
      <c r="I1364" s="6">
        <v>8.6</v>
      </c>
      <c r="J1364" s="6">
        <v>1.9</v>
      </c>
      <c r="K1364" s="6">
        <v>3</v>
      </c>
      <c r="L1364" s="35">
        <f t="shared" si="197"/>
        <v>5</v>
      </c>
      <c r="M1364" s="19">
        <f t="shared" si="193"/>
        <v>7.8</v>
      </c>
      <c r="N1364" s="19">
        <f t="shared" si="192"/>
        <v>2.1</v>
      </c>
      <c r="O1364" s="6">
        <v>5</v>
      </c>
      <c r="P1364" s="7">
        <v>8706</v>
      </c>
      <c r="Q1364" s="7"/>
      <c r="R1364" s="35">
        <f t="shared" si="198"/>
        <v>9.3000000000000007</v>
      </c>
      <c r="S1364">
        <v>13</v>
      </c>
      <c r="T1364">
        <v>5.5</v>
      </c>
      <c r="U1364">
        <v>1.7</v>
      </c>
      <c r="X1364">
        <v>12.24</v>
      </c>
    </row>
    <row r="1365" spans="1:24" x14ac:dyDescent="0.25">
      <c r="A1365" s="3">
        <v>31950</v>
      </c>
      <c r="B1365" s="5">
        <v>173</v>
      </c>
      <c r="C1365" s="37">
        <f t="shared" si="194"/>
        <v>23.47</v>
      </c>
      <c r="D1365" s="35">
        <f t="shared" si="195"/>
        <v>4.4000000000000004</v>
      </c>
      <c r="E1365" s="6">
        <v>10.1</v>
      </c>
      <c r="F1365" s="6">
        <v>-1.3</v>
      </c>
      <c r="G1365" s="6">
        <v>1</v>
      </c>
      <c r="H1365" s="35">
        <f t="shared" si="196"/>
        <v>4.7</v>
      </c>
      <c r="I1365" s="6">
        <v>9.6999999999999993</v>
      </c>
      <c r="J1365" s="6">
        <v>-0.3</v>
      </c>
      <c r="K1365" s="6">
        <v>0.5</v>
      </c>
      <c r="L1365" s="35">
        <f t="shared" si="197"/>
        <v>4.4000000000000004</v>
      </c>
      <c r="M1365" s="19">
        <f t="shared" si="193"/>
        <v>8.8999999999999986</v>
      </c>
      <c r="N1365" s="19">
        <f t="shared" si="192"/>
        <v>-9.9999999999999978E-2</v>
      </c>
      <c r="O1365" s="6">
        <v>0</v>
      </c>
      <c r="P1365" s="7">
        <v>8706</v>
      </c>
      <c r="Q1365" s="7"/>
      <c r="R1365" s="35">
        <f t="shared" si="198"/>
        <v>6.3</v>
      </c>
      <c r="S1365">
        <v>13.5</v>
      </c>
      <c r="T1365">
        <v>-1</v>
      </c>
      <c r="U1365">
        <v>0.4</v>
      </c>
      <c r="X1365">
        <v>23.47</v>
      </c>
    </row>
    <row r="1366" spans="1:24" x14ac:dyDescent="0.25">
      <c r="A1366" s="3">
        <v>31951</v>
      </c>
      <c r="B1366" s="5">
        <v>174</v>
      </c>
      <c r="C1366" s="37">
        <f t="shared" si="194"/>
        <v>27.51</v>
      </c>
      <c r="D1366" s="35">
        <f t="shared" si="195"/>
        <v>5.6</v>
      </c>
      <c r="E1366" s="6">
        <v>13.7</v>
      </c>
      <c r="F1366" s="6">
        <v>-2.5</v>
      </c>
      <c r="G1366" s="6">
        <v>0</v>
      </c>
      <c r="H1366" s="35">
        <f t="shared" si="196"/>
        <v>5.8</v>
      </c>
      <c r="I1366" s="6">
        <v>13.1</v>
      </c>
      <c r="J1366" s="6">
        <v>-1.6</v>
      </c>
      <c r="K1366" s="6">
        <v>0</v>
      </c>
      <c r="L1366" s="35">
        <f t="shared" si="197"/>
        <v>5.5</v>
      </c>
      <c r="M1366" s="19">
        <f t="shared" si="193"/>
        <v>12.299999999999999</v>
      </c>
      <c r="N1366" s="19">
        <f t="shared" si="192"/>
        <v>-1.4000000000000001</v>
      </c>
      <c r="O1366" s="6">
        <v>0</v>
      </c>
      <c r="P1366" s="7">
        <v>8706</v>
      </c>
      <c r="Q1366" s="7"/>
      <c r="R1366" s="35">
        <f t="shared" si="198"/>
        <v>7.3</v>
      </c>
      <c r="S1366">
        <v>17</v>
      </c>
      <c r="T1366">
        <v>-2.5</v>
      </c>
      <c r="U1366">
        <v>0</v>
      </c>
      <c r="X1366">
        <v>27.51</v>
      </c>
    </row>
    <row r="1367" spans="1:24" x14ac:dyDescent="0.25">
      <c r="A1367" s="3">
        <v>31952</v>
      </c>
      <c r="B1367" s="5">
        <v>175</v>
      </c>
      <c r="C1367" s="37">
        <f t="shared" si="194"/>
        <v>27.81</v>
      </c>
      <c r="D1367" s="35">
        <f t="shared" si="195"/>
        <v>11</v>
      </c>
      <c r="E1367" s="6">
        <v>20.7</v>
      </c>
      <c r="F1367" s="6">
        <v>1.2</v>
      </c>
      <c r="G1367" s="6">
        <v>0</v>
      </c>
      <c r="H1367" s="35">
        <f t="shared" si="196"/>
        <v>10.4</v>
      </c>
      <c r="I1367" s="6">
        <v>18.899999999999999</v>
      </c>
      <c r="J1367" s="6">
        <v>1.8</v>
      </c>
      <c r="K1367" s="6">
        <v>0</v>
      </c>
      <c r="L1367" s="35">
        <f t="shared" si="197"/>
        <v>10.1</v>
      </c>
      <c r="M1367" s="19">
        <f t="shared" si="193"/>
        <v>18.099999999999998</v>
      </c>
      <c r="N1367" s="19">
        <f t="shared" si="192"/>
        <v>2</v>
      </c>
      <c r="O1367" s="6">
        <v>0</v>
      </c>
      <c r="P1367" s="7">
        <v>8706</v>
      </c>
      <c r="Q1367" s="7"/>
      <c r="R1367" s="35">
        <f t="shared" si="198"/>
        <v>10.8</v>
      </c>
      <c r="S1367">
        <v>22.5</v>
      </c>
      <c r="T1367">
        <v>-1</v>
      </c>
      <c r="U1367">
        <v>0</v>
      </c>
      <c r="X1367">
        <v>27.81</v>
      </c>
    </row>
    <row r="1368" spans="1:24" x14ac:dyDescent="0.25">
      <c r="A1368" s="3">
        <v>31953</v>
      </c>
      <c r="B1368" s="5">
        <v>176</v>
      </c>
      <c r="C1368" s="37">
        <f t="shared" si="194"/>
        <v>28.35</v>
      </c>
      <c r="D1368" s="35">
        <f t="shared" si="195"/>
        <v>14.2</v>
      </c>
      <c r="E1368" s="6">
        <v>24.4</v>
      </c>
      <c r="F1368" s="6">
        <v>3.9</v>
      </c>
      <c r="G1368" s="6">
        <v>0</v>
      </c>
      <c r="H1368" s="35">
        <f t="shared" si="196"/>
        <v>14.9</v>
      </c>
      <c r="I1368" s="6">
        <v>23.4</v>
      </c>
      <c r="J1368" s="6">
        <v>6.4</v>
      </c>
      <c r="K1368" s="6">
        <v>0</v>
      </c>
      <c r="L1368" s="35">
        <f t="shared" si="197"/>
        <v>14.7</v>
      </c>
      <c r="M1368" s="6">
        <v>22.8</v>
      </c>
      <c r="N1368" s="19">
        <f t="shared" si="192"/>
        <v>6.6000000000000005</v>
      </c>
      <c r="O1368" s="6">
        <v>0</v>
      </c>
      <c r="P1368" s="7">
        <v>8706</v>
      </c>
      <c r="Q1368" s="7"/>
      <c r="R1368" s="35">
        <f t="shared" si="198"/>
        <v>13.8</v>
      </c>
      <c r="S1368">
        <v>25</v>
      </c>
      <c r="T1368">
        <v>2.5</v>
      </c>
      <c r="U1368">
        <v>0</v>
      </c>
      <c r="W1368">
        <v>29.84</v>
      </c>
      <c r="X1368">
        <v>27.8</v>
      </c>
    </row>
    <row r="1369" spans="1:24" x14ac:dyDescent="0.25">
      <c r="A1369" s="3">
        <v>31954</v>
      </c>
      <c r="B1369" s="5">
        <v>177</v>
      </c>
      <c r="C1369" s="37">
        <f t="shared" si="194"/>
        <v>28.1</v>
      </c>
      <c r="D1369" s="35">
        <f t="shared" si="195"/>
        <v>16.5</v>
      </c>
      <c r="E1369" s="6">
        <v>26.4</v>
      </c>
      <c r="F1369" s="6">
        <v>6.6</v>
      </c>
      <c r="G1369" s="6">
        <v>0</v>
      </c>
      <c r="H1369" s="35">
        <f t="shared" si="196"/>
        <v>17</v>
      </c>
      <c r="I1369" s="6">
        <v>24.7</v>
      </c>
      <c r="J1369" s="6">
        <v>9.3000000000000007</v>
      </c>
      <c r="K1369" s="6">
        <v>0</v>
      </c>
      <c r="L1369" s="35">
        <f t="shared" si="197"/>
        <v>16.899999999999999</v>
      </c>
      <c r="M1369" s="6">
        <v>23.8</v>
      </c>
      <c r="N1369" s="6">
        <v>10</v>
      </c>
      <c r="O1369" s="6">
        <v>0</v>
      </c>
      <c r="P1369" s="7">
        <v>8706</v>
      </c>
      <c r="Q1369" s="7"/>
      <c r="R1369" s="35">
        <f t="shared" si="198"/>
        <v>16.5</v>
      </c>
      <c r="S1369">
        <v>28.5</v>
      </c>
      <c r="T1369">
        <v>4.5</v>
      </c>
      <c r="U1369">
        <v>0</v>
      </c>
      <c r="W1369">
        <v>29.58</v>
      </c>
      <c r="X1369">
        <v>27.95</v>
      </c>
    </row>
    <row r="1370" spans="1:24" x14ac:dyDescent="0.25">
      <c r="A1370" s="3">
        <v>31955</v>
      </c>
      <c r="B1370" s="5">
        <v>178</v>
      </c>
      <c r="C1370" s="37">
        <f t="shared" si="194"/>
        <v>26.88</v>
      </c>
      <c r="D1370" s="35">
        <f t="shared" si="195"/>
        <v>15.5</v>
      </c>
      <c r="E1370" s="6">
        <v>24.5</v>
      </c>
      <c r="F1370" s="6">
        <v>6.4</v>
      </c>
      <c r="G1370" s="6">
        <v>0</v>
      </c>
      <c r="H1370" s="35">
        <f t="shared" si="196"/>
        <v>16.399999999999999</v>
      </c>
      <c r="I1370" s="6">
        <v>23.5</v>
      </c>
      <c r="J1370" s="6">
        <v>9.1999999999999993</v>
      </c>
      <c r="K1370" s="6">
        <v>0</v>
      </c>
      <c r="L1370" s="35">
        <f t="shared" si="197"/>
        <v>16.5</v>
      </c>
      <c r="M1370" s="6">
        <v>22.8</v>
      </c>
      <c r="N1370" s="6">
        <v>10.199999999999999</v>
      </c>
      <c r="O1370" s="6">
        <v>0</v>
      </c>
      <c r="P1370" s="7">
        <v>8706</v>
      </c>
      <c r="Q1370" s="7"/>
      <c r="R1370" s="35">
        <f t="shared" si="198"/>
        <v>18.3</v>
      </c>
      <c r="S1370">
        <v>30.5</v>
      </c>
      <c r="T1370">
        <v>6</v>
      </c>
      <c r="U1370">
        <v>0</v>
      </c>
      <c r="W1370">
        <v>28.29</v>
      </c>
      <c r="X1370">
        <v>28.08</v>
      </c>
    </row>
    <row r="1371" spans="1:24" x14ac:dyDescent="0.25">
      <c r="A1371" s="3">
        <v>31956</v>
      </c>
      <c r="B1371" s="5">
        <v>179</v>
      </c>
      <c r="C1371" s="37">
        <f t="shared" si="194"/>
        <v>28.34</v>
      </c>
      <c r="D1371" s="35">
        <f t="shared" si="195"/>
        <v>15.6</v>
      </c>
      <c r="E1371" s="6">
        <v>24.2</v>
      </c>
      <c r="F1371" s="6">
        <v>7</v>
      </c>
      <c r="G1371" s="6">
        <v>0</v>
      </c>
      <c r="H1371" s="35">
        <f t="shared" si="196"/>
        <v>16.399999999999999</v>
      </c>
      <c r="I1371" s="6">
        <v>23.2</v>
      </c>
      <c r="J1371" s="6">
        <v>9.6</v>
      </c>
      <c r="K1371" s="6">
        <v>0</v>
      </c>
      <c r="L1371" s="35">
        <f t="shared" si="197"/>
        <v>15.7</v>
      </c>
      <c r="M1371" s="6">
        <v>22</v>
      </c>
      <c r="N1371" s="6">
        <v>9.4</v>
      </c>
      <c r="O1371" s="6">
        <v>0</v>
      </c>
      <c r="P1371" s="7">
        <v>8706</v>
      </c>
      <c r="Q1371" s="7"/>
      <c r="R1371" s="35">
        <f t="shared" si="198"/>
        <v>17.3</v>
      </c>
      <c r="S1371">
        <v>27.5</v>
      </c>
      <c r="T1371">
        <v>7</v>
      </c>
      <c r="U1371">
        <v>0</v>
      </c>
      <c r="W1371">
        <v>29.83</v>
      </c>
      <c r="X1371">
        <v>28.22</v>
      </c>
    </row>
    <row r="1372" spans="1:24" x14ac:dyDescent="0.25">
      <c r="A1372" s="3">
        <v>31957</v>
      </c>
      <c r="B1372" s="5">
        <v>180</v>
      </c>
      <c r="C1372" s="37">
        <f t="shared" si="194"/>
        <v>27.88</v>
      </c>
      <c r="D1372" s="35">
        <f t="shared" si="195"/>
        <v>17.5</v>
      </c>
      <c r="E1372" s="6">
        <v>26.6</v>
      </c>
      <c r="F1372" s="6">
        <v>8.4</v>
      </c>
      <c r="G1372" s="6">
        <v>0</v>
      </c>
      <c r="H1372" s="35">
        <f t="shared" si="196"/>
        <v>17.5</v>
      </c>
      <c r="I1372" s="6">
        <v>25.1</v>
      </c>
      <c r="J1372" s="6">
        <v>9.8000000000000007</v>
      </c>
      <c r="K1372" s="6">
        <v>0</v>
      </c>
      <c r="L1372" s="35">
        <f t="shared" si="197"/>
        <v>17.7</v>
      </c>
      <c r="M1372" s="6">
        <v>24.2</v>
      </c>
      <c r="N1372" s="6">
        <v>11.2</v>
      </c>
      <c r="O1372" s="6">
        <v>0</v>
      </c>
      <c r="P1372" s="7">
        <v>8706</v>
      </c>
      <c r="Q1372" s="7"/>
      <c r="R1372" s="35">
        <f t="shared" si="198"/>
        <v>17.3</v>
      </c>
      <c r="S1372">
        <v>29.5</v>
      </c>
      <c r="T1372">
        <v>5</v>
      </c>
      <c r="U1372">
        <v>0</v>
      </c>
      <c r="W1372">
        <v>29.35</v>
      </c>
      <c r="X1372">
        <v>27.46</v>
      </c>
    </row>
    <row r="1373" spans="1:24" x14ac:dyDescent="0.25">
      <c r="A1373" s="3">
        <v>31958</v>
      </c>
      <c r="B1373" s="5">
        <v>181</v>
      </c>
      <c r="C1373" s="37">
        <f t="shared" si="194"/>
        <v>25.5</v>
      </c>
      <c r="D1373" s="35">
        <f t="shared" si="195"/>
        <v>18.7</v>
      </c>
      <c r="E1373" s="6">
        <v>28.4</v>
      </c>
      <c r="F1373" s="6">
        <v>8.9</v>
      </c>
      <c r="G1373" s="6">
        <v>0</v>
      </c>
      <c r="H1373" s="35">
        <f t="shared" si="196"/>
        <v>19.899999999999999</v>
      </c>
      <c r="I1373" s="6">
        <v>26.5</v>
      </c>
      <c r="J1373" s="6">
        <v>13.3</v>
      </c>
      <c r="K1373" s="6">
        <v>0</v>
      </c>
      <c r="L1373" s="35">
        <f t="shared" si="197"/>
        <v>19.7</v>
      </c>
      <c r="M1373" s="6">
        <v>25.3</v>
      </c>
      <c r="N1373" s="6">
        <v>14.1</v>
      </c>
      <c r="O1373" s="6">
        <v>0</v>
      </c>
      <c r="P1373" s="7">
        <v>8706</v>
      </c>
      <c r="Q1373" s="7"/>
      <c r="R1373" s="35">
        <f t="shared" si="198"/>
        <v>18.3</v>
      </c>
      <c r="S1373">
        <v>30</v>
      </c>
      <c r="T1373">
        <v>6.5</v>
      </c>
      <c r="U1373">
        <v>0</v>
      </c>
      <c r="W1373">
        <v>26.84</v>
      </c>
      <c r="X1373">
        <v>27.75</v>
      </c>
    </row>
    <row r="1374" spans="1:24" x14ac:dyDescent="0.25">
      <c r="A1374" s="3">
        <v>31959</v>
      </c>
      <c r="B1374" s="5">
        <v>182</v>
      </c>
      <c r="C1374" s="37">
        <f t="shared" si="194"/>
        <v>26.7</v>
      </c>
      <c r="D1374" s="35">
        <f t="shared" si="195"/>
        <v>19.8</v>
      </c>
      <c r="E1374" s="6">
        <v>28.5</v>
      </c>
      <c r="F1374" s="6">
        <v>11</v>
      </c>
      <c r="G1374" s="6">
        <v>0</v>
      </c>
      <c r="H1374" s="35">
        <f t="shared" si="196"/>
        <v>18.3</v>
      </c>
      <c r="I1374" s="6">
        <v>26</v>
      </c>
      <c r="J1374" s="6">
        <v>10.5</v>
      </c>
      <c r="K1374" s="6">
        <v>0</v>
      </c>
      <c r="L1374" s="35">
        <f t="shared" si="197"/>
        <v>18.2</v>
      </c>
      <c r="M1374" s="6">
        <v>25.5</v>
      </c>
      <c r="N1374" s="6">
        <v>10.9</v>
      </c>
      <c r="O1374" s="6">
        <v>0</v>
      </c>
      <c r="P1374" s="7">
        <v>8707</v>
      </c>
      <c r="Q1374" s="7"/>
      <c r="R1374" s="35">
        <f t="shared" si="198"/>
        <v>18.5</v>
      </c>
      <c r="S1374">
        <v>30.5</v>
      </c>
      <c r="T1374">
        <v>6.5</v>
      </c>
      <c r="U1374">
        <v>0</v>
      </c>
      <c r="W1374">
        <v>28.1</v>
      </c>
      <c r="X1374">
        <v>25.79</v>
      </c>
    </row>
    <row r="1375" spans="1:24" x14ac:dyDescent="0.25">
      <c r="A1375" s="3">
        <v>31960</v>
      </c>
      <c r="B1375" s="5">
        <v>183</v>
      </c>
      <c r="C1375" s="37">
        <f t="shared" si="194"/>
        <v>19.14</v>
      </c>
      <c r="D1375" s="35">
        <f t="shared" si="195"/>
        <v>17.5</v>
      </c>
      <c r="E1375" s="6">
        <v>24.6</v>
      </c>
      <c r="F1375" s="6">
        <v>10.4</v>
      </c>
      <c r="G1375" s="6">
        <v>4</v>
      </c>
      <c r="H1375" s="35">
        <f t="shared" si="196"/>
        <v>16.399999999999999</v>
      </c>
      <c r="I1375" s="6">
        <v>22.3</v>
      </c>
      <c r="J1375" s="6">
        <v>10.5</v>
      </c>
      <c r="K1375" s="6">
        <v>4.5</v>
      </c>
      <c r="L1375" s="35">
        <f t="shared" si="197"/>
        <v>16.3</v>
      </c>
      <c r="M1375" s="6">
        <v>21.5</v>
      </c>
      <c r="N1375" s="6">
        <v>11</v>
      </c>
      <c r="O1375" s="6">
        <v>3.5</v>
      </c>
      <c r="P1375" s="7">
        <v>8707</v>
      </c>
      <c r="Q1375" s="7"/>
      <c r="R1375" s="35">
        <f t="shared" si="198"/>
        <v>15.5</v>
      </c>
      <c r="S1375">
        <v>25</v>
      </c>
      <c r="T1375">
        <v>6</v>
      </c>
      <c r="U1375">
        <v>5.6</v>
      </c>
      <c r="W1375">
        <v>20.149999999999999</v>
      </c>
      <c r="X1375">
        <v>21.59</v>
      </c>
    </row>
    <row r="1376" spans="1:24" x14ac:dyDescent="0.25">
      <c r="A1376" s="3">
        <v>31961</v>
      </c>
      <c r="B1376" s="5">
        <v>184</v>
      </c>
      <c r="C1376" s="37">
        <f t="shared" si="194"/>
        <v>5.73</v>
      </c>
      <c r="D1376" s="35">
        <f t="shared" si="195"/>
        <v>9.5</v>
      </c>
      <c r="E1376" s="6">
        <v>10.199999999999999</v>
      </c>
      <c r="F1376" s="6">
        <v>8.8000000000000007</v>
      </c>
      <c r="G1376" s="6">
        <v>5.5</v>
      </c>
      <c r="H1376" s="35">
        <f t="shared" si="196"/>
        <v>8.6</v>
      </c>
      <c r="I1376" s="6">
        <v>9.3000000000000007</v>
      </c>
      <c r="J1376" s="6">
        <v>7.8</v>
      </c>
      <c r="K1376" s="6">
        <v>5.5</v>
      </c>
      <c r="L1376" s="35">
        <f t="shared" si="197"/>
        <v>8.4</v>
      </c>
      <c r="M1376" s="6">
        <v>8.9</v>
      </c>
      <c r="N1376" s="6">
        <v>7.8</v>
      </c>
      <c r="O1376" s="6">
        <v>7.5</v>
      </c>
      <c r="P1376" s="7">
        <v>8707</v>
      </c>
      <c r="Q1376" s="7"/>
      <c r="R1376" s="35">
        <f t="shared" si="198"/>
        <v>13.5</v>
      </c>
      <c r="S1376">
        <v>15.5</v>
      </c>
      <c r="T1376">
        <v>11.5</v>
      </c>
      <c r="U1376">
        <v>9.9</v>
      </c>
      <c r="W1376">
        <v>6.03</v>
      </c>
      <c r="X1376">
        <v>8.43</v>
      </c>
    </row>
    <row r="1377" spans="1:24" x14ac:dyDescent="0.25">
      <c r="A1377" s="3">
        <v>31962</v>
      </c>
      <c r="B1377" s="5">
        <v>185</v>
      </c>
      <c r="C1377" s="37">
        <f t="shared" si="194"/>
        <v>20.89</v>
      </c>
      <c r="D1377" s="35">
        <f t="shared" si="195"/>
        <v>12.2</v>
      </c>
      <c r="E1377" s="6">
        <v>18.2</v>
      </c>
      <c r="F1377" s="6">
        <v>6.1</v>
      </c>
      <c r="G1377" s="6">
        <v>5</v>
      </c>
      <c r="H1377" s="35">
        <f t="shared" si="196"/>
        <v>10.1</v>
      </c>
      <c r="I1377" s="6">
        <v>15.6</v>
      </c>
      <c r="J1377" s="6">
        <v>4.5</v>
      </c>
      <c r="K1377" s="6">
        <v>4</v>
      </c>
      <c r="L1377" s="35">
        <f t="shared" si="197"/>
        <v>10.3</v>
      </c>
      <c r="M1377" s="6">
        <v>14.9</v>
      </c>
      <c r="N1377" s="6">
        <v>5.6</v>
      </c>
      <c r="O1377" s="6">
        <v>7.5</v>
      </c>
      <c r="P1377" s="7">
        <v>8707</v>
      </c>
      <c r="Q1377" s="7"/>
      <c r="R1377" s="35">
        <f t="shared" si="198"/>
        <v>15</v>
      </c>
      <c r="S1377">
        <v>21.5</v>
      </c>
      <c r="T1377">
        <v>8.5</v>
      </c>
      <c r="U1377">
        <v>6.2</v>
      </c>
      <c r="W1377">
        <v>21.99</v>
      </c>
      <c r="X1377">
        <v>18.72</v>
      </c>
    </row>
    <row r="1378" spans="1:24" x14ac:dyDescent="0.25">
      <c r="A1378" s="3">
        <v>31963</v>
      </c>
      <c r="B1378" s="5">
        <v>186</v>
      </c>
      <c r="C1378" s="37">
        <f t="shared" si="194"/>
        <v>6.11</v>
      </c>
      <c r="D1378" s="35">
        <f t="shared" si="195"/>
        <v>4.2</v>
      </c>
      <c r="E1378" s="6">
        <v>6.8</v>
      </c>
      <c r="F1378" s="6">
        <v>1.5</v>
      </c>
      <c r="G1378" s="6">
        <v>5</v>
      </c>
      <c r="H1378" s="35">
        <f t="shared" si="196"/>
        <v>4.2</v>
      </c>
      <c r="I1378" s="6">
        <v>6.4</v>
      </c>
      <c r="J1378" s="6">
        <v>2</v>
      </c>
      <c r="K1378" s="6">
        <v>4</v>
      </c>
      <c r="L1378" s="35">
        <f t="shared" si="197"/>
        <v>4.2</v>
      </c>
      <c r="M1378" s="6">
        <v>6.3</v>
      </c>
      <c r="N1378" s="6">
        <v>2</v>
      </c>
      <c r="O1378" s="6">
        <v>2.5</v>
      </c>
      <c r="P1378" s="7">
        <v>8707</v>
      </c>
      <c r="Q1378" s="7"/>
      <c r="R1378" s="35">
        <f t="shared" si="198"/>
        <v>8.5</v>
      </c>
      <c r="S1378">
        <v>12</v>
      </c>
      <c r="T1378">
        <v>5</v>
      </c>
      <c r="U1378">
        <v>1</v>
      </c>
      <c r="W1378">
        <v>6.43</v>
      </c>
      <c r="X1378">
        <v>10.19</v>
      </c>
    </row>
    <row r="1379" spans="1:24" x14ac:dyDescent="0.25">
      <c r="A1379" s="3">
        <v>31964</v>
      </c>
      <c r="B1379" s="5">
        <v>187</v>
      </c>
      <c r="C1379" s="37">
        <f t="shared" si="194"/>
        <v>16.190000000000001</v>
      </c>
      <c r="D1379" s="35">
        <f t="shared" si="195"/>
        <v>8.6</v>
      </c>
      <c r="E1379" s="6">
        <v>13.1</v>
      </c>
      <c r="F1379" s="6">
        <v>4</v>
      </c>
      <c r="G1379" s="6">
        <v>1.5</v>
      </c>
      <c r="H1379" s="35">
        <f t="shared" si="196"/>
        <v>6.9</v>
      </c>
      <c r="I1379" s="6">
        <v>10.7</v>
      </c>
      <c r="J1379" s="6">
        <v>3</v>
      </c>
      <c r="K1379" s="6">
        <v>1</v>
      </c>
      <c r="L1379" s="35">
        <f t="shared" si="197"/>
        <v>6.5</v>
      </c>
      <c r="M1379" s="6">
        <v>10</v>
      </c>
      <c r="N1379" s="6">
        <v>2.9</v>
      </c>
      <c r="O1379" s="6">
        <v>1.5</v>
      </c>
      <c r="P1379" s="7">
        <v>8707</v>
      </c>
      <c r="Q1379" s="7"/>
      <c r="R1379" s="35">
        <f t="shared" si="198"/>
        <v>11.5</v>
      </c>
      <c r="S1379">
        <v>16.5</v>
      </c>
      <c r="T1379">
        <v>6.5</v>
      </c>
      <c r="U1379">
        <v>4</v>
      </c>
      <c r="W1379">
        <v>17.04</v>
      </c>
      <c r="X1379">
        <v>11.67</v>
      </c>
    </row>
    <row r="1380" spans="1:24" x14ac:dyDescent="0.25">
      <c r="A1380" s="3">
        <v>31965</v>
      </c>
      <c r="B1380" s="5">
        <v>188</v>
      </c>
      <c r="C1380" s="37">
        <f t="shared" si="194"/>
        <v>17.579999999999998</v>
      </c>
      <c r="D1380" s="35">
        <f t="shared" si="195"/>
        <v>10.4</v>
      </c>
      <c r="E1380" s="6">
        <v>14.4</v>
      </c>
      <c r="F1380" s="6">
        <v>6.4</v>
      </c>
      <c r="G1380" s="6">
        <v>2</v>
      </c>
      <c r="H1380" s="35">
        <f t="shared" si="196"/>
        <v>9.1</v>
      </c>
      <c r="I1380" s="6">
        <v>13.5</v>
      </c>
      <c r="J1380" s="6">
        <v>4.5999999999999996</v>
      </c>
      <c r="K1380" s="6">
        <v>2.5</v>
      </c>
      <c r="L1380" s="35">
        <f t="shared" si="197"/>
        <v>9</v>
      </c>
      <c r="M1380" s="6">
        <v>13.8</v>
      </c>
      <c r="N1380" s="6">
        <v>4.2</v>
      </c>
      <c r="O1380" s="6">
        <v>1.5</v>
      </c>
      <c r="P1380" s="7">
        <v>8707</v>
      </c>
      <c r="Q1380" s="7"/>
      <c r="R1380" s="35">
        <f t="shared" si="198"/>
        <v>12</v>
      </c>
      <c r="S1380">
        <v>16</v>
      </c>
      <c r="T1380">
        <v>8</v>
      </c>
      <c r="U1380">
        <v>4.8</v>
      </c>
      <c r="W1380">
        <v>18.5</v>
      </c>
      <c r="X1380">
        <v>15.53</v>
      </c>
    </row>
    <row r="1381" spans="1:24" x14ac:dyDescent="0.25">
      <c r="A1381" s="3">
        <v>31966</v>
      </c>
      <c r="B1381" s="5">
        <v>189</v>
      </c>
      <c r="C1381" s="37">
        <f t="shared" si="194"/>
        <v>19.18</v>
      </c>
      <c r="D1381" s="35">
        <f t="shared" si="195"/>
        <v>7.9</v>
      </c>
      <c r="E1381" s="6">
        <v>12.8</v>
      </c>
      <c r="F1381" s="6">
        <v>3</v>
      </c>
      <c r="G1381" s="6">
        <v>0</v>
      </c>
      <c r="H1381" s="35">
        <f t="shared" si="196"/>
        <v>7.6</v>
      </c>
      <c r="I1381" s="6">
        <v>11.1</v>
      </c>
      <c r="J1381" s="6">
        <v>4</v>
      </c>
      <c r="K1381" s="6">
        <v>0.5</v>
      </c>
      <c r="L1381" s="35">
        <f t="shared" si="197"/>
        <v>7.6</v>
      </c>
      <c r="M1381" s="6">
        <v>11.1</v>
      </c>
      <c r="N1381" s="6">
        <v>4.0999999999999996</v>
      </c>
      <c r="O1381" s="6">
        <v>0</v>
      </c>
      <c r="P1381" s="7">
        <v>8707</v>
      </c>
      <c r="Q1381" s="7"/>
      <c r="R1381" s="35">
        <f t="shared" si="198"/>
        <v>10.5</v>
      </c>
      <c r="S1381">
        <v>16</v>
      </c>
      <c r="T1381">
        <v>5</v>
      </c>
      <c r="U1381">
        <v>0</v>
      </c>
      <c r="W1381">
        <v>20.190000000000001</v>
      </c>
      <c r="X1381">
        <v>23.85</v>
      </c>
    </row>
    <row r="1382" spans="1:24" x14ac:dyDescent="0.25">
      <c r="A1382" s="3">
        <v>31967</v>
      </c>
      <c r="B1382" s="5">
        <v>190</v>
      </c>
      <c r="C1382" s="37">
        <f t="shared" si="194"/>
        <v>24.51</v>
      </c>
      <c r="D1382" s="35">
        <f t="shared" si="195"/>
        <v>7</v>
      </c>
      <c r="E1382" s="6">
        <v>13.5</v>
      </c>
      <c r="F1382" s="6">
        <v>0.5</v>
      </c>
      <c r="G1382" s="6">
        <v>4</v>
      </c>
      <c r="H1382" s="35">
        <f t="shared" si="196"/>
        <v>5.7</v>
      </c>
      <c r="I1382" s="6">
        <v>10.8</v>
      </c>
      <c r="J1382" s="6">
        <v>0.5</v>
      </c>
      <c r="K1382" s="6">
        <v>6</v>
      </c>
      <c r="L1382" s="35">
        <f t="shared" si="197"/>
        <v>6.6</v>
      </c>
      <c r="M1382" s="6">
        <v>11.4</v>
      </c>
      <c r="N1382" s="6">
        <v>1.8</v>
      </c>
      <c r="O1382" s="6">
        <v>6</v>
      </c>
      <c r="P1382" s="7">
        <v>8707</v>
      </c>
      <c r="Q1382" s="7"/>
      <c r="R1382" s="35">
        <f t="shared" si="198"/>
        <v>12.3</v>
      </c>
      <c r="S1382">
        <v>21</v>
      </c>
      <c r="T1382">
        <v>3.5</v>
      </c>
      <c r="U1382">
        <v>4.5999999999999996</v>
      </c>
      <c r="W1382">
        <v>25.8</v>
      </c>
      <c r="X1382">
        <v>23.82</v>
      </c>
    </row>
    <row r="1383" spans="1:24" x14ac:dyDescent="0.25">
      <c r="A1383" s="3">
        <v>31968</v>
      </c>
      <c r="B1383" s="5">
        <v>191</v>
      </c>
      <c r="C1383" s="37">
        <f t="shared" si="194"/>
        <v>23.48</v>
      </c>
      <c r="D1383" s="35">
        <f t="shared" si="195"/>
        <v>8.5</v>
      </c>
      <c r="E1383" s="6">
        <v>14.6</v>
      </c>
      <c r="F1383" s="6">
        <v>2.2999999999999998</v>
      </c>
      <c r="G1383" s="6">
        <v>0</v>
      </c>
      <c r="H1383" s="35">
        <f t="shared" si="196"/>
        <v>8.8000000000000007</v>
      </c>
      <c r="I1383" s="6">
        <v>14.5</v>
      </c>
      <c r="J1383" s="6">
        <v>3.1</v>
      </c>
      <c r="K1383" s="6">
        <v>0.5</v>
      </c>
      <c r="L1383" s="35">
        <f t="shared" si="197"/>
        <v>7.9</v>
      </c>
      <c r="M1383" s="6">
        <v>13.3</v>
      </c>
      <c r="N1383" s="6">
        <v>2.4</v>
      </c>
      <c r="O1383" s="6">
        <v>0.5</v>
      </c>
      <c r="P1383" s="7">
        <v>8707</v>
      </c>
      <c r="Q1383" s="7"/>
      <c r="R1383" s="35">
        <f t="shared" si="198"/>
        <v>12</v>
      </c>
      <c r="S1383">
        <v>21.5</v>
      </c>
      <c r="T1383">
        <v>2.5</v>
      </c>
      <c r="U1383">
        <v>0</v>
      </c>
      <c r="W1383">
        <v>24.72</v>
      </c>
      <c r="X1383">
        <v>21.71</v>
      </c>
    </row>
    <row r="1384" spans="1:24" x14ac:dyDescent="0.25">
      <c r="A1384" s="3">
        <v>31969</v>
      </c>
      <c r="B1384" s="5">
        <v>192</v>
      </c>
      <c r="C1384" s="37">
        <f t="shared" si="194"/>
        <v>20.03</v>
      </c>
      <c r="D1384" s="35">
        <f t="shared" si="195"/>
        <v>10.5</v>
      </c>
      <c r="E1384" s="6">
        <v>18.399999999999999</v>
      </c>
      <c r="F1384" s="6">
        <v>2.5</v>
      </c>
      <c r="G1384" s="6">
        <v>0</v>
      </c>
      <c r="H1384" s="35">
        <f t="shared" si="196"/>
        <v>10.6</v>
      </c>
      <c r="I1384" s="6">
        <v>16.2</v>
      </c>
      <c r="J1384" s="6">
        <v>4.9000000000000004</v>
      </c>
      <c r="K1384" s="6">
        <v>0.5</v>
      </c>
      <c r="L1384" s="35">
        <f t="shared" si="197"/>
        <v>10.1</v>
      </c>
      <c r="M1384" s="6">
        <v>15.4</v>
      </c>
      <c r="N1384" s="6">
        <v>4.8</v>
      </c>
      <c r="O1384" s="6">
        <v>0</v>
      </c>
      <c r="P1384" s="7">
        <v>8707</v>
      </c>
      <c r="Q1384" s="7"/>
      <c r="R1384" s="35">
        <f t="shared" si="198"/>
        <v>13</v>
      </c>
      <c r="S1384">
        <v>21</v>
      </c>
      <c r="T1384">
        <v>5</v>
      </c>
      <c r="U1384">
        <v>0.2</v>
      </c>
      <c r="W1384">
        <v>21.08</v>
      </c>
      <c r="X1384">
        <v>23.91</v>
      </c>
    </row>
    <row r="1385" spans="1:24" x14ac:dyDescent="0.25">
      <c r="A1385" s="3">
        <v>31970</v>
      </c>
      <c r="B1385" s="5">
        <v>193</v>
      </c>
      <c r="C1385" s="37">
        <f t="shared" si="194"/>
        <v>25.59</v>
      </c>
      <c r="D1385" s="35">
        <f t="shared" si="195"/>
        <v>12.9</v>
      </c>
      <c r="E1385" s="6">
        <v>21.9</v>
      </c>
      <c r="F1385" s="6">
        <v>3.9</v>
      </c>
      <c r="G1385" s="6">
        <v>0</v>
      </c>
      <c r="H1385" s="35">
        <f t="shared" si="196"/>
        <v>12.6</v>
      </c>
      <c r="I1385" s="6">
        <v>20</v>
      </c>
      <c r="J1385" s="6">
        <v>5.2</v>
      </c>
      <c r="K1385" s="6">
        <v>0</v>
      </c>
      <c r="L1385" s="35">
        <f t="shared" si="197"/>
        <v>13.3</v>
      </c>
      <c r="M1385" s="6">
        <v>20.3</v>
      </c>
      <c r="N1385" s="6">
        <v>6.2</v>
      </c>
      <c r="O1385" s="6">
        <v>0</v>
      </c>
      <c r="P1385" s="7">
        <v>8707</v>
      </c>
      <c r="Q1385" s="7"/>
      <c r="R1385" s="35">
        <f t="shared" si="198"/>
        <v>14.5</v>
      </c>
      <c r="S1385">
        <v>25</v>
      </c>
      <c r="T1385">
        <v>4</v>
      </c>
      <c r="U1385">
        <v>0</v>
      </c>
      <c r="W1385">
        <v>26.94</v>
      </c>
      <c r="X1385">
        <v>25.66</v>
      </c>
    </row>
    <row r="1386" spans="1:24" x14ac:dyDescent="0.25">
      <c r="A1386" s="3">
        <v>31971</v>
      </c>
      <c r="B1386" s="5">
        <v>194</v>
      </c>
      <c r="C1386" s="37">
        <f t="shared" si="194"/>
        <v>27.21</v>
      </c>
      <c r="D1386" s="35">
        <f t="shared" si="195"/>
        <v>15.4</v>
      </c>
      <c r="E1386" s="6">
        <v>24.7</v>
      </c>
      <c r="F1386" s="6">
        <v>6</v>
      </c>
      <c r="G1386" s="6">
        <v>0</v>
      </c>
      <c r="H1386" s="35">
        <f t="shared" si="196"/>
        <v>15.5</v>
      </c>
      <c r="I1386" s="6">
        <v>23.5</v>
      </c>
      <c r="J1386" s="6">
        <v>7.4</v>
      </c>
      <c r="K1386" s="6">
        <v>0</v>
      </c>
      <c r="L1386" s="35">
        <f t="shared" si="197"/>
        <v>15.9</v>
      </c>
      <c r="M1386" s="6">
        <v>23.5</v>
      </c>
      <c r="N1386" s="6">
        <v>8.3000000000000007</v>
      </c>
      <c r="O1386" s="6">
        <v>0</v>
      </c>
      <c r="P1386" s="7">
        <v>8707</v>
      </c>
      <c r="Q1386" s="7"/>
      <c r="R1386" s="35">
        <f t="shared" si="198"/>
        <v>15</v>
      </c>
      <c r="S1386">
        <v>25</v>
      </c>
      <c r="T1386">
        <v>5</v>
      </c>
      <c r="U1386">
        <v>0</v>
      </c>
      <c r="W1386">
        <v>28.64</v>
      </c>
      <c r="X1386">
        <v>27.56</v>
      </c>
    </row>
    <row r="1387" spans="1:24" x14ac:dyDescent="0.25">
      <c r="A1387" s="3">
        <v>31972</v>
      </c>
      <c r="B1387" s="5">
        <v>195</v>
      </c>
      <c r="C1387" s="37">
        <f t="shared" si="194"/>
        <v>27.9</v>
      </c>
      <c r="D1387" s="35">
        <f t="shared" si="195"/>
        <v>16.2</v>
      </c>
      <c r="E1387" s="6">
        <v>25.3</v>
      </c>
      <c r="F1387" s="6">
        <v>7</v>
      </c>
      <c r="G1387" s="6">
        <v>0</v>
      </c>
      <c r="H1387" s="35">
        <f t="shared" si="196"/>
        <v>16.8</v>
      </c>
      <c r="I1387" s="6">
        <v>23.5</v>
      </c>
      <c r="J1387" s="6">
        <v>10</v>
      </c>
      <c r="K1387" s="6">
        <v>0.5</v>
      </c>
      <c r="L1387" s="35">
        <f t="shared" si="197"/>
        <v>17.399999999999999</v>
      </c>
      <c r="M1387" s="6">
        <v>23.3</v>
      </c>
      <c r="N1387" s="6">
        <v>11.5</v>
      </c>
      <c r="O1387" s="6">
        <v>0</v>
      </c>
      <c r="P1387" s="7">
        <v>8707</v>
      </c>
      <c r="Q1387" s="7"/>
      <c r="R1387" s="35">
        <f t="shared" si="198"/>
        <v>16.3</v>
      </c>
      <c r="S1387">
        <v>27.5</v>
      </c>
      <c r="T1387">
        <v>5</v>
      </c>
      <c r="U1387">
        <v>0</v>
      </c>
      <c r="W1387">
        <v>29.37</v>
      </c>
      <c r="X1387">
        <v>27.22</v>
      </c>
    </row>
    <row r="1388" spans="1:24" x14ac:dyDescent="0.25">
      <c r="A1388" s="3">
        <v>31973</v>
      </c>
      <c r="B1388" s="5">
        <v>196</v>
      </c>
      <c r="C1388" s="37">
        <f t="shared" si="194"/>
        <v>27.08</v>
      </c>
      <c r="D1388" s="35">
        <f t="shared" si="195"/>
        <v>9.1999999999999993</v>
      </c>
      <c r="E1388" s="6">
        <v>15.7</v>
      </c>
      <c r="F1388" s="6">
        <v>2.6</v>
      </c>
      <c r="G1388" s="6">
        <v>0</v>
      </c>
      <c r="H1388" s="35">
        <f t="shared" si="196"/>
        <v>10.5</v>
      </c>
      <c r="I1388" s="6">
        <v>15.3</v>
      </c>
      <c r="J1388" s="6">
        <v>5.7</v>
      </c>
      <c r="K1388" s="6">
        <v>0.5</v>
      </c>
      <c r="L1388" s="35">
        <f t="shared" si="197"/>
        <v>10</v>
      </c>
      <c r="M1388" s="6">
        <v>14.2</v>
      </c>
      <c r="N1388" s="6">
        <v>5.8</v>
      </c>
      <c r="O1388" s="6">
        <v>0</v>
      </c>
      <c r="P1388" s="7">
        <v>8707</v>
      </c>
      <c r="Q1388" s="7"/>
      <c r="R1388" s="35">
        <f t="shared" si="198"/>
        <v>11.8</v>
      </c>
      <c r="S1388">
        <v>20.5</v>
      </c>
      <c r="T1388">
        <v>3</v>
      </c>
      <c r="U1388">
        <v>0</v>
      </c>
      <c r="W1388">
        <v>28.51</v>
      </c>
      <c r="X1388">
        <v>22.88</v>
      </c>
    </row>
    <row r="1389" spans="1:24" x14ac:dyDescent="0.25">
      <c r="A1389" s="3">
        <v>31974</v>
      </c>
      <c r="B1389" s="5">
        <v>197</v>
      </c>
      <c r="C1389" s="37">
        <f t="shared" si="194"/>
        <v>24.66</v>
      </c>
      <c r="D1389" s="35">
        <f t="shared" si="195"/>
        <v>6.6</v>
      </c>
      <c r="E1389" s="6">
        <v>13.7</v>
      </c>
      <c r="F1389" s="6">
        <v>-0.5</v>
      </c>
      <c r="G1389" s="6">
        <v>0</v>
      </c>
      <c r="H1389" s="35">
        <f t="shared" si="196"/>
        <v>7.9</v>
      </c>
      <c r="I1389" s="6">
        <v>13.6</v>
      </c>
      <c r="J1389" s="6">
        <v>2.1</v>
      </c>
      <c r="K1389" s="6">
        <v>0</v>
      </c>
      <c r="L1389" s="35">
        <f t="shared" si="197"/>
        <v>7.8</v>
      </c>
      <c r="M1389" s="6">
        <v>12.5</v>
      </c>
      <c r="N1389" s="6">
        <v>3</v>
      </c>
      <c r="O1389" s="6">
        <v>0</v>
      </c>
      <c r="P1389" s="7">
        <v>8707</v>
      </c>
      <c r="Q1389" s="7"/>
      <c r="R1389" s="35">
        <f t="shared" si="198"/>
        <v>10</v>
      </c>
      <c r="S1389">
        <v>18</v>
      </c>
      <c r="T1389">
        <v>2</v>
      </c>
      <c r="U1389">
        <v>0</v>
      </c>
      <c r="W1389">
        <v>25.96</v>
      </c>
      <c r="X1389">
        <v>24.32</v>
      </c>
    </row>
    <row r="1390" spans="1:24" x14ac:dyDescent="0.25">
      <c r="A1390" s="3">
        <v>31975</v>
      </c>
      <c r="B1390" s="5">
        <v>198</v>
      </c>
      <c r="C1390" s="37">
        <f t="shared" si="194"/>
        <v>17.510000000000002</v>
      </c>
      <c r="D1390" s="35">
        <f t="shared" si="195"/>
        <v>8.9</v>
      </c>
      <c r="E1390" s="6">
        <v>13.7</v>
      </c>
      <c r="F1390" s="6">
        <v>4</v>
      </c>
      <c r="G1390" s="6">
        <v>0</v>
      </c>
      <c r="H1390" s="35">
        <f t="shared" si="196"/>
        <v>9.6</v>
      </c>
      <c r="I1390" s="6">
        <v>14.4</v>
      </c>
      <c r="J1390" s="6">
        <v>4.8</v>
      </c>
      <c r="K1390" s="6">
        <v>1</v>
      </c>
      <c r="L1390" s="35">
        <f t="shared" si="197"/>
        <v>9.1999999999999993</v>
      </c>
      <c r="M1390" s="6">
        <v>13.1</v>
      </c>
      <c r="N1390" s="6">
        <v>5.3</v>
      </c>
      <c r="O1390" s="6">
        <v>0.5</v>
      </c>
      <c r="P1390" s="7">
        <v>8707</v>
      </c>
      <c r="Q1390" s="7"/>
      <c r="R1390" s="35">
        <f t="shared" si="198"/>
        <v>9.8000000000000007</v>
      </c>
      <c r="S1390">
        <v>18.5</v>
      </c>
      <c r="T1390">
        <v>1</v>
      </c>
      <c r="U1390">
        <v>0</v>
      </c>
      <c r="W1390">
        <v>18.43</v>
      </c>
      <c r="X1390">
        <v>13.49</v>
      </c>
    </row>
    <row r="1391" spans="1:24" x14ac:dyDescent="0.25">
      <c r="A1391" s="3">
        <v>31976</v>
      </c>
      <c r="B1391" s="5">
        <v>199</v>
      </c>
      <c r="C1391" s="37">
        <f t="shared" si="194"/>
        <v>13.06</v>
      </c>
      <c r="D1391" s="35">
        <f t="shared" si="195"/>
        <v>9.4</v>
      </c>
      <c r="E1391" s="6">
        <v>12.4</v>
      </c>
      <c r="F1391" s="6">
        <v>6.4</v>
      </c>
      <c r="G1391" s="6">
        <v>2</v>
      </c>
      <c r="H1391" s="35">
        <f t="shared" si="196"/>
        <v>9.5</v>
      </c>
      <c r="I1391" s="6">
        <v>12.6</v>
      </c>
      <c r="J1391" s="6">
        <v>6.3</v>
      </c>
      <c r="K1391" s="6">
        <v>2.5</v>
      </c>
      <c r="L1391" s="35">
        <f t="shared" si="197"/>
        <v>8.6999999999999993</v>
      </c>
      <c r="M1391" s="6">
        <v>11.3</v>
      </c>
      <c r="N1391" s="6">
        <v>6</v>
      </c>
      <c r="O1391" s="6">
        <v>3.5</v>
      </c>
      <c r="P1391" s="7">
        <v>8707</v>
      </c>
      <c r="Q1391" s="7"/>
      <c r="R1391" s="35">
        <f t="shared" si="198"/>
        <v>12.5</v>
      </c>
      <c r="S1391">
        <v>16.5</v>
      </c>
      <c r="T1391">
        <v>8.5</v>
      </c>
      <c r="U1391">
        <v>1.6</v>
      </c>
      <c r="W1391">
        <v>13.75</v>
      </c>
      <c r="X1391">
        <v>9.91</v>
      </c>
    </row>
    <row r="1392" spans="1:24" x14ac:dyDescent="0.25">
      <c r="A1392" s="3">
        <v>31977</v>
      </c>
      <c r="B1392" s="5">
        <v>200</v>
      </c>
      <c r="C1392" s="37">
        <f t="shared" si="194"/>
        <v>13.76</v>
      </c>
      <c r="D1392" s="35">
        <f t="shared" si="195"/>
        <v>7.5</v>
      </c>
      <c r="E1392" s="6">
        <v>11.5</v>
      </c>
      <c r="F1392" s="6">
        <v>3.5</v>
      </c>
      <c r="G1392" s="6">
        <v>0</v>
      </c>
      <c r="H1392" s="35">
        <f t="shared" si="196"/>
        <v>6.7</v>
      </c>
      <c r="I1392" s="6">
        <v>10.5</v>
      </c>
      <c r="J1392" s="6">
        <v>2.8</v>
      </c>
      <c r="K1392" s="6">
        <v>0</v>
      </c>
      <c r="L1392" s="35">
        <f t="shared" si="197"/>
        <v>6.3</v>
      </c>
      <c r="M1392" s="6">
        <v>9.6</v>
      </c>
      <c r="N1392" s="6">
        <v>2.9</v>
      </c>
      <c r="O1392" s="6">
        <v>2.5</v>
      </c>
      <c r="P1392" s="7">
        <v>8707</v>
      </c>
      <c r="Q1392" s="7"/>
      <c r="R1392" s="35">
        <f t="shared" si="198"/>
        <v>11.5</v>
      </c>
      <c r="S1392">
        <v>15.5</v>
      </c>
      <c r="T1392">
        <v>7.5</v>
      </c>
      <c r="U1392">
        <v>3.1</v>
      </c>
      <c r="W1392">
        <v>14.48</v>
      </c>
      <c r="X1392">
        <v>8.4</v>
      </c>
    </row>
    <row r="1393" spans="1:24" x14ac:dyDescent="0.25">
      <c r="A1393" s="3">
        <v>31978</v>
      </c>
      <c r="B1393" s="5">
        <v>201</v>
      </c>
      <c r="C1393" s="37">
        <f t="shared" si="194"/>
        <v>16.149999999999999</v>
      </c>
      <c r="D1393" s="35">
        <f t="shared" si="195"/>
        <v>9.1</v>
      </c>
      <c r="E1393" s="6">
        <v>13.5</v>
      </c>
      <c r="F1393" s="6">
        <v>4.7</v>
      </c>
      <c r="G1393" s="6">
        <v>2</v>
      </c>
      <c r="H1393" s="35">
        <f t="shared" si="196"/>
        <v>9</v>
      </c>
      <c r="I1393" s="6">
        <v>12.8</v>
      </c>
      <c r="J1393" s="6">
        <v>5.0999999999999996</v>
      </c>
      <c r="K1393" s="6">
        <v>1.5</v>
      </c>
      <c r="L1393" s="35">
        <f t="shared" si="197"/>
        <v>8.4</v>
      </c>
      <c r="M1393" s="6">
        <v>12.1</v>
      </c>
      <c r="N1393" s="6">
        <v>4.5999999999999996</v>
      </c>
      <c r="O1393" s="6">
        <v>5</v>
      </c>
      <c r="P1393" s="7">
        <v>8707</v>
      </c>
      <c r="Q1393" s="7"/>
      <c r="R1393" s="35">
        <f t="shared" si="198"/>
        <v>13</v>
      </c>
      <c r="S1393">
        <v>17.5</v>
      </c>
      <c r="T1393">
        <v>8.5</v>
      </c>
      <c r="U1393">
        <v>3.4</v>
      </c>
      <c r="W1393">
        <v>17</v>
      </c>
      <c r="X1393">
        <v>18.68</v>
      </c>
    </row>
    <row r="1394" spans="1:24" x14ac:dyDescent="0.25">
      <c r="A1394" s="3">
        <v>31979</v>
      </c>
      <c r="B1394" s="5">
        <v>202</v>
      </c>
      <c r="C1394" s="37">
        <f t="shared" si="194"/>
        <v>27.03</v>
      </c>
      <c r="D1394" s="35">
        <f t="shared" si="195"/>
        <v>11.3</v>
      </c>
      <c r="E1394" s="6">
        <v>20.100000000000001</v>
      </c>
      <c r="F1394" s="6">
        <v>2.4</v>
      </c>
      <c r="G1394" s="6">
        <v>0</v>
      </c>
      <c r="H1394" s="35">
        <f t="shared" si="196"/>
        <v>12</v>
      </c>
      <c r="I1394" s="6">
        <v>19.8</v>
      </c>
      <c r="J1394" s="6">
        <v>4.2</v>
      </c>
      <c r="K1394" s="6">
        <v>0</v>
      </c>
      <c r="L1394" s="35">
        <f t="shared" si="197"/>
        <v>11.8</v>
      </c>
      <c r="M1394" s="6">
        <v>18.3</v>
      </c>
      <c r="N1394" s="6">
        <v>5.2</v>
      </c>
      <c r="O1394" s="6">
        <v>0</v>
      </c>
      <c r="P1394" s="7">
        <v>8707</v>
      </c>
      <c r="Q1394" s="7"/>
      <c r="R1394" s="35">
        <f t="shared" si="198"/>
        <v>13</v>
      </c>
      <c r="S1394">
        <v>24</v>
      </c>
      <c r="T1394">
        <v>2</v>
      </c>
      <c r="U1394">
        <v>0.2</v>
      </c>
      <c r="W1394">
        <v>28.45</v>
      </c>
      <c r="X1394">
        <v>27.03</v>
      </c>
    </row>
    <row r="1395" spans="1:24" x14ac:dyDescent="0.25">
      <c r="A1395" s="3">
        <v>31980</v>
      </c>
      <c r="B1395" s="5">
        <v>203</v>
      </c>
      <c r="C1395" s="37">
        <f t="shared" si="194"/>
        <v>23.74</v>
      </c>
      <c r="D1395" s="35">
        <f t="shared" si="195"/>
        <v>12.6</v>
      </c>
      <c r="E1395" s="6">
        <v>20.2</v>
      </c>
      <c r="F1395" s="6">
        <v>5</v>
      </c>
      <c r="G1395" s="6">
        <v>0</v>
      </c>
      <c r="H1395" s="35">
        <f t="shared" si="196"/>
        <v>15.5</v>
      </c>
      <c r="I1395" s="6">
        <v>20.5</v>
      </c>
      <c r="J1395" s="6">
        <v>10.4</v>
      </c>
      <c r="K1395" s="6">
        <v>0</v>
      </c>
      <c r="L1395" s="35">
        <f t="shared" si="197"/>
        <v>13</v>
      </c>
      <c r="M1395" s="6">
        <v>18.3</v>
      </c>
      <c r="N1395" s="6">
        <v>7.7</v>
      </c>
      <c r="O1395" s="6">
        <v>0</v>
      </c>
      <c r="P1395" s="7">
        <v>8707</v>
      </c>
      <c r="Q1395" s="7"/>
      <c r="R1395" s="35">
        <f t="shared" si="198"/>
        <v>14.3</v>
      </c>
      <c r="S1395">
        <v>24</v>
      </c>
      <c r="T1395">
        <v>4.5</v>
      </c>
      <c r="U1395">
        <v>0</v>
      </c>
      <c r="W1395">
        <v>24.99</v>
      </c>
      <c r="X1395">
        <v>25.36</v>
      </c>
    </row>
    <row r="1396" spans="1:24" x14ac:dyDescent="0.25">
      <c r="A1396" s="3">
        <v>31981</v>
      </c>
      <c r="B1396" s="5">
        <v>204</v>
      </c>
      <c r="C1396" s="37">
        <f t="shared" si="194"/>
        <v>20.9</v>
      </c>
      <c r="D1396" s="35">
        <f t="shared" si="195"/>
        <v>11.8</v>
      </c>
      <c r="E1396" s="6">
        <v>18.3</v>
      </c>
      <c r="F1396" s="6">
        <v>5.2</v>
      </c>
      <c r="G1396" s="6">
        <v>0</v>
      </c>
      <c r="H1396" s="35">
        <f t="shared" si="196"/>
        <v>12.5</v>
      </c>
      <c r="I1396" s="6">
        <v>18.399999999999999</v>
      </c>
      <c r="J1396" s="6">
        <v>6.6</v>
      </c>
      <c r="K1396" s="6">
        <v>0</v>
      </c>
      <c r="L1396" s="35">
        <f t="shared" si="197"/>
        <v>12.3</v>
      </c>
      <c r="M1396" s="6">
        <v>17.5</v>
      </c>
      <c r="N1396" s="6">
        <v>7.1</v>
      </c>
      <c r="O1396" s="6">
        <v>0</v>
      </c>
      <c r="P1396" s="7">
        <v>8707</v>
      </c>
      <c r="Q1396" s="7"/>
      <c r="R1396" s="35">
        <f t="shared" si="198"/>
        <v>15</v>
      </c>
      <c r="S1396">
        <v>24.5</v>
      </c>
      <c r="T1396">
        <v>5.5</v>
      </c>
      <c r="U1396">
        <v>0</v>
      </c>
      <c r="W1396">
        <v>22</v>
      </c>
      <c r="X1396">
        <v>17.96</v>
      </c>
    </row>
    <row r="1397" spans="1:24" x14ac:dyDescent="0.25">
      <c r="A1397" s="3">
        <v>31982</v>
      </c>
      <c r="B1397" s="5">
        <v>205</v>
      </c>
      <c r="C1397" s="37">
        <f t="shared" si="194"/>
        <v>21.38</v>
      </c>
      <c r="D1397" s="35">
        <f t="shared" si="195"/>
        <v>15.2</v>
      </c>
      <c r="E1397" s="6">
        <v>24</v>
      </c>
      <c r="F1397" s="6">
        <v>6.4</v>
      </c>
      <c r="G1397" s="6">
        <v>0</v>
      </c>
      <c r="H1397" s="35">
        <f t="shared" si="196"/>
        <v>14.2</v>
      </c>
      <c r="I1397" s="6">
        <v>21.2</v>
      </c>
      <c r="J1397" s="6">
        <v>7.1</v>
      </c>
      <c r="K1397" s="6">
        <v>0</v>
      </c>
      <c r="L1397" s="35">
        <f t="shared" si="197"/>
        <v>14.5</v>
      </c>
      <c r="M1397" s="6">
        <v>20.8</v>
      </c>
      <c r="N1397" s="6">
        <v>8.1</v>
      </c>
      <c r="O1397" s="6">
        <v>0</v>
      </c>
      <c r="P1397" s="7">
        <v>8707</v>
      </c>
      <c r="Q1397" s="7"/>
      <c r="R1397" s="35">
        <f t="shared" si="198"/>
        <v>15.5</v>
      </c>
      <c r="S1397">
        <v>25</v>
      </c>
      <c r="T1397">
        <v>6</v>
      </c>
      <c r="U1397">
        <v>3.7</v>
      </c>
      <c r="W1397">
        <v>22.51</v>
      </c>
      <c r="X1397">
        <v>23.04</v>
      </c>
    </row>
    <row r="1398" spans="1:24" x14ac:dyDescent="0.25">
      <c r="A1398" s="3">
        <v>31983</v>
      </c>
      <c r="B1398" s="5">
        <v>206</v>
      </c>
      <c r="C1398" s="37">
        <f t="shared" si="194"/>
        <v>8.84</v>
      </c>
      <c r="D1398" s="35">
        <f t="shared" si="195"/>
        <v>10.1</v>
      </c>
      <c r="E1398" s="6">
        <v>13</v>
      </c>
      <c r="F1398" s="6">
        <v>7.2</v>
      </c>
      <c r="G1398" s="6">
        <v>4</v>
      </c>
      <c r="H1398" s="35">
        <f t="shared" si="196"/>
        <v>11.5</v>
      </c>
      <c r="I1398" s="6">
        <v>14.7</v>
      </c>
      <c r="J1398" s="6">
        <v>8.1999999999999993</v>
      </c>
      <c r="K1398" s="6">
        <v>6</v>
      </c>
      <c r="L1398" s="35">
        <f t="shared" si="197"/>
        <v>11</v>
      </c>
      <c r="M1398" s="6">
        <v>13.3</v>
      </c>
      <c r="N1398" s="6">
        <v>8.6999999999999993</v>
      </c>
      <c r="O1398" s="6">
        <v>5.5</v>
      </c>
      <c r="P1398" s="7">
        <v>8707</v>
      </c>
      <c r="Q1398" s="7"/>
      <c r="R1398" s="35">
        <f t="shared" si="198"/>
        <v>15.5</v>
      </c>
      <c r="S1398">
        <v>24</v>
      </c>
      <c r="T1398">
        <v>7</v>
      </c>
      <c r="U1398">
        <v>1</v>
      </c>
      <c r="W1398">
        <v>9.31</v>
      </c>
      <c r="X1398">
        <v>11.87</v>
      </c>
    </row>
    <row r="1399" spans="1:24" x14ac:dyDescent="0.25">
      <c r="A1399" s="3">
        <v>31984</v>
      </c>
      <c r="B1399" s="5">
        <v>207</v>
      </c>
      <c r="C1399" s="37">
        <f t="shared" si="194"/>
        <v>25.31</v>
      </c>
      <c r="D1399" s="35">
        <f t="shared" si="195"/>
        <v>14.2</v>
      </c>
      <c r="E1399" s="6">
        <v>23.1</v>
      </c>
      <c r="F1399" s="6">
        <v>5.3</v>
      </c>
      <c r="G1399" s="6">
        <v>0</v>
      </c>
      <c r="H1399" s="35">
        <f t="shared" si="196"/>
        <v>13.5</v>
      </c>
      <c r="I1399" s="6">
        <v>20.100000000000001</v>
      </c>
      <c r="J1399" s="6">
        <v>6.9</v>
      </c>
      <c r="K1399" s="6">
        <v>0</v>
      </c>
      <c r="L1399" s="35">
        <f t="shared" si="197"/>
        <v>13.6</v>
      </c>
      <c r="M1399" s="6">
        <v>20</v>
      </c>
      <c r="N1399" s="6">
        <v>7.2</v>
      </c>
      <c r="O1399" s="6">
        <v>0.5</v>
      </c>
      <c r="P1399" s="7">
        <v>8707</v>
      </c>
      <c r="Q1399" s="7"/>
      <c r="R1399" s="35">
        <f t="shared" si="198"/>
        <v>17.3</v>
      </c>
      <c r="S1399">
        <v>28</v>
      </c>
      <c r="T1399">
        <v>6.5</v>
      </c>
      <c r="U1399">
        <v>0</v>
      </c>
      <c r="W1399">
        <v>26.64</v>
      </c>
      <c r="X1399">
        <v>26.43</v>
      </c>
    </row>
    <row r="1400" spans="1:24" x14ac:dyDescent="0.25">
      <c r="A1400" s="3">
        <v>31985</v>
      </c>
      <c r="B1400" s="5">
        <v>208</v>
      </c>
      <c r="C1400" s="37">
        <f t="shared" si="194"/>
        <v>26.02</v>
      </c>
      <c r="D1400" s="35">
        <f t="shared" si="195"/>
        <v>16.7</v>
      </c>
      <c r="E1400" s="6">
        <v>24.1</v>
      </c>
      <c r="F1400" s="6">
        <v>9.1999999999999993</v>
      </c>
      <c r="G1400" s="6">
        <v>0</v>
      </c>
      <c r="H1400" s="35">
        <f t="shared" si="196"/>
        <v>15.9</v>
      </c>
      <c r="I1400" s="6">
        <v>21.7</v>
      </c>
      <c r="J1400" s="6">
        <v>10.1</v>
      </c>
      <c r="K1400" s="6">
        <v>0</v>
      </c>
      <c r="L1400" s="35">
        <f t="shared" si="197"/>
        <v>15.5</v>
      </c>
      <c r="M1400" s="6">
        <v>19.3</v>
      </c>
      <c r="N1400" s="6">
        <v>11.7</v>
      </c>
      <c r="O1400" s="6">
        <v>0</v>
      </c>
      <c r="P1400" s="7">
        <v>8707</v>
      </c>
      <c r="Q1400" s="7"/>
      <c r="R1400" s="35">
        <f t="shared" si="198"/>
        <v>17</v>
      </c>
      <c r="S1400">
        <v>28</v>
      </c>
      <c r="T1400">
        <v>6</v>
      </c>
      <c r="U1400">
        <v>0</v>
      </c>
      <c r="W1400">
        <v>27.39</v>
      </c>
      <c r="X1400">
        <v>26.36</v>
      </c>
    </row>
    <row r="1401" spans="1:24" x14ac:dyDescent="0.25">
      <c r="A1401" s="3">
        <v>31986</v>
      </c>
      <c r="B1401" s="5">
        <v>209</v>
      </c>
      <c r="C1401" s="37">
        <f t="shared" si="194"/>
        <v>25.18</v>
      </c>
      <c r="D1401" s="35">
        <f t="shared" si="195"/>
        <v>16.8</v>
      </c>
      <c r="E1401" s="6">
        <v>26.1</v>
      </c>
      <c r="F1401" s="6">
        <v>7.4</v>
      </c>
      <c r="G1401" s="6">
        <v>0</v>
      </c>
      <c r="H1401" s="35">
        <f t="shared" si="196"/>
        <v>16.5</v>
      </c>
      <c r="I1401" s="6">
        <v>22.9</v>
      </c>
      <c r="J1401" s="6">
        <v>10.1</v>
      </c>
      <c r="K1401" s="6">
        <v>0</v>
      </c>
      <c r="L1401" s="35">
        <f t="shared" si="197"/>
        <v>15.7</v>
      </c>
      <c r="M1401" s="6">
        <v>20.100000000000001</v>
      </c>
      <c r="N1401" s="6">
        <v>11.2</v>
      </c>
      <c r="O1401" s="6">
        <v>0</v>
      </c>
      <c r="P1401" s="7">
        <v>8707</v>
      </c>
      <c r="Q1401" s="7"/>
      <c r="R1401" s="35">
        <f t="shared" si="198"/>
        <v>17.3</v>
      </c>
      <c r="S1401">
        <v>28.5</v>
      </c>
      <c r="T1401">
        <v>6</v>
      </c>
      <c r="U1401">
        <v>0</v>
      </c>
      <c r="W1401">
        <v>26.51</v>
      </c>
      <c r="X1401">
        <v>24.98</v>
      </c>
    </row>
    <row r="1402" spans="1:24" x14ac:dyDescent="0.25">
      <c r="A1402" s="3">
        <v>31987</v>
      </c>
      <c r="B1402" s="5">
        <v>210</v>
      </c>
      <c r="C1402" s="37">
        <f t="shared" si="194"/>
        <v>19.27</v>
      </c>
      <c r="D1402" s="35">
        <f t="shared" si="195"/>
        <v>15.8</v>
      </c>
      <c r="E1402" s="6">
        <v>24.3</v>
      </c>
      <c r="F1402" s="6">
        <v>7.3</v>
      </c>
      <c r="G1402" s="6">
        <v>0</v>
      </c>
      <c r="H1402" s="35">
        <f t="shared" si="196"/>
        <v>16.399999999999999</v>
      </c>
      <c r="I1402" s="6">
        <v>21.8</v>
      </c>
      <c r="J1402" s="6">
        <v>11</v>
      </c>
      <c r="K1402" s="6">
        <v>0</v>
      </c>
      <c r="L1402" s="35">
        <f t="shared" si="197"/>
        <v>15.8</v>
      </c>
      <c r="M1402" s="6">
        <v>19.7</v>
      </c>
      <c r="N1402" s="6">
        <v>11.9</v>
      </c>
      <c r="O1402" s="6">
        <v>0.5</v>
      </c>
      <c r="P1402" s="7">
        <v>8707</v>
      </c>
      <c r="Q1402" s="7"/>
      <c r="R1402" s="35">
        <f t="shared" si="198"/>
        <v>16</v>
      </c>
      <c r="S1402">
        <v>26</v>
      </c>
      <c r="T1402">
        <v>6</v>
      </c>
      <c r="U1402">
        <v>0.8</v>
      </c>
      <c r="W1402">
        <v>20.28</v>
      </c>
      <c r="X1402">
        <v>23.61</v>
      </c>
    </row>
    <row r="1403" spans="1:24" x14ac:dyDescent="0.25">
      <c r="A1403" s="3">
        <v>31988</v>
      </c>
      <c r="B1403" s="5">
        <v>211</v>
      </c>
      <c r="C1403" s="37">
        <f t="shared" si="194"/>
        <v>22.14</v>
      </c>
      <c r="D1403" s="35">
        <f t="shared" si="195"/>
        <v>15.3</v>
      </c>
      <c r="E1403" s="6">
        <v>22.9</v>
      </c>
      <c r="F1403" s="6">
        <v>7.6</v>
      </c>
      <c r="G1403" s="6">
        <v>3.5</v>
      </c>
      <c r="H1403" s="35">
        <f t="shared" si="196"/>
        <v>15</v>
      </c>
      <c r="I1403" s="6">
        <v>19.600000000000001</v>
      </c>
      <c r="J1403" s="6">
        <v>10.4</v>
      </c>
      <c r="K1403" s="6">
        <v>3</v>
      </c>
      <c r="L1403" s="35">
        <f t="shared" si="197"/>
        <v>14.7</v>
      </c>
      <c r="M1403" s="6">
        <v>18.2</v>
      </c>
      <c r="N1403" s="6">
        <v>11.1</v>
      </c>
      <c r="O1403" s="6">
        <v>6.5</v>
      </c>
      <c r="P1403" s="7">
        <v>8707</v>
      </c>
      <c r="Q1403" s="7"/>
      <c r="R1403" s="35">
        <f t="shared" si="198"/>
        <v>14.8</v>
      </c>
      <c r="S1403">
        <v>24</v>
      </c>
      <c r="T1403">
        <v>5.5</v>
      </c>
      <c r="U1403">
        <v>4.0999999999999996</v>
      </c>
      <c r="W1403">
        <v>23.3</v>
      </c>
      <c r="X1403">
        <v>22.95</v>
      </c>
    </row>
    <row r="1404" spans="1:24" x14ac:dyDescent="0.25">
      <c r="A1404" s="3">
        <v>31989</v>
      </c>
      <c r="B1404" s="5">
        <v>212</v>
      </c>
      <c r="C1404" s="37">
        <f t="shared" si="194"/>
        <v>7.86</v>
      </c>
      <c r="D1404" s="35">
        <f t="shared" si="195"/>
        <v>7</v>
      </c>
      <c r="E1404" s="6">
        <v>8.8000000000000007</v>
      </c>
      <c r="F1404" s="6">
        <v>5.2</v>
      </c>
      <c r="G1404" s="6">
        <v>1.5</v>
      </c>
      <c r="H1404" s="35">
        <f t="shared" si="196"/>
        <v>5.6</v>
      </c>
      <c r="I1404" s="6">
        <v>8.3000000000000007</v>
      </c>
      <c r="J1404" s="6">
        <v>2.9</v>
      </c>
      <c r="K1404" s="6">
        <v>4</v>
      </c>
      <c r="L1404" s="35">
        <f t="shared" si="197"/>
        <v>5.4</v>
      </c>
      <c r="M1404" s="6">
        <v>7.8</v>
      </c>
      <c r="N1404" s="6">
        <v>3</v>
      </c>
      <c r="O1404" s="6">
        <v>2</v>
      </c>
      <c r="P1404" s="7">
        <v>8707</v>
      </c>
      <c r="Q1404" s="7"/>
      <c r="R1404" s="35">
        <f t="shared" si="198"/>
        <v>10.5</v>
      </c>
      <c r="S1404">
        <v>14</v>
      </c>
      <c r="T1404">
        <v>7</v>
      </c>
      <c r="U1404">
        <v>4.8</v>
      </c>
      <c r="W1404">
        <v>8.27</v>
      </c>
      <c r="X1404">
        <v>10.87</v>
      </c>
    </row>
    <row r="1405" spans="1:24" x14ac:dyDescent="0.25">
      <c r="A1405" s="3">
        <v>31990</v>
      </c>
      <c r="B1405" s="5">
        <v>213</v>
      </c>
      <c r="C1405" s="37">
        <f t="shared" si="194"/>
        <v>24.65</v>
      </c>
      <c r="D1405" s="35">
        <f t="shared" si="195"/>
        <v>8.1</v>
      </c>
      <c r="E1405" s="6">
        <v>15.3</v>
      </c>
      <c r="F1405" s="6">
        <v>0.9</v>
      </c>
      <c r="G1405" s="6">
        <v>1</v>
      </c>
      <c r="H1405" s="35">
        <f t="shared" si="196"/>
        <v>7.4</v>
      </c>
      <c r="I1405" s="6">
        <v>13.2</v>
      </c>
      <c r="J1405" s="6">
        <v>1.6</v>
      </c>
      <c r="K1405" s="6">
        <v>0</v>
      </c>
      <c r="L1405" s="35">
        <f t="shared" si="197"/>
        <v>7.3</v>
      </c>
      <c r="M1405" s="6">
        <v>12.5</v>
      </c>
      <c r="N1405" s="6">
        <v>2.1</v>
      </c>
      <c r="O1405" s="6">
        <v>0</v>
      </c>
      <c r="P1405" s="7">
        <v>8708</v>
      </c>
      <c r="Q1405" s="7"/>
      <c r="R1405" s="35">
        <f t="shared" si="198"/>
        <v>10.3</v>
      </c>
      <c r="S1405">
        <v>18.5</v>
      </c>
      <c r="T1405">
        <v>2</v>
      </c>
      <c r="U1405">
        <v>0</v>
      </c>
      <c r="W1405">
        <v>25.95</v>
      </c>
      <c r="X1405">
        <v>21.8</v>
      </c>
    </row>
    <row r="1406" spans="1:24" x14ac:dyDescent="0.25">
      <c r="A1406" s="3">
        <v>31991</v>
      </c>
      <c r="B1406" s="5">
        <v>214</v>
      </c>
      <c r="C1406" s="37">
        <f t="shared" si="194"/>
        <v>15.38</v>
      </c>
      <c r="D1406" s="35">
        <f t="shared" si="195"/>
        <v>7.5</v>
      </c>
      <c r="E1406" s="6">
        <v>13.7</v>
      </c>
      <c r="F1406" s="6">
        <v>1.3</v>
      </c>
      <c r="G1406" s="6">
        <v>0</v>
      </c>
      <c r="H1406" s="35">
        <f t="shared" si="196"/>
        <v>8.3000000000000007</v>
      </c>
      <c r="I1406" s="6">
        <v>13</v>
      </c>
      <c r="J1406" s="6">
        <v>3.5</v>
      </c>
      <c r="K1406" s="6">
        <v>0</v>
      </c>
      <c r="L1406" s="35">
        <f t="shared" si="197"/>
        <v>7.8</v>
      </c>
      <c r="M1406" s="6">
        <v>11.3</v>
      </c>
      <c r="N1406" s="6">
        <v>4.2</v>
      </c>
      <c r="O1406" s="6">
        <v>0</v>
      </c>
      <c r="P1406" s="7">
        <v>8708</v>
      </c>
      <c r="Q1406" s="7"/>
      <c r="R1406" s="35">
        <f t="shared" si="198"/>
        <v>10.3</v>
      </c>
      <c r="S1406">
        <v>17</v>
      </c>
      <c r="T1406">
        <v>3.5</v>
      </c>
      <c r="U1406">
        <v>0</v>
      </c>
      <c r="X1406">
        <v>15.38</v>
      </c>
    </row>
    <row r="1407" spans="1:24" x14ac:dyDescent="0.25">
      <c r="A1407" s="3">
        <v>31992</v>
      </c>
      <c r="B1407" s="5">
        <v>215</v>
      </c>
      <c r="C1407" s="37">
        <f t="shared" si="194"/>
        <v>25.95</v>
      </c>
      <c r="D1407" s="35">
        <f t="shared" si="195"/>
        <v>12</v>
      </c>
      <c r="E1407" s="6">
        <v>21.5</v>
      </c>
      <c r="F1407" s="6">
        <v>2.5</v>
      </c>
      <c r="G1407" s="6">
        <v>0</v>
      </c>
      <c r="H1407" s="35">
        <f t="shared" si="196"/>
        <v>11.9</v>
      </c>
      <c r="I1407" s="6">
        <v>19.5</v>
      </c>
      <c r="J1407" s="6">
        <v>4.2</v>
      </c>
      <c r="K1407" s="6">
        <v>0</v>
      </c>
      <c r="L1407" s="35">
        <f t="shared" si="197"/>
        <v>11.7</v>
      </c>
      <c r="M1407" s="6">
        <v>19.3</v>
      </c>
      <c r="N1407" s="6">
        <v>4.0999999999999996</v>
      </c>
      <c r="O1407" s="6">
        <v>0</v>
      </c>
      <c r="P1407" s="7">
        <v>8708</v>
      </c>
      <c r="Q1407" s="7"/>
      <c r="R1407" s="35">
        <f t="shared" si="198"/>
        <v>12.5</v>
      </c>
      <c r="S1407">
        <v>24</v>
      </c>
      <c r="T1407">
        <v>1</v>
      </c>
      <c r="U1407">
        <v>0</v>
      </c>
      <c r="X1407">
        <v>25.95</v>
      </c>
    </row>
    <row r="1408" spans="1:24" x14ac:dyDescent="0.25">
      <c r="A1408" s="3">
        <v>31993</v>
      </c>
      <c r="B1408" s="5">
        <v>216</v>
      </c>
      <c r="C1408" s="37">
        <f t="shared" si="194"/>
        <v>20.13</v>
      </c>
      <c r="D1408" s="35">
        <f t="shared" si="195"/>
        <v>13.6</v>
      </c>
      <c r="E1408" s="6">
        <v>21.4</v>
      </c>
      <c r="F1408" s="6">
        <v>5.7</v>
      </c>
      <c r="G1408" s="6">
        <v>0</v>
      </c>
      <c r="H1408" s="35">
        <f t="shared" si="196"/>
        <v>13.9</v>
      </c>
      <c r="I1408" s="6">
        <v>18.5</v>
      </c>
      <c r="J1408" s="6">
        <v>9.1999999999999993</v>
      </c>
      <c r="K1408" s="6">
        <v>1.5</v>
      </c>
      <c r="L1408" s="35">
        <f t="shared" si="197"/>
        <v>12.3</v>
      </c>
      <c r="M1408" s="6">
        <v>15</v>
      </c>
      <c r="N1408" s="6">
        <v>9.5</v>
      </c>
      <c r="O1408" s="6">
        <v>0.5</v>
      </c>
      <c r="P1408" s="7">
        <v>8708</v>
      </c>
      <c r="Q1408" s="7"/>
      <c r="R1408" s="35">
        <f t="shared" si="198"/>
        <v>14.3</v>
      </c>
      <c r="S1408">
        <v>23.5</v>
      </c>
      <c r="T1408">
        <v>5</v>
      </c>
      <c r="U1408">
        <v>1.6</v>
      </c>
      <c r="X1408">
        <v>20.13</v>
      </c>
    </row>
    <row r="1409" spans="1:24" x14ac:dyDescent="0.25">
      <c r="A1409" s="3">
        <v>31994</v>
      </c>
      <c r="B1409" s="5">
        <v>217</v>
      </c>
      <c r="C1409" s="37">
        <f t="shared" si="194"/>
        <v>15.28</v>
      </c>
      <c r="D1409" s="35">
        <f t="shared" si="195"/>
        <v>11.1</v>
      </c>
      <c r="E1409" s="6">
        <v>15.9</v>
      </c>
      <c r="F1409" s="6">
        <v>6.2</v>
      </c>
      <c r="G1409" s="6">
        <v>0</v>
      </c>
      <c r="H1409" s="35">
        <f t="shared" si="196"/>
        <v>9.6</v>
      </c>
      <c r="I1409" s="6">
        <v>13.9</v>
      </c>
      <c r="J1409" s="6">
        <v>5.2</v>
      </c>
      <c r="K1409" s="6">
        <v>0</v>
      </c>
      <c r="L1409" s="35">
        <f t="shared" si="197"/>
        <v>9.6</v>
      </c>
      <c r="M1409" s="6">
        <v>13.1</v>
      </c>
      <c r="N1409" s="6">
        <v>6.1</v>
      </c>
      <c r="O1409" s="6">
        <v>0.5</v>
      </c>
      <c r="P1409" s="7">
        <v>8708</v>
      </c>
      <c r="Q1409" s="7"/>
      <c r="R1409" s="35">
        <f t="shared" si="198"/>
        <v>14.5</v>
      </c>
      <c r="S1409">
        <v>20</v>
      </c>
      <c r="T1409">
        <v>9</v>
      </c>
      <c r="U1409">
        <v>0</v>
      </c>
      <c r="W1409">
        <v>16.079999999999998</v>
      </c>
      <c r="X1409">
        <v>16.05</v>
      </c>
    </row>
    <row r="1410" spans="1:24" x14ac:dyDescent="0.25">
      <c r="A1410" s="3">
        <v>31995</v>
      </c>
      <c r="B1410" s="5">
        <v>218</v>
      </c>
      <c r="C1410" s="37">
        <f t="shared" si="194"/>
        <v>24.91</v>
      </c>
      <c r="D1410" s="35">
        <f t="shared" si="195"/>
        <v>11.9</v>
      </c>
      <c r="E1410" s="6">
        <v>20</v>
      </c>
      <c r="F1410" s="6">
        <v>3.7</v>
      </c>
      <c r="G1410" s="6">
        <v>0</v>
      </c>
      <c r="H1410" s="35">
        <f t="shared" si="196"/>
        <v>11.5</v>
      </c>
      <c r="I1410" s="6">
        <v>18</v>
      </c>
      <c r="J1410" s="6">
        <v>4.9000000000000004</v>
      </c>
      <c r="K1410" s="6">
        <v>0</v>
      </c>
      <c r="L1410" s="35">
        <f t="shared" si="197"/>
        <v>11.7</v>
      </c>
      <c r="M1410" s="6">
        <v>17.3</v>
      </c>
      <c r="N1410" s="6">
        <v>6.1</v>
      </c>
      <c r="O1410" s="6">
        <v>0</v>
      </c>
      <c r="P1410" s="7">
        <v>8708</v>
      </c>
      <c r="Q1410" s="7"/>
      <c r="R1410" s="35">
        <f t="shared" si="198"/>
        <v>12.5</v>
      </c>
      <c r="S1410">
        <v>24</v>
      </c>
      <c r="T1410">
        <v>1</v>
      </c>
      <c r="U1410">
        <v>0</v>
      </c>
      <c r="W1410">
        <v>26.22</v>
      </c>
      <c r="X1410">
        <v>25.82</v>
      </c>
    </row>
    <row r="1411" spans="1:24" x14ac:dyDescent="0.25">
      <c r="A1411" s="3">
        <v>31996</v>
      </c>
      <c r="B1411" s="5">
        <v>219</v>
      </c>
      <c r="C1411" s="37">
        <f t="shared" si="194"/>
        <v>23.8</v>
      </c>
      <c r="D1411" s="35">
        <f t="shared" si="195"/>
        <v>14.9</v>
      </c>
      <c r="E1411" s="6">
        <v>24.8</v>
      </c>
      <c r="F1411" s="6">
        <v>5</v>
      </c>
      <c r="G1411" s="6">
        <v>0</v>
      </c>
      <c r="H1411" s="35">
        <f t="shared" si="196"/>
        <v>15.6</v>
      </c>
      <c r="I1411" s="6">
        <v>22.7</v>
      </c>
      <c r="J1411" s="6">
        <v>8.4</v>
      </c>
      <c r="K1411" s="6">
        <v>0</v>
      </c>
      <c r="L1411" s="35">
        <f t="shared" si="197"/>
        <v>15.7</v>
      </c>
      <c r="M1411" s="6">
        <v>22.2</v>
      </c>
      <c r="N1411" s="6">
        <v>9.1999999999999993</v>
      </c>
      <c r="O1411" s="6">
        <v>0</v>
      </c>
      <c r="P1411" s="7">
        <v>8708</v>
      </c>
      <c r="Q1411" s="7"/>
      <c r="R1411" s="35">
        <f t="shared" si="198"/>
        <v>16</v>
      </c>
      <c r="S1411">
        <v>29.5</v>
      </c>
      <c r="T1411">
        <v>2.5</v>
      </c>
      <c r="U1411">
        <v>0</v>
      </c>
      <c r="W1411">
        <v>25.05</v>
      </c>
      <c r="X1411">
        <v>25.44</v>
      </c>
    </row>
    <row r="1412" spans="1:24" x14ac:dyDescent="0.25">
      <c r="A1412" s="3">
        <v>31997</v>
      </c>
      <c r="B1412" s="5">
        <v>220</v>
      </c>
      <c r="C1412" s="37">
        <f t="shared" si="194"/>
        <v>24.23</v>
      </c>
      <c r="D1412" s="35">
        <f t="shared" si="195"/>
        <v>17.7</v>
      </c>
      <c r="E1412" s="19">
        <f>ROUND(I1412*1.02+1.2,1)</f>
        <v>27.2</v>
      </c>
      <c r="F1412" s="6">
        <v>8.1</v>
      </c>
      <c r="G1412" s="6">
        <v>0</v>
      </c>
      <c r="H1412" s="35">
        <f t="shared" si="196"/>
        <v>17.7</v>
      </c>
      <c r="I1412" s="6">
        <v>25.5</v>
      </c>
      <c r="J1412" s="6">
        <v>9.8000000000000007</v>
      </c>
      <c r="K1412" s="6">
        <v>0</v>
      </c>
      <c r="L1412" s="35">
        <f t="shared" si="197"/>
        <v>18.100000000000001</v>
      </c>
      <c r="M1412" s="6">
        <v>25</v>
      </c>
      <c r="N1412" s="6">
        <v>11.2</v>
      </c>
      <c r="O1412" s="6">
        <v>0</v>
      </c>
      <c r="P1412" s="7">
        <v>8708</v>
      </c>
      <c r="Q1412" s="7"/>
      <c r="R1412" s="35">
        <f t="shared" si="198"/>
        <v>17.5</v>
      </c>
      <c r="S1412">
        <v>30</v>
      </c>
      <c r="T1412">
        <v>5</v>
      </c>
      <c r="U1412">
        <v>0</v>
      </c>
      <c r="W1412">
        <v>25.5</v>
      </c>
      <c r="X1412">
        <v>25.05</v>
      </c>
    </row>
    <row r="1413" spans="1:24" x14ac:dyDescent="0.25">
      <c r="A1413" s="3">
        <v>31998</v>
      </c>
      <c r="B1413" s="5">
        <v>221</v>
      </c>
      <c r="C1413" s="37">
        <f t="shared" ref="C1413:C1476" si="199">IF(W1413="",X1413,ROUND(0.95*W1413,2))</f>
        <v>21.73</v>
      </c>
      <c r="D1413" s="35">
        <f t="shared" ref="D1413:D1476" si="200">ROUND(AVERAGE(E1413:F1413),1)</f>
        <v>18.399999999999999</v>
      </c>
      <c r="E1413" s="6">
        <v>28.5</v>
      </c>
      <c r="F1413" s="6">
        <v>8.3000000000000007</v>
      </c>
      <c r="G1413" s="6">
        <v>0</v>
      </c>
      <c r="H1413" s="35">
        <f t="shared" ref="H1413:H1476" si="201">ROUND(AVERAGE(I1413:J1413),1)</f>
        <v>18.7</v>
      </c>
      <c r="I1413" s="6">
        <v>25.3</v>
      </c>
      <c r="J1413" s="6">
        <v>12.1</v>
      </c>
      <c r="K1413" s="6">
        <v>0.5</v>
      </c>
      <c r="L1413" s="35">
        <f t="shared" ref="L1413:L1476" si="202">ROUND(AVERAGE(M1413:N1413),1)</f>
        <v>17.3</v>
      </c>
      <c r="M1413" s="6">
        <v>22.7</v>
      </c>
      <c r="N1413" s="6">
        <v>11.8</v>
      </c>
      <c r="O1413" s="6">
        <v>0</v>
      </c>
      <c r="P1413" s="7">
        <v>8708</v>
      </c>
      <c r="Q1413" s="7"/>
      <c r="R1413" s="35">
        <f t="shared" ref="R1413:R1476" si="203">ROUND(AVERAGE(S1413:T1413),1)</f>
        <v>17.5</v>
      </c>
      <c r="S1413">
        <v>29</v>
      </c>
      <c r="T1413">
        <v>6</v>
      </c>
      <c r="U1413">
        <v>0</v>
      </c>
      <c r="W1413">
        <v>22.87</v>
      </c>
      <c r="X1413">
        <v>25.23</v>
      </c>
    </row>
    <row r="1414" spans="1:24" x14ac:dyDescent="0.25">
      <c r="A1414" s="3">
        <v>31999</v>
      </c>
      <c r="B1414" s="5">
        <v>222</v>
      </c>
      <c r="C1414" s="37">
        <f t="shared" si="199"/>
        <v>19.100000000000001</v>
      </c>
      <c r="D1414" s="35">
        <f t="shared" si="200"/>
        <v>11.3</v>
      </c>
      <c r="E1414" s="6">
        <v>15</v>
      </c>
      <c r="F1414" s="6">
        <v>7.6</v>
      </c>
      <c r="G1414" s="6">
        <v>0</v>
      </c>
      <c r="H1414" s="35">
        <f t="shared" si="201"/>
        <v>10.3</v>
      </c>
      <c r="I1414" s="6">
        <v>14.1</v>
      </c>
      <c r="J1414" s="6">
        <v>6.4</v>
      </c>
      <c r="K1414" s="6">
        <v>0.5</v>
      </c>
      <c r="L1414" s="35">
        <f t="shared" si="202"/>
        <v>9.8000000000000007</v>
      </c>
      <c r="M1414" s="6">
        <v>12.1</v>
      </c>
      <c r="N1414" s="6">
        <v>7.5</v>
      </c>
      <c r="O1414" s="6">
        <v>0</v>
      </c>
      <c r="P1414" s="7">
        <v>8708</v>
      </c>
      <c r="Q1414" s="7"/>
      <c r="R1414" s="35">
        <f t="shared" si="203"/>
        <v>11.3</v>
      </c>
      <c r="S1414">
        <v>18</v>
      </c>
      <c r="T1414">
        <v>4.5</v>
      </c>
      <c r="U1414">
        <v>0</v>
      </c>
      <c r="W1414">
        <v>20.100000000000001</v>
      </c>
      <c r="X1414">
        <v>17.8</v>
      </c>
    </row>
    <row r="1415" spans="1:24" x14ac:dyDescent="0.25">
      <c r="A1415" s="3">
        <v>32000</v>
      </c>
      <c r="B1415" s="5">
        <v>223</v>
      </c>
      <c r="C1415" s="37">
        <f t="shared" si="199"/>
        <v>23.81</v>
      </c>
      <c r="D1415" s="35">
        <f t="shared" si="200"/>
        <v>8.1</v>
      </c>
      <c r="E1415" s="6">
        <v>15.8</v>
      </c>
      <c r="F1415" s="6">
        <v>0.4</v>
      </c>
      <c r="G1415" s="6">
        <v>0</v>
      </c>
      <c r="H1415" s="35">
        <f t="shared" si="201"/>
        <v>8.5</v>
      </c>
      <c r="I1415" s="6">
        <v>15.3</v>
      </c>
      <c r="J1415" s="6">
        <v>1.6</v>
      </c>
      <c r="K1415" s="6">
        <v>0</v>
      </c>
      <c r="L1415" s="35">
        <f t="shared" si="202"/>
        <v>7.3</v>
      </c>
      <c r="M1415" s="6">
        <v>11.1</v>
      </c>
      <c r="N1415" s="6">
        <v>3.4</v>
      </c>
      <c r="O1415" s="6">
        <v>0</v>
      </c>
      <c r="P1415" s="7">
        <v>8708</v>
      </c>
      <c r="Q1415" s="7"/>
      <c r="R1415" s="35">
        <f t="shared" si="203"/>
        <v>10</v>
      </c>
      <c r="S1415">
        <v>20</v>
      </c>
      <c r="T1415">
        <v>0</v>
      </c>
      <c r="U1415">
        <v>0</v>
      </c>
      <c r="W1415">
        <v>25.06</v>
      </c>
      <c r="X1415">
        <v>24.73</v>
      </c>
    </row>
    <row r="1416" spans="1:24" x14ac:dyDescent="0.25">
      <c r="A1416" s="3">
        <v>32001</v>
      </c>
      <c r="B1416" s="5">
        <v>224</v>
      </c>
      <c r="C1416" s="37">
        <f t="shared" si="199"/>
        <v>11.32</v>
      </c>
      <c r="D1416" s="35">
        <f t="shared" si="200"/>
        <v>8.4</v>
      </c>
      <c r="E1416" s="6">
        <v>15.2</v>
      </c>
      <c r="F1416" s="6">
        <v>1.5</v>
      </c>
      <c r="G1416" s="6">
        <v>0</v>
      </c>
      <c r="H1416" s="35">
        <f t="shared" si="201"/>
        <v>8.4</v>
      </c>
      <c r="I1416" s="6">
        <v>13.3</v>
      </c>
      <c r="J1416" s="6">
        <v>3.5</v>
      </c>
      <c r="K1416" s="6">
        <v>0</v>
      </c>
      <c r="L1416" s="35">
        <f t="shared" si="202"/>
        <v>8.6999999999999993</v>
      </c>
      <c r="M1416" s="6">
        <v>12.3</v>
      </c>
      <c r="N1416" s="6">
        <v>5.0999999999999996</v>
      </c>
      <c r="O1416" s="6">
        <v>0</v>
      </c>
      <c r="P1416" s="7">
        <v>8708</v>
      </c>
      <c r="Q1416" s="7"/>
      <c r="R1416" s="35">
        <f t="shared" si="203"/>
        <v>9.3000000000000007</v>
      </c>
      <c r="S1416">
        <v>18.5</v>
      </c>
      <c r="T1416">
        <v>0</v>
      </c>
      <c r="U1416">
        <v>0</v>
      </c>
      <c r="W1416">
        <v>11.92</v>
      </c>
      <c r="X1416">
        <v>12.31</v>
      </c>
    </row>
    <row r="1417" spans="1:24" x14ac:dyDescent="0.25">
      <c r="A1417" s="3">
        <v>32002</v>
      </c>
      <c r="B1417" s="5">
        <v>225</v>
      </c>
      <c r="C1417" s="37">
        <f t="shared" si="199"/>
        <v>8.1999999999999993</v>
      </c>
      <c r="D1417" s="35">
        <f t="shared" si="200"/>
        <v>9.5</v>
      </c>
      <c r="E1417" s="6">
        <v>12.9</v>
      </c>
      <c r="F1417" s="6">
        <v>6</v>
      </c>
      <c r="G1417" s="6">
        <v>11</v>
      </c>
      <c r="H1417" s="35">
        <f t="shared" si="201"/>
        <v>8.4</v>
      </c>
      <c r="I1417" s="6">
        <v>11.3</v>
      </c>
      <c r="J1417" s="6">
        <v>5.4</v>
      </c>
      <c r="K1417" s="6">
        <v>7.5</v>
      </c>
      <c r="L1417" s="35">
        <f t="shared" si="202"/>
        <v>8</v>
      </c>
      <c r="M1417" s="6">
        <v>10.199999999999999</v>
      </c>
      <c r="N1417" s="6">
        <v>5.7</v>
      </c>
      <c r="O1417" s="6">
        <v>5.5</v>
      </c>
      <c r="P1417" s="7">
        <v>8708</v>
      </c>
      <c r="Q1417" s="7"/>
      <c r="R1417" s="35">
        <f t="shared" si="203"/>
        <v>11</v>
      </c>
      <c r="S1417">
        <v>16</v>
      </c>
      <c r="T1417">
        <v>6</v>
      </c>
      <c r="U1417">
        <v>29.6</v>
      </c>
      <c r="X1417">
        <v>8.1999999999999993</v>
      </c>
    </row>
    <row r="1418" spans="1:24" x14ac:dyDescent="0.25">
      <c r="A1418" s="3">
        <v>32003</v>
      </c>
      <c r="B1418" s="5">
        <v>226</v>
      </c>
      <c r="C1418" s="37">
        <f t="shared" si="199"/>
        <v>16.27</v>
      </c>
      <c r="D1418" s="35">
        <f t="shared" si="200"/>
        <v>9.4</v>
      </c>
      <c r="E1418" s="6">
        <v>12.5</v>
      </c>
      <c r="F1418" s="6">
        <v>6.2</v>
      </c>
      <c r="G1418" s="6">
        <v>1</v>
      </c>
      <c r="H1418" s="35">
        <f t="shared" si="201"/>
        <v>8.4</v>
      </c>
      <c r="I1418" s="6">
        <v>12.1</v>
      </c>
      <c r="J1418" s="6">
        <v>4.5999999999999996</v>
      </c>
      <c r="K1418" s="6">
        <v>2</v>
      </c>
      <c r="L1418" s="35">
        <f t="shared" si="202"/>
        <v>8.1</v>
      </c>
      <c r="M1418" s="6">
        <v>11.2</v>
      </c>
      <c r="N1418" s="6">
        <v>4.9000000000000004</v>
      </c>
      <c r="O1418" s="6">
        <v>1</v>
      </c>
      <c r="P1418" s="7">
        <v>8708</v>
      </c>
      <c r="Q1418" s="7"/>
      <c r="R1418" s="35">
        <f t="shared" si="203"/>
        <v>12.8</v>
      </c>
      <c r="S1418">
        <v>18.5</v>
      </c>
      <c r="T1418">
        <v>7</v>
      </c>
      <c r="U1418">
        <v>2.8</v>
      </c>
      <c r="W1418">
        <v>17.13</v>
      </c>
      <c r="X1418">
        <v>15.5</v>
      </c>
    </row>
    <row r="1419" spans="1:24" x14ac:dyDescent="0.25">
      <c r="A1419" s="3">
        <v>32004</v>
      </c>
      <c r="B1419" s="5">
        <v>227</v>
      </c>
      <c r="C1419" s="37">
        <f t="shared" si="199"/>
        <v>23.1</v>
      </c>
      <c r="D1419" s="35">
        <f t="shared" si="200"/>
        <v>9</v>
      </c>
      <c r="E1419" s="6">
        <v>15.8</v>
      </c>
      <c r="F1419" s="6">
        <v>2.1</v>
      </c>
      <c r="G1419" s="6">
        <v>7</v>
      </c>
      <c r="H1419" s="35">
        <f t="shared" si="201"/>
        <v>8.1</v>
      </c>
      <c r="I1419" s="6">
        <v>13.1</v>
      </c>
      <c r="J1419" s="6">
        <v>3</v>
      </c>
      <c r="K1419" s="6">
        <v>3</v>
      </c>
      <c r="L1419" s="35">
        <f t="shared" si="202"/>
        <v>8</v>
      </c>
      <c r="M1419" s="6">
        <v>11.9</v>
      </c>
      <c r="N1419" s="6">
        <v>4.0999999999999996</v>
      </c>
      <c r="O1419" s="6">
        <v>2</v>
      </c>
      <c r="P1419" s="7">
        <v>8708</v>
      </c>
      <c r="Q1419" s="7"/>
      <c r="R1419" s="35">
        <f t="shared" si="203"/>
        <v>9.5</v>
      </c>
      <c r="S1419">
        <v>17.5</v>
      </c>
      <c r="T1419">
        <v>1.5</v>
      </c>
      <c r="U1419">
        <v>11.9</v>
      </c>
      <c r="W1419">
        <v>24.32</v>
      </c>
      <c r="X1419">
        <v>11.96</v>
      </c>
    </row>
    <row r="1420" spans="1:24" x14ac:dyDescent="0.25">
      <c r="A1420" s="3">
        <v>32005</v>
      </c>
      <c r="B1420" s="5">
        <v>228</v>
      </c>
      <c r="C1420" s="37">
        <f t="shared" si="199"/>
        <v>12.24</v>
      </c>
      <c r="D1420" s="35">
        <f t="shared" si="200"/>
        <v>7.3</v>
      </c>
      <c r="E1420" s="6">
        <v>10.4</v>
      </c>
      <c r="F1420" s="6">
        <v>4.2</v>
      </c>
      <c r="G1420" s="6">
        <v>0</v>
      </c>
      <c r="H1420" s="35">
        <f t="shared" si="201"/>
        <v>6</v>
      </c>
      <c r="I1420" s="6">
        <v>9.4</v>
      </c>
      <c r="J1420" s="6">
        <v>2.5</v>
      </c>
      <c r="K1420" s="6">
        <v>1</v>
      </c>
      <c r="L1420" s="35">
        <f t="shared" si="202"/>
        <v>5.0999999999999996</v>
      </c>
      <c r="M1420" s="6">
        <v>7.7</v>
      </c>
      <c r="N1420" s="6">
        <v>2.4</v>
      </c>
      <c r="O1420" s="6">
        <v>2.5</v>
      </c>
      <c r="P1420" s="7">
        <v>8708</v>
      </c>
      <c r="Q1420" s="7"/>
      <c r="R1420" s="35">
        <f t="shared" si="203"/>
        <v>9.5</v>
      </c>
      <c r="S1420">
        <v>13</v>
      </c>
      <c r="T1420">
        <v>6</v>
      </c>
      <c r="U1420">
        <v>1.7</v>
      </c>
      <c r="W1420">
        <v>12.88</v>
      </c>
      <c r="X1420">
        <v>13.67</v>
      </c>
    </row>
    <row r="1421" spans="1:24" x14ac:dyDescent="0.25">
      <c r="A1421" s="3">
        <v>32006</v>
      </c>
      <c r="B1421" s="5">
        <v>229</v>
      </c>
      <c r="C1421" s="37">
        <f t="shared" si="199"/>
        <v>21.58</v>
      </c>
      <c r="D1421" s="35">
        <f t="shared" si="200"/>
        <v>6.8</v>
      </c>
      <c r="E1421" s="6">
        <v>14.5</v>
      </c>
      <c r="F1421" s="6">
        <v>-1</v>
      </c>
      <c r="G1421" s="6">
        <v>0</v>
      </c>
      <c r="H1421" s="35">
        <f t="shared" si="201"/>
        <v>6.6</v>
      </c>
      <c r="I1421" s="6">
        <v>12.7</v>
      </c>
      <c r="J1421" s="6">
        <v>0.5</v>
      </c>
      <c r="K1421" s="6">
        <v>0</v>
      </c>
      <c r="L1421" s="35">
        <f t="shared" si="202"/>
        <v>7</v>
      </c>
      <c r="M1421" s="6">
        <v>12.4</v>
      </c>
      <c r="N1421" s="6">
        <v>1.5</v>
      </c>
      <c r="O1421" s="6">
        <v>0.5</v>
      </c>
      <c r="P1421" s="7">
        <v>8708</v>
      </c>
      <c r="Q1421" s="7"/>
      <c r="R1421" s="35">
        <f t="shared" si="203"/>
        <v>8.3000000000000007</v>
      </c>
      <c r="S1421">
        <v>18</v>
      </c>
      <c r="T1421">
        <v>-1.5</v>
      </c>
      <c r="U1421">
        <v>0.2</v>
      </c>
      <c r="W1421">
        <v>22.72</v>
      </c>
      <c r="X1421">
        <v>23.88</v>
      </c>
    </row>
    <row r="1422" spans="1:24" x14ac:dyDescent="0.25">
      <c r="A1422" s="3">
        <v>32007</v>
      </c>
      <c r="B1422" s="5">
        <v>230</v>
      </c>
      <c r="C1422" s="37">
        <f t="shared" si="199"/>
        <v>19.989999999999998</v>
      </c>
      <c r="D1422" s="35">
        <f t="shared" si="200"/>
        <v>9.1</v>
      </c>
      <c r="E1422" s="6">
        <v>17.100000000000001</v>
      </c>
      <c r="F1422" s="6">
        <v>1</v>
      </c>
      <c r="G1422" s="6">
        <v>0</v>
      </c>
      <c r="H1422" s="35">
        <f t="shared" si="201"/>
        <v>8.1</v>
      </c>
      <c r="I1422" s="6">
        <v>15.4</v>
      </c>
      <c r="J1422" s="6">
        <v>0.7</v>
      </c>
      <c r="K1422" s="6">
        <v>0</v>
      </c>
      <c r="L1422" s="35">
        <f t="shared" si="202"/>
        <v>8.1</v>
      </c>
      <c r="M1422" s="6">
        <v>14.5</v>
      </c>
      <c r="N1422" s="6">
        <v>1.7</v>
      </c>
      <c r="O1422" s="6">
        <v>0</v>
      </c>
      <c r="P1422" s="7">
        <v>8708</v>
      </c>
      <c r="Q1422" s="7"/>
      <c r="R1422" s="35">
        <f t="shared" si="203"/>
        <v>9</v>
      </c>
      <c r="S1422">
        <v>19</v>
      </c>
      <c r="T1422">
        <v>-1</v>
      </c>
      <c r="U1422">
        <v>0</v>
      </c>
      <c r="W1422">
        <v>21.04</v>
      </c>
      <c r="X1422">
        <v>21.43</v>
      </c>
    </row>
    <row r="1423" spans="1:24" x14ac:dyDescent="0.25">
      <c r="A1423" s="3">
        <v>32008</v>
      </c>
      <c r="B1423" s="5">
        <v>231</v>
      </c>
      <c r="C1423" s="37">
        <f t="shared" si="199"/>
        <v>20.05</v>
      </c>
      <c r="D1423" s="35">
        <f t="shared" si="200"/>
        <v>10.5</v>
      </c>
      <c r="E1423" s="6">
        <v>18.899999999999999</v>
      </c>
      <c r="F1423" s="6">
        <v>2</v>
      </c>
      <c r="G1423" s="6">
        <v>0</v>
      </c>
      <c r="H1423" s="35">
        <f t="shared" si="201"/>
        <v>9.6999999999999993</v>
      </c>
      <c r="I1423" s="6">
        <v>16.7</v>
      </c>
      <c r="J1423" s="6">
        <v>2.6</v>
      </c>
      <c r="K1423" s="6">
        <v>0</v>
      </c>
      <c r="L1423" s="35">
        <f t="shared" si="202"/>
        <v>9.6999999999999993</v>
      </c>
      <c r="M1423" s="6">
        <v>16.3</v>
      </c>
      <c r="N1423" s="6">
        <v>3.1</v>
      </c>
      <c r="O1423" s="6">
        <v>0.5</v>
      </c>
      <c r="P1423" s="7">
        <v>8708</v>
      </c>
      <c r="Q1423" s="7"/>
      <c r="R1423" s="35">
        <f t="shared" si="203"/>
        <v>9.8000000000000007</v>
      </c>
      <c r="S1423">
        <v>19.5</v>
      </c>
      <c r="T1423">
        <v>0</v>
      </c>
      <c r="U1423">
        <v>0</v>
      </c>
      <c r="W1423">
        <v>21.11</v>
      </c>
      <c r="X1423">
        <v>17.91</v>
      </c>
    </row>
    <row r="1424" spans="1:24" x14ac:dyDescent="0.25">
      <c r="A1424" s="3">
        <v>32009</v>
      </c>
      <c r="B1424" s="5">
        <v>232</v>
      </c>
      <c r="C1424" s="37">
        <f t="shared" si="199"/>
        <v>17.13</v>
      </c>
      <c r="D1424" s="35">
        <f t="shared" si="200"/>
        <v>9.4</v>
      </c>
      <c r="E1424" s="6">
        <v>13.6</v>
      </c>
      <c r="F1424" s="6">
        <v>5.2</v>
      </c>
      <c r="G1424" s="6">
        <v>0</v>
      </c>
      <c r="H1424" s="35">
        <f t="shared" si="201"/>
        <v>7</v>
      </c>
      <c r="I1424" s="6">
        <v>11.9</v>
      </c>
      <c r="J1424" s="6">
        <v>2.1</v>
      </c>
      <c r="K1424" s="6">
        <v>0</v>
      </c>
      <c r="L1424" s="35">
        <f t="shared" si="202"/>
        <v>7.2</v>
      </c>
      <c r="M1424" s="6">
        <v>11.1</v>
      </c>
      <c r="N1424" s="6">
        <v>3.2</v>
      </c>
      <c r="O1424" s="6">
        <v>0</v>
      </c>
      <c r="P1424" s="7">
        <v>8708</v>
      </c>
      <c r="Q1424" s="7"/>
      <c r="R1424" s="35">
        <f t="shared" si="203"/>
        <v>10.5</v>
      </c>
      <c r="S1424">
        <v>20</v>
      </c>
      <c r="T1424">
        <v>1</v>
      </c>
      <c r="U1424">
        <v>0</v>
      </c>
      <c r="W1424">
        <v>18.03</v>
      </c>
      <c r="X1424">
        <v>21.9</v>
      </c>
    </row>
    <row r="1425" spans="1:24" x14ac:dyDescent="0.25">
      <c r="A1425" s="3">
        <v>32010</v>
      </c>
      <c r="B1425" s="5">
        <v>233</v>
      </c>
      <c r="C1425" s="37">
        <f t="shared" si="199"/>
        <v>22.7</v>
      </c>
      <c r="D1425" s="35">
        <f t="shared" si="200"/>
        <v>9</v>
      </c>
      <c r="E1425" s="6">
        <v>17.8</v>
      </c>
      <c r="F1425" s="6">
        <v>0.1</v>
      </c>
      <c r="G1425" s="6">
        <v>0</v>
      </c>
      <c r="H1425" s="35">
        <f t="shared" si="201"/>
        <v>7.2</v>
      </c>
      <c r="I1425" s="6">
        <v>15.5</v>
      </c>
      <c r="J1425" s="6">
        <v>-1.1000000000000001</v>
      </c>
      <c r="K1425" s="6">
        <v>0</v>
      </c>
      <c r="L1425" s="35">
        <f t="shared" si="202"/>
        <v>8</v>
      </c>
      <c r="M1425" s="6">
        <v>15.1</v>
      </c>
      <c r="N1425" s="6">
        <v>0.9</v>
      </c>
      <c r="O1425" s="6">
        <v>0</v>
      </c>
      <c r="P1425" s="7">
        <v>8708</v>
      </c>
      <c r="Q1425" s="7"/>
      <c r="R1425" s="35">
        <f t="shared" si="203"/>
        <v>10</v>
      </c>
      <c r="S1425">
        <v>18.5</v>
      </c>
      <c r="T1425">
        <v>1.5</v>
      </c>
      <c r="U1425">
        <v>0</v>
      </c>
      <c r="W1425">
        <v>23.89</v>
      </c>
      <c r="X1425">
        <v>22.75</v>
      </c>
    </row>
    <row r="1426" spans="1:24" x14ac:dyDescent="0.25">
      <c r="A1426" s="3">
        <v>32011</v>
      </c>
      <c r="B1426" s="5">
        <v>234</v>
      </c>
      <c r="C1426" s="37">
        <f t="shared" si="199"/>
        <v>21.87</v>
      </c>
      <c r="D1426" s="35">
        <f t="shared" si="200"/>
        <v>11.1</v>
      </c>
      <c r="E1426" s="6">
        <v>20.100000000000001</v>
      </c>
      <c r="F1426" s="6">
        <v>2</v>
      </c>
      <c r="G1426" s="6">
        <v>0</v>
      </c>
      <c r="H1426" s="35">
        <f t="shared" si="201"/>
        <v>10.7</v>
      </c>
      <c r="I1426" s="6">
        <v>18.3</v>
      </c>
      <c r="J1426" s="6">
        <v>3</v>
      </c>
      <c r="K1426" s="6">
        <v>0</v>
      </c>
      <c r="L1426" s="35">
        <f t="shared" si="202"/>
        <v>11.5</v>
      </c>
      <c r="M1426" s="6">
        <v>17.7</v>
      </c>
      <c r="N1426" s="6">
        <v>5.2</v>
      </c>
      <c r="O1426" s="6">
        <v>0</v>
      </c>
      <c r="P1426" s="7">
        <v>8708</v>
      </c>
      <c r="Q1426" s="7"/>
      <c r="R1426" s="35">
        <f t="shared" si="203"/>
        <v>10</v>
      </c>
      <c r="S1426">
        <v>22</v>
      </c>
      <c r="T1426">
        <v>-2</v>
      </c>
      <c r="U1426">
        <v>0</v>
      </c>
      <c r="W1426">
        <v>23.02</v>
      </c>
      <c r="X1426">
        <v>22.91</v>
      </c>
    </row>
    <row r="1427" spans="1:24" x14ac:dyDescent="0.25">
      <c r="A1427" s="3">
        <v>32012</v>
      </c>
      <c r="B1427" s="5">
        <v>235</v>
      </c>
      <c r="C1427" s="37">
        <f t="shared" si="199"/>
        <v>19.309999999999999</v>
      </c>
      <c r="D1427" s="35">
        <f t="shared" si="200"/>
        <v>12.7</v>
      </c>
      <c r="E1427" s="6">
        <v>20.2</v>
      </c>
      <c r="F1427" s="6">
        <v>5.2</v>
      </c>
      <c r="G1427" s="6">
        <v>0</v>
      </c>
      <c r="H1427" s="35">
        <f t="shared" si="201"/>
        <v>14.2</v>
      </c>
      <c r="I1427" s="6">
        <v>18.600000000000001</v>
      </c>
      <c r="J1427" s="6">
        <v>9.6999999999999993</v>
      </c>
      <c r="K1427" s="6">
        <v>0</v>
      </c>
      <c r="L1427" s="35">
        <f t="shared" si="202"/>
        <v>12.9</v>
      </c>
      <c r="M1427" s="6">
        <v>18</v>
      </c>
      <c r="N1427" s="6">
        <v>7.7</v>
      </c>
      <c r="O1427" s="6">
        <v>0</v>
      </c>
      <c r="P1427" s="7">
        <v>8708</v>
      </c>
      <c r="Q1427" s="7"/>
      <c r="R1427" s="35">
        <f t="shared" si="203"/>
        <v>11.5</v>
      </c>
      <c r="S1427">
        <v>22.5</v>
      </c>
      <c r="T1427">
        <v>0.5</v>
      </c>
      <c r="U1427">
        <v>0</v>
      </c>
      <c r="W1427">
        <v>20.329999999999998</v>
      </c>
      <c r="X1427">
        <v>22.4</v>
      </c>
    </row>
    <row r="1428" spans="1:24" x14ac:dyDescent="0.25">
      <c r="A1428" s="3">
        <v>32013</v>
      </c>
      <c r="B1428" s="5">
        <v>236</v>
      </c>
      <c r="C1428" s="37">
        <f t="shared" si="199"/>
        <v>21.11</v>
      </c>
      <c r="D1428" s="35">
        <f t="shared" si="200"/>
        <v>12.3</v>
      </c>
      <c r="E1428" s="6">
        <v>19.899999999999999</v>
      </c>
      <c r="F1428" s="6">
        <v>4.7</v>
      </c>
      <c r="G1428" s="6">
        <v>0</v>
      </c>
      <c r="H1428" s="35">
        <f t="shared" si="201"/>
        <v>12.9</v>
      </c>
      <c r="I1428" s="6">
        <v>17.8</v>
      </c>
      <c r="J1428" s="6">
        <v>8</v>
      </c>
      <c r="K1428" s="6">
        <v>0</v>
      </c>
      <c r="L1428" s="35">
        <f t="shared" si="202"/>
        <v>13.2</v>
      </c>
      <c r="M1428" s="6">
        <v>17.3</v>
      </c>
      <c r="N1428" s="6">
        <v>9.1</v>
      </c>
      <c r="O1428" s="6">
        <v>0</v>
      </c>
      <c r="P1428" s="7">
        <v>8708</v>
      </c>
      <c r="Q1428" s="7"/>
      <c r="R1428" s="35">
        <f t="shared" si="203"/>
        <v>11.8</v>
      </c>
      <c r="S1428">
        <v>22.5</v>
      </c>
      <c r="T1428">
        <v>1</v>
      </c>
      <c r="U1428">
        <v>0.3</v>
      </c>
      <c r="W1428">
        <v>22.22</v>
      </c>
      <c r="X1428">
        <v>22.28</v>
      </c>
    </row>
    <row r="1429" spans="1:24" x14ac:dyDescent="0.25">
      <c r="A1429" s="3">
        <v>32014</v>
      </c>
      <c r="B1429" s="5">
        <v>237</v>
      </c>
      <c r="C1429" s="37">
        <f t="shared" si="199"/>
        <v>21.48</v>
      </c>
      <c r="D1429" s="35">
        <f t="shared" si="200"/>
        <v>12.1</v>
      </c>
      <c r="E1429" s="6">
        <v>21.3</v>
      </c>
      <c r="F1429" s="6">
        <v>2.9</v>
      </c>
      <c r="G1429" s="6">
        <v>0</v>
      </c>
      <c r="H1429" s="35">
        <f t="shared" si="201"/>
        <v>11.2</v>
      </c>
      <c r="I1429" s="6">
        <v>18.8</v>
      </c>
      <c r="J1429" s="6">
        <v>3.5</v>
      </c>
      <c r="K1429" s="6">
        <v>0</v>
      </c>
      <c r="L1429" s="35">
        <f t="shared" si="202"/>
        <v>11.2</v>
      </c>
      <c r="M1429" s="6">
        <v>17.5</v>
      </c>
      <c r="N1429" s="6">
        <v>4.8</v>
      </c>
      <c r="O1429" s="6">
        <v>0</v>
      </c>
      <c r="P1429" s="7">
        <v>8708</v>
      </c>
      <c r="Q1429" s="7"/>
      <c r="R1429" s="35">
        <f t="shared" si="203"/>
        <v>12.3</v>
      </c>
      <c r="S1429">
        <v>23</v>
      </c>
      <c r="T1429">
        <v>1.5</v>
      </c>
      <c r="U1429">
        <v>0</v>
      </c>
      <c r="W1429">
        <v>22.61</v>
      </c>
      <c r="X1429">
        <v>21.37</v>
      </c>
    </row>
    <row r="1430" spans="1:24" x14ac:dyDescent="0.25">
      <c r="A1430" s="3">
        <v>32015</v>
      </c>
      <c r="B1430" s="5">
        <v>238</v>
      </c>
      <c r="C1430" s="37">
        <f t="shared" si="199"/>
        <v>14.03</v>
      </c>
      <c r="D1430" s="35">
        <f t="shared" si="200"/>
        <v>12.6</v>
      </c>
      <c r="E1430" s="6">
        <v>21.3</v>
      </c>
      <c r="F1430" s="6">
        <v>3.9</v>
      </c>
      <c r="G1430" s="6">
        <v>1.5</v>
      </c>
      <c r="H1430" s="35">
        <f t="shared" si="201"/>
        <v>12.2</v>
      </c>
      <c r="I1430" s="6">
        <v>18.899999999999999</v>
      </c>
      <c r="J1430" s="6">
        <v>5.4</v>
      </c>
      <c r="K1430" s="6">
        <v>1.5</v>
      </c>
      <c r="L1430" s="35">
        <f t="shared" si="202"/>
        <v>11.8</v>
      </c>
      <c r="M1430" s="6">
        <v>18.2</v>
      </c>
      <c r="N1430" s="6">
        <v>5.3</v>
      </c>
      <c r="O1430" s="6">
        <v>0</v>
      </c>
      <c r="P1430" s="7">
        <v>8708</v>
      </c>
      <c r="Q1430" s="7"/>
      <c r="R1430" s="35">
        <f t="shared" si="203"/>
        <v>11.8</v>
      </c>
      <c r="S1430">
        <v>22</v>
      </c>
      <c r="T1430">
        <v>1.5</v>
      </c>
      <c r="U1430">
        <v>0</v>
      </c>
      <c r="W1430">
        <v>14.77</v>
      </c>
      <c r="X1430">
        <v>15.15</v>
      </c>
    </row>
    <row r="1431" spans="1:24" x14ac:dyDescent="0.25">
      <c r="A1431" s="3">
        <v>32016</v>
      </c>
      <c r="B1431" s="5">
        <v>239</v>
      </c>
      <c r="C1431" s="37">
        <f t="shared" si="199"/>
        <v>21</v>
      </c>
      <c r="D1431" s="35">
        <f t="shared" si="200"/>
        <v>13.4</v>
      </c>
      <c r="E1431" s="6">
        <v>22</v>
      </c>
      <c r="F1431" s="6">
        <v>4.7</v>
      </c>
      <c r="G1431" s="6">
        <v>0</v>
      </c>
      <c r="H1431" s="35">
        <f t="shared" si="201"/>
        <v>12.4</v>
      </c>
      <c r="I1431" s="6">
        <v>20</v>
      </c>
      <c r="J1431" s="6">
        <v>4.8</v>
      </c>
      <c r="K1431" s="6">
        <v>0</v>
      </c>
      <c r="L1431" s="35">
        <f t="shared" si="202"/>
        <v>13.3</v>
      </c>
      <c r="M1431" s="6">
        <v>19.8</v>
      </c>
      <c r="N1431" s="6">
        <v>6.7</v>
      </c>
      <c r="O1431" s="6">
        <v>0</v>
      </c>
      <c r="P1431" s="7">
        <v>8708</v>
      </c>
      <c r="Q1431" s="7"/>
      <c r="R1431" s="35">
        <f t="shared" si="203"/>
        <v>13.8</v>
      </c>
      <c r="S1431">
        <v>24.5</v>
      </c>
      <c r="T1431">
        <v>3</v>
      </c>
      <c r="U1431">
        <v>0</v>
      </c>
      <c r="W1431">
        <v>22.11</v>
      </c>
      <c r="X1431">
        <v>22.34</v>
      </c>
    </row>
    <row r="1432" spans="1:24" x14ac:dyDescent="0.25">
      <c r="A1432" s="3">
        <v>32017</v>
      </c>
      <c r="B1432" s="5">
        <v>240</v>
      </c>
      <c r="C1432" s="37">
        <f t="shared" si="199"/>
        <v>7.68</v>
      </c>
      <c r="D1432" s="35">
        <f t="shared" si="200"/>
        <v>12.2</v>
      </c>
      <c r="E1432" s="6">
        <v>17.600000000000001</v>
      </c>
      <c r="F1432" s="6">
        <v>6.7</v>
      </c>
      <c r="G1432" s="6">
        <v>0</v>
      </c>
      <c r="H1432" s="35">
        <f t="shared" si="201"/>
        <v>11.3</v>
      </c>
      <c r="I1432" s="6">
        <v>15.8</v>
      </c>
      <c r="J1432" s="6">
        <v>6.7</v>
      </c>
      <c r="K1432" s="6">
        <v>0</v>
      </c>
      <c r="L1432" s="35">
        <f t="shared" si="202"/>
        <v>11.6</v>
      </c>
      <c r="M1432" s="6">
        <v>15.5</v>
      </c>
      <c r="N1432" s="6">
        <v>7.7</v>
      </c>
      <c r="O1432" s="6">
        <v>0</v>
      </c>
      <c r="P1432" s="7">
        <v>8708</v>
      </c>
      <c r="Q1432" s="7"/>
      <c r="R1432" s="35">
        <f t="shared" si="203"/>
        <v>13.5</v>
      </c>
      <c r="S1432">
        <v>22</v>
      </c>
      <c r="T1432">
        <v>5</v>
      </c>
      <c r="U1432">
        <v>0</v>
      </c>
      <c r="W1432">
        <v>8.08</v>
      </c>
      <c r="X1432">
        <v>16.809999999999999</v>
      </c>
    </row>
    <row r="1433" spans="1:24" x14ac:dyDescent="0.25">
      <c r="A1433" s="3">
        <v>32018</v>
      </c>
      <c r="B1433" s="5">
        <v>241</v>
      </c>
      <c r="C1433" s="37">
        <f t="shared" si="199"/>
        <v>16.68</v>
      </c>
      <c r="D1433" s="35">
        <f t="shared" si="200"/>
        <v>11.2</v>
      </c>
      <c r="E1433" s="6">
        <v>18.2</v>
      </c>
      <c r="F1433" s="6">
        <v>4.0999999999999996</v>
      </c>
      <c r="G1433" s="6">
        <v>0</v>
      </c>
      <c r="H1433" s="35">
        <f t="shared" si="201"/>
        <v>10.3</v>
      </c>
      <c r="I1433" s="6">
        <v>16.600000000000001</v>
      </c>
      <c r="J1433" s="6">
        <v>4</v>
      </c>
      <c r="K1433" s="6">
        <v>0</v>
      </c>
      <c r="L1433" s="35">
        <f t="shared" si="202"/>
        <v>10.7</v>
      </c>
      <c r="M1433" s="6">
        <v>16.2</v>
      </c>
      <c r="N1433" s="6">
        <v>5.2</v>
      </c>
      <c r="O1433" s="6">
        <v>0</v>
      </c>
      <c r="P1433" s="7">
        <v>8708</v>
      </c>
      <c r="Q1433" s="7"/>
      <c r="R1433" s="35">
        <f t="shared" si="203"/>
        <v>11.5</v>
      </c>
      <c r="S1433">
        <v>21</v>
      </c>
      <c r="T1433">
        <v>2</v>
      </c>
      <c r="U1433">
        <v>0</v>
      </c>
      <c r="W1433">
        <v>17.559999999999999</v>
      </c>
      <c r="X1433">
        <v>9.49</v>
      </c>
    </row>
    <row r="1434" spans="1:24" x14ac:dyDescent="0.25">
      <c r="A1434" s="3">
        <v>32019</v>
      </c>
      <c r="B1434" s="5">
        <v>242</v>
      </c>
      <c r="C1434" s="37">
        <f t="shared" si="199"/>
        <v>20.34</v>
      </c>
      <c r="D1434" s="35">
        <f t="shared" si="200"/>
        <v>13.9</v>
      </c>
      <c r="E1434" s="6">
        <v>23.9</v>
      </c>
      <c r="F1434" s="6">
        <v>3.9</v>
      </c>
      <c r="G1434" s="6">
        <v>0</v>
      </c>
      <c r="H1434" s="35">
        <f t="shared" si="201"/>
        <v>13.6</v>
      </c>
      <c r="I1434" s="6">
        <v>22.2</v>
      </c>
      <c r="J1434" s="6">
        <v>5</v>
      </c>
      <c r="K1434" s="6">
        <v>0</v>
      </c>
      <c r="L1434" s="35">
        <f t="shared" si="202"/>
        <v>14</v>
      </c>
      <c r="M1434" s="6">
        <v>21.6</v>
      </c>
      <c r="N1434" s="6">
        <v>6.4</v>
      </c>
      <c r="O1434" s="6">
        <v>0</v>
      </c>
      <c r="P1434" s="7">
        <v>8708</v>
      </c>
      <c r="Q1434" s="7"/>
      <c r="R1434" s="35">
        <f t="shared" si="203"/>
        <v>14.5</v>
      </c>
      <c r="S1434">
        <v>26.5</v>
      </c>
      <c r="T1434">
        <v>2.5</v>
      </c>
      <c r="U1434">
        <v>0</v>
      </c>
      <c r="W1434">
        <v>21.41</v>
      </c>
      <c r="X1434">
        <v>22.48</v>
      </c>
    </row>
    <row r="1435" spans="1:24" x14ac:dyDescent="0.25">
      <c r="A1435" s="3">
        <v>32020</v>
      </c>
      <c r="B1435" s="5">
        <v>243</v>
      </c>
      <c r="C1435" s="37">
        <f t="shared" si="199"/>
        <v>20.56</v>
      </c>
      <c r="D1435" s="35">
        <f t="shared" si="200"/>
        <v>16.7</v>
      </c>
      <c r="E1435" s="6">
        <v>27.7</v>
      </c>
      <c r="F1435" s="6">
        <v>5.6</v>
      </c>
      <c r="G1435" s="6">
        <v>0</v>
      </c>
      <c r="H1435" s="35">
        <f t="shared" si="201"/>
        <v>15.9</v>
      </c>
      <c r="I1435" s="6">
        <v>24.7</v>
      </c>
      <c r="J1435" s="6">
        <v>7</v>
      </c>
      <c r="K1435" s="6">
        <v>0</v>
      </c>
      <c r="L1435" s="35">
        <f t="shared" si="202"/>
        <v>16.8</v>
      </c>
      <c r="M1435" s="6">
        <v>24.5</v>
      </c>
      <c r="N1435" s="6">
        <v>9</v>
      </c>
      <c r="O1435" s="6">
        <v>0.5</v>
      </c>
      <c r="P1435" s="7">
        <v>8708</v>
      </c>
      <c r="Q1435" s="7"/>
      <c r="R1435" s="35">
        <f t="shared" si="203"/>
        <v>15</v>
      </c>
      <c r="S1435">
        <v>29</v>
      </c>
      <c r="T1435">
        <v>1</v>
      </c>
      <c r="U1435">
        <v>0</v>
      </c>
      <c r="W1435">
        <v>21.64</v>
      </c>
      <c r="X1435">
        <v>21.43</v>
      </c>
    </row>
    <row r="1436" spans="1:24" x14ac:dyDescent="0.25">
      <c r="A1436" s="3">
        <v>32021</v>
      </c>
      <c r="B1436" s="5">
        <v>244</v>
      </c>
      <c r="C1436" s="37">
        <f t="shared" si="199"/>
        <v>17.100000000000001</v>
      </c>
      <c r="D1436" s="35">
        <f t="shared" si="200"/>
        <v>19</v>
      </c>
      <c r="E1436" s="6">
        <v>29</v>
      </c>
      <c r="F1436" s="6">
        <v>8.9</v>
      </c>
      <c r="G1436" s="6">
        <v>0</v>
      </c>
      <c r="H1436" s="35">
        <f t="shared" si="201"/>
        <v>19.899999999999999</v>
      </c>
      <c r="I1436" s="6">
        <v>26.4</v>
      </c>
      <c r="J1436" s="6">
        <v>13.4</v>
      </c>
      <c r="K1436" s="6">
        <v>2</v>
      </c>
      <c r="L1436" s="35">
        <f t="shared" si="202"/>
        <v>19.899999999999999</v>
      </c>
      <c r="M1436" s="6">
        <v>26</v>
      </c>
      <c r="N1436" s="6">
        <v>13.7</v>
      </c>
      <c r="O1436" s="6">
        <v>1.5</v>
      </c>
      <c r="P1436" s="7">
        <v>8709</v>
      </c>
      <c r="Q1436" s="7"/>
      <c r="R1436" s="35">
        <f t="shared" si="203"/>
        <v>18.5</v>
      </c>
      <c r="S1436">
        <v>30.5</v>
      </c>
      <c r="T1436">
        <v>6.5</v>
      </c>
      <c r="U1436">
        <v>0</v>
      </c>
      <c r="W1436">
        <v>18</v>
      </c>
      <c r="X1436">
        <v>19.75</v>
      </c>
    </row>
    <row r="1437" spans="1:24" x14ac:dyDescent="0.25">
      <c r="A1437" s="3">
        <v>32022</v>
      </c>
      <c r="B1437" s="5">
        <v>245</v>
      </c>
      <c r="C1437" s="37">
        <f t="shared" si="199"/>
        <v>6.34</v>
      </c>
      <c r="D1437" s="35">
        <f t="shared" si="200"/>
        <v>10.199999999999999</v>
      </c>
      <c r="E1437" s="6">
        <v>16.899999999999999</v>
      </c>
      <c r="F1437" s="6">
        <v>3.4</v>
      </c>
      <c r="G1437" s="6">
        <v>7</v>
      </c>
      <c r="H1437" s="35">
        <f t="shared" si="201"/>
        <v>5.7</v>
      </c>
      <c r="I1437" s="6">
        <v>9.1</v>
      </c>
      <c r="J1437" s="6">
        <v>2.2000000000000002</v>
      </c>
      <c r="K1437" s="6">
        <v>1.5</v>
      </c>
      <c r="L1437" s="35">
        <f t="shared" si="202"/>
        <v>6.7</v>
      </c>
      <c r="M1437" s="6">
        <v>10.1</v>
      </c>
      <c r="N1437" s="6">
        <v>3.3</v>
      </c>
      <c r="O1437" s="6">
        <v>1.5</v>
      </c>
      <c r="P1437" s="7">
        <v>8709</v>
      </c>
      <c r="Q1437" s="7"/>
      <c r="R1437" s="35">
        <f t="shared" si="203"/>
        <v>12</v>
      </c>
      <c r="S1437">
        <v>14.5</v>
      </c>
      <c r="T1437">
        <v>9.5</v>
      </c>
      <c r="U1437">
        <v>4</v>
      </c>
      <c r="W1437">
        <v>6.67</v>
      </c>
      <c r="X1437">
        <v>15.89</v>
      </c>
    </row>
    <row r="1438" spans="1:24" x14ac:dyDescent="0.25">
      <c r="A1438" s="3">
        <v>32023</v>
      </c>
      <c r="B1438" s="5">
        <v>246</v>
      </c>
      <c r="C1438" s="37">
        <f t="shared" si="199"/>
        <v>18.03</v>
      </c>
      <c r="D1438" s="35">
        <f t="shared" si="200"/>
        <v>8</v>
      </c>
      <c r="E1438" s="6">
        <v>13.9</v>
      </c>
      <c r="F1438" s="6">
        <v>2</v>
      </c>
      <c r="G1438" s="6">
        <v>0</v>
      </c>
      <c r="H1438" s="35">
        <f t="shared" si="201"/>
        <v>7.3</v>
      </c>
      <c r="I1438" s="6">
        <v>13.4</v>
      </c>
      <c r="J1438" s="6">
        <v>1.2</v>
      </c>
      <c r="K1438" s="6">
        <v>0</v>
      </c>
      <c r="L1438" s="35">
        <f t="shared" si="202"/>
        <v>7.2</v>
      </c>
      <c r="M1438" s="6">
        <v>12.2</v>
      </c>
      <c r="N1438" s="6">
        <v>2.2000000000000002</v>
      </c>
      <c r="O1438" s="6">
        <v>0</v>
      </c>
      <c r="P1438" s="7">
        <v>8709</v>
      </c>
      <c r="Q1438" s="7"/>
      <c r="R1438" s="35">
        <f t="shared" si="203"/>
        <v>10.3</v>
      </c>
      <c r="S1438">
        <v>17.5</v>
      </c>
      <c r="T1438">
        <v>3</v>
      </c>
      <c r="U1438">
        <v>0.2</v>
      </c>
      <c r="W1438">
        <v>18.98</v>
      </c>
      <c r="X1438">
        <v>18.86</v>
      </c>
    </row>
    <row r="1439" spans="1:24" x14ac:dyDescent="0.25">
      <c r="A1439" s="3">
        <v>32024</v>
      </c>
      <c r="B1439" s="5">
        <v>247</v>
      </c>
      <c r="C1439" s="37">
        <f t="shared" si="199"/>
        <v>19.100000000000001</v>
      </c>
      <c r="D1439" s="35">
        <f t="shared" si="200"/>
        <v>10.6</v>
      </c>
      <c r="E1439" s="6">
        <v>16.600000000000001</v>
      </c>
      <c r="F1439" s="6">
        <v>4.5999999999999996</v>
      </c>
      <c r="G1439" s="6">
        <v>0</v>
      </c>
      <c r="H1439" s="35">
        <f t="shared" si="201"/>
        <v>10.4</v>
      </c>
      <c r="I1439" s="6">
        <v>15.8</v>
      </c>
      <c r="J1439" s="6">
        <v>5</v>
      </c>
      <c r="K1439" s="6">
        <v>0</v>
      </c>
      <c r="L1439" s="35">
        <f t="shared" si="202"/>
        <v>10.9</v>
      </c>
      <c r="M1439" s="6">
        <v>14.8</v>
      </c>
      <c r="N1439" s="6">
        <v>6.9</v>
      </c>
      <c r="O1439" s="6">
        <v>0</v>
      </c>
      <c r="P1439" s="7">
        <v>8709</v>
      </c>
      <c r="Q1439" s="7"/>
      <c r="R1439" s="35">
        <f t="shared" si="203"/>
        <v>12.5</v>
      </c>
      <c r="S1439">
        <v>20</v>
      </c>
      <c r="T1439">
        <v>5</v>
      </c>
      <c r="U1439">
        <v>0</v>
      </c>
      <c r="W1439">
        <v>20.11</v>
      </c>
      <c r="X1439">
        <v>20</v>
      </c>
    </row>
    <row r="1440" spans="1:24" x14ac:dyDescent="0.25">
      <c r="A1440" s="3">
        <v>32025</v>
      </c>
      <c r="B1440" s="5">
        <v>248</v>
      </c>
      <c r="C1440" s="37">
        <f t="shared" si="199"/>
        <v>19.12</v>
      </c>
      <c r="D1440" s="35">
        <f t="shared" si="200"/>
        <v>12.4</v>
      </c>
      <c r="E1440" s="6">
        <v>20.3</v>
      </c>
      <c r="F1440" s="6">
        <v>4.4000000000000004</v>
      </c>
      <c r="G1440" s="6">
        <v>0</v>
      </c>
      <c r="H1440" s="35">
        <f t="shared" si="201"/>
        <v>13</v>
      </c>
      <c r="I1440" s="6">
        <v>19.100000000000001</v>
      </c>
      <c r="J1440" s="6">
        <v>6.8</v>
      </c>
      <c r="K1440" s="6">
        <v>0</v>
      </c>
      <c r="L1440" s="35">
        <f t="shared" si="202"/>
        <v>12.5</v>
      </c>
      <c r="M1440" s="6">
        <v>17.899999999999999</v>
      </c>
      <c r="N1440" s="6">
        <v>7</v>
      </c>
      <c r="O1440" s="6">
        <v>0</v>
      </c>
      <c r="P1440" s="7">
        <v>8709</v>
      </c>
      <c r="Q1440" s="7"/>
      <c r="R1440" s="35">
        <f t="shared" si="203"/>
        <v>12.3</v>
      </c>
      <c r="S1440">
        <v>23</v>
      </c>
      <c r="T1440">
        <v>1.5</v>
      </c>
      <c r="U1440">
        <v>0</v>
      </c>
      <c r="W1440">
        <v>20.13</v>
      </c>
      <c r="X1440">
        <v>20.63</v>
      </c>
    </row>
    <row r="1441" spans="1:24" x14ac:dyDescent="0.25">
      <c r="A1441" s="3">
        <v>32026</v>
      </c>
      <c r="B1441" s="5">
        <v>249</v>
      </c>
      <c r="C1441" s="37">
        <f t="shared" si="199"/>
        <v>20.010000000000002</v>
      </c>
      <c r="D1441" s="35">
        <f t="shared" si="200"/>
        <v>11.5</v>
      </c>
      <c r="E1441" s="6">
        <v>18.3</v>
      </c>
      <c r="F1441" s="6">
        <v>4.7</v>
      </c>
      <c r="G1441" s="6">
        <v>0</v>
      </c>
      <c r="H1441" s="35">
        <f t="shared" si="201"/>
        <v>12.1</v>
      </c>
      <c r="I1441" s="6">
        <v>17.3</v>
      </c>
      <c r="J1441" s="6">
        <v>6.9</v>
      </c>
      <c r="K1441" s="6">
        <v>0</v>
      </c>
      <c r="L1441" s="35">
        <f t="shared" si="202"/>
        <v>12</v>
      </c>
      <c r="M1441" s="6">
        <v>15.2</v>
      </c>
      <c r="N1441" s="6">
        <v>8.6999999999999993</v>
      </c>
      <c r="O1441" s="6">
        <v>0</v>
      </c>
      <c r="P1441" s="7">
        <v>8709</v>
      </c>
      <c r="Q1441" s="7"/>
      <c r="R1441" s="35">
        <f t="shared" si="203"/>
        <v>11.5</v>
      </c>
      <c r="S1441">
        <v>21.5</v>
      </c>
      <c r="T1441">
        <v>1.5</v>
      </c>
      <c r="U1441">
        <v>0</v>
      </c>
      <c r="W1441">
        <v>21.06</v>
      </c>
      <c r="X1441">
        <v>20.11</v>
      </c>
    </row>
    <row r="1442" spans="1:24" x14ac:dyDescent="0.25">
      <c r="A1442" s="3">
        <v>32027</v>
      </c>
      <c r="B1442" s="5">
        <v>250</v>
      </c>
      <c r="C1442" s="37">
        <f t="shared" si="199"/>
        <v>19.32</v>
      </c>
      <c r="D1442" s="35">
        <f t="shared" si="200"/>
        <v>12</v>
      </c>
      <c r="E1442" s="6">
        <v>22.6</v>
      </c>
      <c r="F1442" s="6">
        <v>1.4</v>
      </c>
      <c r="G1442" s="6">
        <v>0</v>
      </c>
      <c r="H1442" s="35">
        <f t="shared" si="201"/>
        <v>11.8</v>
      </c>
      <c r="I1442" s="6">
        <v>20.5</v>
      </c>
      <c r="J1442" s="6">
        <v>3.1</v>
      </c>
      <c r="K1442" s="6">
        <v>0</v>
      </c>
      <c r="L1442" s="35">
        <f t="shared" si="202"/>
        <v>12.1</v>
      </c>
      <c r="M1442" s="19">
        <f t="shared" ref="M1442:M1447" si="204">I1442-0.8</f>
        <v>19.7</v>
      </c>
      <c r="N1442" s="6">
        <v>4.5</v>
      </c>
      <c r="O1442" s="6">
        <v>0</v>
      </c>
      <c r="P1442" s="7">
        <v>8709</v>
      </c>
      <c r="Q1442" s="7"/>
      <c r="R1442" s="35">
        <f t="shared" si="203"/>
        <v>11</v>
      </c>
      <c r="S1442">
        <v>23</v>
      </c>
      <c r="T1442">
        <v>-1</v>
      </c>
      <c r="U1442">
        <v>0</v>
      </c>
      <c r="W1442">
        <v>20.34</v>
      </c>
      <c r="X1442">
        <v>19.21</v>
      </c>
    </row>
    <row r="1443" spans="1:24" x14ac:dyDescent="0.25">
      <c r="A1443" s="3">
        <v>32028</v>
      </c>
      <c r="B1443" s="5">
        <v>251</v>
      </c>
      <c r="C1443" s="37">
        <f t="shared" si="199"/>
        <v>18.190000000000001</v>
      </c>
      <c r="D1443" s="35">
        <f t="shared" si="200"/>
        <v>11.9</v>
      </c>
      <c r="E1443" s="6">
        <v>20.3</v>
      </c>
      <c r="F1443" s="6">
        <v>3.5</v>
      </c>
      <c r="G1443" s="6">
        <v>0</v>
      </c>
      <c r="H1443" s="35">
        <f t="shared" si="201"/>
        <v>13.5</v>
      </c>
      <c r="I1443" s="6">
        <v>19.899999999999999</v>
      </c>
      <c r="J1443" s="6">
        <v>7</v>
      </c>
      <c r="K1443" s="6">
        <v>0</v>
      </c>
      <c r="L1443" s="35">
        <f t="shared" si="202"/>
        <v>13.2</v>
      </c>
      <c r="M1443" s="19">
        <f t="shared" si="204"/>
        <v>19.099999999999998</v>
      </c>
      <c r="N1443" s="19">
        <f>J1443+0.2</f>
        <v>7.2</v>
      </c>
      <c r="O1443" s="6">
        <v>0</v>
      </c>
      <c r="P1443" s="7">
        <v>8709</v>
      </c>
      <c r="Q1443" s="7"/>
      <c r="R1443" s="35">
        <f t="shared" si="203"/>
        <v>11</v>
      </c>
      <c r="S1443">
        <v>23</v>
      </c>
      <c r="T1443">
        <v>-1</v>
      </c>
      <c r="U1443">
        <v>0</v>
      </c>
      <c r="W1443">
        <v>19.149999999999999</v>
      </c>
      <c r="X1443">
        <v>18.2</v>
      </c>
    </row>
    <row r="1444" spans="1:24" x14ac:dyDescent="0.25">
      <c r="A1444" s="3">
        <v>32029</v>
      </c>
      <c r="B1444" s="5">
        <v>252</v>
      </c>
      <c r="C1444" s="37">
        <f t="shared" si="199"/>
        <v>18.03</v>
      </c>
      <c r="D1444" s="35">
        <f t="shared" si="200"/>
        <v>13.4</v>
      </c>
      <c r="E1444" s="6">
        <v>22.4</v>
      </c>
      <c r="F1444" s="6">
        <v>4.3</v>
      </c>
      <c r="G1444" s="6">
        <v>0</v>
      </c>
      <c r="H1444" s="35">
        <f t="shared" si="201"/>
        <v>14.9</v>
      </c>
      <c r="I1444" s="6">
        <v>21.8</v>
      </c>
      <c r="J1444" s="6">
        <v>8</v>
      </c>
      <c r="K1444" s="6">
        <v>0</v>
      </c>
      <c r="L1444" s="35">
        <f t="shared" si="202"/>
        <v>14.6</v>
      </c>
      <c r="M1444" s="19">
        <f t="shared" si="204"/>
        <v>21</v>
      </c>
      <c r="N1444" s="19">
        <f>J1444+0.2</f>
        <v>8.1999999999999993</v>
      </c>
      <c r="O1444" s="6">
        <v>0</v>
      </c>
      <c r="P1444" s="7">
        <v>8709</v>
      </c>
      <c r="Q1444" s="7"/>
      <c r="R1444" s="35">
        <f t="shared" si="203"/>
        <v>12.8</v>
      </c>
      <c r="S1444">
        <v>24.5</v>
      </c>
      <c r="T1444">
        <v>1</v>
      </c>
      <c r="U1444">
        <v>0</v>
      </c>
      <c r="W1444">
        <v>18.98</v>
      </c>
      <c r="X1444">
        <v>19.3</v>
      </c>
    </row>
    <row r="1445" spans="1:24" x14ac:dyDescent="0.25">
      <c r="A1445" s="3">
        <v>32030</v>
      </c>
      <c r="B1445" s="5">
        <v>253</v>
      </c>
      <c r="C1445" s="37">
        <f t="shared" si="199"/>
        <v>17.75</v>
      </c>
      <c r="D1445" s="35">
        <f t="shared" si="200"/>
        <v>15</v>
      </c>
      <c r="E1445" s="6">
        <v>24.2</v>
      </c>
      <c r="F1445" s="6">
        <v>5.8</v>
      </c>
      <c r="G1445" s="6">
        <v>0</v>
      </c>
      <c r="H1445" s="35">
        <f t="shared" si="201"/>
        <v>16.2</v>
      </c>
      <c r="I1445" s="6">
        <v>22.7</v>
      </c>
      <c r="J1445" s="6">
        <v>9.6</v>
      </c>
      <c r="K1445" s="6">
        <v>0</v>
      </c>
      <c r="L1445" s="35">
        <f t="shared" si="202"/>
        <v>15.9</v>
      </c>
      <c r="M1445" s="19">
        <f t="shared" si="204"/>
        <v>21.9</v>
      </c>
      <c r="N1445" s="19">
        <f>J1445+0.2</f>
        <v>9.7999999999999989</v>
      </c>
      <c r="O1445" s="6">
        <v>0</v>
      </c>
      <c r="P1445" s="7">
        <v>8709</v>
      </c>
      <c r="Q1445" s="7"/>
      <c r="R1445" s="35">
        <f t="shared" si="203"/>
        <v>14</v>
      </c>
      <c r="S1445">
        <v>26</v>
      </c>
      <c r="T1445">
        <v>2</v>
      </c>
      <c r="U1445">
        <v>0</v>
      </c>
      <c r="W1445">
        <v>18.68</v>
      </c>
      <c r="X1445">
        <v>19.03</v>
      </c>
    </row>
    <row r="1446" spans="1:24" x14ac:dyDescent="0.25">
      <c r="A1446" s="3">
        <v>32031</v>
      </c>
      <c r="B1446" s="5">
        <v>254</v>
      </c>
      <c r="C1446" s="37">
        <f t="shared" si="199"/>
        <v>18.09</v>
      </c>
      <c r="D1446" s="35">
        <f t="shared" si="200"/>
        <v>15.8</v>
      </c>
      <c r="E1446" s="6">
        <v>26.5</v>
      </c>
      <c r="F1446" s="6">
        <v>5</v>
      </c>
      <c r="G1446" s="6">
        <v>0</v>
      </c>
      <c r="H1446" s="35">
        <f t="shared" si="201"/>
        <v>16.7</v>
      </c>
      <c r="I1446" s="6">
        <v>24.9</v>
      </c>
      <c r="J1446" s="6">
        <v>8.5</v>
      </c>
      <c r="K1446" s="6">
        <v>0</v>
      </c>
      <c r="L1446" s="35">
        <f t="shared" si="202"/>
        <v>16.399999999999999</v>
      </c>
      <c r="M1446" s="19">
        <f t="shared" si="204"/>
        <v>24.099999999999998</v>
      </c>
      <c r="N1446" s="19">
        <f>J1446+0.2</f>
        <v>8.6999999999999993</v>
      </c>
      <c r="O1446" s="6">
        <v>0</v>
      </c>
      <c r="P1446" s="7">
        <v>8709</v>
      </c>
      <c r="Q1446" s="7"/>
      <c r="R1446" s="35">
        <f t="shared" si="203"/>
        <v>13.3</v>
      </c>
      <c r="S1446">
        <v>26</v>
      </c>
      <c r="T1446">
        <v>0.5</v>
      </c>
      <c r="U1446">
        <v>0</v>
      </c>
      <c r="W1446">
        <v>19.04</v>
      </c>
      <c r="X1446">
        <v>19.239999999999998</v>
      </c>
    </row>
    <row r="1447" spans="1:24" x14ac:dyDescent="0.25">
      <c r="A1447" s="3">
        <v>32032</v>
      </c>
      <c r="B1447" s="5">
        <v>255</v>
      </c>
      <c r="C1447" s="37">
        <f t="shared" si="199"/>
        <v>16.37</v>
      </c>
      <c r="D1447" s="35">
        <f t="shared" si="200"/>
        <v>15.7</v>
      </c>
      <c r="E1447" s="6">
        <v>25.3</v>
      </c>
      <c r="F1447" s="6">
        <v>6.1</v>
      </c>
      <c r="G1447" s="6">
        <v>0</v>
      </c>
      <c r="H1447" s="35">
        <f t="shared" si="201"/>
        <v>16.600000000000001</v>
      </c>
      <c r="I1447" s="6">
        <v>23</v>
      </c>
      <c r="J1447" s="6">
        <v>10.199999999999999</v>
      </c>
      <c r="K1447" s="6">
        <v>0.5</v>
      </c>
      <c r="L1447" s="35">
        <f t="shared" si="202"/>
        <v>16.5</v>
      </c>
      <c r="M1447" s="19">
        <f t="shared" si="204"/>
        <v>22.2</v>
      </c>
      <c r="N1447" s="6">
        <v>10.7</v>
      </c>
      <c r="O1447" s="6">
        <v>0</v>
      </c>
      <c r="P1447" s="7">
        <v>8709</v>
      </c>
      <c r="Q1447" s="7"/>
      <c r="R1447" s="35">
        <f t="shared" si="203"/>
        <v>15</v>
      </c>
      <c r="S1447">
        <v>27.5</v>
      </c>
      <c r="T1447">
        <v>2.5</v>
      </c>
      <c r="U1447">
        <v>0</v>
      </c>
      <c r="W1447">
        <v>17.23</v>
      </c>
      <c r="X1447">
        <v>19.09</v>
      </c>
    </row>
    <row r="1448" spans="1:24" x14ac:dyDescent="0.25">
      <c r="A1448" s="3">
        <v>32033</v>
      </c>
      <c r="B1448" s="5">
        <v>256</v>
      </c>
      <c r="C1448" s="37">
        <f t="shared" si="199"/>
        <v>17.149999999999999</v>
      </c>
      <c r="D1448" s="35">
        <f t="shared" si="200"/>
        <v>11.5</v>
      </c>
      <c r="E1448" s="6">
        <v>18.2</v>
      </c>
      <c r="F1448" s="6">
        <v>4.7</v>
      </c>
      <c r="G1448" s="6">
        <v>0</v>
      </c>
      <c r="H1448" s="35">
        <f t="shared" si="201"/>
        <v>10</v>
      </c>
      <c r="I1448" s="6">
        <v>16.5</v>
      </c>
      <c r="J1448" s="6">
        <v>3.5</v>
      </c>
      <c r="K1448" s="6">
        <v>0</v>
      </c>
      <c r="L1448" s="35">
        <f t="shared" si="202"/>
        <v>9.8000000000000007</v>
      </c>
      <c r="M1448" s="6">
        <v>15.1</v>
      </c>
      <c r="N1448" s="6">
        <v>4.5</v>
      </c>
      <c r="O1448" s="6">
        <v>0</v>
      </c>
      <c r="P1448" s="7">
        <v>8709</v>
      </c>
      <c r="Q1448" s="7"/>
      <c r="R1448" s="35">
        <f t="shared" si="203"/>
        <v>10.5</v>
      </c>
      <c r="S1448">
        <v>19</v>
      </c>
      <c r="T1448">
        <v>2</v>
      </c>
      <c r="U1448">
        <v>0</v>
      </c>
      <c r="W1448">
        <v>18.05</v>
      </c>
      <c r="X1448">
        <v>18.690000000000001</v>
      </c>
    </row>
    <row r="1449" spans="1:24" x14ac:dyDescent="0.25">
      <c r="A1449" s="3">
        <v>32034</v>
      </c>
      <c r="B1449" s="5">
        <v>257</v>
      </c>
      <c r="C1449" s="37">
        <f t="shared" si="199"/>
        <v>8.0500000000000007</v>
      </c>
      <c r="D1449" s="35">
        <f t="shared" si="200"/>
        <v>9.3000000000000007</v>
      </c>
      <c r="E1449" s="6">
        <v>16.399999999999999</v>
      </c>
      <c r="F1449" s="6">
        <v>2.1</v>
      </c>
      <c r="G1449" s="6">
        <v>4.5</v>
      </c>
      <c r="H1449" s="35">
        <f t="shared" si="201"/>
        <v>11.4</v>
      </c>
      <c r="I1449" s="6">
        <v>16.600000000000001</v>
      </c>
      <c r="J1449" s="6">
        <v>6.2</v>
      </c>
      <c r="K1449" s="6">
        <v>4</v>
      </c>
      <c r="L1449" s="35">
        <f t="shared" si="202"/>
        <v>9.8000000000000007</v>
      </c>
      <c r="M1449" s="6">
        <v>15.1</v>
      </c>
      <c r="N1449" s="6">
        <v>4.5</v>
      </c>
      <c r="O1449" s="6">
        <v>3</v>
      </c>
      <c r="P1449" s="7">
        <v>8709</v>
      </c>
      <c r="Q1449" s="7"/>
      <c r="R1449" s="35">
        <f t="shared" si="203"/>
        <v>10</v>
      </c>
      <c r="S1449">
        <v>20.5</v>
      </c>
      <c r="T1449">
        <v>-0.5</v>
      </c>
      <c r="U1449">
        <v>4.5999999999999996</v>
      </c>
      <c r="W1449">
        <v>8.4700000000000006</v>
      </c>
      <c r="X1449">
        <v>12.54</v>
      </c>
    </row>
    <row r="1450" spans="1:24" x14ac:dyDescent="0.25">
      <c r="A1450" s="3">
        <v>32035</v>
      </c>
      <c r="B1450" s="5">
        <v>258</v>
      </c>
      <c r="C1450" s="37">
        <f t="shared" si="199"/>
        <v>13.8</v>
      </c>
      <c r="D1450" s="35">
        <f t="shared" si="200"/>
        <v>4.3</v>
      </c>
      <c r="E1450" s="6">
        <v>9.1999999999999993</v>
      </c>
      <c r="F1450" s="6">
        <v>-0.6</v>
      </c>
      <c r="G1450" s="6">
        <v>0</v>
      </c>
      <c r="H1450" s="35">
        <f t="shared" si="201"/>
        <v>2.8</v>
      </c>
      <c r="I1450" s="6">
        <v>7.3</v>
      </c>
      <c r="J1450" s="6">
        <v>-1.7</v>
      </c>
      <c r="K1450" s="6">
        <v>0.5</v>
      </c>
      <c r="L1450" s="35">
        <f t="shared" si="202"/>
        <v>2.6</v>
      </c>
      <c r="M1450" s="6">
        <v>6</v>
      </c>
      <c r="N1450" s="6">
        <v>-0.9</v>
      </c>
      <c r="O1450" s="6">
        <v>0.5</v>
      </c>
      <c r="P1450" s="7">
        <v>8709</v>
      </c>
      <c r="Q1450" s="7"/>
      <c r="R1450" s="35">
        <f t="shared" si="203"/>
        <v>8</v>
      </c>
      <c r="S1450">
        <v>15</v>
      </c>
      <c r="T1450">
        <v>1</v>
      </c>
      <c r="U1450">
        <v>0</v>
      </c>
      <c r="W1450">
        <v>14.53</v>
      </c>
      <c r="X1450">
        <v>13.14</v>
      </c>
    </row>
    <row r="1451" spans="1:24" x14ac:dyDescent="0.25">
      <c r="A1451" s="3">
        <v>32036</v>
      </c>
      <c r="B1451" s="5">
        <v>259</v>
      </c>
      <c r="C1451" s="37">
        <f t="shared" si="199"/>
        <v>14.11</v>
      </c>
      <c r="D1451" s="35">
        <f t="shared" si="200"/>
        <v>3.5</v>
      </c>
      <c r="E1451" s="6">
        <v>9.1999999999999993</v>
      </c>
      <c r="F1451" s="6">
        <v>-2.2999999999999998</v>
      </c>
      <c r="G1451" s="6">
        <v>0</v>
      </c>
      <c r="H1451" s="35">
        <f t="shared" si="201"/>
        <v>3.2</v>
      </c>
      <c r="I1451" s="6">
        <v>8</v>
      </c>
      <c r="J1451" s="6">
        <v>-1.7</v>
      </c>
      <c r="K1451" s="6">
        <v>0</v>
      </c>
      <c r="L1451" s="35">
        <f t="shared" si="202"/>
        <v>2.9</v>
      </c>
      <c r="M1451" s="6">
        <v>6.3</v>
      </c>
      <c r="N1451" s="6">
        <v>-0.5</v>
      </c>
      <c r="O1451" s="6">
        <v>0.5</v>
      </c>
      <c r="P1451" s="7">
        <v>8709</v>
      </c>
      <c r="Q1451" s="7"/>
      <c r="R1451" s="35">
        <f t="shared" si="203"/>
        <v>6</v>
      </c>
      <c r="S1451">
        <v>12.5</v>
      </c>
      <c r="T1451">
        <v>-0.5</v>
      </c>
      <c r="U1451">
        <v>0</v>
      </c>
      <c r="W1451">
        <v>14.85</v>
      </c>
      <c r="X1451">
        <v>14.32</v>
      </c>
    </row>
    <row r="1452" spans="1:24" x14ac:dyDescent="0.25">
      <c r="A1452" s="3">
        <v>32037</v>
      </c>
      <c r="B1452" s="5">
        <v>260</v>
      </c>
      <c r="C1452" s="37">
        <f t="shared" si="199"/>
        <v>16.579999999999998</v>
      </c>
      <c r="D1452" s="35">
        <f t="shared" si="200"/>
        <v>5.3</v>
      </c>
      <c r="E1452" s="6">
        <v>13.5</v>
      </c>
      <c r="F1452" s="6">
        <v>-3</v>
      </c>
      <c r="G1452" s="6">
        <v>0</v>
      </c>
      <c r="H1452" s="35">
        <f t="shared" si="201"/>
        <v>4.7</v>
      </c>
      <c r="I1452" s="6">
        <v>11.9</v>
      </c>
      <c r="J1452" s="6">
        <v>-2.5</v>
      </c>
      <c r="K1452" s="6">
        <v>0</v>
      </c>
      <c r="L1452" s="35">
        <f t="shared" si="202"/>
        <v>5.6</v>
      </c>
      <c r="M1452" s="6">
        <v>12.6</v>
      </c>
      <c r="N1452" s="6">
        <v>-1.5</v>
      </c>
      <c r="O1452" s="6">
        <v>0</v>
      </c>
      <c r="P1452" s="7">
        <v>8709</v>
      </c>
      <c r="Q1452" s="7"/>
      <c r="R1452" s="35">
        <f t="shared" si="203"/>
        <v>6.3</v>
      </c>
      <c r="S1452">
        <v>17</v>
      </c>
      <c r="T1452">
        <v>-4.5</v>
      </c>
      <c r="U1452">
        <v>0</v>
      </c>
      <c r="W1452">
        <v>17.45</v>
      </c>
      <c r="X1452">
        <v>15.59</v>
      </c>
    </row>
    <row r="1453" spans="1:24" x14ac:dyDescent="0.25">
      <c r="A1453" s="3">
        <v>32038</v>
      </c>
      <c r="B1453" s="5">
        <v>261</v>
      </c>
      <c r="C1453" s="37">
        <f t="shared" si="199"/>
        <v>14.91</v>
      </c>
      <c r="D1453" s="35">
        <f t="shared" si="200"/>
        <v>8.6999999999999993</v>
      </c>
      <c r="E1453" s="6">
        <v>16.8</v>
      </c>
      <c r="F1453" s="6">
        <v>0.6</v>
      </c>
      <c r="G1453" s="6">
        <v>0</v>
      </c>
      <c r="H1453" s="35">
        <f t="shared" si="201"/>
        <v>8.4</v>
      </c>
      <c r="I1453" s="6">
        <v>14.6</v>
      </c>
      <c r="J1453" s="6">
        <v>2.1</v>
      </c>
      <c r="K1453" s="6">
        <v>0</v>
      </c>
      <c r="L1453" s="35">
        <f t="shared" si="202"/>
        <v>8.4</v>
      </c>
      <c r="M1453" s="6">
        <v>14</v>
      </c>
      <c r="N1453" s="6">
        <v>2.8</v>
      </c>
      <c r="O1453" s="6">
        <v>0</v>
      </c>
      <c r="P1453" s="7">
        <v>8709</v>
      </c>
      <c r="Q1453" s="7"/>
      <c r="R1453" s="35">
        <f t="shared" si="203"/>
        <v>9.3000000000000007</v>
      </c>
      <c r="S1453">
        <v>18.5</v>
      </c>
      <c r="T1453">
        <v>0</v>
      </c>
      <c r="U1453">
        <v>0</v>
      </c>
      <c r="W1453">
        <v>15.69</v>
      </c>
      <c r="X1453">
        <v>14.16</v>
      </c>
    </row>
    <row r="1454" spans="1:24" x14ac:dyDescent="0.25">
      <c r="A1454" s="3">
        <v>32039</v>
      </c>
      <c r="B1454" s="5">
        <v>262</v>
      </c>
      <c r="C1454" s="37">
        <f t="shared" si="199"/>
        <v>16.03</v>
      </c>
      <c r="D1454" s="35">
        <f t="shared" si="200"/>
        <v>8.6</v>
      </c>
      <c r="E1454" s="6">
        <v>17.7</v>
      </c>
      <c r="F1454" s="6">
        <v>-0.5</v>
      </c>
      <c r="G1454" s="6">
        <v>0</v>
      </c>
      <c r="H1454" s="35">
        <f t="shared" si="201"/>
        <v>8.4</v>
      </c>
      <c r="I1454" s="6">
        <v>15.9</v>
      </c>
      <c r="J1454" s="6">
        <v>0.8</v>
      </c>
      <c r="K1454" s="6">
        <v>0</v>
      </c>
      <c r="L1454" s="35">
        <f t="shared" si="202"/>
        <v>9.5</v>
      </c>
      <c r="M1454" s="6">
        <v>16</v>
      </c>
      <c r="N1454" s="6">
        <v>2.9</v>
      </c>
      <c r="O1454" s="6">
        <v>0</v>
      </c>
      <c r="P1454" s="7">
        <v>8709</v>
      </c>
      <c r="Q1454" s="7"/>
      <c r="R1454" s="35">
        <f t="shared" si="203"/>
        <v>9</v>
      </c>
      <c r="S1454">
        <v>20.5</v>
      </c>
      <c r="T1454">
        <v>-2.5</v>
      </c>
      <c r="U1454">
        <v>0</v>
      </c>
      <c r="W1454">
        <v>16.87</v>
      </c>
      <c r="X1454">
        <v>16.559999999999999</v>
      </c>
    </row>
    <row r="1455" spans="1:24" x14ac:dyDescent="0.25">
      <c r="A1455" s="3">
        <v>32040</v>
      </c>
      <c r="B1455" s="5">
        <v>263</v>
      </c>
      <c r="C1455" s="37">
        <f t="shared" si="199"/>
        <v>15.38</v>
      </c>
      <c r="D1455" s="35">
        <f t="shared" si="200"/>
        <v>11</v>
      </c>
      <c r="E1455" s="6">
        <v>20.8</v>
      </c>
      <c r="F1455" s="6">
        <v>1.2</v>
      </c>
      <c r="G1455" s="6">
        <v>0</v>
      </c>
      <c r="H1455" s="35">
        <f t="shared" si="201"/>
        <v>11.8</v>
      </c>
      <c r="I1455" s="6">
        <v>19.5</v>
      </c>
      <c r="J1455" s="6">
        <v>4</v>
      </c>
      <c r="K1455" s="6">
        <v>0</v>
      </c>
      <c r="L1455" s="35">
        <f t="shared" si="202"/>
        <v>12.8</v>
      </c>
      <c r="M1455" s="6">
        <v>19.8</v>
      </c>
      <c r="N1455" s="6">
        <v>5.8</v>
      </c>
      <c r="O1455" s="6">
        <v>0</v>
      </c>
      <c r="P1455" s="7">
        <v>8709</v>
      </c>
      <c r="Q1455" s="7"/>
      <c r="R1455" s="35">
        <f t="shared" si="203"/>
        <v>11.5</v>
      </c>
      <c r="S1455">
        <v>24</v>
      </c>
      <c r="T1455">
        <v>-1</v>
      </c>
      <c r="U1455">
        <v>0</v>
      </c>
      <c r="W1455">
        <v>16.190000000000001</v>
      </c>
      <c r="X1455">
        <v>15.83</v>
      </c>
    </row>
    <row r="1456" spans="1:24" x14ac:dyDescent="0.25">
      <c r="A1456" s="3">
        <v>32041</v>
      </c>
      <c r="B1456" s="5">
        <v>264</v>
      </c>
      <c r="C1456" s="37">
        <f t="shared" si="199"/>
        <v>16.440000000000001</v>
      </c>
      <c r="D1456" s="35">
        <f t="shared" si="200"/>
        <v>14</v>
      </c>
      <c r="E1456" s="6">
        <v>24.9</v>
      </c>
      <c r="F1456" s="6">
        <v>3</v>
      </c>
      <c r="G1456" s="6">
        <v>0</v>
      </c>
      <c r="H1456" s="35">
        <f t="shared" si="201"/>
        <v>15.9</v>
      </c>
      <c r="I1456" s="6">
        <v>23</v>
      </c>
      <c r="J1456" s="6">
        <v>8.6999999999999993</v>
      </c>
      <c r="K1456" s="6">
        <v>0</v>
      </c>
      <c r="L1456" s="35">
        <f t="shared" si="202"/>
        <v>15.6</v>
      </c>
      <c r="M1456" s="6">
        <v>22.9</v>
      </c>
      <c r="N1456" s="6">
        <v>8.3000000000000007</v>
      </c>
      <c r="O1456" s="6">
        <v>0</v>
      </c>
      <c r="P1456" s="7">
        <v>8709</v>
      </c>
      <c r="Q1456" s="7"/>
      <c r="R1456" s="35">
        <f t="shared" si="203"/>
        <v>13.5</v>
      </c>
      <c r="S1456">
        <v>27.5</v>
      </c>
      <c r="T1456">
        <v>-0.5</v>
      </c>
      <c r="U1456">
        <v>0</v>
      </c>
      <c r="W1456">
        <v>17.309999999999999</v>
      </c>
      <c r="X1456">
        <v>16.260000000000002</v>
      </c>
    </row>
    <row r="1457" spans="1:24" x14ac:dyDescent="0.25">
      <c r="A1457" s="3">
        <v>32042</v>
      </c>
      <c r="B1457" s="5">
        <v>265</v>
      </c>
      <c r="C1457" s="37">
        <f t="shared" si="199"/>
        <v>16.309999999999999</v>
      </c>
      <c r="D1457" s="35">
        <f t="shared" si="200"/>
        <v>14.8</v>
      </c>
      <c r="E1457" s="6">
        <v>26</v>
      </c>
      <c r="F1457" s="6">
        <v>3.5</v>
      </c>
      <c r="G1457" s="6">
        <v>0</v>
      </c>
      <c r="H1457" s="35">
        <f t="shared" si="201"/>
        <v>16.8</v>
      </c>
      <c r="I1457" s="6">
        <v>25</v>
      </c>
      <c r="J1457" s="6">
        <v>8.6</v>
      </c>
      <c r="K1457" s="6">
        <v>0</v>
      </c>
      <c r="L1457" s="35">
        <f t="shared" si="202"/>
        <v>17.3</v>
      </c>
      <c r="M1457" s="19">
        <f>I1457-0.8</f>
        <v>24.2</v>
      </c>
      <c r="N1457" s="6">
        <v>10.4</v>
      </c>
      <c r="O1457" s="6">
        <v>0</v>
      </c>
      <c r="P1457" s="7">
        <v>8709</v>
      </c>
      <c r="Q1457" s="7"/>
      <c r="R1457" s="35">
        <f t="shared" si="203"/>
        <v>14</v>
      </c>
      <c r="S1457">
        <v>28.5</v>
      </c>
      <c r="T1457">
        <v>-0.5</v>
      </c>
      <c r="U1457">
        <v>0</v>
      </c>
      <c r="W1457">
        <v>17.170000000000002</v>
      </c>
      <c r="X1457">
        <v>16.13</v>
      </c>
    </row>
    <row r="1458" spans="1:24" x14ac:dyDescent="0.25">
      <c r="A1458" s="3">
        <v>32043</v>
      </c>
      <c r="B1458" s="5">
        <v>266</v>
      </c>
      <c r="C1458" s="37">
        <f t="shared" si="199"/>
        <v>15.67</v>
      </c>
      <c r="D1458" s="35">
        <f t="shared" si="200"/>
        <v>14.6</v>
      </c>
      <c r="E1458" s="6">
        <v>25.3</v>
      </c>
      <c r="F1458" s="6">
        <v>3.9</v>
      </c>
      <c r="G1458" s="6">
        <v>0</v>
      </c>
      <c r="H1458" s="35">
        <f t="shared" si="201"/>
        <v>15.8</v>
      </c>
      <c r="I1458" s="6">
        <v>24.2</v>
      </c>
      <c r="J1458" s="6">
        <v>7.3</v>
      </c>
      <c r="K1458" s="6">
        <v>0</v>
      </c>
      <c r="L1458" s="35">
        <f t="shared" si="202"/>
        <v>17</v>
      </c>
      <c r="M1458" s="19">
        <f>I1458-0.8</f>
        <v>23.4</v>
      </c>
      <c r="N1458" s="6">
        <v>10.5</v>
      </c>
      <c r="O1458" s="6">
        <v>0</v>
      </c>
      <c r="P1458" s="7">
        <v>8709</v>
      </c>
      <c r="Q1458" s="7"/>
      <c r="R1458" s="35">
        <f t="shared" si="203"/>
        <v>12.3</v>
      </c>
      <c r="S1458">
        <v>26</v>
      </c>
      <c r="T1458">
        <v>-1.5</v>
      </c>
      <c r="U1458">
        <v>0</v>
      </c>
      <c r="W1458">
        <v>16.489999999999998</v>
      </c>
      <c r="X1458">
        <v>16.45</v>
      </c>
    </row>
    <row r="1459" spans="1:24" x14ac:dyDescent="0.25">
      <c r="A1459" s="3">
        <v>32044</v>
      </c>
      <c r="B1459" s="5">
        <v>267</v>
      </c>
      <c r="C1459" s="37">
        <f t="shared" si="199"/>
        <v>13.78</v>
      </c>
      <c r="D1459" s="35">
        <f t="shared" si="200"/>
        <v>14.8</v>
      </c>
      <c r="E1459" s="6">
        <v>25.3</v>
      </c>
      <c r="F1459" s="6">
        <v>4.3</v>
      </c>
      <c r="G1459" s="6">
        <v>0</v>
      </c>
      <c r="H1459" s="35">
        <f t="shared" si="201"/>
        <v>16.899999999999999</v>
      </c>
      <c r="I1459" s="6">
        <v>23.7</v>
      </c>
      <c r="J1459" s="6">
        <v>10.1</v>
      </c>
      <c r="K1459" s="6">
        <v>0</v>
      </c>
      <c r="L1459" s="35">
        <f t="shared" si="202"/>
        <v>16.600000000000001</v>
      </c>
      <c r="M1459" s="19">
        <f>I1459-0.8</f>
        <v>22.9</v>
      </c>
      <c r="N1459" s="19">
        <f>J1459+0.2</f>
        <v>10.299999999999999</v>
      </c>
      <c r="O1459" s="6">
        <v>0</v>
      </c>
      <c r="P1459" s="7">
        <v>8709</v>
      </c>
      <c r="Q1459" s="7"/>
      <c r="R1459" s="35">
        <f t="shared" si="203"/>
        <v>12</v>
      </c>
      <c r="S1459">
        <v>26</v>
      </c>
      <c r="T1459">
        <v>-2</v>
      </c>
      <c r="U1459">
        <v>0</v>
      </c>
      <c r="W1459">
        <v>14.51</v>
      </c>
      <c r="X1459">
        <v>13.64</v>
      </c>
    </row>
    <row r="1460" spans="1:24" x14ac:dyDescent="0.25">
      <c r="A1460" s="3">
        <v>32045</v>
      </c>
      <c r="B1460" s="5">
        <v>268</v>
      </c>
      <c r="C1460" s="37">
        <f t="shared" si="199"/>
        <v>8.48</v>
      </c>
      <c r="D1460" s="35">
        <f t="shared" si="200"/>
        <v>10.4</v>
      </c>
      <c r="E1460" s="6">
        <v>17.7</v>
      </c>
      <c r="F1460" s="6">
        <v>3.1</v>
      </c>
      <c r="G1460" s="6">
        <v>0</v>
      </c>
      <c r="H1460" s="35">
        <f t="shared" si="201"/>
        <v>11.6</v>
      </c>
      <c r="I1460" s="6">
        <v>16.5</v>
      </c>
      <c r="J1460" s="6">
        <v>6.7</v>
      </c>
      <c r="K1460" s="6">
        <v>0.5</v>
      </c>
      <c r="L1460" s="35">
        <f t="shared" si="202"/>
        <v>11</v>
      </c>
      <c r="M1460" s="19">
        <f>I1460-0.8</f>
        <v>15.7</v>
      </c>
      <c r="N1460" s="6">
        <v>6.3</v>
      </c>
      <c r="O1460" s="6">
        <v>0</v>
      </c>
      <c r="P1460" s="7">
        <v>8709</v>
      </c>
      <c r="Q1460" s="7"/>
      <c r="R1460" s="35">
        <f t="shared" si="203"/>
        <v>9</v>
      </c>
      <c r="S1460">
        <v>18.5</v>
      </c>
      <c r="T1460">
        <v>-0.5</v>
      </c>
      <c r="U1460">
        <v>2</v>
      </c>
      <c r="W1460">
        <v>8.93</v>
      </c>
      <c r="X1460">
        <v>11.75</v>
      </c>
    </row>
    <row r="1461" spans="1:24" x14ac:dyDescent="0.25">
      <c r="A1461" s="3">
        <v>32046</v>
      </c>
      <c r="B1461" s="5">
        <v>269</v>
      </c>
      <c r="C1461" s="37">
        <f t="shared" si="199"/>
        <v>13.8</v>
      </c>
      <c r="D1461" s="35">
        <f t="shared" si="200"/>
        <v>4.2</v>
      </c>
      <c r="E1461" s="6">
        <v>8.8000000000000007</v>
      </c>
      <c r="F1461" s="6">
        <v>-0.5</v>
      </c>
      <c r="G1461" s="6">
        <v>0</v>
      </c>
      <c r="H1461" s="35">
        <f t="shared" si="201"/>
        <v>4.4000000000000004</v>
      </c>
      <c r="I1461" s="6">
        <v>8.4</v>
      </c>
      <c r="J1461" s="6">
        <v>0.3</v>
      </c>
      <c r="K1461" s="6">
        <v>0</v>
      </c>
      <c r="L1461" s="35">
        <f t="shared" si="202"/>
        <v>4.3</v>
      </c>
      <c r="M1461" s="6">
        <v>7.1</v>
      </c>
      <c r="N1461" s="6">
        <v>1.5</v>
      </c>
      <c r="O1461" s="6">
        <v>0</v>
      </c>
      <c r="P1461" s="7">
        <v>8709</v>
      </c>
      <c r="Q1461" s="7"/>
      <c r="R1461" s="35">
        <f t="shared" si="203"/>
        <v>9.3000000000000007</v>
      </c>
      <c r="S1461">
        <v>18</v>
      </c>
      <c r="T1461">
        <v>0.5</v>
      </c>
      <c r="U1461">
        <v>0</v>
      </c>
      <c r="W1461">
        <v>14.53</v>
      </c>
      <c r="X1461">
        <v>11.97</v>
      </c>
    </row>
    <row r="1462" spans="1:24" x14ac:dyDescent="0.25">
      <c r="A1462" s="3">
        <v>32047</v>
      </c>
      <c r="B1462" s="5">
        <v>270</v>
      </c>
      <c r="C1462" s="37">
        <f t="shared" si="199"/>
        <v>15.11</v>
      </c>
      <c r="D1462" s="35">
        <f t="shared" si="200"/>
        <v>3.6</v>
      </c>
      <c r="E1462" s="6">
        <v>12.5</v>
      </c>
      <c r="F1462" s="6">
        <v>-5.3</v>
      </c>
      <c r="G1462" s="6">
        <v>0</v>
      </c>
      <c r="H1462" s="35">
        <f t="shared" si="201"/>
        <v>3.5</v>
      </c>
      <c r="I1462" s="6">
        <v>11.6</v>
      </c>
      <c r="J1462" s="6">
        <v>-4.7</v>
      </c>
      <c r="K1462" s="6">
        <v>0</v>
      </c>
      <c r="L1462" s="35">
        <f t="shared" si="202"/>
        <v>4.5999999999999996</v>
      </c>
      <c r="M1462" s="6">
        <v>11.3</v>
      </c>
      <c r="N1462" s="6">
        <v>-2.1</v>
      </c>
      <c r="O1462" s="6">
        <v>0</v>
      </c>
      <c r="P1462" s="7">
        <v>8709</v>
      </c>
      <c r="Q1462" s="7"/>
      <c r="R1462" s="35">
        <f t="shared" si="203"/>
        <v>4.3</v>
      </c>
      <c r="S1462">
        <v>15.5</v>
      </c>
      <c r="T1462">
        <v>-7</v>
      </c>
      <c r="U1462">
        <v>0</v>
      </c>
      <c r="W1462">
        <v>15.9</v>
      </c>
      <c r="X1462">
        <v>4.43</v>
      </c>
    </row>
    <row r="1463" spans="1:24" x14ac:dyDescent="0.25">
      <c r="A1463" s="3">
        <v>32048</v>
      </c>
      <c r="B1463" s="5">
        <v>271</v>
      </c>
      <c r="C1463" s="37">
        <f t="shared" si="199"/>
        <v>14.63</v>
      </c>
      <c r="D1463" s="35">
        <f t="shared" si="200"/>
        <v>6.4</v>
      </c>
      <c r="E1463" s="6">
        <v>15.6</v>
      </c>
      <c r="F1463" s="6">
        <v>-2.8</v>
      </c>
      <c r="G1463" s="6">
        <v>0</v>
      </c>
      <c r="H1463" s="35">
        <f t="shared" si="201"/>
        <v>7.5</v>
      </c>
      <c r="I1463" s="6">
        <v>14.9</v>
      </c>
      <c r="J1463" s="6">
        <v>0.1</v>
      </c>
      <c r="K1463" s="6">
        <v>0</v>
      </c>
      <c r="L1463" s="35">
        <f t="shared" si="202"/>
        <v>8</v>
      </c>
      <c r="M1463" s="6">
        <v>14.7</v>
      </c>
      <c r="N1463" s="6">
        <v>1.3</v>
      </c>
      <c r="O1463" s="6">
        <v>0</v>
      </c>
      <c r="P1463" s="7">
        <v>8709</v>
      </c>
      <c r="Q1463" s="7"/>
      <c r="R1463" s="35">
        <f t="shared" si="203"/>
        <v>6.3</v>
      </c>
      <c r="S1463">
        <v>17.5</v>
      </c>
      <c r="T1463">
        <v>-5</v>
      </c>
      <c r="U1463">
        <v>0</v>
      </c>
      <c r="W1463">
        <v>15.4</v>
      </c>
      <c r="X1463">
        <v>15.33</v>
      </c>
    </row>
    <row r="1464" spans="1:24" x14ac:dyDescent="0.25">
      <c r="A1464" s="3">
        <v>32049</v>
      </c>
      <c r="B1464" s="5">
        <v>272</v>
      </c>
      <c r="C1464" s="37">
        <f t="shared" si="199"/>
        <v>14.56</v>
      </c>
      <c r="D1464" s="35">
        <f t="shared" si="200"/>
        <v>9</v>
      </c>
      <c r="E1464" s="6">
        <v>18.8</v>
      </c>
      <c r="F1464" s="6">
        <v>-0.9</v>
      </c>
      <c r="G1464" s="6">
        <v>0</v>
      </c>
      <c r="H1464" s="35">
        <f t="shared" si="201"/>
        <v>10.3</v>
      </c>
      <c r="I1464" s="6">
        <v>18.600000000000001</v>
      </c>
      <c r="J1464" s="6">
        <v>2</v>
      </c>
      <c r="K1464" s="6">
        <v>0</v>
      </c>
      <c r="L1464" s="35">
        <f t="shared" si="202"/>
        <v>11.2</v>
      </c>
      <c r="M1464" s="6">
        <v>18</v>
      </c>
      <c r="N1464" s="6">
        <v>4.3</v>
      </c>
      <c r="O1464" s="6">
        <v>0</v>
      </c>
      <c r="P1464" s="7">
        <v>8709</v>
      </c>
      <c r="Q1464" s="7"/>
      <c r="R1464" s="35">
        <f t="shared" si="203"/>
        <v>8.5</v>
      </c>
      <c r="S1464">
        <v>21</v>
      </c>
      <c r="T1464">
        <v>-4</v>
      </c>
      <c r="U1464">
        <v>0</v>
      </c>
      <c r="W1464">
        <v>15.33</v>
      </c>
      <c r="X1464">
        <v>15.3</v>
      </c>
    </row>
    <row r="1465" spans="1:24" x14ac:dyDescent="0.25">
      <c r="A1465" s="3">
        <v>32050</v>
      </c>
      <c r="B1465" s="5">
        <v>273</v>
      </c>
      <c r="C1465" s="37">
        <f t="shared" si="199"/>
        <v>14.43</v>
      </c>
      <c r="D1465" s="35">
        <f t="shared" si="200"/>
        <v>11</v>
      </c>
      <c r="E1465" s="6">
        <v>21.8</v>
      </c>
      <c r="F1465" s="6">
        <v>0.1</v>
      </c>
      <c r="G1465" s="6">
        <v>0</v>
      </c>
      <c r="H1465" s="35">
        <f t="shared" si="201"/>
        <v>13.2</v>
      </c>
      <c r="I1465" s="6">
        <v>20.8</v>
      </c>
      <c r="J1465" s="6">
        <v>5.6</v>
      </c>
      <c r="K1465" s="6">
        <v>0</v>
      </c>
      <c r="L1465" s="35">
        <f t="shared" si="202"/>
        <v>13.9</v>
      </c>
      <c r="M1465" s="6">
        <v>20.7</v>
      </c>
      <c r="N1465" s="6">
        <v>7.1</v>
      </c>
      <c r="O1465" s="6">
        <v>0</v>
      </c>
      <c r="P1465" s="7">
        <v>8709</v>
      </c>
      <c r="Q1465" s="7"/>
      <c r="R1465" s="35">
        <f t="shared" si="203"/>
        <v>10.5</v>
      </c>
      <c r="S1465">
        <v>24.5</v>
      </c>
      <c r="T1465">
        <v>-3.5</v>
      </c>
      <c r="U1465">
        <v>0</v>
      </c>
      <c r="W1465">
        <v>15.19</v>
      </c>
      <c r="X1465">
        <v>14.84</v>
      </c>
    </row>
    <row r="1466" spans="1:24" x14ac:dyDescent="0.25">
      <c r="A1466" s="3">
        <v>32051</v>
      </c>
      <c r="B1466" s="5">
        <v>274</v>
      </c>
      <c r="C1466" s="37">
        <f t="shared" si="199"/>
        <v>13.85</v>
      </c>
      <c r="D1466" s="35">
        <f t="shared" si="200"/>
        <v>12.2</v>
      </c>
      <c r="E1466" s="6">
        <v>23.3</v>
      </c>
      <c r="F1466" s="6">
        <v>1.1000000000000001</v>
      </c>
      <c r="G1466" s="6">
        <v>0</v>
      </c>
      <c r="H1466" s="35">
        <f t="shared" si="201"/>
        <v>13.7</v>
      </c>
      <c r="I1466" s="6">
        <v>21.8</v>
      </c>
      <c r="J1466" s="6">
        <v>5.6</v>
      </c>
      <c r="K1466" s="6">
        <v>0</v>
      </c>
      <c r="L1466" s="35">
        <f t="shared" si="202"/>
        <v>14.5</v>
      </c>
      <c r="M1466" s="6">
        <v>20.8</v>
      </c>
      <c r="N1466" s="6">
        <v>8.1</v>
      </c>
      <c r="O1466" s="6">
        <v>0</v>
      </c>
      <c r="P1466" s="7">
        <v>8710</v>
      </c>
      <c r="Q1466" s="7"/>
      <c r="R1466" s="35">
        <f t="shared" si="203"/>
        <v>11.3</v>
      </c>
      <c r="S1466">
        <v>25</v>
      </c>
      <c r="T1466">
        <v>-2.5</v>
      </c>
      <c r="U1466">
        <v>0</v>
      </c>
      <c r="W1466">
        <v>14.58</v>
      </c>
      <c r="X1466">
        <v>14.71</v>
      </c>
    </row>
    <row r="1467" spans="1:24" x14ac:dyDescent="0.25">
      <c r="A1467" s="3">
        <v>32052</v>
      </c>
      <c r="B1467" s="5">
        <v>275</v>
      </c>
      <c r="C1467" s="37">
        <f t="shared" si="199"/>
        <v>8.8000000000000007</v>
      </c>
      <c r="D1467" s="35">
        <f t="shared" si="200"/>
        <v>12.4</v>
      </c>
      <c r="E1467" s="6">
        <v>22</v>
      </c>
      <c r="F1467" s="6">
        <v>2.8</v>
      </c>
      <c r="G1467" s="6">
        <v>0</v>
      </c>
      <c r="H1467" s="35">
        <f t="shared" si="201"/>
        <v>14.9</v>
      </c>
      <c r="I1467" s="6">
        <v>20.8</v>
      </c>
      <c r="J1467" s="6">
        <v>9</v>
      </c>
      <c r="K1467" s="6">
        <v>1</v>
      </c>
      <c r="L1467" s="35">
        <f t="shared" si="202"/>
        <v>15</v>
      </c>
      <c r="M1467" s="19">
        <f>I1467-0.8</f>
        <v>20</v>
      </c>
      <c r="N1467" s="6">
        <v>10</v>
      </c>
      <c r="O1467" s="6">
        <v>0</v>
      </c>
      <c r="P1467" s="7">
        <v>8710</v>
      </c>
      <c r="Q1467" s="7"/>
      <c r="R1467" s="35">
        <f t="shared" si="203"/>
        <v>10.5</v>
      </c>
      <c r="S1467">
        <v>22</v>
      </c>
      <c r="T1467">
        <v>-1</v>
      </c>
      <c r="U1467">
        <v>0</v>
      </c>
      <c r="W1467">
        <v>9.26</v>
      </c>
      <c r="X1467">
        <v>12.15</v>
      </c>
    </row>
    <row r="1468" spans="1:24" x14ac:dyDescent="0.25">
      <c r="A1468" s="3">
        <v>32053</v>
      </c>
      <c r="B1468" s="5">
        <v>276</v>
      </c>
      <c r="C1468" s="37">
        <f t="shared" si="199"/>
        <v>9.35</v>
      </c>
      <c r="D1468" s="35">
        <f t="shared" si="200"/>
        <v>9.1999999999999993</v>
      </c>
      <c r="E1468" s="6">
        <v>13.7</v>
      </c>
      <c r="F1468" s="6">
        <v>4.5999999999999996</v>
      </c>
      <c r="G1468" s="6">
        <v>0</v>
      </c>
      <c r="H1468" s="35">
        <f t="shared" si="201"/>
        <v>8.3000000000000007</v>
      </c>
      <c r="I1468" s="6">
        <v>12</v>
      </c>
      <c r="J1468" s="6">
        <v>4.5</v>
      </c>
      <c r="K1468" s="6">
        <v>0.5</v>
      </c>
      <c r="L1468" s="35">
        <f t="shared" si="202"/>
        <v>7.8</v>
      </c>
      <c r="M1468" s="6">
        <v>10.4</v>
      </c>
      <c r="N1468" s="6">
        <v>5.2</v>
      </c>
      <c r="O1468" s="6">
        <v>0</v>
      </c>
      <c r="P1468" s="7">
        <v>8710</v>
      </c>
      <c r="Q1468" s="7"/>
      <c r="R1468" s="35">
        <f t="shared" si="203"/>
        <v>13</v>
      </c>
      <c r="S1468">
        <v>23</v>
      </c>
      <c r="T1468">
        <v>3</v>
      </c>
      <c r="U1468">
        <v>0.2</v>
      </c>
      <c r="W1468">
        <v>9.84</v>
      </c>
      <c r="X1468">
        <v>12.23</v>
      </c>
    </row>
    <row r="1469" spans="1:24" x14ac:dyDescent="0.25">
      <c r="A1469" s="3">
        <v>32054</v>
      </c>
      <c r="B1469" s="5">
        <v>277</v>
      </c>
      <c r="C1469" s="37">
        <f t="shared" si="199"/>
        <v>12.17</v>
      </c>
      <c r="D1469" s="35">
        <f t="shared" si="200"/>
        <v>5.0999999999999996</v>
      </c>
      <c r="E1469" s="6">
        <v>10.199999999999999</v>
      </c>
      <c r="F1469" s="6">
        <v>0</v>
      </c>
      <c r="G1469" s="6">
        <v>0</v>
      </c>
      <c r="H1469" s="35">
        <f t="shared" si="201"/>
        <v>5</v>
      </c>
      <c r="I1469" s="6">
        <v>9.9</v>
      </c>
      <c r="J1469" s="6">
        <v>0.1</v>
      </c>
      <c r="K1469" s="6">
        <v>0</v>
      </c>
      <c r="L1469" s="35">
        <f t="shared" si="202"/>
        <v>5</v>
      </c>
      <c r="M1469" s="6">
        <v>9</v>
      </c>
      <c r="N1469" s="6">
        <v>1</v>
      </c>
      <c r="O1469" s="6">
        <v>0</v>
      </c>
      <c r="P1469" s="7">
        <v>8710</v>
      </c>
      <c r="Q1469" s="7"/>
      <c r="R1469" s="35">
        <f t="shared" si="203"/>
        <v>11.3</v>
      </c>
      <c r="S1469">
        <v>19</v>
      </c>
      <c r="T1469">
        <v>3.5</v>
      </c>
      <c r="U1469">
        <v>0</v>
      </c>
      <c r="W1469">
        <v>12.81</v>
      </c>
      <c r="X1469">
        <v>13.25</v>
      </c>
    </row>
    <row r="1470" spans="1:24" x14ac:dyDescent="0.25">
      <c r="A1470" s="3">
        <v>32055</v>
      </c>
      <c r="B1470" s="5">
        <v>278</v>
      </c>
      <c r="C1470" s="37">
        <f t="shared" si="199"/>
        <v>12.67</v>
      </c>
      <c r="D1470" s="35">
        <f t="shared" si="200"/>
        <v>7.2</v>
      </c>
      <c r="E1470" s="6">
        <v>16.3</v>
      </c>
      <c r="F1470" s="6">
        <v>-2</v>
      </c>
      <c r="G1470" s="6">
        <v>0</v>
      </c>
      <c r="H1470" s="35">
        <f t="shared" si="201"/>
        <v>8.1</v>
      </c>
      <c r="I1470" s="6">
        <v>15.4</v>
      </c>
      <c r="J1470" s="6">
        <v>0.8</v>
      </c>
      <c r="K1470" s="6">
        <v>0</v>
      </c>
      <c r="L1470" s="35">
        <f t="shared" si="202"/>
        <v>9.1</v>
      </c>
      <c r="M1470" s="6">
        <v>13.9</v>
      </c>
      <c r="N1470" s="6">
        <v>4.3</v>
      </c>
      <c r="O1470" s="6">
        <v>0</v>
      </c>
      <c r="P1470" s="7">
        <v>8710</v>
      </c>
      <c r="Q1470" s="7"/>
      <c r="R1470" s="35">
        <f t="shared" si="203"/>
        <v>8.8000000000000007</v>
      </c>
      <c r="S1470">
        <v>19.5</v>
      </c>
      <c r="T1470">
        <v>-2</v>
      </c>
      <c r="U1470">
        <v>0</v>
      </c>
      <c r="W1470">
        <v>13.34</v>
      </c>
      <c r="X1470">
        <v>13.73</v>
      </c>
    </row>
    <row r="1471" spans="1:24" x14ac:dyDescent="0.25">
      <c r="A1471" s="3">
        <v>32056</v>
      </c>
      <c r="B1471" s="5">
        <v>279</v>
      </c>
      <c r="C1471" s="37">
        <f t="shared" si="199"/>
        <v>12.09</v>
      </c>
      <c r="D1471" s="35">
        <f t="shared" si="200"/>
        <v>7.5</v>
      </c>
      <c r="E1471" s="6">
        <v>16.100000000000001</v>
      </c>
      <c r="F1471" s="6">
        <v>-1.1000000000000001</v>
      </c>
      <c r="G1471" s="6">
        <v>0</v>
      </c>
      <c r="H1471" s="35">
        <f t="shared" si="201"/>
        <v>8.4</v>
      </c>
      <c r="I1471" s="6">
        <v>15.9</v>
      </c>
      <c r="J1471" s="6">
        <v>0.9</v>
      </c>
      <c r="K1471" s="6">
        <v>0</v>
      </c>
      <c r="L1471" s="35">
        <f t="shared" si="202"/>
        <v>9.5</v>
      </c>
      <c r="M1471" s="6">
        <v>15.8</v>
      </c>
      <c r="N1471" s="6">
        <v>3.2</v>
      </c>
      <c r="O1471" s="6">
        <v>0</v>
      </c>
      <c r="P1471" s="7">
        <v>8710</v>
      </c>
      <c r="Q1471" s="7"/>
      <c r="R1471" s="35">
        <f t="shared" si="203"/>
        <v>8</v>
      </c>
      <c r="S1471">
        <v>20.5</v>
      </c>
      <c r="T1471">
        <v>-4.5</v>
      </c>
      <c r="U1471">
        <v>0</v>
      </c>
      <c r="W1471">
        <v>12.73</v>
      </c>
      <c r="X1471">
        <v>14</v>
      </c>
    </row>
    <row r="1472" spans="1:24" x14ac:dyDescent="0.25">
      <c r="A1472" s="3">
        <v>32057</v>
      </c>
      <c r="B1472" s="5">
        <v>280</v>
      </c>
      <c r="C1472" s="37">
        <f t="shared" si="199"/>
        <v>11.03</v>
      </c>
      <c r="D1472" s="35">
        <f t="shared" si="200"/>
        <v>8.8000000000000007</v>
      </c>
      <c r="E1472" s="6">
        <v>17.3</v>
      </c>
      <c r="F1472" s="6">
        <v>0.3</v>
      </c>
      <c r="G1472" s="6">
        <v>0</v>
      </c>
      <c r="H1472" s="35">
        <f t="shared" si="201"/>
        <v>10.1</v>
      </c>
      <c r="I1472" s="6">
        <v>16.600000000000001</v>
      </c>
      <c r="J1472" s="6">
        <v>3.5</v>
      </c>
      <c r="K1472" s="6">
        <v>0</v>
      </c>
      <c r="L1472" s="35">
        <f t="shared" si="202"/>
        <v>10.1</v>
      </c>
      <c r="M1472" s="6">
        <v>13.9</v>
      </c>
      <c r="N1472" s="6">
        <v>6.2</v>
      </c>
      <c r="O1472" s="6">
        <v>0</v>
      </c>
      <c r="P1472" s="7">
        <v>8710</v>
      </c>
      <c r="Q1472" s="7"/>
      <c r="R1472" s="35">
        <f t="shared" si="203"/>
        <v>9</v>
      </c>
      <c r="S1472">
        <v>18.5</v>
      </c>
      <c r="T1472">
        <v>-0.5</v>
      </c>
      <c r="U1472">
        <v>0</v>
      </c>
      <c r="X1472">
        <v>11.03</v>
      </c>
    </row>
    <row r="1473" spans="1:24" x14ac:dyDescent="0.25">
      <c r="A1473" s="3">
        <v>32058</v>
      </c>
      <c r="B1473" s="5">
        <v>281</v>
      </c>
      <c r="C1473" s="37">
        <f t="shared" si="199"/>
        <v>13.11</v>
      </c>
      <c r="D1473" s="35">
        <f t="shared" si="200"/>
        <v>2.2999999999999998</v>
      </c>
      <c r="E1473" s="6">
        <v>8.9</v>
      </c>
      <c r="F1473" s="6">
        <v>-4.4000000000000004</v>
      </c>
      <c r="G1473" s="6">
        <v>0</v>
      </c>
      <c r="H1473" s="35">
        <f t="shared" si="201"/>
        <v>3.4</v>
      </c>
      <c r="I1473" s="6">
        <v>7.9</v>
      </c>
      <c r="J1473" s="6">
        <v>-1.1000000000000001</v>
      </c>
      <c r="K1473" s="6">
        <v>0</v>
      </c>
      <c r="L1473" s="35">
        <f t="shared" si="202"/>
        <v>3.1</v>
      </c>
      <c r="M1473" s="19">
        <f t="shared" ref="M1473:M1478" si="205">I1473-0.8</f>
        <v>7.1000000000000005</v>
      </c>
      <c r="N1473" s="19">
        <f>J1473+0.2</f>
        <v>-0.90000000000000013</v>
      </c>
      <c r="O1473" s="6">
        <v>0</v>
      </c>
      <c r="P1473" s="7">
        <v>8710</v>
      </c>
      <c r="Q1473" s="7"/>
      <c r="R1473" s="35">
        <f t="shared" si="203"/>
        <v>1.3</v>
      </c>
      <c r="S1473">
        <v>10.5</v>
      </c>
      <c r="T1473">
        <v>-8</v>
      </c>
      <c r="U1473">
        <v>0</v>
      </c>
      <c r="X1473">
        <v>13.11</v>
      </c>
    </row>
    <row r="1474" spans="1:24" x14ac:dyDescent="0.25">
      <c r="A1474" s="3">
        <v>32059</v>
      </c>
      <c r="B1474" s="5">
        <v>282</v>
      </c>
      <c r="C1474" s="37">
        <f t="shared" si="199"/>
        <v>13.47</v>
      </c>
      <c r="D1474" s="35">
        <f t="shared" si="200"/>
        <v>1.4</v>
      </c>
      <c r="E1474" s="6">
        <v>9.6</v>
      </c>
      <c r="F1474" s="6">
        <v>-6.8</v>
      </c>
      <c r="G1474" s="6">
        <v>0</v>
      </c>
      <c r="H1474" s="35">
        <f t="shared" si="201"/>
        <v>3.9</v>
      </c>
      <c r="I1474" s="6">
        <v>9.8000000000000007</v>
      </c>
      <c r="J1474" s="6">
        <v>-2</v>
      </c>
      <c r="K1474" s="6">
        <v>0</v>
      </c>
      <c r="L1474" s="35">
        <f t="shared" si="202"/>
        <v>3.6</v>
      </c>
      <c r="M1474" s="19">
        <f t="shared" si="205"/>
        <v>9</v>
      </c>
      <c r="N1474" s="19">
        <f>J1474+0.2</f>
        <v>-1.8</v>
      </c>
      <c r="O1474" s="6">
        <v>0</v>
      </c>
      <c r="P1474" s="7">
        <v>8710</v>
      </c>
      <c r="Q1474" s="7"/>
      <c r="R1474" s="35">
        <f t="shared" si="203"/>
        <v>-0.3</v>
      </c>
      <c r="S1474">
        <v>10.5</v>
      </c>
      <c r="T1474">
        <v>-11</v>
      </c>
      <c r="U1474">
        <v>0</v>
      </c>
      <c r="X1474">
        <v>13.47</v>
      </c>
    </row>
    <row r="1475" spans="1:24" x14ac:dyDescent="0.25">
      <c r="A1475" s="3">
        <v>32060</v>
      </c>
      <c r="B1475" s="5">
        <v>283</v>
      </c>
      <c r="C1475" s="37">
        <f t="shared" si="199"/>
        <v>12.74</v>
      </c>
      <c r="D1475" s="35">
        <f t="shared" si="200"/>
        <v>3.3</v>
      </c>
      <c r="E1475" s="6">
        <v>12.5</v>
      </c>
      <c r="F1475" s="6">
        <v>-6</v>
      </c>
      <c r="G1475" s="6">
        <v>0</v>
      </c>
      <c r="H1475" s="35">
        <f t="shared" si="201"/>
        <v>5.4</v>
      </c>
      <c r="I1475" s="6">
        <v>13.6</v>
      </c>
      <c r="J1475" s="6">
        <v>-2.8</v>
      </c>
      <c r="K1475" s="6">
        <v>0</v>
      </c>
      <c r="L1475" s="35">
        <f t="shared" si="202"/>
        <v>6</v>
      </c>
      <c r="M1475" s="19">
        <f t="shared" si="205"/>
        <v>12.799999999999999</v>
      </c>
      <c r="N1475" s="6">
        <v>-0.8</v>
      </c>
      <c r="O1475" s="6">
        <v>0</v>
      </c>
      <c r="P1475" s="7">
        <v>8710</v>
      </c>
      <c r="Q1475" s="7"/>
      <c r="R1475" s="35">
        <f t="shared" si="203"/>
        <v>3.3</v>
      </c>
      <c r="S1475">
        <v>16.5</v>
      </c>
      <c r="T1475">
        <v>-10</v>
      </c>
      <c r="U1475">
        <v>0</v>
      </c>
      <c r="X1475">
        <v>12.74</v>
      </c>
    </row>
    <row r="1476" spans="1:24" x14ac:dyDescent="0.25">
      <c r="A1476" s="3">
        <v>32061</v>
      </c>
      <c r="B1476" s="5">
        <v>284</v>
      </c>
      <c r="C1476" s="37">
        <f t="shared" si="199"/>
        <v>12.89</v>
      </c>
      <c r="D1476" s="35">
        <f t="shared" si="200"/>
        <v>6.8</v>
      </c>
      <c r="E1476" s="6">
        <v>16.600000000000001</v>
      </c>
      <c r="F1476" s="6">
        <v>-3.1</v>
      </c>
      <c r="G1476" s="6">
        <v>0</v>
      </c>
      <c r="H1476" s="35">
        <f t="shared" si="201"/>
        <v>9.5</v>
      </c>
      <c r="I1476" s="6">
        <v>17.2</v>
      </c>
      <c r="J1476" s="6">
        <v>1.8</v>
      </c>
      <c r="K1476" s="6">
        <v>0</v>
      </c>
      <c r="L1476" s="35">
        <f t="shared" si="202"/>
        <v>9.1999999999999993</v>
      </c>
      <c r="M1476" s="19">
        <f t="shared" si="205"/>
        <v>16.399999999999999</v>
      </c>
      <c r="N1476" s="19">
        <f>J1476+0.2</f>
        <v>2</v>
      </c>
      <c r="O1476" s="6">
        <v>0</v>
      </c>
      <c r="P1476" s="7">
        <v>8710</v>
      </c>
      <c r="Q1476" s="7"/>
      <c r="R1476" s="35">
        <f t="shared" si="203"/>
        <v>5.3</v>
      </c>
      <c r="S1476">
        <v>19</v>
      </c>
      <c r="T1476">
        <v>-8.5</v>
      </c>
      <c r="U1476">
        <v>0</v>
      </c>
      <c r="X1476">
        <v>12.89</v>
      </c>
    </row>
    <row r="1477" spans="1:24" x14ac:dyDescent="0.25">
      <c r="A1477" s="3">
        <v>32062</v>
      </c>
      <c r="B1477" s="5">
        <v>285</v>
      </c>
      <c r="C1477" s="37">
        <f t="shared" ref="C1477:C1540" si="206">IF(W1477="",X1477,ROUND(0.95*W1477,2))</f>
        <v>12.36</v>
      </c>
      <c r="D1477" s="35">
        <f t="shared" ref="D1477:D1540" si="207">ROUND(AVERAGE(E1477:F1477),1)</f>
        <v>5.5</v>
      </c>
      <c r="E1477" s="6">
        <v>13.5</v>
      </c>
      <c r="F1477" s="6">
        <v>-2.6</v>
      </c>
      <c r="G1477" s="6">
        <v>0</v>
      </c>
      <c r="H1477" s="35">
        <f t="shared" ref="H1477:H1540" si="208">ROUND(AVERAGE(I1477:J1477),1)</f>
        <v>7.1</v>
      </c>
      <c r="I1477" s="6">
        <v>13</v>
      </c>
      <c r="J1477" s="6">
        <v>1.1000000000000001</v>
      </c>
      <c r="K1477" s="6">
        <v>0</v>
      </c>
      <c r="L1477" s="35">
        <f t="shared" ref="L1477:L1540" si="209">ROUND(AVERAGE(M1477:N1477),1)</f>
        <v>6.8</v>
      </c>
      <c r="M1477" s="19">
        <f t="shared" si="205"/>
        <v>12.2</v>
      </c>
      <c r="N1477" s="19">
        <f>J1477+0.2</f>
        <v>1.3</v>
      </c>
      <c r="O1477" s="6">
        <v>0</v>
      </c>
      <c r="P1477" s="7">
        <v>8710</v>
      </c>
      <c r="Q1477" s="7"/>
      <c r="R1477" s="35">
        <f t="shared" ref="R1477:R1540" si="210">ROUND(AVERAGE(S1477:T1477),1)</f>
        <v>4.3</v>
      </c>
      <c r="S1477">
        <v>15</v>
      </c>
      <c r="T1477">
        <v>-6.5</v>
      </c>
      <c r="U1477">
        <v>0</v>
      </c>
      <c r="X1477">
        <v>12.36</v>
      </c>
    </row>
    <row r="1478" spans="1:24" x14ac:dyDescent="0.25">
      <c r="A1478" s="3">
        <v>32063</v>
      </c>
      <c r="B1478" s="5">
        <v>286</v>
      </c>
      <c r="C1478" s="37">
        <f t="shared" si="206"/>
        <v>12.22</v>
      </c>
      <c r="D1478" s="35">
        <f t="shared" si="207"/>
        <v>4.5999999999999996</v>
      </c>
      <c r="E1478" s="6">
        <v>14.8</v>
      </c>
      <c r="F1478" s="6">
        <v>-5.7</v>
      </c>
      <c r="G1478" s="6">
        <v>0</v>
      </c>
      <c r="H1478" s="35">
        <f t="shared" si="208"/>
        <v>7.2</v>
      </c>
      <c r="I1478" s="6">
        <v>13.6</v>
      </c>
      <c r="J1478" s="6">
        <v>0.8</v>
      </c>
      <c r="K1478" s="6">
        <v>0</v>
      </c>
      <c r="L1478" s="35">
        <f t="shared" si="209"/>
        <v>6.9</v>
      </c>
      <c r="M1478" s="19">
        <f t="shared" si="205"/>
        <v>12.799999999999999</v>
      </c>
      <c r="N1478" s="19">
        <f>J1478+0.2</f>
        <v>1</v>
      </c>
      <c r="O1478" s="6">
        <v>0</v>
      </c>
      <c r="P1478" s="7">
        <v>8710</v>
      </c>
      <c r="Q1478" s="7"/>
      <c r="R1478" s="35">
        <f t="shared" si="210"/>
        <v>2.2999999999999998</v>
      </c>
      <c r="S1478">
        <v>15.5</v>
      </c>
      <c r="T1478">
        <v>-11</v>
      </c>
      <c r="U1478">
        <v>0</v>
      </c>
      <c r="X1478">
        <v>12.22</v>
      </c>
    </row>
    <row r="1479" spans="1:24" x14ac:dyDescent="0.25">
      <c r="A1479" s="3">
        <v>32064</v>
      </c>
      <c r="B1479" s="5">
        <v>287</v>
      </c>
      <c r="C1479" s="37">
        <f t="shared" si="206"/>
        <v>3.45</v>
      </c>
      <c r="D1479" s="35">
        <f t="shared" si="207"/>
        <v>0.6</v>
      </c>
      <c r="E1479" s="6">
        <v>5.6</v>
      </c>
      <c r="F1479" s="6">
        <v>-4.4000000000000004</v>
      </c>
      <c r="G1479" s="6">
        <v>1.5</v>
      </c>
      <c r="H1479" s="35">
        <f t="shared" si="208"/>
        <v>0.8</v>
      </c>
      <c r="I1479" s="6">
        <v>5</v>
      </c>
      <c r="J1479" s="6">
        <v>-3.4</v>
      </c>
      <c r="K1479" s="6">
        <v>0.5</v>
      </c>
      <c r="L1479" s="35">
        <f t="shared" si="209"/>
        <v>1.4</v>
      </c>
      <c r="M1479" s="6">
        <v>5</v>
      </c>
      <c r="N1479" s="6">
        <v>-2.2999999999999998</v>
      </c>
      <c r="O1479" s="6">
        <v>0</v>
      </c>
      <c r="P1479" s="7">
        <v>8710</v>
      </c>
      <c r="Q1479" s="7"/>
      <c r="R1479" s="35">
        <f t="shared" si="210"/>
        <v>3.5</v>
      </c>
      <c r="S1479">
        <v>9</v>
      </c>
      <c r="T1479">
        <v>-2</v>
      </c>
      <c r="U1479">
        <v>6</v>
      </c>
      <c r="X1479">
        <v>3.45</v>
      </c>
    </row>
    <row r="1480" spans="1:24" x14ac:dyDescent="0.25">
      <c r="A1480" s="3">
        <v>32065</v>
      </c>
      <c r="B1480" s="5">
        <v>288</v>
      </c>
      <c r="C1480" s="37">
        <f t="shared" si="206"/>
        <v>11.19</v>
      </c>
      <c r="D1480" s="35">
        <f t="shared" si="207"/>
        <v>-2</v>
      </c>
      <c r="E1480" s="6">
        <v>5.5</v>
      </c>
      <c r="F1480" s="6">
        <v>-9.5</v>
      </c>
      <c r="G1480" s="6">
        <v>6</v>
      </c>
      <c r="H1480" s="35">
        <f t="shared" si="208"/>
        <v>-1</v>
      </c>
      <c r="I1480" s="6">
        <v>4.8</v>
      </c>
      <c r="J1480" s="6">
        <v>-6.7</v>
      </c>
      <c r="K1480" s="6">
        <v>0.5</v>
      </c>
      <c r="L1480" s="35">
        <f t="shared" si="209"/>
        <v>-1.2</v>
      </c>
      <c r="M1480" s="6">
        <v>2.1</v>
      </c>
      <c r="N1480" s="6">
        <v>-4.5</v>
      </c>
      <c r="O1480" s="6">
        <v>0</v>
      </c>
      <c r="P1480" s="7">
        <v>8710</v>
      </c>
      <c r="Q1480" s="7"/>
      <c r="R1480" s="35">
        <f t="shared" si="210"/>
        <v>0.8</v>
      </c>
      <c r="S1480">
        <v>9.5</v>
      </c>
      <c r="T1480">
        <v>-8</v>
      </c>
      <c r="U1480">
        <v>0</v>
      </c>
      <c r="W1480">
        <v>11.78</v>
      </c>
      <c r="X1480">
        <v>10.62</v>
      </c>
    </row>
    <row r="1481" spans="1:24" x14ac:dyDescent="0.25">
      <c r="A1481" s="3">
        <v>32066</v>
      </c>
      <c r="B1481" s="5">
        <v>289</v>
      </c>
      <c r="C1481" s="37">
        <f t="shared" si="206"/>
        <v>10.79</v>
      </c>
      <c r="D1481" s="35">
        <f t="shared" si="207"/>
        <v>3.3</v>
      </c>
      <c r="E1481" s="6">
        <v>9.8000000000000007</v>
      </c>
      <c r="F1481" s="6">
        <v>-3.3</v>
      </c>
      <c r="G1481" s="6">
        <v>1</v>
      </c>
      <c r="H1481" s="35">
        <f t="shared" si="208"/>
        <v>1.1000000000000001</v>
      </c>
      <c r="I1481" s="6">
        <v>8.4</v>
      </c>
      <c r="J1481" s="6">
        <v>-6.3</v>
      </c>
      <c r="K1481" s="6">
        <v>1</v>
      </c>
      <c r="L1481" s="35">
        <f t="shared" si="209"/>
        <v>1.6</v>
      </c>
      <c r="M1481" s="6">
        <v>6.1</v>
      </c>
      <c r="N1481" s="6">
        <v>-3</v>
      </c>
      <c r="O1481" s="6">
        <v>0</v>
      </c>
      <c r="P1481" s="7">
        <v>8710</v>
      </c>
      <c r="Q1481" s="7"/>
      <c r="R1481" s="35">
        <f t="shared" si="210"/>
        <v>2.8</v>
      </c>
      <c r="S1481">
        <v>10</v>
      </c>
      <c r="T1481">
        <v>-4.5</v>
      </c>
      <c r="U1481">
        <v>2.4</v>
      </c>
      <c r="W1481">
        <v>11.36</v>
      </c>
      <c r="X1481">
        <v>11.9</v>
      </c>
    </row>
    <row r="1482" spans="1:24" x14ac:dyDescent="0.25">
      <c r="A1482" s="3">
        <v>32067</v>
      </c>
      <c r="B1482" s="5">
        <v>290</v>
      </c>
      <c r="C1482" s="37">
        <f t="shared" si="206"/>
        <v>10.87</v>
      </c>
      <c r="D1482" s="35">
        <f t="shared" si="207"/>
        <v>-0.2</v>
      </c>
      <c r="E1482" s="6">
        <v>4.5999999999999996</v>
      </c>
      <c r="F1482" s="6">
        <v>-4.9000000000000004</v>
      </c>
      <c r="G1482" s="6">
        <v>0</v>
      </c>
      <c r="H1482" s="35">
        <f t="shared" si="208"/>
        <v>-0.7</v>
      </c>
      <c r="I1482" s="6">
        <v>4</v>
      </c>
      <c r="J1482" s="6">
        <v>-5.3</v>
      </c>
      <c r="K1482" s="6">
        <v>0</v>
      </c>
      <c r="L1482" s="35">
        <f t="shared" si="209"/>
        <v>-2.2000000000000002</v>
      </c>
      <c r="M1482" s="6">
        <v>1.1000000000000001</v>
      </c>
      <c r="N1482" s="6">
        <v>-5.5</v>
      </c>
      <c r="O1482" s="6">
        <v>0</v>
      </c>
      <c r="P1482" s="7">
        <v>8710</v>
      </c>
      <c r="Q1482" s="7"/>
      <c r="R1482" s="35">
        <f t="shared" si="210"/>
        <v>0.5</v>
      </c>
      <c r="S1482">
        <v>6</v>
      </c>
      <c r="T1482">
        <v>-5</v>
      </c>
      <c r="U1482">
        <v>0</v>
      </c>
      <c r="W1482">
        <v>11.44</v>
      </c>
      <c r="X1482">
        <v>10.37</v>
      </c>
    </row>
    <row r="1483" spans="1:24" x14ac:dyDescent="0.25">
      <c r="A1483" s="3">
        <v>32068</v>
      </c>
      <c r="B1483" s="5">
        <v>291</v>
      </c>
      <c r="C1483" s="37">
        <f t="shared" si="206"/>
        <v>10.85</v>
      </c>
      <c r="D1483" s="35">
        <f t="shared" si="207"/>
        <v>-0.8</v>
      </c>
      <c r="E1483" s="6">
        <v>5.5</v>
      </c>
      <c r="F1483" s="6">
        <v>-7</v>
      </c>
      <c r="G1483" s="6">
        <v>0</v>
      </c>
      <c r="H1483" s="35">
        <f t="shared" si="208"/>
        <v>0.4</v>
      </c>
      <c r="I1483" s="6">
        <v>5.5</v>
      </c>
      <c r="J1483" s="6">
        <v>-4.8</v>
      </c>
      <c r="K1483" s="6">
        <v>0</v>
      </c>
      <c r="L1483" s="35">
        <f t="shared" si="209"/>
        <v>-1.3</v>
      </c>
      <c r="M1483" s="6">
        <v>2</v>
      </c>
      <c r="N1483" s="6">
        <v>-4.5</v>
      </c>
      <c r="O1483" s="6">
        <v>0</v>
      </c>
      <c r="P1483" s="7">
        <v>8710</v>
      </c>
      <c r="Q1483" s="7"/>
      <c r="R1483" s="35">
        <f t="shared" si="210"/>
        <v>-0.5</v>
      </c>
      <c r="S1483">
        <v>7.5</v>
      </c>
      <c r="T1483">
        <v>-8.5</v>
      </c>
      <c r="U1483">
        <v>0</v>
      </c>
      <c r="W1483">
        <v>11.42</v>
      </c>
      <c r="X1483">
        <v>11.43</v>
      </c>
    </row>
    <row r="1484" spans="1:24" x14ac:dyDescent="0.25">
      <c r="A1484" s="3">
        <v>32069</v>
      </c>
      <c r="B1484" s="5">
        <v>292</v>
      </c>
      <c r="C1484" s="37">
        <f t="shared" si="206"/>
        <v>10.66</v>
      </c>
      <c r="D1484" s="35">
        <f t="shared" si="207"/>
        <v>1.3</v>
      </c>
      <c r="E1484" s="6">
        <v>8.3000000000000007</v>
      </c>
      <c r="F1484" s="6">
        <v>-5.8</v>
      </c>
      <c r="G1484" s="6">
        <v>0</v>
      </c>
      <c r="H1484" s="35">
        <f t="shared" si="208"/>
        <v>1.7</v>
      </c>
      <c r="I1484" s="6">
        <v>7.3</v>
      </c>
      <c r="J1484" s="6">
        <v>-3.9</v>
      </c>
      <c r="K1484" s="6">
        <v>0</v>
      </c>
      <c r="L1484" s="35">
        <f t="shared" si="209"/>
        <v>1</v>
      </c>
      <c r="M1484" s="6">
        <v>4.7</v>
      </c>
      <c r="N1484" s="6">
        <v>-2.8</v>
      </c>
      <c r="O1484" s="6">
        <v>0</v>
      </c>
      <c r="P1484" s="7">
        <v>8710</v>
      </c>
      <c r="Q1484" s="7"/>
      <c r="R1484" s="35">
        <f t="shared" si="210"/>
        <v>-0.3</v>
      </c>
      <c r="S1484">
        <v>9</v>
      </c>
      <c r="T1484">
        <v>-9.5</v>
      </c>
      <c r="U1484">
        <v>0</v>
      </c>
      <c r="W1484">
        <v>11.22</v>
      </c>
      <c r="X1484">
        <v>10.119999999999999</v>
      </c>
    </row>
    <row r="1485" spans="1:24" x14ac:dyDescent="0.25">
      <c r="A1485" s="3">
        <v>32070</v>
      </c>
      <c r="B1485" s="5">
        <v>293</v>
      </c>
      <c r="C1485" s="37">
        <f t="shared" si="206"/>
        <v>10.28</v>
      </c>
      <c r="D1485" s="35">
        <f t="shared" si="207"/>
        <v>2.6</v>
      </c>
      <c r="E1485" s="6">
        <v>9.9</v>
      </c>
      <c r="F1485" s="6">
        <v>-4.8</v>
      </c>
      <c r="G1485" s="6">
        <v>0</v>
      </c>
      <c r="H1485" s="35">
        <f t="shared" si="208"/>
        <v>3.3</v>
      </c>
      <c r="I1485" s="6">
        <v>9.4</v>
      </c>
      <c r="J1485" s="6">
        <v>-2.9</v>
      </c>
      <c r="K1485" s="6">
        <v>0</v>
      </c>
      <c r="L1485" s="35">
        <f t="shared" si="209"/>
        <v>2.7</v>
      </c>
      <c r="M1485" s="6">
        <v>7.8</v>
      </c>
      <c r="N1485" s="6">
        <v>-2.5</v>
      </c>
      <c r="O1485" s="6">
        <v>1</v>
      </c>
      <c r="P1485" s="7">
        <v>8710</v>
      </c>
      <c r="Q1485" s="7"/>
      <c r="R1485" s="35">
        <f t="shared" si="210"/>
        <v>1.8</v>
      </c>
      <c r="S1485">
        <v>12.5</v>
      </c>
      <c r="T1485">
        <v>-9</v>
      </c>
      <c r="U1485">
        <v>0</v>
      </c>
      <c r="W1485">
        <v>10.82</v>
      </c>
      <c r="X1485">
        <v>11.15</v>
      </c>
    </row>
    <row r="1486" spans="1:24" x14ac:dyDescent="0.25">
      <c r="A1486" s="3">
        <v>32071</v>
      </c>
      <c r="B1486" s="5">
        <v>294</v>
      </c>
      <c r="C1486" s="37">
        <f t="shared" si="206"/>
        <v>10.029999999999999</v>
      </c>
      <c r="D1486" s="35">
        <f t="shared" si="207"/>
        <v>4.5</v>
      </c>
      <c r="E1486" s="6">
        <v>12.6</v>
      </c>
      <c r="F1486" s="6">
        <v>-3.6</v>
      </c>
      <c r="G1486" s="6">
        <v>0</v>
      </c>
      <c r="H1486" s="35">
        <f t="shared" si="208"/>
        <v>5.6</v>
      </c>
      <c r="I1486" s="6">
        <v>11.7</v>
      </c>
      <c r="J1486" s="6">
        <v>-0.5</v>
      </c>
      <c r="K1486" s="6">
        <v>0</v>
      </c>
      <c r="L1486" s="35">
        <f t="shared" si="209"/>
        <v>5.3</v>
      </c>
      <c r="M1486" s="19">
        <f>I1486-0.8</f>
        <v>10.899999999999999</v>
      </c>
      <c r="N1486" s="6">
        <v>-0.4</v>
      </c>
      <c r="O1486" s="6">
        <v>0</v>
      </c>
      <c r="P1486" s="7">
        <v>8710</v>
      </c>
      <c r="Q1486" s="7"/>
      <c r="R1486" s="35">
        <f t="shared" si="210"/>
        <v>2.5</v>
      </c>
      <c r="S1486">
        <v>13</v>
      </c>
      <c r="T1486">
        <v>-8</v>
      </c>
      <c r="U1486">
        <v>0</v>
      </c>
      <c r="W1486">
        <v>10.56</v>
      </c>
      <c r="X1486">
        <v>10.3</v>
      </c>
    </row>
    <row r="1487" spans="1:24" x14ac:dyDescent="0.25">
      <c r="A1487" s="3">
        <v>32072</v>
      </c>
      <c r="B1487" s="5">
        <v>295</v>
      </c>
      <c r="C1487" s="37">
        <f t="shared" si="206"/>
        <v>10.08</v>
      </c>
      <c r="D1487" s="35">
        <f t="shared" si="207"/>
        <v>4.2</v>
      </c>
      <c r="E1487" s="6">
        <v>12.6</v>
      </c>
      <c r="F1487" s="6">
        <v>-4.2</v>
      </c>
      <c r="G1487" s="6">
        <v>0</v>
      </c>
      <c r="H1487" s="35">
        <f t="shared" si="208"/>
        <v>5.5</v>
      </c>
      <c r="I1487" s="6">
        <v>12.2</v>
      </c>
      <c r="J1487" s="6">
        <v>-1.3</v>
      </c>
      <c r="K1487" s="6">
        <v>0</v>
      </c>
      <c r="L1487" s="35">
        <f t="shared" si="209"/>
        <v>5.4</v>
      </c>
      <c r="M1487" s="19">
        <f>I1487-0.8</f>
        <v>11.399999999999999</v>
      </c>
      <c r="N1487" s="6">
        <v>-0.7</v>
      </c>
      <c r="O1487" s="6">
        <v>0</v>
      </c>
      <c r="P1487" s="7">
        <v>8710</v>
      </c>
      <c r="Q1487" s="7"/>
      <c r="R1487" s="35">
        <f t="shared" si="210"/>
        <v>2</v>
      </c>
      <c r="S1487">
        <v>13</v>
      </c>
      <c r="T1487">
        <v>-9</v>
      </c>
      <c r="U1487">
        <v>0</v>
      </c>
      <c r="W1487">
        <v>10.61</v>
      </c>
      <c r="X1487">
        <v>10.08</v>
      </c>
    </row>
    <row r="1488" spans="1:24" x14ac:dyDescent="0.25">
      <c r="A1488" s="3">
        <v>32073</v>
      </c>
      <c r="B1488" s="5">
        <v>296</v>
      </c>
      <c r="C1488" s="37">
        <f t="shared" si="206"/>
        <v>7.37</v>
      </c>
      <c r="D1488" s="35">
        <f t="shared" si="207"/>
        <v>4.2</v>
      </c>
      <c r="E1488" s="6">
        <v>13</v>
      </c>
      <c r="F1488" s="6">
        <v>-4.7</v>
      </c>
      <c r="G1488" s="6">
        <v>0</v>
      </c>
      <c r="H1488" s="35">
        <f t="shared" si="208"/>
        <v>6.3</v>
      </c>
      <c r="I1488" s="6">
        <v>13</v>
      </c>
      <c r="J1488" s="6">
        <v>-0.5</v>
      </c>
      <c r="K1488" s="6">
        <v>1</v>
      </c>
      <c r="L1488" s="35">
        <f t="shared" si="209"/>
        <v>4.4000000000000004</v>
      </c>
      <c r="M1488" s="6">
        <v>8.6</v>
      </c>
      <c r="N1488" s="6">
        <v>0.1</v>
      </c>
      <c r="O1488" s="6">
        <v>0</v>
      </c>
      <c r="P1488" s="7">
        <v>8710</v>
      </c>
      <c r="Q1488" s="7"/>
      <c r="R1488" s="35">
        <f t="shared" si="210"/>
        <v>2.2999999999999998</v>
      </c>
      <c r="S1488">
        <v>14</v>
      </c>
      <c r="T1488">
        <v>-9.5</v>
      </c>
      <c r="U1488">
        <v>0</v>
      </c>
      <c r="W1488">
        <v>7.76</v>
      </c>
      <c r="X1488">
        <v>9.7899999999999991</v>
      </c>
    </row>
    <row r="1489" spans="1:24" x14ac:dyDescent="0.25">
      <c r="A1489" s="3">
        <v>32074</v>
      </c>
      <c r="B1489" s="5">
        <v>297</v>
      </c>
      <c r="C1489" s="37">
        <f t="shared" si="206"/>
        <v>7.62</v>
      </c>
      <c r="D1489" s="35">
        <f t="shared" si="207"/>
        <v>3.6</v>
      </c>
      <c r="E1489" s="6">
        <v>10.3</v>
      </c>
      <c r="F1489" s="6">
        <v>-3.1</v>
      </c>
      <c r="G1489" s="6">
        <v>0</v>
      </c>
      <c r="H1489" s="35">
        <f t="shared" si="208"/>
        <v>5.0999999999999996</v>
      </c>
      <c r="I1489" s="6">
        <v>9.5</v>
      </c>
      <c r="J1489" s="6">
        <v>0.7</v>
      </c>
      <c r="K1489" s="6">
        <v>2</v>
      </c>
      <c r="L1489" s="35">
        <f t="shared" si="209"/>
        <v>3.3</v>
      </c>
      <c r="M1489" s="6">
        <v>6.3</v>
      </c>
      <c r="N1489" s="6">
        <v>0.3</v>
      </c>
      <c r="O1489" s="6">
        <v>3</v>
      </c>
      <c r="P1489" s="7">
        <v>8710</v>
      </c>
      <c r="Q1489" s="7"/>
      <c r="R1489" s="35">
        <f t="shared" si="210"/>
        <v>2.5</v>
      </c>
      <c r="S1489">
        <v>11</v>
      </c>
      <c r="T1489">
        <v>-6</v>
      </c>
      <c r="U1489">
        <v>2.8</v>
      </c>
      <c r="W1489">
        <v>8.02</v>
      </c>
      <c r="X1489">
        <v>8.3000000000000007</v>
      </c>
    </row>
    <row r="1490" spans="1:24" x14ac:dyDescent="0.25">
      <c r="A1490" s="3">
        <v>32075</v>
      </c>
      <c r="B1490" s="5">
        <v>298</v>
      </c>
      <c r="C1490" s="37">
        <f t="shared" si="206"/>
        <v>4.79</v>
      </c>
      <c r="D1490" s="35">
        <f t="shared" si="207"/>
        <v>4.0999999999999996</v>
      </c>
      <c r="E1490" s="6">
        <v>7.9</v>
      </c>
      <c r="F1490" s="6">
        <v>0.3</v>
      </c>
      <c r="G1490" s="6">
        <v>0</v>
      </c>
      <c r="H1490" s="35">
        <f t="shared" si="208"/>
        <v>3</v>
      </c>
      <c r="I1490" s="6">
        <v>5.8</v>
      </c>
      <c r="J1490" s="6">
        <v>0.1</v>
      </c>
      <c r="K1490" s="6">
        <v>0</v>
      </c>
      <c r="L1490" s="35">
        <f t="shared" si="209"/>
        <v>2.9</v>
      </c>
      <c r="M1490" s="6">
        <v>4.2</v>
      </c>
      <c r="N1490" s="6">
        <v>1.5</v>
      </c>
      <c r="O1490" s="6">
        <v>1</v>
      </c>
      <c r="P1490" s="7">
        <v>8710</v>
      </c>
      <c r="Q1490" s="7"/>
      <c r="R1490" s="35">
        <f t="shared" si="210"/>
        <v>5.8</v>
      </c>
      <c r="S1490">
        <v>12</v>
      </c>
      <c r="T1490">
        <v>-0.5</v>
      </c>
      <c r="U1490">
        <v>0</v>
      </c>
      <c r="W1490">
        <v>5.04</v>
      </c>
      <c r="X1490">
        <v>7.96</v>
      </c>
    </row>
    <row r="1491" spans="1:24" x14ac:dyDescent="0.25">
      <c r="A1491" s="3">
        <v>32076</v>
      </c>
      <c r="B1491" s="5">
        <v>299</v>
      </c>
      <c r="C1491" s="37">
        <f t="shared" si="206"/>
        <v>9.43</v>
      </c>
      <c r="D1491" s="35">
        <f t="shared" si="207"/>
        <v>1.3</v>
      </c>
      <c r="E1491" s="6">
        <v>7.6</v>
      </c>
      <c r="F1491" s="6">
        <v>-5</v>
      </c>
      <c r="G1491" s="6">
        <v>0</v>
      </c>
      <c r="H1491" s="35">
        <f t="shared" si="208"/>
        <v>1.9</v>
      </c>
      <c r="I1491" s="6">
        <v>7.8</v>
      </c>
      <c r="J1491" s="6">
        <v>-4</v>
      </c>
      <c r="K1491" s="6">
        <v>0</v>
      </c>
      <c r="L1491" s="35">
        <f t="shared" si="209"/>
        <v>0.7</v>
      </c>
      <c r="M1491" s="6">
        <v>5.0999999999999996</v>
      </c>
      <c r="N1491" s="6">
        <v>-3.8</v>
      </c>
      <c r="O1491" s="6">
        <v>0</v>
      </c>
      <c r="P1491" s="7">
        <v>8710</v>
      </c>
      <c r="Q1491" s="7"/>
      <c r="R1491" s="35">
        <f t="shared" si="210"/>
        <v>1.8</v>
      </c>
      <c r="S1491">
        <v>10.5</v>
      </c>
      <c r="T1491">
        <v>-7</v>
      </c>
      <c r="U1491">
        <v>0</v>
      </c>
      <c r="W1491">
        <v>9.93</v>
      </c>
      <c r="X1491">
        <v>9.65</v>
      </c>
    </row>
    <row r="1492" spans="1:24" x14ac:dyDescent="0.25">
      <c r="A1492" s="3">
        <v>32077</v>
      </c>
      <c r="B1492" s="5">
        <v>300</v>
      </c>
      <c r="C1492" s="37">
        <f t="shared" si="206"/>
        <v>4.66</v>
      </c>
      <c r="D1492" s="35">
        <f t="shared" si="207"/>
        <v>3.5</v>
      </c>
      <c r="E1492" s="6">
        <v>9</v>
      </c>
      <c r="F1492" s="6">
        <v>-2.1</v>
      </c>
      <c r="G1492" s="6">
        <v>0</v>
      </c>
      <c r="H1492" s="35">
        <f t="shared" si="208"/>
        <v>5.5</v>
      </c>
      <c r="I1492" s="6">
        <v>10.7</v>
      </c>
      <c r="J1492" s="6">
        <v>0.2</v>
      </c>
      <c r="K1492" s="6">
        <v>0</v>
      </c>
      <c r="L1492" s="35">
        <f t="shared" si="209"/>
        <v>4.5</v>
      </c>
      <c r="M1492" s="19">
        <f>I1492-0.8</f>
        <v>9.8999999999999986</v>
      </c>
      <c r="N1492" s="6">
        <v>-1</v>
      </c>
      <c r="O1492" s="6">
        <v>0.5</v>
      </c>
      <c r="P1492" s="7">
        <v>8710</v>
      </c>
      <c r="Q1492" s="7"/>
      <c r="R1492" s="35">
        <f t="shared" si="210"/>
        <v>2.5</v>
      </c>
      <c r="S1492">
        <v>8.5</v>
      </c>
      <c r="T1492">
        <v>-3.5</v>
      </c>
      <c r="U1492">
        <v>0</v>
      </c>
      <c r="W1492">
        <v>4.91</v>
      </c>
      <c r="X1492">
        <v>4.12</v>
      </c>
    </row>
    <row r="1493" spans="1:24" x14ac:dyDescent="0.25">
      <c r="A1493" s="3">
        <v>32078</v>
      </c>
      <c r="B1493" s="5">
        <v>301</v>
      </c>
      <c r="C1493" s="37">
        <f t="shared" si="206"/>
        <v>3.33</v>
      </c>
      <c r="D1493" s="35">
        <f t="shared" si="207"/>
        <v>6.1</v>
      </c>
      <c r="E1493" s="6">
        <v>11.2</v>
      </c>
      <c r="F1493" s="6">
        <v>0.9</v>
      </c>
      <c r="G1493" s="6">
        <v>1</v>
      </c>
      <c r="H1493" s="35">
        <f t="shared" si="208"/>
        <v>8.5</v>
      </c>
      <c r="I1493" s="6">
        <v>10.6</v>
      </c>
      <c r="J1493" s="6">
        <v>6.3</v>
      </c>
      <c r="K1493" s="6">
        <v>1.5</v>
      </c>
      <c r="L1493" s="35">
        <f t="shared" si="209"/>
        <v>8.1999999999999993</v>
      </c>
      <c r="M1493" s="19">
        <f>I1493-0.8</f>
        <v>9.7999999999999989</v>
      </c>
      <c r="N1493" s="19">
        <f>J1493+0.2</f>
        <v>6.5</v>
      </c>
      <c r="O1493" s="6">
        <v>0</v>
      </c>
      <c r="P1493" s="7">
        <v>8710</v>
      </c>
      <c r="Q1493" s="7"/>
      <c r="R1493" s="35">
        <f t="shared" si="210"/>
        <v>6.3</v>
      </c>
      <c r="S1493">
        <v>8.5</v>
      </c>
      <c r="T1493">
        <v>4</v>
      </c>
      <c r="U1493">
        <v>0</v>
      </c>
      <c r="W1493">
        <v>3.51</v>
      </c>
      <c r="X1493">
        <v>2.74</v>
      </c>
    </row>
    <row r="1494" spans="1:24" x14ac:dyDescent="0.25">
      <c r="A1494" s="3">
        <v>32079</v>
      </c>
      <c r="B1494" s="5">
        <v>302</v>
      </c>
      <c r="C1494" s="37">
        <f t="shared" si="206"/>
        <v>4.3</v>
      </c>
      <c r="D1494" s="35">
        <f t="shared" si="207"/>
        <v>7.5</v>
      </c>
      <c r="E1494" s="6">
        <v>11.7</v>
      </c>
      <c r="F1494" s="6">
        <v>3.3</v>
      </c>
      <c r="G1494" s="6">
        <v>0.5</v>
      </c>
      <c r="H1494" s="35">
        <f t="shared" si="208"/>
        <v>8</v>
      </c>
      <c r="I1494" s="6">
        <v>11.1</v>
      </c>
      <c r="J1494" s="6">
        <v>4.9000000000000004</v>
      </c>
      <c r="K1494" s="6">
        <v>0</v>
      </c>
      <c r="L1494" s="35">
        <f t="shared" si="209"/>
        <v>7.2</v>
      </c>
      <c r="M1494" s="6">
        <v>9.1999999999999993</v>
      </c>
      <c r="N1494" s="19">
        <f>J1494+0.2</f>
        <v>5.1000000000000005</v>
      </c>
      <c r="O1494" s="6">
        <v>0.5</v>
      </c>
      <c r="P1494" s="7">
        <v>8710</v>
      </c>
      <c r="Q1494" s="7"/>
      <c r="R1494" s="35">
        <f t="shared" si="210"/>
        <v>8</v>
      </c>
      <c r="S1494">
        <v>13</v>
      </c>
      <c r="T1494">
        <v>3</v>
      </c>
      <c r="U1494">
        <v>1.2</v>
      </c>
      <c r="W1494">
        <v>4.53</v>
      </c>
      <c r="X1494">
        <v>3.03</v>
      </c>
    </row>
    <row r="1495" spans="1:24" x14ac:dyDescent="0.25">
      <c r="A1495" s="3">
        <v>32080</v>
      </c>
      <c r="B1495" s="5">
        <v>303</v>
      </c>
      <c r="C1495" s="37">
        <f t="shared" si="206"/>
        <v>2.46</v>
      </c>
      <c r="D1495" s="35">
        <f t="shared" si="207"/>
        <v>5.0999999999999996</v>
      </c>
      <c r="E1495" s="6">
        <v>9</v>
      </c>
      <c r="F1495" s="6">
        <v>1.2</v>
      </c>
      <c r="G1495" s="6">
        <v>0.5</v>
      </c>
      <c r="H1495" s="35">
        <f t="shared" si="208"/>
        <v>6.5</v>
      </c>
      <c r="I1495" s="6">
        <v>9</v>
      </c>
      <c r="J1495" s="6">
        <v>3.9</v>
      </c>
      <c r="K1495" s="6">
        <v>1</v>
      </c>
      <c r="L1495" s="35">
        <f t="shared" si="209"/>
        <v>5.2</v>
      </c>
      <c r="M1495" s="6">
        <v>6.6</v>
      </c>
      <c r="N1495" s="6">
        <v>3.7</v>
      </c>
      <c r="O1495" s="6">
        <v>0</v>
      </c>
      <c r="P1495" s="7">
        <v>8710</v>
      </c>
      <c r="Q1495" s="7"/>
      <c r="R1495" s="35">
        <f t="shared" si="210"/>
        <v>5.8</v>
      </c>
      <c r="S1495">
        <v>12</v>
      </c>
      <c r="T1495">
        <v>-0.5</v>
      </c>
      <c r="U1495">
        <v>0</v>
      </c>
      <c r="W1495">
        <v>2.59</v>
      </c>
      <c r="X1495">
        <v>3.06</v>
      </c>
    </row>
    <row r="1496" spans="1:24" x14ac:dyDescent="0.25">
      <c r="A1496" s="3">
        <v>32081</v>
      </c>
      <c r="B1496" s="5">
        <v>304</v>
      </c>
      <c r="C1496" s="37">
        <f t="shared" si="206"/>
        <v>1.93</v>
      </c>
      <c r="D1496" s="35">
        <f t="shared" si="207"/>
        <v>2.8</v>
      </c>
      <c r="E1496" s="6">
        <v>5.0999999999999996</v>
      </c>
      <c r="F1496" s="6">
        <v>0.5</v>
      </c>
      <c r="G1496" s="6">
        <v>5</v>
      </c>
      <c r="H1496" s="35">
        <f t="shared" si="208"/>
        <v>3.9</v>
      </c>
      <c r="I1496" s="6">
        <v>4.0999999999999996</v>
      </c>
      <c r="J1496" s="6">
        <v>3.6</v>
      </c>
      <c r="K1496" s="6">
        <v>3</v>
      </c>
      <c r="L1496" s="35">
        <f t="shared" si="209"/>
        <v>1.9</v>
      </c>
      <c r="M1496" s="6">
        <v>3.1</v>
      </c>
      <c r="N1496" s="6">
        <v>0.7</v>
      </c>
      <c r="O1496" s="6">
        <v>5.5</v>
      </c>
      <c r="P1496" s="7">
        <v>8710</v>
      </c>
      <c r="Q1496" s="7"/>
      <c r="R1496" s="35">
        <f t="shared" si="210"/>
        <v>5</v>
      </c>
      <c r="S1496">
        <v>10</v>
      </c>
      <c r="T1496">
        <v>0</v>
      </c>
      <c r="U1496">
        <v>2.2999999999999998</v>
      </c>
      <c r="W1496">
        <v>2.0299999999999998</v>
      </c>
      <c r="X1496">
        <v>2.61</v>
      </c>
    </row>
    <row r="1497" spans="1:24" x14ac:dyDescent="0.25">
      <c r="A1497" s="3">
        <v>32082</v>
      </c>
      <c r="B1497" s="5">
        <v>305</v>
      </c>
      <c r="C1497" s="37">
        <f t="shared" si="206"/>
        <v>2.44</v>
      </c>
      <c r="D1497" s="35">
        <f t="shared" si="207"/>
        <v>3.2</v>
      </c>
      <c r="E1497" s="6">
        <v>3.9</v>
      </c>
      <c r="F1497" s="6">
        <v>2.5</v>
      </c>
      <c r="G1497" s="6">
        <v>0</v>
      </c>
      <c r="H1497" s="35">
        <f t="shared" si="208"/>
        <v>3</v>
      </c>
      <c r="I1497" s="6">
        <v>4.3</v>
      </c>
      <c r="J1497" s="6">
        <v>1.7</v>
      </c>
      <c r="K1497" s="6">
        <v>1.5</v>
      </c>
      <c r="L1497" s="35">
        <f t="shared" si="209"/>
        <v>2.6</v>
      </c>
      <c r="M1497" s="6">
        <v>3.5</v>
      </c>
      <c r="N1497" s="6">
        <v>1.6</v>
      </c>
      <c r="O1497" s="6">
        <v>2</v>
      </c>
      <c r="P1497" s="7">
        <v>8711</v>
      </c>
      <c r="Q1497" s="7"/>
      <c r="R1497" s="35">
        <f t="shared" si="210"/>
        <v>4</v>
      </c>
      <c r="S1497">
        <v>6</v>
      </c>
      <c r="T1497">
        <v>2</v>
      </c>
      <c r="U1497">
        <v>2</v>
      </c>
      <c r="W1497">
        <v>2.57</v>
      </c>
      <c r="X1497">
        <v>2.57</v>
      </c>
    </row>
    <row r="1498" spans="1:24" x14ac:dyDescent="0.25">
      <c r="A1498" s="3">
        <v>32083</v>
      </c>
      <c r="B1498" s="5">
        <v>306</v>
      </c>
      <c r="C1498" s="37">
        <f t="shared" si="206"/>
        <v>8.36</v>
      </c>
      <c r="D1498" s="35">
        <f t="shared" si="207"/>
        <v>2.5</v>
      </c>
      <c r="E1498" s="6">
        <v>6.8</v>
      </c>
      <c r="F1498" s="6">
        <v>-1.8</v>
      </c>
      <c r="G1498" s="6">
        <v>0</v>
      </c>
      <c r="H1498" s="35">
        <f t="shared" si="208"/>
        <v>3.1</v>
      </c>
      <c r="I1498" s="6">
        <v>5.8</v>
      </c>
      <c r="J1498" s="6">
        <v>0.3</v>
      </c>
      <c r="K1498" s="6">
        <v>0.5</v>
      </c>
      <c r="L1498" s="35">
        <f t="shared" si="209"/>
        <v>1.6</v>
      </c>
      <c r="M1498" s="6">
        <v>2.7</v>
      </c>
      <c r="N1498" s="6">
        <v>0.5</v>
      </c>
      <c r="O1498" s="6">
        <v>0</v>
      </c>
      <c r="P1498" s="7">
        <v>8711</v>
      </c>
      <c r="Q1498" s="7"/>
      <c r="R1498" s="35">
        <f t="shared" si="210"/>
        <v>6</v>
      </c>
      <c r="S1498">
        <v>9.5</v>
      </c>
      <c r="T1498">
        <v>2.5</v>
      </c>
      <c r="U1498">
        <v>0</v>
      </c>
      <c r="W1498">
        <v>8.8000000000000007</v>
      </c>
      <c r="X1498">
        <v>8.25</v>
      </c>
    </row>
    <row r="1499" spans="1:24" x14ac:dyDescent="0.25">
      <c r="A1499" s="3">
        <v>32084</v>
      </c>
      <c r="B1499" s="5">
        <v>307</v>
      </c>
      <c r="C1499" s="37">
        <f t="shared" si="206"/>
        <v>8.27</v>
      </c>
      <c r="D1499" s="35">
        <f t="shared" si="207"/>
        <v>2.8</v>
      </c>
      <c r="E1499" s="6">
        <v>8.5</v>
      </c>
      <c r="F1499" s="6">
        <v>-2.9</v>
      </c>
      <c r="G1499" s="6">
        <v>0</v>
      </c>
      <c r="H1499" s="35">
        <f t="shared" si="208"/>
        <v>3.4</v>
      </c>
      <c r="I1499" s="6">
        <v>6.7</v>
      </c>
      <c r="J1499" s="6">
        <v>0</v>
      </c>
      <c r="K1499" s="6">
        <v>0</v>
      </c>
      <c r="L1499" s="35">
        <f t="shared" si="209"/>
        <v>1.9</v>
      </c>
      <c r="M1499" s="6">
        <v>4.2</v>
      </c>
      <c r="N1499" s="6">
        <v>-0.4</v>
      </c>
      <c r="O1499" s="6">
        <v>0</v>
      </c>
      <c r="P1499" s="7">
        <v>8711</v>
      </c>
      <c r="Q1499" s="7"/>
      <c r="R1499" s="35">
        <f t="shared" si="210"/>
        <v>3.5</v>
      </c>
      <c r="S1499">
        <v>11.5</v>
      </c>
      <c r="T1499">
        <v>-4.5</v>
      </c>
      <c r="U1499">
        <v>0</v>
      </c>
      <c r="W1499">
        <v>8.7100000000000009</v>
      </c>
      <c r="X1499">
        <v>8.4</v>
      </c>
    </row>
    <row r="1500" spans="1:24" x14ac:dyDescent="0.25">
      <c r="A1500" s="3">
        <v>32085</v>
      </c>
      <c r="B1500" s="5">
        <v>308</v>
      </c>
      <c r="C1500" s="37">
        <f t="shared" si="206"/>
        <v>6.29</v>
      </c>
      <c r="D1500" s="35">
        <f t="shared" si="207"/>
        <v>3.3</v>
      </c>
      <c r="E1500" s="6">
        <v>9.1</v>
      </c>
      <c r="F1500" s="6">
        <v>-2.6</v>
      </c>
      <c r="G1500" s="6">
        <v>0</v>
      </c>
      <c r="H1500" s="35">
        <f t="shared" si="208"/>
        <v>3.8</v>
      </c>
      <c r="I1500" s="6">
        <v>8.6</v>
      </c>
      <c r="J1500" s="6">
        <v>-1</v>
      </c>
      <c r="K1500" s="6">
        <v>0</v>
      </c>
      <c r="L1500" s="35">
        <f t="shared" si="209"/>
        <v>2.2000000000000002</v>
      </c>
      <c r="M1500" s="6">
        <v>5</v>
      </c>
      <c r="N1500" s="6">
        <v>-0.7</v>
      </c>
      <c r="O1500" s="6">
        <v>0</v>
      </c>
      <c r="P1500" s="7">
        <v>8711</v>
      </c>
      <c r="Q1500" s="7"/>
      <c r="R1500" s="35">
        <f t="shared" si="210"/>
        <v>3.8</v>
      </c>
      <c r="S1500">
        <v>11</v>
      </c>
      <c r="T1500">
        <v>-3.5</v>
      </c>
      <c r="U1500">
        <v>0</v>
      </c>
      <c r="W1500">
        <v>6.62</v>
      </c>
      <c r="X1500">
        <v>7.76</v>
      </c>
    </row>
    <row r="1501" spans="1:24" x14ac:dyDescent="0.25">
      <c r="A1501" s="3">
        <v>32086</v>
      </c>
      <c r="B1501" s="5">
        <v>309</v>
      </c>
      <c r="C1501" s="37">
        <f t="shared" si="206"/>
        <v>6.64</v>
      </c>
      <c r="D1501" s="35">
        <f t="shared" si="207"/>
        <v>1.6</v>
      </c>
      <c r="E1501" s="6">
        <v>6.1</v>
      </c>
      <c r="F1501" s="6">
        <v>-3</v>
      </c>
      <c r="G1501" s="6">
        <v>0.5</v>
      </c>
      <c r="H1501" s="35">
        <f t="shared" si="208"/>
        <v>3.4</v>
      </c>
      <c r="I1501" s="6">
        <v>7.7</v>
      </c>
      <c r="J1501" s="6">
        <v>-0.9</v>
      </c>
      <c r="K1501" s="6">
        <v>1</v>
      </c>
      <c r="L1501" s="35">
        <f t="shared" si="209"/>
        <v>2.1</v>
      </c>
      <c r="M1501" s="19">
        <f>I1501-0.8</f>
        <v>6.9</v>
      </c>
      <c r="N1501" s="6">
        <v>-2.8</v>
      </c>
      <c r="O1501" s="6">
        <v>0</v>
      </c>
      <c r="P1501" s="7">
        <v>8711</v>
      </c>
      <c r="Q1501" s="7"/>
      <c r="R1501" s="35">
        <f t="shared" si="210"/>
        <v>3.3</v>
      </c>
      <c r="S1501">
        <v>7.5</v>
      </c>
      <c r="T1501">
        <v>-1</v>
      </c>
      <c r="U1501">
        <v>0</v>
      </c>
      <c r="W1501">
        <v>6.99</v>
      </c>
      <c r="X1501">
        <v>5.6</v>
      </c>
    </row>
    <row r="1502" spans="1:24" x14ac:dyDescent="0.25">
      <c r="A1502" s="3">
        <v>32087</v>
      </c>
      <c r="B1502" s="5">
        <v>310</v>
      </c>
      <c r="C1502" s="37">
        <f t="shared" si="206"/>
        <v>4.82</v>
      </c>
      <c r="D1502" s="35">
        <f t="shared" si="207"/>
        <v>4</v>
      </c>
      <c r="E1502" s="6">
        <v>11.6</v>
      </c>
      <c r="F1502" s="6">
        <v>-3.6</v>
      </c>
      <c r="G1502" s="6">
        <v>0</v>
      </c>
      <c r="H1502" s="35">
        <f t="shared" si="208"/>
        <v>4.8</v>
      </c>
      <c r="I1502" s="6">
        <v>11</v>
      </c>
      <c r="J1502" s="6">
        <v>-1.5</v>
      </c>
      <c r="K1502" s="6">
        <v>0</v>
      </c>
      <c r="L1502" s="35">
        <f t="shared" si="209"/>
        <v>2.9</v>
      </c>
      <c r="M1502" s="6">
        <v>6.9</v>
      </c>
      <c r="N1502" s="6">
        <v>-1.2</v>
      </c>
      <c r="O1502" s="6">
        <v>0</v>
      </c>
      <c r="P1502" s="7">
        <v>8711</v>
      </c>
      <c r="Q1502" s="7"/>
      <c r="R1502" s="35">
        <f t="shared" si="210"/>
        <v>3.8</v>
      </c>
      <c r="S1502">
        <v>12.5</v>
      </c>
      <c r="T1502">
        <v>-5</v>
      </c>
      <c r="U1502">
        <v>0</v>
      </c>
      <c r="W1502">
        <v>5.07</v>
      </c>
      <c r="X1502">
        <v>8.4499999999999993</v>
      </c>
    </row>
    <row r="1503" spans="1:24" x14ac:dyDescent="0.25">
      <c r="A1503" s="3">
        <v>32088</v>
      </c>
      <c r="B1503" s="5">
        <v>311</v>
      </c>
      <c r="C1503" s="37">
        <f t="shared" si="206"/>
        <v>3.8</v>
      </c>
      <c r="D1503" s="35">
        <f t="shared" si="207"/>
        <v>0</v>
      </c>
      <c r="E1503" s="6">
        <v>2.8</v>
      </c>
      <c r="F1503" s="6">
        <v>-2.7</v>
      </c>
      <c r="G1503" s="6">
        <v>1</v>
      </c>
      <c r="H1503" s="35">
        <f t="shared" si="208"/>
        <v>0.8</v>
      </c>
      <c r="I1503" s="6">
        <v>2.8</v>
      </c>
      <c r="J1503" s="6">
        <v>-1.3</v>
      </c>
      <c r="K1503" s="6">
        <v>1</v>
      </c>
      <c r="L1503" s="35">
        <f t="shared" si="209"/>
        <v>-1</v>
      </c>
      <c r="M1503" s="6">
        <v>0</v>
      </c>
      <c r="N1503" s="6">
        <v>-1.9</v>
      </c>
      <c r="O1503" s="6">
        <v>0</v>
      </c>
      <c r="P1503" s="7">
        <v>8711</v>
      </c>
      <c r="Q1503" s="7"/>
      <c r="R1503" s="35">
        <f t="shared" si="210"/>
        <v>0</v>
      </c>
      <c r="S1503">
        <v>6</v>
      </c>
      <c r="T1503">
        <v>-6</v>
      </c>
      <c r="U1503">
        <v>0</v>
      </c>
      <c r="W1503">
        <v>4</v>
      </c>
      <c r="X1503">
        <v>4.25</v>
      </c>
    </row>
    <row r="1504" spans="1:24" x14ac:dyDescent="0.25">
      <c r="A1504" s="3">
        <v>32089</v>
      </c>
      <c r="B1504" s="5">
        <v>312</v>
      </c>
      <c r="C1504" s="37">
        <f t="shared" si="206"/>
        <v>2.3199999999999998</v>
      </c>
      <c r="D1504" s="35">
        <f t="shared" si="207"/>
        <v>1.9</v>
      </c>
      <c r="E1504" s="6">
        <v>3.4</v>
      </c>
      <c r="F1504" s="6">
        <v>0.3</v>
      </c>
      <c r="G1504" s="6">
        <v>0</v>
      </c>
      <c r="H1504" s="35">
        <f t="shared" si="208"/>
        <v>1.3</v>
      </c>
      <c r="I1504" s="6">
        <v>3.6</v>
      </c>
      <c r="J1504" s="6">
        <v>-1.1000000000000001</v>
      </c>
      <c r="K1504" s="6">
        <v>0</v>
      </c>
      <c r="L1504" s="35">
        <f t="shared" si="209"/>
        <v>-0.6</v>
      </c>
      <c r="M1504" s="6">
        <v>1</v>
      </c>
      <c r="N1504" s="6">
        <v>-2.2000000000000002</v>
      </c>
      <c r="O1504" s="6">
        <v>0</v>
      </c>
      <c r="P1504" s="7">
        <v>8711</v>
      </c>
      <c r="Q1504" s="7"/>
      <c r="R1504" s="35">
        <f t="shared" si="210"/>
        <v>2.2999999999999998</v>
      </c>
      <c r="S1504">
        <v>6.5</v>
      </c>
      <c r="T1504">
        <v>-2</v>
      </c>
      <c r="U1504">
        <v>0</v>
      </c>
      <c r="W1504">
        <v>2.44</v>
      </c>
      <c r="X1504">
        <v>5.0199999999999996</v>
      </c>
    </row>
    <row r="1505" spans="1:24" x14ac:dyDescent="0.25">
      <c r="A1505" s="3">
        <v>32090</v>
      </c>
      <c r="B1505" s="5">
        <v>313</v>
      </c>
      <c r="C1505" s="37">
        <f t="shared" si="206"/>
        <v>2.5099999999999998</v>
      </c>
      <c r="D1505" s="35">
        <f t="shared" si="207"/>
        <v>1.2</v>
      </c>
      <c r="E1505" s="6">
        <v>3.9</v>
      </c>
      <c r="F1505" s="6">
        <v>-1.6</v>
      </c>
      <c r="G1505" s="6">
        <v>1</v>
      </c>
      <c r="H1505" s="35">
        <f t="shared" si="208"/>
        <v>1.6</v>
      </c>
      <c r="I1505" s="6">
        <v>4.2</v>
      </c>
      <c r="J1505" s="6">
        <v>-1.1000000000000001</v>
      </c>
      <c r="K1505" s="6">
        <v>1</v>
      </c>
      <c r="L1505" s="35">
        <f t="shared" si="209"/>
        <v>-0.4</v>
      </c>
      <c r="M1505" s="6">
        <v>1.1000000000000001</v>
      </c>
      <c r="N1505" s="6">
        <v>-1.9</v>
      </c>
      <c r="O1505" s="6">
        <v>0</v>
      </c>
      <c r="P1505" s="7">
        <v>8711</v>
      </c>
      <c r="Q1505" s="7"/>
      <c r="R1505" s="35">
        <f t="shared" si="210"/>
        <v>3.5</v>
      </c>
      <c r="S1505">
        <v>6</v>
      </c>
      <c r="T1505">
        <v>1</v>
      </c>
      <c r="U1505">
        <v>1.6</v>
      </c>
      <c r="W1505">
        <v>2.64</v>
      </c>
      <c r="X1505">
        <v>2.5</v>
      </c>
    </row>
    <row r="1506" spans="1:24" x14ac:dyDescent="0.25">
      <c r="A1506" s="3">
        <v>32091</v>
      </c>
      <c r="B1506" s="5">
        <v>314</v>
      </c>
      <c r="C1506" s="37">
        <f t="shared" si="206"/>
        <v>4.07</v>
      </c>
      <c r="D1506" s="35">
        <f t="shared" si="207"/>
        <v>1</v>
      </c>
      <c r="E1506" s="6">
        <v>5.5</v>
      </c>
      <c r="F1506" s="6">
        <v>-3.6</v>
      </c>
      <c r="G1506" s="6">
        <v>0</v>
      </c>
      <c r="H1506" s="35">
        <f t="shared" si="208"/>
        <v>0.7</v>
      </c>
      <c r="I1506" s="6">
        <v>2.5</v>
      </c>
      <c r="J1506" s="6">
        <v>-1.1000000000000001</v>
      </c>
      <c r="K1506" s="6">
        <v>0</v>
      </c>
      <c r="L1506" s="35">
        <f t="shared" si="209"/>
        <v>-0.6</v>
      </c>
      <c r="M1506" s="6">
        <v>1.6</v>
      </c>
      <c r="N1506" s="6">
        <v>-2.7</v>
      </c>
      <c r="O1506" s="6">
        <v>0</v>
      </c>
      <c r="P1506" s="7">
        <v>8711</v>
      </c>
      <c r="Q1506" s="7"/>
      <c r="R1506" s="35">
        <f t="shared" si="210"/>
        <v>2.2999999999999998</v>
      </c>
      <c r="S1506">
        <v>5.5</v>
      </c>
      <c r="T1506">
        <v>-1</v>
      </c>
      <c r="U1506">
        <v>0</v>
      </c>
      <c r="W1506">
        <v>4.28</v>
      </c>
      <c r="X1506">
        <v>2.2400000000000002</v>
      </c>
    </row>
    <row r="1507" spans="1:24" x14ac:dyDescent="0.25">
      <c r="A1507" s="3">
        <v>32092</v>
      </c>
      <c r="B1507" s="5">
        <v>315</v>
      </c>
      <c r="C1507" s="37">
        <f t="shared" si="206"/>
        <v>1.55</v>
      </c>
      <c r="D1507" s="35">
        <f t="shared" si="207"/>
        <v>3.6</v>
      </c>
      <c r="E1507" s="6">
        <v>4.4000000000000004</v>
      </c>
      <c r="F1507" s="6">
        <v>2.8</v>
      </c>
      <c r="G1507" s="6">
        <v>4.5</v>
      </c>
      <c r="H1507" s="35">
        <f t="shared" si="208"/>
        <v>1.9</v>
      </c>
      <c r="I1507" s="6">
        <v>2.7</v>
      </c>
      <c r="J1507" s="6">
        <v>1</v>
      </c>
      <c r="K1507" s="8">
        <f t="shared" ref="K1507:K1512" si="211">O1507</f>
        <v>3</v>
      </c>
      <c r="L1507" s="35">
        <f t="shared" si="209"/>
        <v>0.7</v>
      </c>
      <c r="M1507" s="6">
        <v>1.9</v>
      </c>
      <c r="N1507" s="6">
        <v>-0.5</v>
      </c>
      <c r="O1507" s="6">
        <v>3</v>
      </c>
      <c r="P1507" s="7">
        <v>8711</v>
      </c>
      <c r="Q1507" s="7"/>
      <c r="R1507" s="35">
        <f t="shared" si="210"/>
        <v>3.3</v>
      </c>
      <c r="S1507">
        <v>6</v>
      </c>
      <c r="T1507">
        <v>0.5</v>
      </c>
      <c r="U1507">
        <v>0.8</v>
      </c>
      <c r="W1507">
        <v>1.63</v>
      </c>
      <c r="X1507">
        <v>2.5</v>
      </c>
    </row>
    <row r="1508" spans="1:24" x14ac:dyDescent="0.25">
      <c r="A1508" s="3">
        <v>32093</v>
      </c>
      <c r="B1508" s="5">
        <v>316</v>
      </c>
      <c r="C1508" s="37">
        <f t="shared" si="206"/>
        <v>4.29</v>
      </c>
      <c r="D1508" s="35">
        <f t="shared" si="207"/>
        <v>2.2999999999999998</v>
      </c>
      <c r="E1508" s="6">
        <v>4.2</v>
      </c>
      <c r="F1508" s="6">
        <v>0.4</v>
      </c>
      <c r="G1508" s="6">
        <v>2.5</v>
      </c>
      <c r="H1508" s="35">
        <f t="shared" si="208"/>
        <v>0.7</v>
      </c>
      <c r="I1508" s="6">
        <v>2.5</v>
      </c>
      <c r="J1508" s="6">
        <v>-1.1000000000000001</v>
      </c>
      <c r="K1508" s="8">
        <f t="shared" si="211"/>
        <v>3</v>
      </c>
      <c r="L1508" s="35">
        <f t="shared" si="209"/>
        <v>0.9</v>
      </c>
      <c r="M1508" s="6">
        <v>2</v>
      </c>
      <c r="N1508" s="6">
        <v>-0.3</v>
      </c>
      <c r="O1508" s="6">
        <v>3</v>
      </c>
      <c r="P1508" s="7">
        <v>8711</v>
      </c>
      <c r="Q1508" s="7"/>
      <c r="R1508" s="35">
        <f t="shared" si="210"/>
        <v>2.2999999999999998</v>
      </c>
      <c r="S1508">
        <v>5.5</v>
      </c>
      <c r="T1508">
        <v>-1</v>
      </c>
      <c r="U1508">
        <v>5.8</v>
      </c>
      <c r="W1508">
        <v>4.5199999999999996</v>
      </c>
      <c r="X1508">
        <v>2.17</v>
      </c>
    </row>
    <row r="1509" spans="1:24" x14ac:dyDescent="0.25">
      <c r="A1509" s="3">
        <v>32094</v>
      </c>
      <c r="B1509" s="5">
        <v>317</v>
      </c>
      <c r="C1509" s="37">
        <f t="shared" si="206"/>
        <v>0.75</v>
      </c>
      <c r="D1509" s="35">
        <f t="shared" si="207"/>
        <v>1.8</v>
      </c>
      <c r="E1509" s="6">
        <v>2.6</v>
      </c>
      <c r="F1509" s="6">
        <v>0.9</v>
      </c>
      <c r="G1509" s="6">
        <v>4.5</v>
      </c>
      <c r="H1509" s="35">
        <f t="shared" si="208"/>
        <v>-0.2</v>
      </c>
      <c r="I1509" s="6">
        <v>0.5</v>
      </c>
      <c r="J1509" s="6">
        <v>-0.8</v>
      </c>
      <c r="K1509" s="8">
        <f t="shared" si="211"/>
        <v>6</v>
      </c>
      <c r="L1509" s="35">
        <f t="shared" si="209"/>
        <v>-0.2</v>
      </c>
      <c r="M1509" s="6">
        <v>0.7</v>
      </c>
      <c r="N1509" s="6">
        <v>-1.1000000000000001</v>
      </c>
      <c r="O1509" s="6">
        <v>6</v>
      </c>
      <c r="P1509" s="7">
        <v>8711</v>
      </c>
      <c r="Q1509" s="7"/>
      <c r="R1509" s="35">
        <f t="shared" si="210"/>
        <v>2</v>
      </c>
      <c r="S1509">
        <v>4</v>
      </c>
      <c r="T1509">
        <v>0</v>
      </c>
      <c r="U1509">
        <v>1</v>
      </c>
      <c r="W1509">
        <v>0.79</v>
      </c>
      <c r="X1509">
        <v>3.72</v>
      </c>
    </row>
    <row r="1510" spans="1:24" x14ac:dyDescent="0.25">
      <c r="A1510" s="3">
        <v>32095</v>
      </c>
      <c r="B1510" s="5">
        <v>318</v>
      </c>
      <c r="C1510" s="37">
        <f t="shared" si="206"/>
        <v>4.04</v>
      </c>
      <c r="D1510" s="35">
        <f t="shared" si="207"/>
        <v>-2.6</v>
      </c>
      <c r="E1510" s="6">
        <v>-0.2</v>
      </c>
      <c r="F1510" s="6">
        <v>-4.9000000000000004</v>
      </c>
      <c r="G1510" s="6">
        <v>0.5</v>
      </c>
      <c r="H1510" s="35">
        <f t="shared" si="208"/>
        <v>-3.9</v>
      </c>
      <c r="I1510" s="6">
        <v>-2</v>
      </c>
      <c r="J1510" s="6">
        <v>-5.8</v>
      </c>
      <c r="K1510" s="8">
        <f t="shared" si="211"/>
        <v>1</v>
      </c>
      <c r="L1510" s="35">
        <f t="shared" si="209"/>
        <v>-4.4000000000000004</v>
      </c>
      <c r="M1510" s="6">
        <v>-3.2</v>
      </c>
      <c r="N1510" s="6">
        <v>-5.6</v>
      </c>
      <c r="O1510" s="6">
        <v>1</v>
      </c>
      <c r="P1510" s="7">
        <v>8711</v>
      </c>
      <c r="Q1510" s="7"/>
      <c r="R1510" s="35">
        <f t="shared" si="210"/>
        <v>-1.8</v>
      </c>
      <c r="S1510">
        <v>2.5</v>
      </c>
      <c r="T1510">
        <v>-6</v>
      </c>
      <c r="U1510">
        <v>1.8</v>
      </c>
      <c r="W1510">
        <v>4.25</v>
      </c>
      <c r="X1510">
        <v>5.83</v>
      </c>
    </row>
    <row r="1511" spans="1:24" x14ac:dyDescent="0.25">
      <c r="A1511" s="3">
        <v>32096</v>
      </c>
      <c r="B1511" s="5">
        <v>319</v>
      </c>
      <c r="C1511" s="37">
        <f t="shared" si="206"/>
        <v>2.66</v>
      </c>
      <c r="D1511" s="35">
        <f t="shared" si="207"/>
        <v>-3.2</v>
      </c>
      <c r="E1511" s="6">
        <v>-1</v>
      </c>
      <c r="F1511" s="6">
        <v>-5.4</v>
      </c>
      <c r="G1511" s="6">
        <v>8</v>
      </c>
      <c r="H1511" s="35">
        <f t="shared" si="208"/>
        <v>-5.7</v>
      </c>
      <c r="I1511" s="6">
        <v>-4</v>
      </c>
      <c r="J1511" s="6">
        <v>-7.3</v>
      </c>
      <c r="K1511" s="8">
        <f t="shared" si="211"/>
        <v>9.5</v>
      </c>
      <c r="L1511" s="35">
        <f t="shared" si="209"/>
        <v>-5.5</v>
      </c>
      <c r="M1511" s="6">
        <v>-4.0999999999999996</v>
      </c>
      <c r="N1511" s="6">
        <v>-6.9</v>
      </c>
      <c r="O1511" s="6">
        <v>9.5</v>
      </c>
      <c r="P1511" s="7">
        <v>8711</v>
      </c>
      <c r="Q1511" s="7"/>
      <c r="R1511" s="35">
        <f t="shared" si="210"/>
        <v>-2.8</v>
      </c>
      <c r="S1511">
        <v>0.5</v>
      </c>
      <c r="T1511">
        <v>-6</v>
      </c>
      <c r="U1511">
        <v>11</v>
      </c>
      <c r="W1511">
        <v>2.8</v>
      </c>
      <c r="X1511">
        <v>3.78</v>
      </c>
    </row>
    <row r="1512" spans="1:24" x14ac:dyDescent="0.25">
      <c r="A1512" s="3">
        <v>32097</v>
      </c>
      <c r="B1512" s="5">
        <v>320</v>
      </c>
      <c r="C1512" s="37">
        <f t="shared" si="206"/>
        <v>1.54</v>
      </c>
      <c r="D1512" s="35">
        <f t="shared" si="207"/>
        <v>-5.8</v>
      </c>
      <c r="E1512" s="6">
        <v>-5.4</v>
      </c>
      <c r="F1512" s="6">
        <v>-6.2</v>
      </c>
      <c r="G1512" s="6">
        <v>0</v>
      </c>
      <c r="H1512" s="35">
        <f t="shared" si="208"/>
        <v>-8.1999999999999993</v>
      </c>
      <c r="I1512" s="6">
        <v>-7.8</v>
      </c>
      <c r="J1512" s="6">
        <v>-8.6</v>
      </c>
      <c r="K1512" s="8">
        <f t="shared" si="211"/>
        <v>0</v>
      </c>
      <c r="L1512" s="35">
        <f t="shared" si="209"/>
        <v>-8.3000000000000007</v>
      </c>
      <c r="M1512" s="6">
        <v>-7.9</v>
      </c>
      <c r="N1512" s="6">
        <v>-8.6</v>
      </c>
      <c r="O1512" s="6">
        <v>0</v>
      </c>
      <c r="P1512" s="7">
        <v>8711</v>
      </c>
      <c r="Q1512" s="7"/>
      <c r="R1512" s="35">
        <f t="shared" si="210"/>
        <v>-4.5</v>
      </c>
      <c r="S1512">
        <v>-3</v>
      </c>
      <c r="T1512">
        <v>-6</v>
      </c>
      <c r="U1512">
        <v>2</v>
      </c>
      <c r="W1512">
        <v>1.62</v>
      </c>
      <c r="X1512">
        <v>4.3</v>
      </c>
    </row>
    <row r="1513" spans="1:24" x14ac:dyDescent="0.25">
      <c r="A1513" s="3">
        <v>32098</v>
      </c>
      <c r="B1513" s="5">
        <v>321</v>
      </c>
      <c r="C1513" s="37">
        <f t="shared" si="206"/>
        <v>4.75</v>
      </c>
      <c r="D1513" s="35">
        <f t="shared" si="207"/>
        <v>-9.6</v>
      </c>
      <c r="E1513" s="6">
        <v>-3.2</v>
      </c>
      <c r="F1513" s="6">
        <v>-16</v>
      </c>
      <c r="G1513" s="6">
        <v>0</v>
      </c>
      <c r="H1513" s="35">
        <f t="shared" si="208"/>
        <v>-8.5</v>
      </c>
      <c r="I1513" s="6">
        <v>-4.5</v>
      </c>
      <c r="J1513" s="6">
        <v>-12.5</v>
      </c>
      <c r="K1513" s="12">
        <f t="shared" ref="K1513:K1544" si="212">G1513</f>
        <v>0</v>
      </c>
      <c r="L1513" s="35">
        <f t="shared" si="209"/>
        <v>-9.9</v>
      </c>
      <c r="M1513" s="6">
        <v>-7.7</v>
      </c>
      <c r="N1513" s="6">
        <v>-12</v>
      </c>
      <c r="O1513" s="12">
        <f t="shared" ref="O1513:O1544" si="213">G1513</f>
        <v>0</v>
      </c>
      <c r="P1513" s="7">
        <v>8711</v>
      </c>
      <c r="Q1513" s="7"/>
      <c r="R1513" s="35">
        <f t="shared" si="210"/>
        <v>-7</v>
      </c>
      <c r="S1513">
        <v>-2</v>
      </c>
      <c r="T1513">
        <v>-12</v>
      </c>
      <c r="U1513">
        <v>0</v>
      </c>
      <c r="W1513">
        <v>5</v>
      </c>
      <c r="X1513">
        <v>6.06</v>
      </c>
    </row>
    <row r="1514" spans="1:24" x14ac:dyDescent="0.25">
      <c r="A1514" s="3">
        <v>32099</v>
      </c>
      <c r="B1514" s="5">
        <v>322</v>
      </c>
      <c r="C1514" s="37">
        <f t="shared" si="206"/>
        <v>1.48</v>
      </c>
      <c r="D1514" s="35">
        <f t="shared" si="207"/>
        <v>-6.8</v>
      </c>
      <c r="E1514" s="6">
        <v>-3.6</v>
      </c>
      <c r="F1514" s="6">
        <v>-10</v>
      </c>
      <c r="G1514" s="6">
        <v>0</v>
      </c>
      <c r="H1514" s="35">
        <f t="shared" si="208"/>
        <v>-5.8</v>
      </c>
      <c r="I1514" s="6">
        <v>-2.5</v>
      </c>
      <c r="J1514" s="6">
        <v>-9.1</v>
      </c>
      <c r="K1514" s="12">
        <f t="shared" si="212"/>
        <v>0</v>
      </c>
      <c r="L1514" s="35">
        <f t="shared" si="209"/>
        <v>-7.8</v>
      </c>
      <c r="M1514" s="6">
        <v>-5.4</v>
      </c>
      <c r="N1514" s="6">
        <v>-10.199999999999999</v>
      </c>
      <c r="O1514" s="12">
        <f t="shared" si="213"/>
        <v>0</v>
      </c>
      <c r="P1514" s="7">
        <v>8711</v>
      </c>
      <c r="Q1514" s="7"/>
      <c r="R1514" s="35">
        <f t="shared" si="210"/>
        <v>-5.8</v>
      </c>
      <c r="S1514">
        <v>-0.5</v>
      </c>
      <c r="T1514">
        <v>-11</v>
      </c>
      <c r="U1514">
        <v>0</v>
      </c>
      <c r="W1514">
        <v>1.56</v>
      </c>
      <c r="X1514">
        <v>1.98</v>
      </c>
    </row>
    <row r="1515" spans="1:24" x14ac:dyDescent="0.25">
      <c r="A1515" s="3">
        <v>32100</v>
      </c>
      <c r="B1515" s="5">
        <v>323</v>
      </c>
      <c r="C1515" s="37">
        <f t="shared" si="206"/>
        <v>2.92</v>
      </c>
      <c r="D1515" s="35">
        <f t="shared" si="207"/>
        <v>-1.9</v>
      </c>
      <c r="E1515" s="6">
        <v>0.7</v>
      </c>
      <c r="F1515" s="6">
        <v>-4.4000000000000004</v>
      </c>
      <c r="G1515" s="6">
        <v>0</v>
      </c>
      <c r="H1515" s="35">
        <f t="shared" si="208"/>
        <v>-1.7</v>
      </c>
      <c r="I1515" s="6">
        <v>1</v>
      </c>
      <c r="J1515" s="6">
        <v>-4.3</v>
      </c>
      <c r="K1515" s="12">
        <f t="shared" si="212"/>
        <v>0</v>
      </c>
      <c r="L1515" s="35">
        <f t="shared" si="209"/>
        <v>-4.2</v>
      </c>
      <c r="M1515" s="6">
        <v>-1.9</v>
      </c>
      <c r="N1515" s="6">
        <v>-6.4</v>
      </c>
      <c r="O1515" s="12">
        <f t="shared" si="213"/>
        <v>0</v>
      </c>
      <c r="P1515" s="7">
        <v>8711</v>
      </c>
      <c r="Q1515" s="7"/>
      <c r="R1515" s="35">
        <f t="shared" si="210"/>
        <v>0.3</v>
      </c>
      <c r="S1515">
        <v>3.5</v>
      </c>
      <c r="T1515">
        <v>-3</v>
      </c>
      <c r="U1515">
        <v>0</v>
      </c>
      <c r="W1515">
        <v>3.07</v>
      </c>
      <c r="X1515">
        <v>2.64</v>
      </c>
    </row>
    <row r="1516" spans="1:24" x14ac:dyDescent="0.25">
      <c r="A1516" s="3">
        <v>32101</v>
      </c>
      <c r="B1516" s="5">
        <v>324</v>
      </c>
      <c r="C1516" s="37">
        <f t="shared" si="206"/>
        <v>1.66</v>
      </c>
      <c r="D1516" s="35">
        <f t="shared" si="207"/>
        <v>-0.6</v>
      </c>
      <c r="E1516" s="6">
        <v>1.8</v>
      </c>
      <c r="F1516" s="6">
        <v>-3</v>
      </c>
      <c r="G1516" s="6">
        <v>0</v>
      </c>
      <c r="H1516" s="35">
        <f t="shared" si="208"/>
        <v>0.8</v>
      </c>
      <c r="I1516" s="6">
        <v>2.1</v>
      </c>
      <c r="J1516" s="6">
        <v>-0.6</v>
      </c>
      <c r="K1516" s="12">
        <f t="shared" si="212"/>
        <v>0</v>
      </c>
      <c r="L1516" s="35">
        <f t="shared" si="209"/>
        <v>-2.9</v>
      </c>
      <c r="M1516" s="6">
        <v>-1.4</v>
      </c>
      <c r="N1516" s="6">
        <v>-4.4000000000000004</v>
      </c>
      <c r="O1516" s="12">
        <f t="shared" si="213"/>
        <v>0</v>
      </c>
      <c r="P1516" s="7">
        <v>8711</v>
      </c>
      <c r="Q1516" s="7"/>
      <c r="R1516" s="35">
        <f t="shared" si="210"/>
        <v>0.5</v>
      </c>
      <c r="S1516">
        <v>3</v>
      </c>
      <c r="T1516">
        <v>-2</v>
      </c>
      <c r="U1516">
        <v>0</v>
      </c>
      <c r="W1516">
        <v>1.75</v>
      </c>
      <c r="X1516">
        <v>2.27</v>
      </c>
    </row>
    <row r="1517" spans="1:24" x14ac:dyDescent="0.25">
      <c r="A1517" s="3">
        <v>32102</v>
      </c>
      <c r="B1517" s="5">
        <v>325</v>
      </c>
      <c r="C1517" s="37">
        <f t="shared" si="206"/>
        <v>2.11</v>
      </c>
      <c r="D1517" s="35">
        <f t="shared" si="207"/>
        <v>-3.2</v>
      </c>
      <c r="E1517" s="6">
        <v>-0.4</v>
      </c>
      <c r="F1517" s="6">
        <v>-5.9</v>
      </c>
      <c r="G1517" s="6">
        <v>1</v>
      </c>
      <c r="H1517" s="35">
        <f t="shared" si="208"/>
        <v>-3.1</v>
      </c>
      <c r="I1517" s="6">
        <v>-0.7</v>
      </c>
      <c r="J1517" s="6">
        <v>-5.5</v>
      </c>
      <c r="K1517" s="12">
        <f t="shared" si="212"/>
        <v>1</v>
      </c>
      <c r="L1517" s="35">
        <f t="shared" si="209"/>
        <v>-3.4</v>
      </c>
      <c r="M1517" s="6">
        <v>-1.3</v>
      </c>
      <c r="N1517" s="6">
        <v>-5.4</v>
      </c>
      <c r="O1517" s="12">
        <f t="shared" si="213"/>
        <v>1</v>
      </c>
      <c r="P1517" s="7">
        <v>8711</v>
      </c>
      <c r="Q1517" s="7"/>
      <c r="R1517" s="35">
        <f t="shared" si="210"/>
        <v>0.3</v>
      </c>
      <c r="S1517">
        <v>3</v>
      </c>
      <c r="T1517">
        <v>-2.5</v>
      </c>
      <c r="U1517">
        <v>0</v>
      </c>
      <c r="W1517">
        <v>2.2200000000000002</v>
      </c>
      <c r="X1517">
        <v>2.57</v>
      </c>
    </row>
    <row r="1518" spans="1:24" x14ac:dyDescent="0.25">
      <c r="A1518" s="3">
        <v>32103</v>
      </c>
      <c r="B1518" s="5">
        <v>326</v>
      </c>
      <c r="C1518" s="37">
        <f t="shared" si="206"/>
        <v>2.21</v>
      </c>
      <c r="D1518" s="35">
        <f t="shared" si="207"/>
        <v>-3.3</v>
      </c>
      <c r="E1518" s="6">
        <v>-0.5</v>
      </c>
      <c r="F1518" s="6">
        <v>-6</v>
      </c>
      <c r="G1518" s="6">
        <v>2.5</v>
      </c>
      <c r="H1518" s="35">
        <f t="shared" si="208"/>
        <v>-3.8</v>
      </c>
      <c r="I1518" s="6">
        <v>-2</v>
      </c>
      <c r="J1518" s="6">
        <v>-5.5</v>
      </c>
      <c r="K1518" s="12">
        <f t="shared" si="212"/>
        <v>2.5</v>
      </c>
      <c r="L1518" s="35">
        <f t="shared" si="209"/>
        <v>-4.0999999999999996</v>
      </c>
      <c r="M1518" s="6">
        <v>-3</v>
      </c>
      <c r="N1518" s="6">
        <v>-5.2</v>
      </c>
      <c r="O1518" s="12">
        <f t="shared" si="213"/>
        <v>2.5</v>
      </c>
      <c r="P1518" s="7">
        <v>8711</v>
      </c>
      <c r="Q1518" s="7"/>
      <c r="R1518" s="35">
        <f t="shared" si="210"/>
        <v>-1.3</v>
      </c>
      <c r="S1518">
        <v>2.5</v>
      </c>
      <c r="T1518">
        <v>-5</v>
      </c>
      <c r="U1518">
        <v>1</v>
      </c>
      <c r="W1518">
        <v>2.33</v>
      </c>
      <c r="X1518">
        <v>1.87</v>
      </c>
    </row>
    <row r="1519" spans="1:24" x14ac:dyDescent="0.25">
      <c r="A1519" s="3">
        <v>32104</v>
      </c>
      <c r="B1519" s="5">
        <v>327</v>
      </c>
      <c r="C1519" s="37">
        <f t="shared" si="206"/>
        <v>3.01</v>
      </c>
      <c r="D1519" s="35">
        <f t="shared" si="207"/>
        <v>-5</v>
      </c>
      <c r="E1519" s="6">
        <v>-0.6</v>
      </c>
      <c r="F1519" s="6">
        <v>-9.4</v>
      </c>
      <c r="G1519" s="6">
        <v>2.5</v>
      </c>
      <c r="H1519" s="35">
        <f t="shared" si="208"/>
        <v>-4.7</v>
      </c>
      <c r="I1519" s="6">
        <v>-2.1</v>
      </c>
      <c r="J1519" s="6">
        <v>-7.3</v>
      </c>
      <c r="K1519" s="12">
        <f t="shared" si="212"/>
        <v>2.5</v>
      </c>
      <c r="L1519" s="35">
        <f t="shared" si="209"/>
        <v>-4.5</v>
      </c>
      <c r="M1519" s="6">
        <v>-2.7</v>
      </c>
      <c r="N1519" s="6">
        <v>-6.3</v>
      </c>
      <c r="O1519" s="12">
        <f t="shared" si="213"/>
        <v>2.5</v>
      </c>
      <c r="P1519" s="7">
        <v>8711</v>
      </c>
      <c r="Q1519" s="7"/>
      <c r="R1519" s="35">
        <f t="shared" si="210"/>
        <v>-0.5</v>
      </c>
      <c r="S1519">
        <v>3</v>
      </c>
      <c r="T1519">
        <v>-4</v>
      </c>
      <c r="U1519">
        <v>4</v>
      </c>
      <c r="W1519">
        <v>3.17</v>
      </c>
      <c r="X1519">
        <v>2.38</v>
      </c>
    </row>
    <row r="1520" spans="1:24" x14ac:dyDescent="0.25">
      <c r="A1520" s="3">
        <v>32105</v>
      </c>
      <c r="B1520" s="5">
        <v>328</v>
      </c>
      <c r="C1520" s="37">
        <f t="shared" si="206"/>
        <v>2.25</v>
      </c>
      <c r="D1520" s="35">
        <f t="shared" si="207"/>
        <v>-1.6</v>
      </c>
      <c r="E1520" s="6">
        <v>-0.4</v>
      </c>
      <c r="F1520" s="6">
        <v>-2.8</v>
      </c>
      <c r="G1520" s="6">
        <v>2</v>
      </c>
      <c r="H1520" s="35">
        <f t="shared" si="208"/>
        <v>-2.9</v>
      </c>
      <c r="I1520" s="6">
        <v>-1.8</v>
      </c>
      <c r="J1520" s="6">
        <v>-4</v>
      </c>
      <c r="K1520" s="12">
        <f t="shared" si="212"/>
        <v>2</v>
      </c>
      <c r="L1520" s="35">
        <f t="shared" si="209"/>
        <v>-3.5</v>
      </c>
      <c r="M1520" s="6">
        <v>-1.9</v>
      </c>
      <c r="N1520" s="6">
        <v>-5.0999999999999996</v>
      </c>
      <c r="O1520" s="12">
        <f t="shared" si="213"/>
        <v>2</v>
      </c>
      <c r="P1520" s="7">
        <v>8711</v>
      </c>
      <c r="Q1520" s="7"/>
      <c r="R1520" s="35">
        <f t="shared" si="210"/>
        <v>-0.8</v>
      </c>
      <c r="S1520">
        <v>0.5</v>
      </c>
      <c r="T1520">
        <v>-2</v>
      </c>
      <c r="U1520">
        <v>7</v>
      </c>
      <c r="W1520">
        <v>2.37</v>
      </c>
      <c r="X1520">
        <v>3.01</v>
      </c>
    </row>
    <row r="1521" spans="1:24" x14ac:dyDescent="0.25">
      <c r="A1521" s="3">
        <v>32106</v>
      </c>
      <c r="B1521" s="5">
        <v>329</v>
      </c>
      <c r="C1521" s="37">
        <f t="shared" si="206"/>
        <v>4.12</v>
      </c>
      <c r="D1521" s="35">
        <f t="shared" si="207"/>
        <v>-6.5</v>
      </c>
      <c r="E1521" s="6">
        <v>-1.5</v>
      </c>
      <c r="F1521" s="6">
        <v>-11.4</v>
      </c>
      <c r="G1521" s="6">
        <v>0</v>
      </c>
      <c r="H1521" s="35">
        <f t="shared" si="208"/>
        <v>-5.8</v>
      </c>
      <c r="I1521" s="6">
        <v>-3</v>
      </c>
      <c r="J1521" s="6">
        <v>-8.6</v>
      </c>
      <c r="K1521" s="12">
        <f t="shared" si="212"/>
        <v>0</v>
      </c>
      <c r="L1521" s="35">
        <f t="shared" si="209"/>
        <v>-6.3</v>
      </c>
      <c r="M1521" s="6">
        <v>-4.2</v>
      </c>
      <c r="N1521" s="6">
        <v>-8.4</v>
      </c>
      <c r="O1521" s="12">
        <f t="shared" si="213"/>
        <v>0</v>
      </c>
      <c r="P1521" s="7">
        <v>8711</v>
      </c>
      <c r="Q1521" s="7"/>
      <c r="R1521" s="35">
        <f t="shared" si="210"/>
        <v>-1.8</v>
      </c>
      <c r="S1521">
        <v>2.5</v>
      </c>
      <c r="T1521">
        <v>-6</v>
      </c>
      <c r="U1521">
        <v>0</v>
      </c>
      <c r="W1521">
        <v>4.34</v>
      </c>
      <c r="X1521">
        <v>3.96</v>
      </c>
    </row>
    <row r="1522" spans="1:24" x14ac:dyDescent="0.25">
      <c r="A1522" s="3">
        <v>32107</v>
      </c>
      <c r="B1522" s="5">
        <v>330</v>
      </c>
      <c r="C1522" s="37">
        <f t="shared" si="206"/>
        <v>3.71</v>
      </c>
      <c r="D1522" s="35">
        <f t="shared" si="207"/>
        <v>-5.8</v>
      </c>
      <c r="E1522" s="6">
        <v>-0.1</v>
      </c>
      <c r="F1522" s="6">
        <v>-11.5</v>
      </c>
      <c r="G1522" s="6">
        <v>0</v>
      </c>
      <c r="H1522" s="35">
        <f t="shared" si="208"/>
        <v>-3.8</v>
      </c>
      <c r="I1522" s="6">
        <v>0.5</v>
      </c>
      <c r="J1522" s="6">
        <v>-8.1</v>
      </c>
      <c r="K1522" s="12">
        <f t="shared" si="212"/>
        <v>0</v>
      </c>
      <c r="L1522" s="35">
        <f t="shared" si="209"/>
        <v>-4.5999999999999996</v>
      </c>
      <c r="M1522" s="19">
        <f>I1522-0.8</f>
        <v>-0.30000000000000004</v>
      </c>
      <c r="N1522" s="6">
        <v>-8.9</v>
      </c>
      <c r="O1522" s="12">
        <f t="shared" si="213"/>
        <v>0</v>
      </c>
      <c r="P1522" s="7">
        <v>8711</v>
      </c>
      <c r="Q1522" s="7"/>
      <c r="R1522" s="35">
        <f t="shared" si="210"/>
        <v>-7</v>
      </c>
      <c r="S1522">
        <v>-3</v>
      </c>
      <c r="T1522">
        <v>-11</v>
      </c>
      <c r="U1522">
        <v>0</v>
      </c>
      <c r="W1522">
        <v>3.91</v>
      </c>
      <c r="X1522">
        <v>1.78</v>
      </c>
    </row>
    <row r="1523" spans="1:24" x14ac:dyDescent="0.25">
      <c r="A1523" s="3">
        <v>32108</v>
      </c>
      <c r="B1523" s="5">
        <v>331</v>
      </c>
      <c r="C1523" s="37">
        <f t="shared" si="206"/>
        <v>2.83</v>
      </c>
      <c r="D1523" s="35">
        <f t="shared" si="207"/>
        <v>-6.1</v>
      </c>
      <c r="E1523" s="6">
        <v>-2.8</v>
      </c>
      <c r="F1523" s="6">
        <v>-9.3000000000000007</v>
      </c>
      <c r="G1523" s="6">
        <v>0</v>
      </c>
      <c r="H1523" s="35">
        <f t="shared" si="208"/>
        <v>-4.0999999999999996</v>
      </c>
      <c r="I1523" s="6">
        <v>-0.4</v>
      </c>
      <c r="J1523" s="6">
        <v>-7.8</v>
      </c>
      <c r="K1523" s="12">
        <f t="shared" si="212"/>
        <v>0</v>
      </c>
      <c r="L1523" s="35">
        <f t="shared" si="209"/>
        <v>-6.2</v>
      </c>
      <c r="M1523" s="6">
        <v>-2.9</v>
      </c>
      <c r="N1523" s="6">
        <v>-9.5</v>
      </c>
      <c r="O1523" s="12">
        <f t="shared" si="213"/>
        <v>0</v>
      </c>
      <c r="P1523" s="7">
        <v>8711</v>
      </c>
      <c r="Q1523" s="7"/>
      <c r="R1523" s="35">
        <f t="shared" si="210"/>
        <v>-4.5</v>
      </c>
      <c r="S1523">
        <v>-2</v>
      </c>
      <c r="T1523">
        <v>-7</v>
      </c>
      <c r="U1523">
        <v>0</v>
      </c>
      <c r="W1523">
        <v>2.98</v>
      </c>
      <c r="X1523">
        <v>1.75</v>
      </c>
    </row>
    <row r="1524" spans="1:24" x14ac:dyDescent="0.25">
      <c r="A1524" s="3">
        <v>32109</v>
      </c>
      <c r="B1524" s="5">
        <v>332</v>
      </c>
      <c r="C1524" s="37">
        <f t="shared" si="206"/>
        <v>1.05</v>
      </c>
      <c r="D1524" s="35">
        <f t="shared" si="207"/>
        <v>-3.3</v>
      </c>
      <c r="E1524" s="6">
        <v>5</v>
      </c>
      <c r="F1524" s="6">
        <v>-11.5</v>
      </c>
      <c r="G1524" s="6">
        <v>0.5</v>
      </c>
      <c r="H1524" s="35">
        <f t="shared" si="208"/>
        <v>-0.5</v>
      </c>
      <c r="I1524" s="6">
        <v>5.5</v>
      </c>
      <c r="J1524" s="6">
        <v>-6.5</v>
      </c>
      <c r="K1524" s="12">
        <f t="shared" si="212"/>
        <v>0.5</v>
      </c>
      <c r="L1524" s="35">
        <f t="shared" si="209"/>
        <v>-0.3</v>
      </c>
      <c r="M1524" s="19">
        <f>I1524-0.8</f>
        <v>4.7</v>
      </c>
      <c r="N1524" s="6">
        <v>-5.2</v>
      </c>
      <c r="O1524" s="12">
        <f t="shared" si="213"/>
        <v>0.5</v>
      </c>
      <c r="P1524" s="7">
        <v>8711</v>
      </c>
      <c r="Q1524" s="7"/>
      <c r="R1524" s="35">
        <f t="shared" si="210"/>
        <v>-8.8000000000000007</v>
      </c>
      <c r="S1524">
        <v>-3.5</v>
      </c>
      <c r="T1524">
        <v>-14</v>
      </c>
      <c r="U1524">
        <v>0</v>
      </c>
      <c r="W1524">
        <v>1.1000000000000001</v>
      </c>
      <c r="X1524">
        <v>3.21</v>
      </c>
    </row>
    <row r="1525" spans="1:24" x14ac:dyDescent="0.25">
      <c r="A1525" s="3">
        <v>32110</v>
      </c>
      <c r="B1525" s="5">
        <v>333</v>
      </c>
      <c r="C1525" s="37">
        <f t="shared" si="206"/>
        <v>2.2400000000000002</v>
      </c>
      <c r="D1525" s="35">
        <f t="shared" si="207"/>
        <v>-4.4000000000000004</v>
      </c>
      <c r="E1525" s="6">
        <v>0.9</v>
      </c>
      <c r="F1525" s="6">
        <v>-9.6999999999999993</v>
      </c>
      <c r="G1525" s="6">
        <v>0</v>
      </c>
      <c r="H1525" s="35">
        <f t="shared" si="208"/>
        <v>-1.9</v>
      </c>
      <c r="I1525" s="6">
        <v>0.8</v>
      </c>
      <c r="J1525" s="6">
        <v>-4.5999999999999996</v>
      </c>
      <c r="K1525" s="12">
        <f t="shared" si="212"/>
        <v>0</v>
      </c>
      <c r="L1525" s="35">
        <f t="shared" si="209"/>
        <v>-5.5</v>
      </c>
      <c r="M1525" s="6">
        <v>-1.7</v>
      </c>
      <c r="N1525" s="6">
        <v>-9.3000000000000007</v>
      </c>
      <c r="O1525" s="12">
        <f t="shared" si="213"/>
        <v>0</v>
      </c>
      <c r="P1525" s="7">
        <v>8711</v>
      </c>
      <c r="Q1525" s="7"/>
      <c r="R1525" s="35">
        <f t="shared" si="210"/>
        <v>-8</v>
      </c>
      <c r="S1525">
        <v>0</v>
      </c>
      <c r="T1525">
        <v>-16</v>
      </c>
      <c r="U1525">
        <v>0</v>
      </c>
      <c r="W1525">
        <v>2.36</v>
      </c>
      <c r="X1525">
        <v>5.22</v>
      </c>
    </row>
    <row r="1526" spans="1:24" x14ac:dyDescent="0.25">
      <c r="A1526" s="3">
        <v>32111</v>
      </c>
      <c r="B1526" s="5">
        <v>334</v>
      </c>
      <c r="C1526" s="37">
        <f t="shared" si="206"/>
        <v>2.02</v>
      </c>
      <c r="D1526" s="35">
        <f t="shared" si="207"/>
        <v>-6.1</v>
      </c>
      <c r="E1526" s="6">
        <v>-1.4</v>
      </c>
      <c r="F1526" s="6">
        <v>-10.8</v>
      </c>
      <c r="G1526" s="6">
        <v>1</v>
      </c>
      <c r="H1526" s="35">
        <f t="shared" si="208"/>
        <v>-6</v>
      </c>
      <c r="I1526" s="6">
        <v>-3</v>
      </c>
      <c r="J1526" s="6">
        <v>-8.9</v>
      </c>
      <c r="K1526" s="12">
        <f t="shared" si="212"/>
        <v>1</v>
      </c>
      <c r="L1526" s="35">
        <f t="shared" si="209"/>
        <v>-7.2</v>
      </c>
      <c r="M1526" s="6">
        <v>-5</v>
      </c>
      <c r="N1526" s="6">
        <v>-9.4</v>
      </c>
      <c r="O1526" s="12">
        <f t="shared" si="213"/>
        <v>1</v>
      </c>
      <c r="P1526" s="7">
        <v>8711</v>
      </c>
      <c r="Q1526" s="7"/>
      <c r="R1526" s="35">
        <f t="shared" si="210"/>
        <v>-7</v>
      </c>
      <c r="S1526">
        <v>0</v>
      </c>
      <c r="T1526">
        <v>-14</v>
      </c>
      <c r="U1526">
        <v>4</v>
      </c>
      <c r="W1526">
        <v>2.13</v>
      </c>
      <c r="X1526">
        <v>1.69</v>
      </c>
    </row>
    <row r="1527" spans="1:24" x14ac:dyDescent="0.25">
      <c r="A1527" s="3">
        <v>32112</v>
      </c>
      <c r="B1527" s="5">
        <v>335</v>
      </c>
      <c r="C1527" s="37">
        <f t="shared" si="206"/>
        <v>2.37</v>
      </c>
      <c r="D1527" s="35">
        <f t="shared" si="207"/>
        <v>-2</v>
      </c>
      <c r="E1527" s="6">
        <v>0.9</v>
      </c>
      <c r="F1527" s="6">
        <v>-4.8</v>
      </c>
      <c r="G1527" s="6">
        <v>0</v>
      </c>
      <c r="H1527" s="35">
        <f t="shared" si="208"/>
        <v>-4.0999999999999996</v>
      </c>
      <c r="I1527" s="6">
        <v>-1.5</v>
      </c>
      <c r="J1527" s="6">
        <v>-6.6</v>
      </c>
      <c r="K1527" s="12">
        <f t="shared" si="212"/>
        <v>0</v>
      </c>
      <c r="L1527" s="35">
        <f t="shared" si="209"/>
        <v>-4.8</v>
      </c>
      <c r="M1527" s="6">
        <v>-2.6</v>
      </c>
      <c r="N1527" s="6">
        <v>-6.9</v>
      </c>
      <c r="O1527" s="12">
        <f t="shared" si="213"/>
        <v>0</v>
      </c>
      <c r="P1527" s="7">
        <v>8712</v>
      </c>
      <c r="Q1527" s="7"/>
      <c r="R1527" s="35">
        <f t="shared" si="210"/>
        <v>-1.3</v>
      </c>
      <c r="S1527">
        <v>1.5</v>
      </c>
      <c r="T1527">
        <v>-4</v>
      </c>
      <c r="U1527">
        <v>5.2</v>
      </c>
      <c r="W1527">
        <v>2.4900000000000002</v>
      </c>
      <c r="X1527">
        <v>2.62</v>
      </c>
    </row>
    <row r="1528" spans="1:24" x14ac:dyDescent="0.25">
      <c r="A1528" s="3">
        <v>32113</v>
      </c>
      <c r="B1528" s="5">
        <v>336</v>
      </c>
      <c r="C1528" s="37">
        <f t="shared" si="206"/>
        <v>3.49</v>
      </c>
      <c r="D1528" s="35">
        <f t="shared" si="207"/>
        <v>-4.0999999999999996</v>
      </c>
      <c r="E1528" s="6">
        <v>0.3</v>
      </c>
      <c r="F1528" s="6">
        <v>-8.5</v>
      </c>
      <c r="G1528" s="6">
        <v>2.5</v>
      </c>
      <c r="H1528" s="35">
        <f t="shared" si="208"/>
        <v>-4.0999999999999996</v>
      </c>
      <c r="I1528" s="6">
        <v>-2</v>
      </c>
      <c r="J1528" s="6">
        <v>-6.2</v>
      </c>
      <c r="K1528" s="12">
        <f t="shared" si="212"/>
        <v>2.5</v>
      </c>
      <c r="L1528" s="35">
        <f t="shared" si="209"/>
        <v>-3.8</v>
      </c>
      <c r="M1528" s="6">
        <v>-0.3</v>
      </c>
      <c r="N1528" s="6">
        <v>-7.3</v>
      </c>
      <c r="O1528" s="12">
        <f t="shared" si="213"/>
        <v>2.5</v>
      </c>
      <c r="P1528" s="7">
        <v>8712</v>
      </c>
      <c r="Q1528" s="7"/>
      <c r="R1528" s="35">
        <f t="shared" si="210"/>
        <v>-2.5</v>
      </c>
      <c r="S1528">
        <v>2</v>
      </c>
      <c r="T1528">
        <v>-7</v>
      </c>
      <c r="U1528">
        <v>6.5</v>
      </c>
      <c r="W1528">
        <v>3.67</v>
      </c>
      <c r="X1528">
        <v>2.78</v>
      </c>
    </row>
    <row r="1529" spans="1:24" x14ac:dyDescent="0.25">
      <c r="A1529" s="3">
        <v>32114</v>
      </c>
      <c r="B1529" s="5">
        <v>337</v>
      </c>
      <c r="C1529" s="37">
        <f t="shared" si="206"/>
        <v>2.76</v>
      </c>
      <c r="D1529" s="35">
        <f t="shared" si="207"/>
        <v>-0.6</v>
      </c>
      <c r="E1529" s="6">
        <v>0.9</v>
      </c>
      <c r="F1529" s="6">
        <v>-2.1</v>
      </c>
      <c r="G1529" s="6">
        <v>0.5</v>
      </c>
      <c r="H1529" s="35">
        <f t="shared" si="208"/>
        <v>-2.2999999999999998</v>
      </c>
      <c r="I1529" s="6">
        <v>0</v>
      </c>
      <c r="J1529" s="6">
        <v>-4.5999999999999996</v>
      </c>
      <c r="K1529" s="12">
        <f t="shared" si="212"/>
        <v>0.5</v>
      </c>
      <c r="L1529" s="35">
        <f t="shared" si="209"/>
        <v>-2.2000000000000002</v>
      </c>
      <c r="M1529" s="6">
        <v>0.6</v>
      </c>
      <c r="N1529" s="6">
        <v>-4.9000000000000004</v>
      </c>
      <c r="O1529" s="12">
        <f t="shared" si="213"/>
        <v>0.5</v>
      </c>
      <c r="P1529" s="7">
        <v>8712</v>
      </c>
      <c r="Q1529" s="7"/>
      <c r="R1529" s="35">
        <f t="shared" si="210"/>
        <v>1.3</v>
      </c>
      <c r="S1529">
        <v>3.5</v>
      </c>
      <c r="T1529">
        <v>-1</v>
      </c>
      <c r="U1529">
        <v>1.6</v>
      </c>
      <c r="W1529">
        <v>2.9</v>
      </c>
      <c r="X1529">
        <v>1.7</v>
      </c>
    </row>
    <row r="1530" spans="1:24" x14ac:dyDescent="0.25">
      <c r="A1530" s="3">
        <v>32115</v>
      </c>
      <c r="B1530" s="5">
        <v>338</v>
      </c>
      <c r="C1530" s="37">
        <f t="shared" si="206"/>
        <v>1.1399999999999999</v>
      </c>
      <c r="D1530" s="35">
        <f t="shared" si="207"/>
        <v>-0.7</v>
      </c>
      <c r="E1530" s="6">
        <v>1.1000000000000001</v>
      </c>
      <c r="F1530" s="6">
        <v>-2.5</v>
      </c>
      <c r="G1530" s="6">
        <v>2</v>
      </c>
      <c r="H1530" s="35">
        <f t="shared" si="208"/>
        <v>-2.6</v>
      </c>
      <c r="I1530" s="6">
        <v>0.7</v>
      </c>
      <c r="J1530" s="6">
        <v>-5.8</v>
      </c>
      <c r="K1530" s="12">
        <f t="shared" si="212"/>
        <v>2</v>
      </c>
      <c r="L1530" s="35">
        <f t="shared" si="209"/>
        <v>-3.1</v>
      </c>
      <c r="M1530" s="6">
        <v>0.6</v>
      </c>
      <c r="N1530" s="6">
        <v>-6.8</v>
      </c>
      <c r="O1530" s="12">
        <f t="shared" si="213"/>
        <v>2</v>
      </c>
      <c r="P1530" s="7">
        <v>8712</v>
      </c>
      <c r="Q1530" s="7"/>
      <c r="R1530" s="35">
        <f t="shared" si="210"/>
        <v>-1.5</v>
      </c>
      <c r="S1530">
        <v>3.5</v>
      </c>
      <c r="T1530">
        <v>-6.5</v>
      </c>
      <c r="U1530">
        <v>0</v>
      </c>
      <c r="W1530">
        <v>1.2</v>
      </c>
      <c r="X1530">
        <v>1.62</v>
      </c>
    </row>
    <row r="1531" spans="1:24" x14ac:dyDescent="0.25">
      <c r="A1531" s="3">
        <v>32116</v>
      </c>
      <c r="B1531" s="5">
        <v>339</v>
      </c>
      <c r="C1531" s="37">
        <f t="shared" si="206"/>
        <v>0.74</v>
      </c>
      <c r="D1531" s="35">
        <f t="shared" si="207"/>
        <v>-1.9</v>
      </c>
      <c r="E1531" s="6">
        <v>2.4</v>
      </c>
      <c r="F1531" s="6">
        <v>-6.2</v>
      </c>
      <c r="G1531" s="6">
        <v>2.5</v>
      </c>
      <c r="H1531" s="35">
        <f t="shared" si="208"/>
        <v>-3.4</v>
      </c>
      <c r="I1531" s="6">
        <v>0.7</v>
      </c>
      <c r="J1531" s="6">
        <v>-7.5</v>
      </c>
      <c r="K1531" s="12">
        <f t="shared" si="212"/>
        <v>2.5</v>
      </c>
      <c r="L1531" s="35">
        <f t="shared" si="209"/>
        <v>-3.8</v>
      </c>
      <c r="M1531" s="6">
        <v>-0.5</v>
      </c>
      <c r="N1531" s="6">
        <v>-7</v>
      </c>
      <c r="O1531" s="12">
        <f t="shared" si="213"/>
        <v>2.5</v>
      </c>
      <c r="P1531" s="7">
        <v>8712</v>
      </c>
      <c r="Q1531" s="7"/>
      <c r="R1531" s="35">
        <f t="shared" si="210"/>
        <v>0.8</v>
      </c>
      <c r="S1531">
        <v>3</v>
      </c>
      <c r="T1531">
        <v>-1.5</v>
      </c>
      <c r="U1531">
        <v>2.2000000000000002</v>
      </c>
      <c r="W1531">
        <v>0.78</v>
      </c>
      <c r="X1531">
        <v>2.04</v>
      </c>
    </row>
    <row r="1532" spans="1:24" x14ac:dyDescent="0.25">
      <c r="A1532" s="3">
        <v>32117</v>
      </c>
      <c r="B1532" s="5">
        <v>340</v>
      </c>
      <c r="C1532" s="37">
        <f t="shared" si="206"/>
        <v>1.02</v>
      </c>
      <c r="D1532" s="35">
        <f t="shared" si="207"/>
        <v>1.5</v>
      </c>
      <c r="E1532" s="6">
        <v>2.2000000000000002</v>
      </c>
      <c r="F1532" s="6">
        <v>0.7</v>
      </c>
      <c r="G1532" s="6">
        <v>5</v>
      </c>
      <c r="H1532" s="35">
        <f t="shared" si="208"/>
        <v>0.1</v>
      </c>
      <c r="I1532" s="6">
        <v>0.8</v>
      </c>
      <c r="J1532" s="6">
        <v>-0.6</v>
      </c>
      <c r="K1532" s="12">
        <f t="shared" si="212"/>
        <v>5</v>
      </c>
      <c r="L1532" s="35">
        <f t="shared" si="209"/>
        <v>-0.4</v>
      </c>
      <c r="M1532" s="6">
        <v>0.4</v>
      </c>
      <c r="N1532" s="6">
        <v>-1.1000000000000001</v>
      </c>
      <c r="O1532" s="12">
        <f t="shared" si="213"/>
        <v>5</v>
      </c>
      <c r="P1532" s="7">
        <v>8712</v>
      </c>
      <c r="Q1532" s="7"/>
      <c r="R1532" s="35">
        <f t="shared" si="210"/>
        <v>-1.8</v>
      </c>
      <c r="S1532">
        <v>3</v>
      </c>
      <c r="T1532">
        <v>-6.5</v>
      </c>
      <c r="U1532">
        <v>5.8</v>
      </c>
      <c r="W1532">
        <v>1.07</v>
      </c>
      <c r="X1532">
        <v>1.59</v>
      </c>
    </row>
    <row r="1533" spans="1:24" x14ac:dyDescent="0.25">
      <c r="A1533" s="3">
        <v>32118</v>
      </c>
      <c r="B1533" s="5">
        <v>341</v>
      </c>
      <c r="C1533" s="37">
        <f t="shared" si="206"/>
        <v>3.05</v>
      </c>
      <c r="D1533" s="35">
        <f t="shared" si="207"/>
        <v>-1.1000000000000001</v>
      </c>
      <c r="E1533" s="6">
        <v>0.3</v>
      </c>
      <c r="F1533" s="6">
        <v>-2.5</v>
      </c>
      <c r="G1533" s="6">
        <v>0</v>
      </c>
      <c r="H1533" s="35">
        <f t="shared" si="208"/>
        <v>-3.7</v>
      </c>
      <c r="I1533" s="6">
        <v>-2.2000000000000002</v>
      </c>
      <c r="J1533" s="6">
        <v>-5.0999999999999996</v>
      </c>
      <c r="K1533" s="12">
        <f t="shared" si="212"/>
        <v>0</v>
      </c>
      <c r="L1533" s="35">
        <f t="shared" si="209"/>
        <v>-4.0999999999999996</v>
      </c>
      <c r="M1533" s="6">
        <v>-2.2999999999999998</v>
      </c>
      <c r="N1533" s="6">
        <v>-5.8</v>
      </c>
      <c r="O1533" s="12">
        <f t="shared" si="213"/>
        <v>0</v>
      </c>
      <c r="P1533" s="7">
        <v>8712</v>
      </c>
      <c r="Q1533" s="7"/>
      <c r="R1533" s="35">
        <f t="shared" si="210"/>
        <v>1</v>
      </c>
      <c r="S1533">
        <v>3</v>
      </c>
      <c r="T1533">
        <v>-1</v>
      </c>
      <c r="U1533">
        <v>0</v>
      </c>
      <c r="W1533">
        <v>3.21</v>
      </c>
      <c r="X1533">
        <v>3.71</v>
      </c>
    </row>
    <row r="1534" spans="1:24" x14ac:dyDescent="0.25">
      <c r="A1534" s="3">
        <v>32119</v>
      </c>
      <c r="B1534" s="5">
        <v>342</v>
      </c>
      <c r="C1534" s="37">
        <f t="shared" si="206"/>
        <v>2.38</v>
      </c>
      <c r="D1534" s="35">
        <f t="shared" si="207"/>
        <v>-3</v>
      </c>
      <c r="E1534" s="6">
        <v>-2.2999999999999998</v>
      </c>
      <c r="F1534" s="6">
        <v>-3.7</v>
      </c>
      <c r="G1534" s="6">
        <v>1</v>
      </c>
      <c r="H1534" s="35">
        <f t="shared" si="208"/>
        <v>-6.1</v>
      </c>
      <c r="I1534" s="6">
        <v>-5</v>
      </c>
      <c r="J1534" s="6">
        <v>-7.1</v>
      </c>
      <c r="K1534" s="12">
        <f t="shared" si="212"/>
        <v>1</v>
      </c>
      <c r="L1534" s="35">
        <f t="shared" si="209"/>
        <v>-5.8</v>
      </c>
      <c r="M1534" s="6">
        <v>-5.4</v>
      </c>
      <c r="N1534" s="6">
        <v>-6.1</v>
      </c>
      <c r="O1534" s="12">
        <f t="shared" si="213"/>
        <v>1</v>
      </c>
      <c r="P1534" s="7">
        <v>8712</v>
      </c>
      <c r="Q1534" s="7"/>
      <c r="R1534" s="35">
        <f t="shared" si="210"/>
        <v>-0.5</v>
      </c>
      <c r="S1534">
        <v>1</v>
      </c>
      <c r="T1534">
        <v>-2</v>
      </c>
      <c r="U1534">
        <v>14</v>
      </c>
      <c r="W1534">
        <v>2.5099999999999998</v>
      </c>
      <c r="X1534">
        <v>1.57</v>
      </c>
    </row>
    <row r="1535" spans="1:24" x14ac:dyDescent="0.25">
      <c r="A1535" s="3">
        <v>32120</v>
      </c>
      <c r="B1535" s="5">
        <v>343</v>
      </c>
      <c r="C1535" s="37">
        <f t="shared" si="206"/>
        <v>0.65</v>
      </c>
      <c r="D1535" s="35">
        <f t="shared" si="207"/>
        <v>-3.7</v>
      </c>
      <c r="E1535" s="6">
        <v>-1.1000000000000001</v>
      </c>
      <c r="F1535" s="6">
        <v>-6.3</v>
      </c>
      <c r="G1535" s="6">
        <v>14</v>
      </c>
      <c r="H1535" s="35">
        <f t="shared" si="208"/>
        <v>-4.8</v>
      </c>
      <c r="I1535" s="6">
        <v>-2.4</v>
      </c>
      <c r="J1535" s="6">
        <v>-7.2</v>
      </c>
      <c r="K1535" s="12">
        <f t="shared" si="212"/>
        <v>14</v>
      </c>
      <c r="L1535" s="35">
        <f t="shared" si="209"/>
        <v>-4.4000000000000004</v>
      </c>
      <c r="M1535" s="6">
        <v>-1.5</v>
      </c>
      <c r="N1535" s="6">
        <v>-7.3</v>
      </c>
      <c r="O1535" s="12">
        <f t="shared" si="213"/>
        <v>14</v>
      </c>
      <c r="P1535" s="7">
        <v>8712</v>
      </c>
      <c r="Q1535" s="7"/>
      <c r="R1535" s="35">
        <f t="shared" si="210"/>
        <v>0</v>
      </c>
      <c r="S1535">
        <v>3</v>
      </c>
      <c r="T1535">
        <v>-3</v>
      </c>
      <c r="U1535">
        <v>11</v>
      </c>
      <c r="W1535">
        <v>0.68</v>
      </c>
      <c r="X1535">
        <v>1.56</v>
      </c>
    </row>
    <row r="1536" spans="1:24" x14ac:dyDescent="0.25">
      <c r="A1536" s="3">
        <v>32121</v>
      </c>
      <c r="B1536" s="5">
        <v>344</v>
      </c>
      <c r="C1536" s="37">
        <f t="shared" si="206"/>
        <v>4.3099999999999996</v>
      </c>
      <c r="D1536" s="35">
        <f t="shared" si="207"/>
        <v>-2.2000000000000002</v>
      </c>
      <c r="E1536" s="6">
        <v>0.6</v>
      </c>
      <c r="F1536" s="6">
        <v>-4.9000000000000004</v>
      </c>
      <c r="G1536" s="6">
        <v>1</v>
      </c>
      <c r="H1536" s="35">
        <f t="shared" si="208"/>
        <v>-4.8</v>
      </c>
      <c r="I1536" s="6">
        <v>-3.1</v>
      </c>
      <c r="J1536" s="6">
        <v>-6.4</v>
      </c>
      <c r="K1536" s="12">
        <f t="shared" si="212"/>
        <v>1</v>
      </c>
      <c r="L1536" s="35">
        <f t="shared" si="209"/>
        <v>-4.5999999999999996</v>
      </c>
      <c r="M1536" s="6">
        <v>-3.3</v>
      </c>
      <c r="N1536" s="6">
        <v>-5.8</v>
      </c>
      <c r="O1536" s="12">
        <f t="shared" si="213"/>
        <v>1</v>
      </c>
      <c r="P1536" s="7">
        <v>8712</v>
      </c>
      <c r="Q1536" s="7"/>
      <c r="R1536" s="35">
        <f t="shared" si="210"/>
        <v>-0.5</v>
      </c>
      <c r="S1536">
        <v>2.5</v>
      </c>
      <c r="T1536">
        <v>-3.5</v>
      </c>
      <c r="U1536">
        <v>0</v>
      </c>
      <c r="W1536">
        <v>4.54</v>
      </c>
      <c r="X1536">
        <v>3.11</v>
      </c>
    </row>
    <row r="1537" spans="1:24" x14ac:dyDescent="0.25">
      <c r="A1537" s="3">
        <v>32122</v>
      </c>
      <c r="B1537" s="5">
        <v>345</v>
      </c>
      <c r="C1537" s="37">
        <f t="shared" si="206"/>
        <v>2</v>
      </c>
      <c r="D1537" s="35">
        <f t="shared" si="207"/>
        <v>-5.5</v>
      </c>
      <c r="E1537" s="6">
        <v>-4.9000000000000004</v>
      </c>
      <c r="F1537" s="6">
        <v>-6.1</v>
      </c>
      <c r="G1537" s="6">
        <v>0.5</v>
      </c>
      <c r="H1537" s="35">
        <f t="shared" si="208"/>
        <v>-8.4</v>
      </c>
      <c r="I1537" s="6">
        <v>-7.5</v>
      </c>
      <c r="J1537" s="6">
        <v>-9.3000000000000007</v>
      </c>
      <c r="K1537" s="12">
        <f t="shared" si="212"/>
        <v>0.5</v>
      </c>
      <c r="L1537" s="35">
        <f t="shared" si="209"/>
        <v>-8.3000000000000007</v>
      </c>
      <c r="M1537" s="6">
        <v>-7.9</v>
      </c>
      <c r="N1537" s="6">
        <v>-8.6999999999999993</v>
      </c>
      <c r="O1537" s="12">
        <f t="shared" si="213"/>
        <v>0.5</v>
      </c>
      <c r="P1537" s="7">
        <v>8712</v>
      </c>
      <c r="Q1537" s="7"/>
      <c r="R1537" s="35">
        <f t="shared" si="210"/>
        <v>-6.3</v>
      </c>
      <c r="S1537">
        <v>-2.5</v>
      </c>
      <c r="T1537">
        <v>-10</v>
      </c>
      <c r="U1537">
        <v>0</v>
      </c>
      <c r="W1537">
        <v>2.1</v>
      </c>
      <c r="X1537">
        <v>2.67</v>
      </c>
    </row>
    <row r="1538" spans="1:24" x14ac:dyDescent="0.25">
      <c r="A1538" s="3">
        <v>32123</v>
      </c>
      <c r="B1538" s="5">
        <v>346</v>
      </c>
      <c r="C1538" s="37">
        <f t="shared" si="206"/>
        <v>2.11</v>
      </c>
      <c r="D1538" s="35">
        <f t="shared" si="207"/>
        <v>-8</v>
      </c>
      <c r="E1538" s="6">
        <v>-7.2</v>
      </c>
      <c r="F1538" s="6">
        <v>-8.8000000000000007</v>
      </c>
      <c r="G1538" s="6">
        <v>1.5</v>
      </c>
      <c r="H1538" s="35">
        <f t="shared" si="208"/>
        <v>-10.7</v>
      </c>
      <c r="I1538" s="6">
        <v>-9.8000000000000007</v>
      </c>
      <c r="J1538" s="6">
        <v>-11.5</v>
      </c>
      <c r="K1538" s="12">
        <f t="shared" si="212"/>
        <v>1.5</v>
      </c>
      <c r="L1538" s="35">
        <f t="shared" si="209"/>
        <v>-10.4</v>
      </c>
      <c r="M1538" s="6">
        <v>-9.6999999999999993</v>
      </c>
      <c r="N1538" s="6">
        <v>-11.1</v>
      </c>
      <c r="O1538" s="12">
        <f t="shared" si="213"/>
        <v>1.5</v>
      </c>
      <c r="P1538" s="7">
        <v>8712</v>
      </c>
      <c r="Q1538" s="7"/>
      <c r="R1538" s="35">
        <f t="shared" si="210"/>
        <v>-6</v>
      </c>
      <c r="S1538">
        <v>-5</v>
      </c>
      <c r="T1538">
        <v>-7</v>
      </c>
      <c r="U1538">
        <v>5</v>
      </c>
      <c r="W1538">
        <v>2.2200000000000002</v>
      </c>
      <c r="X1538">
        <v>1.89</v>
      </c>
    </row>
    <row r="1539" spans="1:24" x14ac:dyDescent="0.25">
      <c r="A1539" s="3">
        <v>32124</v>
      </c>
      <c r="B1539" s="5">
        <v>347</v>
      </c>
      <c r="C1539" s="37">
        <f t="shared" si="206"/>
        <v>3.85</v>
      </c>
      <c r="D1539" s="35">
        <f t="shared" si="207"/>
        <v>-11.2</v>
      </c>
      <c r="E1539" s="6">
        <v>-5.2</v>
      </c>
      <c r="F1539" s="6">
        <v>-17.2</v>
      </c>
      <c r="G1539" s="6">
        <v>1</v>
      </c>
      <c r="H1539" s="35">
        <f t="shared" si="208"/>
        <v>-9.8000000000000007</v>
      </c>
      <c r="I1539" s="6">
        <v>-5.4</v>
      </c>
      <c r="J1539" s="6">
        <v>-14.1</v>
      </c>
      <c r="K1539" s="12">
        <f t="shared" si="212"/>
        <v>1</v>
      </c>
      <c r="L1539" s="35">
        <f t="shared" si="209"/>
        <v>-10.9</v>
      </c>
      <c r="M1539" s="6">
        <v>-8.3000000000000007</v>
      </c>
      <c r="N1539" s="6">
        <v>-13.5</v>
      </c>
      <c r="O1539" s="12">
        <f t="shared" si="213"/>
        <v>1</v>
      </c>
      <c r="P1539" s="7">
        <v>8712</v>
      </c>
      <c r="Q1539" s="7"/>
      <c r="R1539" s="35">
        <f t="shared" si="210"/>
        <v>-13.8</v>
      </c>
      <c r="S1539">
        <v>-5.5</v>
      </c>
      <c r="T1539">
        <v>-22</v>
      </c>
      <c r="U1539">
        <v>2.6</v>
      </c>
      <c r="W1539">
        <v>4.05</v>
      </c>
      <c r="X1539">
        <v>3.96</v>
      </c>
    </row>
    <row r="1540" spans="1:24" x14ac:dyDescent="0.25">
      <c r="A1540" s="3">
        <v>32125</v>
      </c>
      <c r="B1540" s="5">
        <v>348</v>
      </c>
      <c r="C1540" s="37">
        <f t="shared" si="206"/>
        <v>1.1499999999999999</v>
      </c>
      <c r="D1540" s="35">
        <f t="shared" si="207"/>
        <v>-11.1</v>
      </c>
      <c r="E1540" s="6">
        <v>-8.6</v>
      </c>
      <c r="F1540" s="6">
        <v>-13.5</v>
      </c>
      <c r="G1540" s="6">
        <v>1</v>
      </c>
      <c r="H1540" s="35">
        <f t="shared" si="208"/>
        <v>-12</v>
      </c>
      <c r="I1540" s="6">
        <v>-10.4</v>
      </c>
      <c r="J1540" s="6">
        <v>-13.5</v>
      </c>
      <c r="K1540" s="12">
        <f t="shared" si="212"/>
        <v>1</v>
      </c>
      <c r="L1540" s="35">
        <f t="shared" si="209"/>
        <v>-12.4</v>
      </c>
      <c r="M1540" s="6">
        <v>-11</v>
      </c>
      <c r="N1540" s="6">
        <v>-13.7</v>
      </c>
      <c r="O1540" s="12">
        <f t="shared" si="213"/>
        <v>1</v>
      </c>
      <c r="P1540" s="7">
        <v>8712</v>
      </c>
      <c r="Q1540" s="7"/>
      <c r="R1540" s="35">
        <f t="shared" si="210"/>
        <v>-13</v>
      </c>
      <c r="S1540">
        <v>-6</v>
      </c>
      <c r="T1540">
        <v>-20</v>
      </c>
      <c r="U1540">
        <v>9</v>
      </c>
      <c r="W1540">
        <v>1.21</v>
      </c>
      <c r="X1540">
        <v>1.51</v>
      </c>
    </row>
    <row r="1541" spans="1:24" x14ac:dyDescent="0.25">
      <c r="A1541" s="3">
        <v>32126</v>
      </c>
      <c r="B1541" s="5">
        <v>349</v>
      </c>
      <c r="C1541" s="37">
        <f t="shared" ref="C1541:C1604" si="214">IF(W1541="",X1541,ROUND(0.95*W1541,2))</f>
        <v>4.71</v>
      </c>
      <c r="D1541" s="35">
        <f t="shared" ref="D1541:D1604" si="215">ROUND(AVERAGE(E1541:F1541),1)</f>
        <v>-13.1</v>
      </c>
      <c r="E1541" s="6">
        <v>-7.8</v>
      </c>
      <c r="F1541" s="6">
        <v>-18.399999999999999</v>
      </c>
      <c r="G1541" s="6">
        <v>0</v>
      </c>
      <c r="H1541" s="35">
        <f t="shared" ref="H1541:H1604" si="216">ROUND(AVERAGE(I1541:J1541),1)</f>
        <v>-11.9</v>
      </c>
      <c r="I1541" s="6">
        <v>-7.2</v>
      </c>
      <c r="J1541" s="6">
        <v>-16.5</v>
      </c>
      <c r="K1541" s="12">
        <f t="shared" si="212"/>
        <v>0</v>
      </c>
      <c r="L1541" s="35">
        <f t="shared" ref="L1541:L1604" si="217">ROUND(AVERAGE(M1541:N1541),1)</f>
        <v>-14.3</v>
      </c>
      <c r="M1541" s="6">
        <v>-12</v>
      </c>
      <c r="N1541" s="6">
        <v>-16.5</v>
      </c>
      <c r="O1541" s="12">
        <f t="shared" si="213"/>
        <v>0</v>
      </c>
      <c r="P1541" s="7">
        <v>8712</v>
      </c>
      <c r="Q1541" s="7"/>
      <c r="R1541" s="35">
        <f t="shared" ref="R1541:R1604" si="218">ROUND(AVERAGE(S1541:T1541),1)</f>
        <v>-10.8</v>
      </c>
      <c r="S1541">
        <v>-6.5</v>
      </c>
      <c r="T1541">
        <v>-15</v>
      </c>
      <c r="U1541">
        <v>2.6</v>
      </c>
      <c r="X1541">
        <v>4.71</v>
      </c>
    </row>
    <row r="1542" spans="1:24" x14ac:dyDescent="0.25">
      <c r="A1542" s="3">
        <v>32127</v>
      </c>
      <c r="B1542" s="5">
        <v>350</v>
      </c>
      <c r="C1542" s="37">
        <f t="shared" si="214"/>
        <v>3.27</v>
      </c>
      <c r="D1542" s="35">
        <f t="shared" si="215"/>
        <v>-13.2</v>
      </c>
      <c r="E1542" s="6">
        <v>-9.1</v>
      </c>
      <c r="F1542" s="6">
        <v>-17.2</v>
      </c>
      <c r="G1542" s="6">
        <v>1</v>
      </c>
      <c r="H1542" s="35">
        <f t="shared" si="216"/>
        <v>-11.8</v>
      </c>
      <c r="I1542" s="6">
        <v>-9.1</v>
      </c>
      <c r="J1542" s="6">
        <v>-14.5</v>
      </c>
      <c r="K1542" s="12">
        <f t="shared" si="212"/>
        <v>1</v>
      </c>
      <c r="L1542" s="35">
        <f t="shared" si="217"/>
        <v>-12.8</v>
      </c>
      <c r="M1542" s="6">
        <v>-10</v>
      </c>
      <c r="N1542" s="6">
        <v>-15.6</v>
      </c>
      <c r="O1542" s="12">
        <f t="shared" si="213"/>
        <v>1</v>
      </c>
      <c r="P1542" s="7">
        <v>8712</v>
      </c>
      <c r="Q1542" s="7"/>
      <c r="R1542" s="35">
        <f t="shared" si="218"/>
        <v>-12.5</v>
      </c>
      <c r="S1542">
        <v>-8.5</v>
      </c>
      <c r="T1542">
        <v>-16.5</v>
      </c>
      <c r="U1542">
        <v>0</v>
      </c>
      <c r="X1542">
        <v>3.27</v>
      </c>
    </row>
    <row r="1543" spans="1:24" x14ac:dyDescent="0.25">
      <c r="A1543" s="3">
        <v>32128</v>
      </c>
      <c r="B1543" s="5">
        <v>351</v>
      </c>
      <c r="C1543" s="37">
        <f t="shared" si="214"/>
        <v>2.0699999999999998</v>
      </c>
      <c r="D1543" s="35">
        <f t="shared" si="215"/>
        <v>-14.5</v>
      </c>
      <c r="E1543" s="6">
        <v>-6.9</v>
      </c>
      <c r="F1543" s="6">
        <v>-22</v>
      </c>
      <c r="G1543" s="6">
        <v>0</v>
      </c>
      <c r="H1543" s="35">
        <f t="shared" si="216"/>
        <v>-9.6999999999999993</v>
      </c>
      <c r="I1543" s="6">
        <v>-3.1</v>
      </c>
      <c r="J1543" s="6">
        <v>-16.2</v>
      </c>
      <c r="K1543" s="12">
        <f t="shared" si="212"/>
        <v>0</v>
      </c>
      <c r="L1543" s="35">
        <f t="shared" si="217"/>
        <v>-11.7</v>
      </c>
      <c r="M1543" s="6">
        <v>-8</v>
      </c>
      <c r="N1543" s="6">
        <v>-15.3</v>
      </c>
      <c r="O1543" s="12">
        <f t="shared" si="213"/>
        <v>0</v>
      </c>
      <c r="P1543" s="7">
        <v>8712</v>
      </c>
      <c r="Q1543" s="7"/>
      <c r="R1543" s="35">
        <f t="shared" si="218"/>
        <v>-12.5</v>
      </c>
      <c r="S1543">
        <v>-8</v>
      </c>
      <c r="T1543">
        <v>-17</v>
      </c>
      <c r="U1543">
        <v>4.4000000000000004</v>
      </c>
      <c r="W1543">
        <v>2.1800000000000002</v>
      </c>
      <c r="X1543">
        <v>2.44</v>
      </c>
    </row>
    <row r="1544" spans="1:24" x14ac:dyDescent="0.25">
      <c r="A1544" s="3">
        <v>32129</v>
      </c>
      <c r="B1544" s="5">
        <v>352</v>
      </c>
      <c r="C1544" s="37">
        <f t="shared" si="214"/>
        <v>4.43</v>
      </c>
      <c r="D1544" s="35">
        <f t="shared" si="215"/>
        <v>-10.3</v>
      </c>
      <c r="E1544" s="6">
        <v>-4.7</v>
      </c>
      <c r="F1544" s="6">
        <v>-15.9</v>
      </c>
      <c r="G1544" s="6">
        <v>0.5</v>
      </c>
      <c r="H1544" s="35">
        <f t="shared" si="216"/>
        <v>-9</v>
      </c>
      <c r="I1544" s="6">
        <v>-6.7</v>
      </c>
      <c r="J1544" s="6">
        <v>-11.3</v>
      </c>
      <c r="K1544" s="12">
        <f t="shared" si="212"/>
        <v>0.5</v>
      </c>
      <c r="L1544" s="35">
        <f t="shared" si="217"/>
        <v>-11.1</v>
      </c>
      <c r="M1544" s="6">
        <v>-7.8</v>
      </c>
      <c r="N1544" s="6">
        <v>-14.3</v>
      </c>
      <c r="O1544" s="12">
        <f t="shared" si="213"/>
        <v>0.5</v>
      </c>
      <c r="P1544" s="7">
        <v>8712</v>
      </c>
      <c r="Q1544" s="7"/>
      <c r="R1544" s="35">
        <f t="shared" si="218"/>
        <v>-9.8000000000000007</v>
      </c>
      <c r="S1544">
        <v>-3.5</v>
      </c>
      <c r="T1544">
        <v>-16</v>
      </c>
      <c r="U1544">
        <v>2.2000000000000002</v>
      </c>
      <c r="W1544">
        <v>4.66</v>
      </c>
      <c r="X1544">
        <v>3.09</v>
      </c>
    </row>
    <row r="1545" spans="1:24" x14ac:dyDescent="0.25">
      <c r="A1545" s="3">
        <v>32130</v>
      </c>
      <c r="B1545" s="5">
        <v>353</v>
      </c>
      <c r="C1545" s="37">
        <f t="shared" si="214"/>
        <v>3.02</v>
      </c>
      <c r="D1545" s="35">
        <f t="shared" si="215"/>
        <v>-9.4</v>
      </c>
      <c r="E1545" s="6">
        <v>-5.6</v>
      </c>
      <c r="F1545" s="6">
        <v>-13.2</v>
      </c>
      <c r="G1545" s="6">
        <v>1.5</v>
      </c>
      <c r="H1545" s="35">
        <f t="shared" si="216"/>
        <v>-9.5</v>
      </c>
      <c r="I1545" s="6">
        <v>-7.7</v>
      </c>
      <c r="J1545" s="6">
        <v>-11.3</v>
      </c>
      <c r="K1545" s="12">
        <f t="shared" ref="K1545:K1576" si="219">G1545</f>
        <v>1.5</v>
      </c>
      <c r="L1545" s="35">
        <f t="shared" si="217"/>
        <v>-8.9</v>
      </c>
      <c r="M1545" s="6">
        <v>-7.5</v>
      </c>
      <c r="N1545" s="6">
        <v>-10.3</v>
      </c>
      <c r="O1545" s="12">
        <f t="shared" ref="O1545:O1576" si="220">G1545</f>
        <v>1.5</v>
      </c>
      <c r="P1545" s="7">
        <v>8712</v>
      </c>
      <c r="Q1545" s="7"/>
      <c r="R1545" s="35">
        <f t="shared" si="218"/>
        <v>-8</v>
      </c>
      <c r="S1545">
        <v>-4</v>
      </c>
      <c r="T1545">
        <v>-12</v>
      </c>
      <c r="U1545">
        <v>0</v>
      </c>
      <c r="W1545">
        <v>3.18</v>
      </c>
      <c r="X1545">
        <v>1.5</v>
      </c>
    </row>
    <row r="1546" spans="1:24" x14ac:dyDescent="0.25">
      <c r="A1546" s="3">
        <v>32131</v>
      </c>
      <c r="B1546" s="5">
        <v>354</v>
      </c>
      <c r="C1546" s="37">
        <f t="shared" si="214"/>
        <v>0.87</v>
      </c>
      <c r="D1546" s="35">
        <f t="shared" si="215"/>
        <v>-12.2</v>
      </c>
      <c r="E1546" s="6">
        <v>-8.1999999999999993</v>
      </c>
      <c r="F1546" s="6">
        <v>-16.100000000000001</v>
      </c>
      <c r="G1546" s="6">
        <v>5</v>
      </c>
      <c r="H1546" s="35">
        <f t="shared" si="216"/>
        <v>-9.5</v>
      </c>
      <c r="I1546" s="6">
        <v>-8.1999999999999993</v>
      </c>
      <c r="J1546" s="6">
        <v>-10.7</v>
      </c>
      <c r="K1546" s="12">
        <f t="shared" si="219"/>
        <v>5</v>
      </c>
      <c r="L1546" s="35">
        <f t="shared" si="217"/>
        <v>-11.2</v>
      </c>
      <c r="M1546" s="6">
        <v>-7.8</v>
      </c>
      <c r="N1546" s="6">
        <v>-14.6</v>
      </c>
      <c r="O1546" s="12">
        <f t="shared" si="220"/>
        <v>5</v>
      </c>
      <c r="P1546" s="7">
        <v>8712</v>
      </c>
      <c r="Q1546" s="7"/>
      <c r="R1546" s="35">
        <f t="shared" si="218"/>
        <v>-7.3</v>
      </c>
      <c r="S1546">
        <v>-3</v>
      </c>
      <c r="T1546">
        <v>-11.5</v>
      </c>
      <c r="U1546">
        <v>15.8</v>
      </c>
      <c r="W1546">
        <v>0.92</v>
      </c>
      <c r="X1546">
        <v>1.67</v>
      </c>
    </row>
    <row r="1547" spans="1:24" x14ac:dyDescent="0.25">
      <c r="A1547" s="3">
        <v>32132</v>
      </c>
      <c r="B1547" s="5">
        <v>355</v>
      </c>
      <c r="C1547" s="37">
        <f t="shared" si="214"/>
        <v>3.23</v>
      </c>
      <c r="D1547" s="35">
        <f t="shared" si="215"/>
        <v>-8.9</v>
      </c>
      <c r="E1547" s="6">
        <v>-3.6</v>
      </c>
      <c r="F1547" s="6">
        <v>-14.1</v>
      </c>
      <c r="G1547" s="6">
        <v>0</v>
      </c>
      <c r="H1547" s="35">
        <f t="shared" si="216"/>
        <v>-8.1</v>
      </c>
      <c r="I1547" s="6">
        <v>-5.8</v>
      </c>
      <c r="J1547" s="6">
        <v>-10.3</v>
      </c>
      <c r="K1547" s="12">
        <f t="shared" si="219"/>
        <v>0</v>
      </c>
      <c r="L1547" s="35">
        <f t="shared" si="217"/>
        <v>-10.6</v>
      </c>
      <c r="M1547" s="6">
        <v>-7.5</v>
      </c>
      <c r="N1547" s="6">
        <v>-13.7</v>
      </c>
      <c r="O1547" s="12">
        <f t="shared" si="220"/>
        <v>0</v>
      </c>
      <c r="P1547" s="7">
        <v>8712</v>
      </c>
      <c r="Q1547" s="7"/>
      <c r="R1547" s="35">
        <f t="shared" si="218"/>
        <v>-7.3</v>
      </c>
      <c r="S1547">
        <v>-2.5</v>
      </c>
      <c r="T1547">
        <v>-12</v>
      </c>
      <c r="U1547">
        <v>0</v>
      </c>
      <c r="W1547">
        <v>3.4</v>
      </c>
      <c r="X1547">
        <v>3.68</v>
      </c>
    </row>
    <row r="1548" spans="1:24" x14ac:dyDescent="0.25">
      <c r="A1548" s="3">
        <v>32133</v>
      </c>
      <c r="B1548" s="5">
        <v>356</v>
      </c>
      <c r="C1548" s="37">
        <f t="shared" si="214"/>
        <v>4.24</v>
      </c>
      <c r="D1548" s="35">
        <f t="shared" si="215"/>
        <v>-10.7</v>
      </c>
      <c r="E1548" s="6">
        <v>-4.9000000000000004</v>
      </c>
      <c r="F1548" s="6">
        <v>-16.399999999999999</v>
      </c>
      <c r="G1548" s="6">
        <v>0</v>
      </c>
      <c r="H1548" s="35">
        <f t="shared" si="216"/>
        <v>-10.3</v>
      </c>
      <c r="I1548" s="6">
        <v>-7.1</v>
      </c>
      <c r="J1548" s="6">
        <v>-13.5</v>
      </c>
      <c r="K1548" s="12">
        <f t="shared" si="219"/>
        <v>0</v>
      </c>
      <c r="L1548" s="35">
        <f t="shared" si="217"/>
        <v>-11.1</v>
      </c>
      <c r="M1548" s="6">
        <v>-9.8000000000000007</v>
      </c>
      <c r="N1548" s="6">
        <v>-12.4</v>
      </c>
      <c r="O1548" s="12">
        <f t="shared" si="220"/>
        <v>0</v>
      </c>
      <c r="P1548" s="7">
        <v>8712</v>
      </c>
      <c r="Q1548" s="7"/>
      <c r="R1548" s="35">
        <f t="shared" si="218"/>
        <v>-10.8</v>
      </c>
      <c r="S1548">
        <v>-5</v>
      </c>
      <c r="T1548">
        <v>-16.5</v>
      </c>
      <c r="U1548">
        <v>0</v>
      </c>
      <c r="W1548">
        <v>4.46</v>
      </c>
      <c r="X1548">
        <v>4.74</v>
      </c>
    </row>
    <row r="1549" spans="1:24" x14ac:dyDescent="0.25">
      <c r="A1549" s="3">
        <v>32134</v>
      </c>
      <c r="B1549" s="5">
        <v>357</v>
      </c>
      <c r="C1549" s="37">
        <f t="shared" si="214"/>
        <v>4.25</v>
      </c>
      <c r="D1549" s="35">
        <f t="shared" si="215"/>
        <v>-11.1</v>
      </c>
      <c r="E1549" s="6">
        <v>-5.6</v>
      </c>
      <c r="F1549" s="6">
        <v>-16.5</v>
      </c>
      <c r="G1549" s="6">
        <v>2.5</v>
      </c>
      <c r="H1549" s="35">
        <f t="shared" si="216"/>
        <v>-10.4</v>
      </c>
      <c r="I1549" s="6">
        <v>-6.8</v>
      </c>
      <c r="J1549" s="6">
        <v>-13.9</v>
      </c>
      <c r="K1549" s="12">
        <f t="shared" si="219"/>
        <v>2.5</v>
      </c>
      <c r="L1549" s="35">
        <f t="shared" si="217"/>
        <v>-11.1</v>
      </c>
      <c r="M1549" s="6">
        <v>-8.9</v>
      </c>
      <c r="N1549" s="6">
        <v>-13.3</v>
      </c>
      <c r="O1549" s="12">
        <f t="shared" si="220"/>
        <v>2.5</v>
      </c>
      <c r="P1549" s="7">
        <v>8712</v>
      </c>
      <c r="Q1549" s="7"/>
      <c r="R1549" s="35">
        <f t="shared" si="218"/>
        <v>-12.8</v>
      </c>
      <c r="S1549">
        <v>-7</v>
      </c>
      <c r="T1549">
        <v>-18.5</v>
      </c>
      <c r="U1549">
        <v>3.4</v>
      </c>
      <c r="W1549">
        <v>4.47</v>
      </c>
      <c r="X1549">
        <v>2.15</v>
      </c>
    </row>
    <row r="1550" spans="1:24" x14ac:dyDescent="0.25">
      <c r="A1550" s="3">
        <v>32135</v>
      </c>
      <c r="B1550" s="5">
        <v>358</v>
      </c>
      <c r="C1550" s="37">
        <f t="shared" si="214"/>
        <v>1.98</v>
      </c>
      <c r="D1550" s="35">
        <f t="shared" si="215"/>
        <v>-8.8000000000000007</v>
      </c>
      <c r="E1550" s="6">
        <v>-2.5</v>
      </c>
      <c r="F1550" s="6">
        <v>-15.1</v>
      </c>
      <c r="G1550" s="6">
        <v>0</v>
      </c>
      <c r="H1550" s="35">
        <f t="shared" si="216"/>
        <v>-7.1</v>
      </c>
      <c r="I1550" s="6">
        <v>-1.8</v>
      </c>
      <c r="J1550" s="6">
        <v>-12.3</v>
      </c>
      <c r="K1550" s="12">
        <f t="shared" si="219"/>
        <v>0</v>
      </c>
      <c r="L1550" s="35">
        <f t="shared" si="217"/>
        <v>-8.3000000000000007</v>
      </c>
      <c r="M1550" s="6">
        <v>-3.7</v>
      </c>
      <c r="N1550" s="6">
        <v>-12.8</v>
      </c>
      <c r="O1550" s="12">
        <f t="shared" si="220"/>
        <v>0</v>
      </c>
      <c r="P1550" s="7">
        <v>8712</v>
      </c>
      <c r="Q1550" s="7"/>
      <c r="R1550" s="35">
        <f t="shared" si="218"/>
        <v>-10</v>
      </c>
      <c r="S1550">
        <v>-3.5</v>
      </c>
      <c r="T1550">
        <v>-16.5</v>
      </c>
      <c r="U1550">
        <v>0</v>
      </c>
      <c r="W1550">
        <v>2.08</v>
      </c>
      <c r="X1550">
        <v>4.8600000000000003</v>
      </c>
    </row>
    <row r="1551" spans="1:24" x14ac:dyDescent="0.25">
      <c r="A1551" s="3">
        <v>32136</v>
      </c>
      <c r="B1551" s="5">
        <v>359</v>
      </c>
      <c r="C1551" s="37">
        <f t="shared" si="214"/>
        <v>1.19</v>
      </c>
      <c r="D1551" s="35">
        <f t="shared" si="215"/>
        <v>-6.8</v>
      </c>
      <c r="E1551" s="6">
        <v>1.5</v>
      </c>
      <c r="F1551" s="6">
        <v>-15</v>
      </c>
      <c r="G1551" s="6">
        <v>0</v>
      </c>
      <c r="H1551" s="35">
        <f t="shared" si="216"/>
        <v>-5.8</v>
      </c>
      <c r="I1551" s="8">
        <f>ROUND(M1551*0.98-0.9,1)</f>
        <v>-3.2</v>
      </c>
      <c r="J1551" s="6">
        <v>-8.3000000000000007</v>
      </c>
      <c r="K1551" s="12">
        <f t="shared" si="219"/>
        <v>0</v>
      </c>
      <c r="L1551" s="35">
        <f t="shared" si="217"/>
        <v>-4.5</v>
      </c>
      <c r="M1551" s="6">
        <v>-2.2999999999999998</v>
      </c>
      <c r="N1551" s="6">
        <v>-6.6</v>
      </c>
      <c r="O1551" s="12">
        <f t="shared" si="220"/>
        <v>0</v>
      </c>
      <c r="P1551" s="7">
        <v>8712</v>
      </c>
      <c r="Q1551" s="7"/>
      <c r="R1551" s="35">
        <f t="shared" si="218"/>
        <v>-11.8</v>
      </c>
      <c r="S1551">
        <v>-2.5</v>
      </c>
      <c r="T1551">
        <v>-21</v>
      </c>
      <c r="U1551">
        <v>0</v>
      </c>
      <c r="W1551">
        <v>1.25</v>
      </c>
      <c r="X1551">
        <v>2.86</v>
      </c>
    </row>
    <row r="1552" spans="1:24" x14ac:dyDescent="0.25">
      <c r="A1552" s="3">
        <v>32137</v>
      </c>
      <c r="B1552" s="5">
        <v>360</v>
      </c>
      <c r="C1552" s="37">
        <f t="shared" si="214"/>
        <v>1.39</v>
      </c>
      <c r="D1552" s="35">
        <f t="shared" si="215"/>
        <v>-7.7</v>
      </c>
      <c r="E1552" s="6">
        <v>0.1</v>
      </c>
      <c r="F1552" s="6">
        <v>-15.4</v>
      </c>
      <c r="G1552" s="6">
        <v>0.5</v>
      </c>
      <c r="H1552" s="35">
        <f t="shared" si="216"/>
        <v>-6.8</v>
      </c>
      <c r="I1552" s="8">
        <f>ROUND(M1552*0.98-0.9,1)</f>
        <v>-4.8</v>
      </c>
      <c r="J1552" s="6">
        <v>-8.6999999999999993</v>
      </c>
      <c r="K1552" s="12">
        <f t="shared" si="219"/>
        <v>0.5</v>
      </c>
      <c r="L1552" s="35">
        <f t="shared" si="217"/>
        <v>-6.5</v>
      </c>
      <c r="M1552" s="6">
        <v>-4</v>
      </c>
      <c r="N1552" s="6">
        <v>-9</v>
      </c>
      <c r="O1552" s="12">
        <f t="shared" si="220"/>
        <v>0.5</v>
      </c>
      <c r="P1552" s="7">
        <v>8712</v>
      </c>
      <c r="Q1552" s="7"/>
      <c r="R1552" s="35">
        <f t="shared" si="218"/>
        <v>-13.5</v>
      </c>
      <c r="S1552">
        <v>-8.5</v>
      </c>
      <c r="T1552">
        <v>-18.5</v>
      </c>
      <c r="U1552">
        <v>0</v>
      </c>
      <c r="W1552">
        <v>1.46</v>
      </c>
      <c r="X1552">
        <v>4.7</v>
      </c>
    </row>
    <row r="1553" spans="1:24" x14ac:dyDescent="0.25">
      <c r="A1553" s="3">
        <v>32138</v>
      </c>
      <c r="B1553" s="5">
        <v>361</v>
      </c>
      <c r="C1553" s="37">
        <f t="shared" si="214"/>
        <v>2.87</v>
      </c>
      <c r="D1553" s="35">
        <f t="shared" si="215"/>
        <v>-8.1</v>
      </c>
      <c r="E1553" s="6">
        <v>-1.5</v>
      </c>
      <c r="F1553" s="6">
        <v>-14.6</v>
      </c>
      <c r="G1553" s="6">
        <v>0.5</v>
      </c>
      <c r="H1553" s="35">
        <f t="shared" si="216"/>
        <v>-5.5</v>
      </c>
      <c r="I1553" s="6">
        <v>-0.5</v>
      </c>
      <c r="J1553" s="8">
        <f>ROUND(N1553*0.96-0.4,1)</f>
        <v>-10.5</v>
      </c>
      <c r="K1553" s="12">
        <f t="shared" si="219"/>
        <v>0.5</v>
      </c>
      <c r="L1553" s="35">
        <f t="shared" si="217"/>
        <v>-5.9</v>
      </c>
      <c r="M1553" s="19">
        <f>I1553-0.8</f>
        <v>-1.3</v>
      </c>
      <c r="N1553" s="6">
        <v>-10.5</v>
      </c>
      <c r="O1553" s="12">
        <f t="shared" si="220"/>
        <v>0.5</v>
      </c>
      <c r="P1553" s="7">
        <v>8712</v>
      </c>
      <c r="Q1553" s="7"/>
      <c r="R1553" s="35">
        <f t="shared" si="218"/>
        <v>-12</v>
      </c>
      <c r="S1553">
        <v>-5</v>
      </c>
      <c r="T1553">
        <v>-19</v>
      </c>
      <c r="U1553">
        <v>0</v>
      </c>
      <c r="W1553">
        <v>3.02</v>
      </c>
      <c r="X1553">
        <v>4.7699999999999996</v>
      </c>
    </row>
    <row r="1554" spans="1:24" x14ac:dyDescent="0.25">
      <c r="A1554" s="3">
        <v>32139</v>
      </c>
      <c r="B1554" s="5">
        <v>362</v>
      </c>
      <c r="C1554" s="37">
        <f t="shared" si="214"/>
        <v>1.92</v>
      </c>
      <c r="D1554" s="35">
        <f t="shared" si="215"/>
        <v>-8.9</v>
      </c>
      <c r="E1554" s="6">
        <v>-3.9</v>
      </c>
      <c r="F1554" s="6">
        <v>-13.9</v>
      </c>
      <c r="G1554" s="6">
        <v>0.5</v>
      </c>
      <c r="H1554" s="35">
        <f t="shared" si="216"/>
        <v>-8</v>
      </c>
      <c r="I1554" s="6">
        <v>-4.7</v>
      </c>
      <c r="J1554" s="8">
        <f>ROUND(N1554*0.96-0.4,1)</f>
        <v>-11.2</v>
      </c>
      <c r="K1554" s="12">
        <f t="shared" si="219"/>
        <v>0.5</v>
      </c>
      <c r="L1554" s="35">
        <f t="shared" si="217"/>
        <v>-8.8000000000000007</v>
      </c>
      <c r="M1554" s="6">
        <v>-6.3</v>
      </c>
      <c r="N1554" s="6">
        <v>-11.2</v>
      </c>
      <c r="O1554" s="12">
        <f t="shared" si="220"/>
        <v>0.5</v>
      </c>
      <c r="P1554" s="7">
        <v>8712</v>
      </c>
      <c r="Q1554" s="7"/>
      <c r="R1554" s="35">
        <f t="shared" si="218"/>
        <v>-12.5</v>
      </c>
      <c r="S1554">
        <v>-5</v>
      </c>
      <c r="T1554">
        <v>-20</v>
      </c>
      <c r="U1554">
        <v>3.9</v>
      </c>
      <c r="W1554">
        <v>2.02</v>
      </c>
      <c r="X1554">
        <v>1.87</v>
      </c>
    </row>
    <row r="1555" spans="1:24" x14ac:dyDescent="0.25">
      <c r="A1555" s="3">
        <v>32140</v>
      </c>
      <c r="B1555" s="5">
        <v>363</v>
      </c>
      <c r="C1555" s="37">
        <f t="shared" si="214"/>
        <v>1.93</v>
      </c>
      <c r="D1555" s="35">
        <f t="shared" si="215"/>
        <v>-6.3</v>
      </c>
      <c r="E1555" s="6">
        <v>-4.7</v>
      </c>
      <c r="F1555" s="6">
        <v>-7.9</v>
      </c>
      <c r="G1555" s="6">
        <v>0.5</v>
      </c>
      <c r="H1555" s="35">
        <f t="shared" si="216"/>
        <v>-6.9</v>
      </c>
      <c r="I1555" s="6">
        <v>-5.6</v>
      </c>
      <c r="J1555" s="6">
        <v>-8.1999999999999993</v>
      </c>
      <c r="K1555" s="12">
        <f t="shared" si="219"/>
        <v>0.5</v>
      </c>
      <c r="L1555" s="35">
        <f t="shared" si="217"/>
        <v>-8.1999999999999993</v>
      </c>
      <c r="M1555" s="6">
        <v>-6.9</v>
      </c>
      <c r="N1555" s="6">
        <v>-9.4</v>
      </c>
      <c r="O1555" s="12">
        <f t="shared" si="220"/>
        <v>0.5</v>
      </c>
      <c r="P1555" s="7">
        <v>8712</v>
      </c>
      <c r="Q1555" s="7"/>
      <c r="R1555" s="35">
        <f t="shared" si="218"/>
        <v>-9.8000000000000007</v>
      </c>
      <c r="S1555">
        <v>-3.5</v>
      </c>
      <c r="T1555">
        <v>-16</v>
      </c>
      <c r="U1555">
        <v>0.8</v>
      </c>
      <c r="W1555">
        <v>2.0299999999999998</v>
      </c>
      <c r="X1555">
        <v>1.52</v>
      </c>
    </row>
    <row r="1556" spans="1:24" x14ac:dyDescent="0.25">
      <c r="A1556" s="3">
        <v>32141</v>
      </c>
      <c r="B1556" s="5">
        <v>364</v>
      </c>
      <c r="C1556" s="37">
        <f t="shared" si="214"/>
        <v>2.66</v>
      </c>
      <c r="D1556" s="35">
        <f t="shared" si="215"/>
        <v>-8.9</v>
      </c>
      <c r="E1556" s="6">
        <v>-7.6</v>
      </c>
      <c r="F1556" s="6">
        <v>-10.1</v>
      </c>
      <c r="G1556" s="6">
        <v>0</v>
      </c>
      <c r="H1556" s="35">
        <f t="shared" si="216"/>
        <v>-12.2</v>
      </c>
      <c r="I1556" s="6">
        <v>-9.1999999999999993</v>
      </c>
      <c r="J1556" s="6">
        <v>-15.1</v>
      </c>
      <c r="K1556" s="12">
        <f t="shared" si="219"/>
        <v>0</v>
      </c>
      <c r="L1556" s="35">
        <f t="shared" si="217"/>
        <v>-12.5</v>
      </c>
      <c r="M1556" s="6">
        <v>-9.5</v>
      </c>
      <c r="N1556" s="6">
        <v>-15.5</v>
      </c>
      <c r="O1556" s="12">
        <f t="shared" si="220"/>
        <v>0</v>
      </c>
      <c r="P1556" s="7">
        <v>8712</v>
      </c>
      <c r="Q1556" s="7"/>
      <c r="R1556" s="35">
        <f t="shared" si="218"/>
        <v>-12.8</v>
      </c>
      <c r="S1556">
        <v>-8.5</v>
      </c>
      <c r="T1556">
        <v>-17</v>
      </c>
      <c r="U1556">
        <v>0.8</v>
      </c>
      <c r="W1556">
        <v>2.8</v>
      </c>
      <c r="X1556">
        <v>2.13</v>
      </c>
    </row>
    <row r="1557" spans="1:24" x14ac:dyDescent="0.25">
      <c r="A1557" s="3">
        <v>32142</v>
      </c>
      <c r="B1557" s="5">
        <v>365</v>
      </c>
      <c r="C1557" s="37">
        <f t="shared" si="214"/>
        <v>2.79</v>
      </c>
      <c r="D1557" s="35">
        <f t="shared" si="215"/>
        <v>-15</v>
      </c>
      <c r="E1557" s="6">
        <v>-8.8000000000000007</v>
      </c>
      <c r="F1557" s="6">
        <v>-21.1</v>
      </c>
      <c r="G1557" s="6">
        <v>0</v>
      </c>
      <c r="H1557" s="35">
        <f t="shared" si="216"/>
        <v>-13.6</v>
      </c>
      <c r="I1557" s="6">
        <v>-7.7</v>
      </c>
      <c r="J1557" s="6">
        <v>-19.5</v>
      </c>
      <c r="K1557" s="12">
        <f t="shared" si="219"/>
        <v>0</v>
      </c>
      <c r="L1557" s="35">
        <f t="shared" si="217"/>
        <v>-14.2</v>
      </c>
      <c r="M1557" s="6">
        <v>-9.9</v>
      </c>
      <c r="N1557" s="6">
        <v>-18.5</v>
      </c>
      <c r="O1557" s="12">
        <f t="shared" si="220"/>
        <v>0</v>
      </c>
      <c r="P1557" s="7">
        <v>8712</v>
      </c>
      <c r="Q1557" s="7"/>
      <c r="R1557" s="35">
        <f t="shared" si="218"/>
        <v>-10.3</v>
      </c>
      <c r="S1557">
        <v>-9.5</v>
      </c>
      <c r="T1557">
        <v>-11</v>
      </c>
      <c r="U1557">
        <v>0.2</v>
      </c>
      <c r="W1557">
        <v>2.94</v>
      </c>
      <c r="X1557">
        <v>1.54</v>
      </c>
    </row>
    <row r="1558" spans="1:24" x14ac:dyDescent="0.25">
      <c r="A1558" s="3">
        <v>32143</v>
      </c>
      <c r="B1558" s="5">
        <v>1</v>
      </c>
      <c r="C1558" s="37">
        <f t="shared" si="214"/>
        <v>1.85</v>
      </c>
      <c r="D1558" s="35">
        <f t="shared" si="215"/>
        <v>-17.3</v>
      </c>
      <c r="E1558" s="6">
        <v>-11.2</v>
      </c>
      <c r="F1558" s="6">
        <v>-23.3</v>
      </c>
      <c r="G1558" s="6">
        <v>0</v>
      </c>
      <c r="H1558" s="35">
        <f t="shared" si="216"/>
        <v>-13.5</v>
      </c>
      <c r="I1558" s="8">
        <f>ROUND(M1558*0.98-0.9,1)</f>
        <v>-11.3</v>
      </c>
      <c r="J1558" s="6">
        <v>-15.6</v>
      </c>
      <c r="K1558" s="12">
        <f t="shared" si="219"/>
        <v>0</v>
      </c>
      <c r="L1558" s="35">
        <f t="shared" si="217"/>
        <v>-12.3</v>
      </c>
      <c r="M1558" s="6">
        <v>-10.6</v>
      </c>
      <c r="N1558" s="6">
        <v>-13.9</v>
      </c>
      <c r="O1558" s="12">
        <f t="shared" si="220"/>
        <v>0</v>
      </c>
      <c r="P1558" s="7">
        <v>8801</v>
      </c>
      <c r="Q1558" s="7"/>
      <c r="R1558" s="35">
        <f t="shared" si="218"/>
        <v>-16</v>
      </c>
      <c r="S1558">
        <v>-12</v>
      </c>
      <c r="T1558">
        <v>-20</v>
      </c>
      <c r="U1558">
        <v>0</v>
      </c>
      <c r="W1558">
        <v>1.95</v>
      </c>
      <c r="X1558">
        <v>3.23</v>
      </c>
    </row>
    <row r="1559" spans="1:24" x14ac:dyDescent="0.25">
      <c r="A1559" s="3">
        <v>32144</v>
      </c>
      <c r="B1559" s="5">
        <v>2</v>
      </c>
      <c r="C1559" s="37">
        <f t="shared" si="214"/>
        <v>1.94</v>
      </c>
      <c r="D1559" s="35">
        <f t="shared" si="215"/>
        <v>-17.5</v>
      </c>
      <c r="E1559" s="6">
        <v>-10.5</v>
      </c>
      <c r="F1559" s="6">
        <v>-24.5</v>
      </c>
      <c r="G1559" s="6">
        <v>0</v>
      </c>
      <c r="H1559" s="35">
        <f t="shared" si="216"/>
        <v>-13.9</v>
      </c>
      <c r="I1559" s="8">
        <f>ROUND(M1559*0.98-0.9,1)</f>
        <v>-10.6</v>
      </c>
      <c r="J1559" s="6">
        <v>-17.100000000000001</v>
      </c>
      <c r="K1559" s="12">
        <f t="shared" si="219"/>
        <v>0</v>
      </c>
      <c r="L1559" s="35">
        <f t="shared" si="217"/>
        <v>-12.6</v>
      </c>
      <c r="M1559" s="6">
        <v>-9.9</v>
      </c>
      <c r="N1559" s="6">
        <v>-15.2</v>
      </c>
      <c r="O1559" s="12">
        <f t="shared" si="220"/>
        <v>0</v>
      </c>
      <c r="P1559" s="7">
        <v>8801</v>
      </c>
      <c r="Q1559" s="7"/>
      <c r="R1559" s="35">
        <f t="shared" si="218"/>
        <v>-14.5</v>
      </c>
      <c r="S1559">
        <v>-10</v>
      </c>
      <c r="T1559">
        <v>-19</v>
      </c>
      <c r="U1559">
        <v>1</v>
      </c>
      <c r="W1559">
        <v>2.04</v>
      </c>
      <c r="X1559">
        <v>1.56</v>
      </c>
    </row>
    <row r="1560" spans="1:24" x14ac:dyDescent="0.25">
      <c r="A1560" s="3">
        <v>32145</v>
      </c>
      <c r="B1560" s="5">
        <v>3</v>
      </c>
      <c r="C1560" s="37">
        <f t="shared" si="214"/>
        <v>1.59</v>
      </c>
      <c r="D1560" s="35">
        <f t="shared" si="215"/>
        <v>-17.899999999999999</v>
      </c>
      <c r="E1560" s="6">
        <v>-12.3</v>
      </c>
      <c r="F1560" s="6">
        <v>-23.4</v>
      </c>
      <c r="G1560" s="6">
        <v>0</v>
      </c>
      <c r="H1560" s="35">
        <f t="shared" si="216"/>
        <v>-13.5</v>
      </c>
      <c r="I1560" s="8">
        <f>ROUND(M1560*0.98-0.9,1)</f>
        <v>-9.9</v>
      </c>
      <c r="J1560" s="6">
        <v>-17</v>
      </c>
      <c r="K1560" s="12">
        <f t="shared" si="219"/>
        <v>0</v>
      </c>
      <c r="L1560" s="35">
        <f t="shared" si="217"/>
        <v>-12.1</v>
      </c>
      <c r="M1560" s="6">
        <v>-9.1999999999999993</v>
      </c>
      <c r="N1560" s="6">
        <v>-15</v>
      </c>
      <c r="O1560" s="12">
        <f t="shared" si="220"/>
        <v>0</v>
      </c>
      <c r="P1560" s="7">
        <v>8801</v>
      </c>
      <c r="Q1560" s="7"/>
      <c r="R1560" s="35">
        <f t="shared" si="218"/>
        <v>-13.8</v>
      </c>
      <c r="S1560">
        <v>-8</v>
      </c>
      <c r="T1560">
        <v>-19.5</v>
      </c>
      <c r="U1560">
        <v>0.3</v>
      </c>
      <c r="W1560">
        <v>1.67</v>
      </c>
      <c r="X1560">
        <v>1.57</v>
      </c>
    </row>
    <row r="1561" spans="1:24" x14ac:dyDescent="0.25">
      <c r="A1561" s="3">
        <v>32146</v>
      </c>
      <c r="B1561" s="5">
        <v>4</v>
      </c>
      <c r="C1561" s="37">
        <f t="shared" si="214"/>
        <v>1.84</v>
      </c>
      <c r="D1561" s="35">
        <f t="shared" si="215"/>
        <v>-12.9</v>
      </c>
      <c r="E1561" s="6">
        <v>-3.2</v>
      </c>
      <c r="F1561" s="6">
        <v>-22.6</v>
      </c>
      <c r="G1561" s="6">
        <v>0</v>
      </c>
      <c r="H1561" s="35">
        <f t="shared" si="216"/>
        <v>-11.1</v>
      </c>
      <c r="I1561" s="8">
        <f>ROUND(M1561*0.98-0.9,1)</f>
        <v>-8.8000000000000007</v>
      </c>
      <c r="J1561" s="6">
        <v>-13.3</v>
      </c>
      <c r="K1561" s="12">
        <f t="shared" si="219"/>
        <v>0</v>
      </c>
      <c r="L1561" s="35">
        <f t="shared" si="217"/>
        <v>-11.2</v>
      </c>
      <c r="M1561" s="6">
        <v>-8.1</v>
      </c>
      <c r="N1561" s="6">
        <v>-14.3</v>
      </c>
      <c r="O1561" s="12">
        <f t="shared" si="220"/>
        <v>0</v>
      </c>
      <c r="P1561" s="7">
        <v>8801</v>
      </c>
      <c r="Q1561" s="7"/>
      <c r="R1561" s="35">
        <f t="shared" si="218"/>
        <v>-13</v>
      </c>
      <c r="S1561">
        <v>-6</v>
      </c>
      <c r="T1561">
        <v>-20</v>
      </c>
      <c r="U1561">
        <v>0</v>
      </c>
      <c r="W1561">
        <v>1.94</v>
      </c>
      <c r="X1561">
        <v>4.76</v>
      </c>
    </row>
    <row r="1562" spans="1:24" x14ac:dyDescent="0.25">
      <c r="A1562" s="3">
        <v>32147</v>
      </c>
      <c r="B1562" s="5">
        <v>5</v>
      </c>
      <c r="C1562" s="37">
        <f t="shared" si="214"/>
        <v>1.62</v>
      </c>
      <c r="D1562" s="35">
        <f t="shared" si="215"/>
        <v>-12.3</v>
      </c>
      <c r="E1562" s="6">
        <v>-6</v>
      </c>
      <c r="F1562" s="6">
        <v>-18.600000000000001</v>
      </c>
      <c r="G1562" s="6">
        <v>0</v>
      </c>
      <c r="H1562" s="35">
        <f t="shared" si="216"/>
        <v>-8</v>
      </c>
      <c r="I1562" s="6">
        <v>-6.8</v>
      </c>
      <c r="J1562" s="6">
        <v>-9.1</v>
      </c>
      <c r="K1562" s="12">
        <f t="shared" si="219"/>
        <v>0</v>
      </c>
      <c r="L1562" s="35">
        <f t="shared" si="217"/>
        <v>-8.6999999999999993</v>
      </c>
      <c r="M1562" s="6">
        <v>-6.2</v>
      </c>
      <c r="N1562" s="6">
        <v>-11.1</v>
      </c>
      <c r="O1562" s="12">
        <f t="shared" si="220"/>
        <v>0</v>
      </c>
      <c r="P1562" s="7">
        <v>8801</v>
      </c>
      <c r="Q1562" s="7"/>
      <c r="R1562" s="35">
        <f t="shared" si="218"/>
        <v>-17</v>
      </c>
      <c r="S1562">
        <v>-8</v>
      </c>
      <c r="T1562">
        <v>-26</v>
      </c>
      <c r="U1562">
        <v>0.8</v>
      </c>
      <c r="W1562">
        <v>1.71</v>
      </c>
      <c r="X1562">
        <v>2.52</v>
      </c>
    </row>
    <row r="1563" spans="1:24" x14ac:dyDescent="0.25">
      <c r="A1563" s="3">
        <v>32148</v>
      </c>
      <c r="B1563" s="5">
        <v>6</v>
      </c>
      <c r="C1563" s="37">
        <f t="shared" si="214"/>
        <v>2.56</v>
      </c>
      <c r="D1563" s="35">
        <f t="shared" si="215"/>
        <v>-9.8000000000000007</v>
      </c>
      <c r="E1563" s="6">
        <v>-4.3</v>
      </c>
      <c r="F1563" s="6">
        <v>-15.2</v>
      </c>
      <c r="G1563" s="6">
        <v>0</v>
      </c>
      <c r="H1563" s="35">
        <f t="shared" si="216"/>
        <v>-8.8000000000000007</v>
      </c>
      <c r="I1563" s="6">
        <v>-6.7</v>
      </c>
      <c r="J1563" s="6">
        <v>-10.8</v>
      </c>
      <c r="K1563" s="12">
        <f t="shared" si="219"/>
        <v>0</v>
      </c>
      <c r="L1563" s="35">
        <f t="shared" si="217"/>
        <v>-9.1</v>
      </c>
      <c r="M1563" s="6">
        <v>-7.5</v>
      </c>
      <c r="N1563" s="6">
        <v>-10.6</v>
      </c>
      <c r="O1563" s="12">
        <f t="shared" si="220"/>
        <v>0</v>
      </c>
      <c r="P1563" s="7">
        <v>8801</v>
      </c>
      <c r="Q1563" s="7"/>
      <c r="R1563" s="35">
        <f t="shared" si="218"/>
        <v>-10.8</v>
      </c>
      <c r="S1563">
        <v>-6.5</v>
      </c>
      <c r="T1563">
        <v>-15</v>
      </c>
      <c r="U1563">
        <v>0.6</v>
      </c>
      <c r="W1563">
        <v>2.69</v>
      </c>
      <c r="X1563">
        <v>1.62</v>
      </c>
    </row>
    <row r="1564" spans="1:24" x14ac:dyDescent="0.25">
      <c r="A1564" s="3">
        <v>32149</v>
      </c>
      <c r="B1564" s="5">
        <v>7</v>
      </c>
      <c r="C1564" s="37">
        <f t="shared" si="214"/>
        <v>1.76</v>
      </c>
      <c r="D1564" s="35">
        <f t="shared" si="215"/>
        <v>-11.4</v>
      </c>
      <c r="E1564" s="6">
        <v>-6.6</v>
      </c>
      <c r="F1564" s="6">
        <v>-16.100000000000001</v>
      </c>
      <c r="G1564" s="6">
        <v>0</v>
      </c>
      <c r="H1564" s="35">
        <f t="shared" si="216"/>
        <v>-9</v>
      </c>
      <c r="I1564" s="6">
        <v>-7.1</v>
      </c>
      <c r="J1564" s="6">
        <v>-10.9</v>
      </c>
      <c r="K1564" s="12">
        <f t="shared" si="219"/>
        <v>0</v>
      </c>
      <c r="L1564" s="35">
        <f t="shared" si="217"/>
        <v>-10.7</v>
      </c>
      <c r="M1564" s="6">
        <v>-8.6</v>
      </c>
      <c r="N1564" s="6">
        <v>-12.8</v>
      </c>
      <c r="O1564" s="12">
        <f t="shared" si="220"/>
        <v>0</v>
      </c>
      <c r="P1564" s="7">
        <v>8801</v>
      </c>
      <c r="Q1564" s="7"/>
      <c r="R1564" s="35">
        <f t="shared" si="218"/>
        <v>-7.8</v>
      </c>
      <c r="S1564">
        <v>-5.5</v>
      </c>
      <c r="T1564">
        <v>-10</v>
      </c>
      <c r="U1564">
        <v>0.9</v>
      </c>
      <c r="W1564">
        <v>1.85</v>
      </c>
      <c r="X1564">
        <v>1.63</v>
      </c>
    </row>
    <row r="1565" spans="1:24" x14ac:dyDescent="0.25">
      <c r="A1565" s="3">
        <v>32150</v>
      </c>
      <c r="B1565" s="5">
        <v>8</v>
      </c>
      <c r="C1565" s="37">
        <f t="shared" si="214"/>
        <v>0.88</v>
      </c>
      <c r="D1565" s="35">
        <f t="shared" si="215"/>
        <v>-12.7</v>
      </c>
      <c r="E1565" s="6">
        <v>-7.4</v>
      </c>
      <c r="F1565" s="6">
        <v>-18</v>
      </c>
      <c r="G1565" s="6">
        <v>0</v>
      </c>
      <c r="H1565" s="35">
        <f t="shared" si="216"/>
        <v>-12.1</v>
      </c>
      <c r="I1565" s="6">
        <v>-9.4</v>
      </c>
      <c r="J1565" s="6">
        <v>-14.8</v>
      </c>
      <c r="K1565" s="12">
        <f t="shared" si="219"/>
        <v>0</v>
      </c>
      <c r="L1565" s="35">
        <f t="shared" si="217"/>
        <v>-11</v>
      </c>
      <c r="M1565" s="6">
        <v>-7.7</v>
      </c>
      <c r="N1565" s="6">
        <v>-14.2</v>
      </c>
      <c r="O1565" s="12">
        <f t="shared" si="220"/>
        <v>0</v>
      </c>
      <c r="P1565" s="7">
        <v>8801</v>
      </c>
      <c r="Q1565" s="7"/>
      <c r="R1565" s="35">
        <f t="shared" si="218"/>
        <v>-11.5</v>
      </c>
      <c r="S1565">
        <v>-7</v>
      </c>
      <c r="T1565">
        <v>-16</v>
      </c>
      <c r="U1565">
        <v>6</v>
      </c>
      <c r="W1565">
        <v>0.93</v>
      </c>
      <c r="X1565">
        <v>1.77</v>
      </c>
    </row>
    <row r="1566" spans="1:24" x14ac:dyDescent="0.25">
      <c r="A1566" s="3">
        <v>32151</v>
      </c>
      <c r="B1566" s="5">
        <v>9</v>
      </c>
      <c r="C1566" s="37">
        <f t="shared" si="214"/>
        <v>1.43</v>
      </c>
      <c r="D1566" s="35">
        <f t="shared" si="215"/>
        <v>-10.199999999999999</v>
      </c>
      <c r="E1566" s="6">
        <v>-6.6</v>
      </c>
      <c r="F1566" s="6">
        <v>-13.7</v>
      </c>
      <c r="G1566" s="6">
        <v>1.5</v>
      </c>
      <c r="H1566" s="35">
        <f t="shared" si="216"/>
        <v>-9.1999999999999993</v>
      </c>
      <c r="I1566" s="6">
        <v>-7.5</v>
      </c>
      <c r="J1566" s="6">
        <v>-10.9</v>
      </c>
      <c r="K1566" s="12">
        <f t="shared" si="219"/>
        <v>1.5</v>
      </c>
      <c r="L1566" s="35">
        <f t="shared" si="217"/>
        <v>-10.4</v>
      </c>
      <c r="M1566" s="6">
        <v>-7.7</v>
      </c>
      <c r="N1566" s="6">
        <v>-13.1</v>
      </c>
      <c r="O1566" s="12">
        <f t="shared" si="220"/>
        <v>1.5</v>
      </c>
      <c r="P1566" s="7">
        <v>8801</v>
      </c>
      <c r="Q1566" s="7"/>
      <c r="R1566" s="35">
        <f t="shared" si="218"/>
        <v>-11.3</v>
      </c>
      <c r="S1566">
        <v>-6.5</v>
      </c>
      <c r="T1566">
        <v>-16</v>
      </c>
      <c r="U1566">
        <v>8</v>
      </c>
      <c r="W1566">
        <v>1.5</v>
      </c>
      <c r="X1566">
        <v>1.66</v>
      </c>
    </row>
    <row r="1567" spans="1:24" x14ac:dyDescent="0.25">
      <c r="A1567" s="3">
        <v>32152</v>
      </c>
      <c r="B1567" s="5">
        <v>10</v>
      </c>
      <c r="C1567" s="37">
        <f t="shared" si="214"/>
        <v>3.08</v>
      </c>
      <c r="D1567" s="35">
        <f t="shared" si="215"/>
        <v>-6.4</v>
      </c>
      <c r="E1567" s="6">
        <v>-2.8</v>
      </c>
      <c r="F1567" s="6">
        <v>-10</v>
      </c>
      <c r="G1567" s="6">
        <v>2</v>
      </c>
      <c r="H1567" s="35">
        <f t="shared" si="216"/>
        <v>-8.6</v>
      </c>
      <c r="I1567" s="6">
        <v>-6.3</v>
      </c>
      <c r="J1567" s="6">
        <v>-10.9</v>
      </c>
      <c r="K1567" s="12">
        <f t="shared" si="219"/>
        <v>2</v>
      </c>
      <c r="L1567" s="35">
        <f t="shared" si="217"/>
        <v>-9.8000000000000007</v>
      </c>
      <c r="M1567" s="6">
        <v>-7.7</v>
      </c>
      <c r="N1567" s="6">
        <v>-11.9</v>
      </c>
      <c r="O1567" s="12">
        <f t="shared" si="220"/>
        <v>2</v>
      </c>
      <c r="P1567" s="7">
        <v>8801</v>
      </c>
      <c r="Q1567" s="7"/>
      <c r="R1567" s="35">
        <f t="shared" si="218"/>
        <v>-9</v>
      </c>
      <c r="S1567">
        <v>-5.5</v>
      </c>
      <c r="T1567">
        <v>-12.5</v>
      </c>
      <c r="U1567">
        <v>10.1</v>
      </c>
      <c r="W1567">
        <v>3.24</v>
      </c>
      <c r="X1567">
        <v>2.19</v>
      </c>
    </row>
    <row r="1568" spans="1:24" x14ac:dyDescent="0.25">
      <c r="A1568" s="3">
        <v>32153</v>
      </c>
      <c r="B1568" s="5">
        <v>11</v>
      </c>
      <c r="C1568" s="37">
        <f t="shared" si="214"/>
        <v>3.18</v>
      </c>
      <c r="D1568" s="35">
        <f t="shared" si="215"/>
        <v>-7.3</v>
      </c>
      <c r="E1568" s="6">
        <v>-5.3</v>
      </c>
      <c r="F1568" s="6">
        <v>-9.1999999999999993</v>
      </c>
      <c r="G1568" s="6">
        <v>0</v>
      </c>
      <c r="H1568" s="35">
        <f t="shared" si="216"/>
        <v>-9.6999999999999993</v>
      </c>
      <c r="I1568" s="6">
        <v>-7.9</v>
      </c>
      <c r="J1568" s="6">
        <v>-11.4</v>
      </c>
      <c r="K1568" s="12">
        <f t="shared" si="219"/>
        <v>0</v>
      </c>
      <c r="L1568" s="35">
        <f t="shared" si="217"/>
        <v>-9.5</v>
      </c>
      <c r="M1568" s="6">
        <v>-8.1</v>
      </c>
      <c r="N1568" s="6">
        <v>-10.9</v>
      </c>
      <c r="O1568" s="12">
        <f t="shared" si="220"/>
        <v>0</v>
      </c>
      <c r="P1568" s="7">
        <v>8801</v>
      </c>
      <c r="Q1568" s="7"/>
      <c r="R1568" s="35">
        <f t="shared" si="218"/>
        <v>-6.3</v>
      </c>
      <c r="S1568">
        <v>-4</v>
      </c>
      <c r="T1568">
        <v>-8.5</v>
      </c>
      <c r="U1568">
        <v>4.2</v>
      </c>
      <c r="W1568">
        <v>3.35</v>
      </c>
      <c r="X1568">
        <v>1.7</v>
      </c>
    </row>
    <row r="1569" spans="1:24" x14ac:dyDescent="0.25">
      <c r="A1569" s="3">
        <v>32154</v>
      </c>
      <c r="B1569" s="5">
        <v>12</v>
      </c>
      <c r="C1569" s="37">
        <f t="shared" si="214"/>
        <v>3.42</v>
      </c>
      <c r="D1569" s="35">
        <f t="shared" si="215"/>
        <v>-5.7</v>
      </c>
      <c r="E1569" s="6">
        <v>-3.2</v>
      </c>
      <c r="F1569" s="6">
        <v>-8.1</v>
      </c>
      <c r="G1569" s="6">
        <v>1</v>
      </c>
      <c r="H1569" s="35">
        <f t="shared" si="216"/>
        <v>-8.8000000000000007</v>
      </c>
      <c r="I1569" s="6">
        <v>-7.5</v>
      </c>
      <c r="J1569" s="6">
        <v>-10.1</v>
      </c>
      <c r="K1569" s="12">
        <f t="shared" si="219"/>
        <v>1</v>
      </c>
      <c r="L1569" s="35">
        <f t="shared" si="217"/>
        <v>-9.3000000000000007</v>
      </c>
      <c r="M1569" s="6">
        <v>-7.8</v>
      </c>
      <c r="N1569" s="6">
        <v>-10.7</v>
      </c>
      <c r="O1569" s="12">
        <f t="shared" si="220"/>
        <v>1</v>
      </c>
      <c r="P1569" s="7">
        <v>8801</v>
      </c>
      <c r="Q1569" s="7"/>
      <c r="R1569" s="35">
        <f t="shared" si="218"/>
        <v>-10.8</v>
      </c>
      <c r="S1569">
        <v>-5.5</v>
      </c>
      <c r="T1569">
        <v>-16</v>
      </c>
      <c r="U1569">
        <v>10.6</v>
      </c>
      <c r="W1569">
        <v>3.6</v>
      </c>
      <c r="X1569">
        <v>2.87</v>
      </c>
    </row>
    <row r="1570" spans="1:24" x14ac:dyDescent="0.25">
      <c r="A1570" s="3">
        <v>32155</v>
      </c>
      <c r="B1570" s="5">
        <v>13</v>
      </c>
      <c r="C1570" s="37">
        <f t="shared" si="214"/>
        <v>1.62</v>
      </c>
      <c r="D1570" s="35">
        <f t="shared" si="215"/>
        <v>-4.5999999999999996</v>
      </c>
      <c r="E1570" s="6">
        <v>1.3</v>
      </c>
      <c r="F1570" s="6">
        <v>-10.5</v>
      </c>
      <c r="G1570" s="6">
        <v>0.5</v>
      </c>
      <c r="H1570" s="35">
        <f t="shared" si="216"/>
        <v>-7.6</v>
      </c>
      <c r="I1570" s="6">
        <v>-4</v>
      </c>
      <c r="J1570" s="6">
        <v>-11.2</v>
      </c>
      <c r="K1570" s="12">
        <f t="shared" si="219"/>
        <v>0.5</v>
      </c>
      <c r="L1570" s="35">
        <f t="shared" si="217"/>
        <v>-8.8000000000000007</v>
      </c>
      <c r="M1570" s="6">
        <v>-5.0999999999999996</v>
      </c>
      <c r="N1570" s="6">
        <v>-12.4</v>
      </c>
      <c r="O1570" s="12">
        <f t="shared" si="220"/>
        <v>0.5</v>
      </c>
      <c r="P1570" s="7">
        <v>8801</v>
      </c>
      <c r="Q1570" s="7"/>
      <c r="R1570" s="35">
        <f t="shared" si="218"/>
        <v>-4.3</v>
      </c>
      <c r="S1570">
        <v>-1</v>
      </c>
      <c r="T1570">
        <v>-7.5</v>
      </c>
      <c r="U1570">
        <v>6</v>
      </c>
      <c r="W1570">
        <v>1.71</v>
      </c>
      <c r="X1570">
        <v>1.74</v>
      </c>
    </row>
    <row r="1571" spans="1:24" x14ac:dyDescent="0.25">
      <c r="A1571" s="3">
        <v>32156</v>
      </c>
      <c r="B1571" s="5">
        <v>14</v>
      </c>
      <c r="C1571" s="37">
        <f t="shared" si="214"/>
        <v>2.4500000000000002</v>
      </c>
      <c r="D1571" s="35">
        <f t="shared" si="215"/>
        <v>-1.7</v>
      </c>
      <c r="E1571" s="6">
        <v>2.2999999999999998</v>
      </c>
      <c r="F1571" s="6">
        <v>-5.7</v>
      </c>
      <c r="G1571" s="6">
        <v>4.5</v>
      </c>
      <c r="H1571" s="35">
        <f t="shared" si="216"/>
        <v>-3.8</v>
      </c>
      <c r="I1571" s="6">
        <v>-0.6</v>
      </c>
      <c r="J1571" s="6">
        <v>-7</v>
      </c>
      <c r="K1571" s="12">
        <f t="shared" si="219"/>
        <v>4.5</v>
      </c>
      <c r="L1571" s="35">
        <f t="shared" si="217"/>
        <v>-4</v>
      </c>
      <c r="M1571" s="6">
        <v>-0.1</v>
      </c>
      <c r="N1571" s="6">
        <v>-7.9</v>
      </c>
      <c r="O1571" s="12">
        <f t="shared" si="220"/>
        <v>4.5</v>
      </c>
      <c r="P1571" s="7">
        <v>8801</v>
      </c>
      <c r="Q1571" s="7"/>
      <c r="R1571" s="35">
        <f t="shared" si="218"/>
        <v>-0.5</v>
      </c>
      <c r="S1571">
        <v>2</v>
      </c>
      <c r="T1571">
        <v>-3</v>
      </c>
      <c r="U1571">
        <v>9</v>
      </c>
      <c r="W1571">
        <v>2.58</v>
      </c>
      <c r="X1571">
        <v>1.76</v>
      </c>
    </row>
    <row r="1572" spans="1:24" x14ac:dyDescent="0.25">
      <c r="A1572" s="3">
        <v>32157</v>
      </c>
      <c r="B1572" s="5">
        <v>15</v>
      </c>
      <c r="C1572" s="37">
        <f t="shared" si="214"/>
        <v>3.84</v>
      </c>
      <c r="D1572" s="35">
        <f t="shared" si="215"/>
        <v>-2.4</v>
      </c>
      <c r="E1572" s="6">
        <v>0</v>
      </c>
      <c r="F1572" s="6">
        <v>-4.8</v>
      </c>
      <c r="G1572" s="6">
        <v>1.5</v>
      </c>
      <c r="H1572" s="35">
        <f t="shared" si="216"/>
        <v>-6.3</v>
      </c>
      <c r="I1572" s="6">
        <v>-4.8</v>
      </c>
      <c r="J1572" s="6">
        <v>-7.7</v>
      </c>
      <c r="K1572" s="12">
        <f t="shared" si="219"/>
        <v>1.5</v>
      </c>
      <c r="L1572" s="35">
        <f t="shared" si="217"/>
        <v>-7.3</v>
      </c>
      <c r="M1572" s="6">
        <v>-6.4</v>
      </c>
      <c r="N1572" s="6">
        <v>-8.1</v>
      </c>
      <c r="O1572" s="12">
        <f t="shared" si="220"/>
        <v>1.5</v>
      </c>
      <c r="P1572" s="7">
        <v>8801</v>
      </c>
      <c r="Q1572" s="7"/>
      <c r="R1572" s="35">
        <f t="shared" si="218"/>
        <v>-2.5</v>
      </c>
      <c r="S1572">
        <v>1</v>
      </c>
      <c r="T1572">
        <v>-6</v>
      </c>
      <c r="U1572">
        <v>0</v>
      </c>
      <c r="W1572">
        <v>4.04</v>
      </c>
      <c r="X1572">
        <v>5.38</v>
      </c>
    </row>
    <row r="1573" spans="1:24" x14ac:dyDescent="0.25">
      <c r="A1573" s="3">
        <v>32158</v>
      </c>
      <c r="B1573" s="5">
        <v>16</v>
      </c>
      <c r="C1573" s="37">
        <f t="shared" si="214"/>
        <v>4.68</v>
      </c>
      <c r="D1573" s="35">
        <f t="shared" si="215"/>
        <v>-5.6</v>
      </c>
      <c r="E1573" s="6">
        <v>-2.4</v>
      </c>
      <c r="F1573" s="6">
        <v>-8.8000000000000007</v>
      </c>
      <c r="G1573" s="6">
        <v>0.5</v>
      </c>
      <c r="H1573" s="35">
        <f t="shared" si="216"/>
        <v>-7.5</v>
      </c>
      <c r="I1573" s="6">
        <v>-5.7</v>
      </c>
      <c r="J1573" s="6">
        <v>-9.1999999999999993</v>
      </c>
      <c r="K1573" s="12">
        <f t="shared" si="219"/>
        <v>0.5</v>
      </c>
      <c r="L1573" s="35">
        <f t="shared" si="217"/>
        <v>-8.5</v>
      </c>
      <c r="M1573" s="6">
        <v>-6.7</v>
      </c>
      <c r="N1573" s="6">
        <v>-10.3</v>
      </c>
      <c r="O1573" s="12">
        <f t="shared" si="220"/>
        <v>0.5</v>
      </c>
      <c r="P1573" s="7">
        <v>8801</v>
      </c>
      <c r="Q1573" s="7"/>
      <c r="R1573" s="35">
        <f t="shared" si="218"/>
        <v>-3.8</v>
      </c>
      <c r="S1573">
        <v>-1</v>
      </c>
      <c r="T1573">
        <v>-6.5</v>
      </c>
      <c r="U1573">
        <v>0</v>
      </c>
      <c r="W1573">
        <v>4.93</v>
      </c>
      <c r="X1573">
        <v>4.7699999999999996</v>
      </c>
    </row>
    <row r="1574" spans="1:24" x14ac:dyDescent="0.25">
      <c r="A1574" s="3">
        <v>32159</v>
      </c>
      <c r="B1574" s="5">
        <v>17</v>
      </c>
      <c r="C1574" s="37">
        <f t="shared" si="214"/>
        <v>5.72</v>
      </c>
      <c r="D1574" s="35">
        <f t="shared" si="215"/>
        <v>-9.4</v>
      </c>
      <c r="E1574" s="6">
        <v>-1.9</v>
      </c>
      <c r="F1574" s="6">
        <v>-16.8</v>
      </c>
      <c r="G1574" s="6">
        <v>0</v>
      </c>
      <c r="H1574" s="35">
        <f t="shared" si="216"/>
        <v>-9.4</v>
      </c>
      <c r="I1574" s="6">
        <v>-5.7</v>
      </c>
      <c r="J1574" s="6">
        <v>-13</v>
      </c>
      <c r="K1574" s="12">
        <f t="shared" si="219"/>
        <v>0</v>
      </c>
      <c r="L1574" s="35">
        <f t="shared" si="217"/>
        <v>-10.3</v>
      </c>
      <c r="M1574" s="6">
        <v>-8</v>
      </c>
      <c r="N1574" s="6">
        <v>-12.5</v>
      </c>
      <c r="O1574" s="12">
        <f t="shared" si="220"/>
        <v>0</v>
      </c>
      <c r="P1574" s="7">
        <v>8801</v>
      </c>
      <c r="Q1574" s="7"/>
      <c r="R1574" s="35">
        <f t="shared" si="218"/>
        <v>-10.5</v>
      </c>
      <c r="S1574">
        <v>-2</v>
      </c>
      <c r="T1574">
        <v>-19</v>
      </c>
      <c r="U1574">
        <v>0</v>
      </c>
      <c r="W1574">
        <v>6.02</v>
      </c>
      <c r="X1574">
        <v>3.96</v>
      </c>
    </row>
    <row r="1575" spans="1:24" x14ac:dyDescent="0.25">
      <c r="A1575" s="3">
        <v>32160</v>
      </c>
      <c r="B1575" s="5">
        <v>18</v>
      </c>
      <c r="C1575" s="37">
        <f t="shared" si="214"/>
        <v>3.53</v>
      </c>
      <c r="D1575" s="35">
        <f t="shared" si="215"/>
        <v>-7.8</v>
      </c>
      <c r="E1575" s="6">
        <v>-4</v>
      </c>
      <c r="F1575" s="6">
        <v>-11.5</v>
      </c>
      <c r="G1575" s="6">
        <v>0</v>
      </c>
      <c r="H1575" s="35">
        <f t="shared" si="216"/>
        <v>-9.1999999999999993</v>
      </c>
      <c r="I1575" s="6">
        <v>-6.3</v>
      </c>
      <c r="J1575" s="6">
        <v>-12.1</v>
      </c>
      <c r="K1575" s="12">
        <f t="shared" si="219"/>
        <v>0</v>
      </c>
      <c r="L1575" s="35">
        <f t="shared" si="217"/>
        <v>-10.9</v>
      </c>
      <c r="M1575" s="6">
        <v>-8.5</v>
      </c>
      <c r="N1575" s="6">
        <v>-13.2</v>
      </c>
      <c r="O1575" s="12">
        <f t="shared" si="220"/>
        <v>0</v>
      </c>
      <c r="P1575" s="7">
        <v>8801</v>
      </c>
      <c r="Q1575" s="7"/>
      <c r="R1575" s="35">
        <f t="shared" si="218"/>
        <v>-8.5</v>
      </c>
      <c r="S1575">
        <v>-5</v>
      </c>
      <c r="T1575">
        <v>-12</v>
      </c>
      <c r="U1575">
        <v>0</v>
      </c>
      <c r="W1575">
        <v>3.72</v>
      </c>
      <c r="X1575">
        <v>2.8</v>
      </c>
    </row>
    <row r="1576" spans="1:24" x14ac:dyDescent="0.25">
      <c r="A1576" s="3">
        <v>32161</v>
      </c>
      <c r="B1576" s="5">
        <v>19</v>
      </c>
      <c r="C1576" s="37">
        <f t="shared" si="214"/>
        <v>2.12</v>
      </c>
      <c r="D1576" s="35">
        <f t="shared" si="215"/>
        <v>-10.6</v>
      </c>
      <c r="E1576" s="6">
        <v>-4.7</v>
      </c>
      <c r="F1576" s="6">
        <v>-16.5</v>
      </c>
      <c r="G1576" s="6">
        <v>1</v>
      </c>
      <c r="H1576" s="35">
        <f t="shared" si="216"/>
        <v>-10.3</v>
      </c>
      <c r="I1576" s="6">
        <v>-7.5</v>
      </c>
      <c r="J1576" s="6">
        <v>-13</v>
      </c>
      <c r="K1576" s="12">
        <f t="shared" si="219"/>
        <v>1</v>
      </c>
      <c r="L1576" s="35">
        <f t="shared" si="217"/>
        <v>-11.7</v>
      </c>
      <c r="M1576" s="6">
        <v>-10.199999999999999</v>
      </c>
      <c r="N1576" s="6">
        <v>-13.1</v>
      </c>
      <c r="O1576" s="12">
        <f t="shared" si="220"/>
        <v>1</v>
      </c>
      <c r="P1576" s="7">
        <v>8801</v>
      </c>
      <c r="Q1576" s="7"/>
      <c r="R1576" s="35">
        <f t="shared" si="218"/>
        <v>-8.5</v>
      </c>
      <c r="S1576">
        <v>-6.5</v>
      </c>
      <c r="T1576">
        <v>-10.5</v>
      </c>
      <c r="U1576">
        <v>7.1</v>
      </c>
      <c r="W1576">
        <v>2.23</v>
      </c>
      <c r="X1576">
        <v>1.89</v>
      </c>
    </row>
    <row r="1577" spans="1:24" x14ac:dyDescent="0.25">
      <c r="A1577" s="3">
        <v>32162</v>
      </c>
      <c r="B1577" s="5">
        <v>20</v>
      </c>
      <c r="C1577" s="37">
        <f t="shared" si="214"/>
        <v>5.61</v>
      </c>
      <c r="D1577" s="35">
        <f t="shared" si="215"/>
        <v>-3.4</v>
      </c>
      <c r="E1577" s="6">
        <v>1.3</v>
      </c>
      <c r="F1577" s="6">
        <v>-8.1</v>
      </c>
      <c r="G1577" s="6">
        <v>0.5</v>
      </c>
      <c r="H1577" s="35">
        <f t="shared" si="216"/>
        <v>-8.4</v>
      </c>
      <c r="I1577" s="6">
        <v>-5.8</v>
      </c>
      <c r="J1577" s="6">
        <v>-10.9</v>
      </c>
      <c r="K1577" s="12">
        <f t="shared" ref="K1577:K1585" si="221">G1577</f>
        <v>0.5</v>
      </c>
      <c r="L1577" s="35">
        <f t="shared" si="217"/>
        <v>-8.9</v>
      </c>
      <c r="M1577" s="6">
        <v>-5.7</v>
      </c>
      <c r="N1577" s="6">
        <v>-12</v>
      </c>
      <c r="O1577" s="12">
        <f t="shared" ref="O1577:O1585" si="222">G1577</f>
        <v>0.5</v>
      </c>
      <c r="P1577" s="7">
        <v>8801</v>
      </c>
      <c r="Q1577" s="7"/>
      <c r="R1577" s="35">
        <f t="shared" si="218"/>
        <v>-4.5</v>
      </c>
      <c r="S1577">
        <v>-2</v>
      </c>
      <c r="T1577">
        <v>-7</v>
      </c>
      <c r="U1577">
        <v>0</v>
      </c>
      <c r="W1577">
        <v>5.9</v>
      </c>
      <c r="X1577">
        <v>3.68</v>
      </c>
    </row>
    <row r="1578" spans="1:24" x14ac:dyDescent="0.25">
      <c r="A1578" s="3">
        <v>32163</v>
      </c>
      <c r="B1578" s="5">
        <v>21</v>
      </c>
      <c r="C1578" s="37">
        <f t="shared" si="214"/>
        <v>5.61</v>
      </c>
      <c r="D1578" s="35">
        <f t="shared" si="215"/>
        <v>-3.3</v>
      </c>
      <c r="E1578" s="6">
        <v>2.2999999999999998</v>
      </c>
      <c r="F1578" s="6">
        <v>-8.9</v>
      </c>
      <c r="G1578" s="6">
        <v>0</v>
      </c>
      <c r="H1578" s="35">
        <f t="shared" si="216"/>
        <v>-4.9000000000000004</v>
      </c>
      <c r="I1578" s="6">
        <v>-0.6</v>
      </c>
      <c r="J1578" s="6">
        <v>-9.1</v>
      </c>
      <c r="K1578" s="12">
        <f t="shared" si="221"/>
        <v>0</v>
      </c>
      <c r="L1578" s="35">
        <f t="shared" si="217"/>
        <v>-5.6</v>
      </c>
      <c r="M1578" s="6">
        <v>-3</v>
      </c>
      <c r="N1578" s="6">
        <v>-8.1</v>
      </c>
      <c r="O1578" s="12">
        <f t="shared" si="222"/>
        <v>0</v>
      </c>
      <c r="P1578" s="7">
        <v>8801</v>
      </c>
      <c r="Q1578" s="7"/>
      <c r="R1578" s="35">
        <f t="shared" si="218"/>
        <v>-7.5</v>
      </c>
      <c r="S1578">
        <v>0</v>
      </c>
      <c r="T1578">
        <v>-15</v>
      </c>
      <c r="U1578">
        <v>0</v>
      </c>
      <c r="W1578">
        <v>5.9</v>
      </c>
      <c r="X1578">
        <v>5.43</v>
      </c>
    </row>
    <row r="1579" spans="1:24" x14ac:dyDescent="0.25">
      <c r="A1579" s="3">
        <v>32164</v>
      </c>
      <c r="B1579" s="5">
        <v>22</v>
      </c>
      <c r="C1579" s="37">
        <f t="shared" si="214"/>
        <v>3.87</v>
      </c>
      <c r="D1579" s="35">
        <f t="shared" si="215"/>
        <v>-2.8</v>
      </c>
      <c r="E1579" s="6">
        <v>0.4</v>
      </c>
      <c r="F1579" s="6">
        <v>-5.9</v>
      </c>
      <c r="G1579" s="6">
        <v>0</v>
      </c>
      <c r="H1579" s="35">
        <f t="shared" si="216"/>
        <v>-4.8</v>
      </c>
      <c r="I1579" s="6">
        <v>-2.7</v>
      </c>
      <c r="J1579" s="6">
        <v>-6.9</v>
      </c>
      <c r="K1579" s="12">
        <f t="shared" si="221"/>
        <v>0</v>
      </c>
      <c r="L1579" s="35">
        <f t="shared" si="217"/>
        <v>-5.6</v>
      </c>
      <c r="M1579" s="6">
        <v>-2.2999999999999998</v>
      </c>
      <c r="N1579" s="6">
        <v>-8.9</v>
      </c>
      <c r="O1579" s="12">
        <f t="shared" si="222"/>
        <v>0</v>
      </c>
      <c r="P1579" s="7">
        <v>8801</v>
      </c>
      <c r="Q1579" s="7"/>
      <c r="R1579" s="35">
        <f t="shared" si="218"/>
        <v>-4.8</v>
      </c>
      <c r="S1579">
        <v>1.5</v>
      </c>
      <c r="T1579">
        <v>-11</v>
      </c>
      <c r="U1579">
        <v>0</v>
      </c>
      <c r="W1579">
        <v>4.07</v>
      </c>
      <c r="X1579">
        <v>2.4500000000000002</v>
      </c>
    </row>
    <row r="1580" spans="1:24" x14ac:dyDescent="0.25">
      <c r="A1580" s="3">
        <v>32165</v>
      </c>
      <c r="B1580" s="5">
        <v>23</v>
      </c>
      <c r="C1580" s="37">
        <f t="shared" si="214"/>
        <v>5</v>
      </c>
      <c r="D1580" s="35">
        <f t="shared" si="215"/>
        <v>-6</v>
      </c>
      <c r="E1580" s="6">
        <v>-0.7</v>
      </c>
      <c r="F1580" s="6">
        <v>-11.2</v>
      </c>
      <c r="G1580" s="6">
        <v>0.5</v>
      </c>
      <c r="H1580" s="35">
        <f t="shared" si="216"/>
        <v>-6.9</v>
      </c>
      <c r="I1580" s="6">
        <v>-4.5999999999999996</v>
      </c>
      <c r="J1580" s="6">
        <v>-9.1</v>
      </c>
      <c r="K1580" s="12">
        <f t="shared" si="221"/>
        <v>0.5</v>
      </c>
      <c r="L1580" s="35">
        <f t="shared" si="217"/>
        <v>-7.5</v>
      </c>
      <c r="M1580" s="6">
        <v>-5.9</v>
      </c>
      <c r="N1580" s="6">
        <v>-9</v>
      </c>
      <c r="O1580" s="12">
        <f t="shared" si="222"/>
        <v>0.5</v>
      </c>
      <c r="P1580" s="7">
        <v>8801</v>
      </c>
      <c r="Q1580" s="7"/>
      <c r="R1580" s="35">
        <f t="shared" si="218"/>
        <v>-4.3</v>
      </c>
      <c r="S1580">
        <v>-0.5</v>
      </c>
      <c r="T1580">
        <v>-8</v>
      </c>
      <c r="U1580">
        <v>0</v>
      </c>
      <c r="W1580">
        <v>5.26</v>
      </c>
      <c r="X1580">
        <v>4.92</v>
      </c>
    </row>
    <row r="1581" spans="1:24" x14ac:dyDescent="0.25">
      <c r="A1581" s="3">
        <v>32166</v>
      </c>
      <c r="B1581" s="5">
        <v>24</v>
      </c>
      <c r="C1581" s="37">
        <f t="shared" si="214"/>
        <v>2.12</v>
      </c>
      <c r="D1581" s="35">
        <f t="shared" si="215"/>
        <v>-9.1</v>
      </c>
      <c r="E1581" s="6">
        <v>-3.5</v>
      </c>
      <c r="F1581" s="6">
        <v>-14.6</v>
      </c>
      <c r="G1581" s="6">
        <v>1.5</v>
      </c>
      <c r="H1581" s="35">
        <f t="shared" si="216"/>
        <v>-8.5</v>
      </c>
      <c r="I1581" s="6">
        <v>-4.5999999999999996</v>
      </c>
      <c r="J1581" s="6">
        <v>-12.3</v>
      </c>
      <c r="K1581" s="12">
        <f t="shared" si="221"/>
        <v>1.5</v>
      </c>
      <c r="L1581" s="35">
        <f t="shared" si="217"/>
        <v>-7.1</v>
      </c>
      <c r="M1581" s="6">
        <v>-2.7</v>
      </c>
      <c r="N1581" s="6">
        <v>-11.4</v>
      </c>
      <c r="O1581" s="12">
        <f t="shared" si="222"/>
        <v>1.5</v>
      </c>
      <c r="P1581" s="7">
        <v>8801</v>
      </c>
      <c r="Q1581" s="7"/>
      <c r="R1581" s="35">
        <f t="shared" si="218"/>
        <v>-11.5</v>
      </c>
      <c r="S1581">
        <v>-4.5</v>
      </c>
      <c r="T1581">
        <v>-18.5</v>
      </c>
      <c r="U1581">
        <v>0</v>
      </c>
      <c r="W1581">
        <v>2.23</v>
      </c>
      <c r="X1581">
        <v>2.0299999999999998</v>
      </c>
    </row>
    <row r="1582" spans="1:24" x14ac:dyDescent="0.25">
      <c r="A1582" s="3">
        <v>32167</v>
      </c>
      <c r="B1582" s="5">
        <v>25</v>
      </c>
      <c r="C1582" s="37">
        <f t="shared" si="214"/>
        <v>5.62</v>
      </c>
      <c r="D1582" s="35">
        <f t="shared" si="215"/>
        <v>-2.6</v>
      </c>
      <c r="E1582" s="6">
        <v>4.5</v>
      </c>
      <c r="F1582" s="6">
        <v>-9.6999999999999993</v>
      </c>
      <c r="G1582" s="6">
        <v>0</v>
      </c>
      <c r="H1582" s="35">
        <f t="shared" si="216"/>
        <v>-3.5</v>
      </c>
      <c r="I1582" s="6">
        <v>0.7</v>
      </c>
      <c r="J1582" s="6">
        <v>-7.6</v>
      </c>
      <c r="K1582" s="12">
        <f t="shared" si="221"/>
        <v>0</v>
      </c>
      <c r="L1582" s="35">
        <f t="shared" si="217"/>
        <v>-4.5</v>
      </c>
      <c r="M1582" s="6">
        <v>0</v>
      </c>
      <c r="N1582" s="6">
        <v>-9</v>
      </c>
      <c r="O1582" s="12">
        <f t="shared" si="222"/>
        <v>0</v>
      </c>
      <c r="P1582" s="7">
        <v>8801</v>
      </c>
      <c r="Q1582" s="7"/>
      <c r="R1582" s="35">
        <f t="shared" si="218"/>
        <v>-5.3</v>
      </c>
      <c r="S1582">
        <v>3</v>
      </c>
      <c r="T1582">
        <v>-13.5</v>
      </c>
      <c r="U1582">
        <v>0</v>
      </c>
      <c r="W1582">
        <v>5.92</v>
      </c>
      <c r="X1582">
        <v>6.23</v>
      </c>
    </row>
    <row r="1583" spans="1:24" x14ac:dyDescent="0.25">
      <c r="A1583" s="3">
        <v>32168</v>
      </c>
      <c r="B1583" s="5">
        <v>26</v>
      </c>
      <c r="C1583" s="37">
        <f t="shared" si="214"/>
        <v>2.85</v>
      </c>
      <c r="D1583" s="35">
        <f t="shared" si="215"/>
        <v>-3.4</v>
      </c>
      <c r="E1583" s="6">
        <v>1.9</v>
      </c>
      <c r="F1583" s="6">
        <v>-8.6</v>
      </c>
      <c r="G1583" s="6">
        <v>0</v>
      </c>
      <c r="H1583" s="35">
        <f t="shared" si="216"/>
        <v>-3.3</v>
      </c>
      <c r="I1583" s="6">
        <v>1.4</v>
      </c>
      <c r="J1583" s="6">
        <v>-7.9</v>
      </c>
      <c r="K1583" s="12">
        <f t="shared" si="221"/>
        <v>0</v>
      </c>
      <c r="L1583" s="35">
        <f t="shared" si="217"/>
        <v>-5</v>
      </c>
      <c r="M1583" s="6">
        <v>-3.1</v>
      </c>
      <c r="N1583" s="6">
        <v>-6.8</v>
      </c>
      <c r="O1583" s="12">
        <f t="shared" si="222"/>
        <v>0</v>
      </c>
      <c r="P1583" s="7">
        <v>8801</v>
      </c>
      <c r="Q1583" s="7"/>
      <c r="R1583" s="35">
        <f t="shared" si="218"/>
        <v>-7.8</v>
      </c>
      <c r="S1583">
        <v>-2</v>
      </c>
      <c r="T1583">
        <v>-13.5</v>
      </c>
      <c r="U1583">
        <v>0</v>
      </c>
      <c r="W1583">
        <v>3</v>
      </c>
      <c r="X1583">
        <v>2.09</v>
      </c>
    </row>
    <row r="1584" spans="1:24" x14ac:dyDescent="0.25">
      <c r="A1584" s="3">
        <v>32169</v>
      </c>
      <c r="B1584" s="5">
        <v>27</v>
      </c>
      <c r="C1584" s="37">
        <f t="shared" si="214"/>
        <v>3.82</v>
      </c>
      <c r="D1584" s="35">
        <f t="shared" si="215"/>
        <v>0.3</v>
      </c>
      <c r="E1584" s="6">
        <v>3.1</v>
      </c>
      <c r="F1584" s="6">
        <v>-2.5</v>
      </c>
      <c r="G1584" s="6">
        <v>0</v>
      </c>
      <c r="H1584" s="35">
        <f t="shared" si="216"/>
        <v>-0.8</v>
      </c>
      <c r="I1584" s="6">
        <v>2.2000000000000002</v>
      </c>
      <c r="J1584" s="6">
        <v>-3.7</v>
      </c>
      <c r="K1584" s="12">
        <f t="shared" si="221"/>
        <v>0</v>
      </c>
      <c r="L1584" s="35">
        <f t="shared" si="217"/>
        <v>-4.3</v>
      </c>
      <c r="M1584" s="6">
        <v>-2.9</v>
      </c>
      <c r="N1584" s="6">
        <v>-5.7</v>
      </c>
      <c r="O1584" s="12">
        <f t="shared" si="222"/>
        <v>0</v>
      </c>
      <c r="P1584" s="7">
        <v>8801</v>
      </c>
      <c r="Q1584" s="7"/>
      <c r="R1584" s="35">
        <f t="shared" si="218"/>
        <v>0.8</v>
      </c>
      <c r="S1584">
        <v>4</v>
      </c>
      <c r="T1584">
        <v>-2.5</v>
      </c>
      <c r="U1584">
        <v>0</v>
      </c>
      <c r="W1584">
        <v>4.0199999999999996</v>
      </c>
      <c r="X1584">
        <v>3.42</v>
      </c>
    </row>
    <row r="1585" spans="1:24" x14ac:dyDescent="0.25">
      <c r="A1585" s="3">
        <v>32170</v>
      </c>
      <c r="B1585" s="5">
        <v>28</v>
      </c>
      <c r="C1585" s="37">
        <f t="shared" si="214"/>
        <v>3.98</v>
      </c>
      <c r="D1585" s="35">
        <f t="shared" si="215"/>
        <v>0.2</v>
      </c>
      <c r="E1585" s="6">
        <v>2.9</v>
      </c>
      <c r="F1585" s="6">
        <v>-2.6</v>
      </c>
      <c r="G1585" s="6">
        <v>2</v>
      </c>
      <c r="H1585" s="35">
        <f t="shared" si="216"/>
        <v>-0.1</v>
      </c>
      <c r="I1585" s="6">
        <v>2.5</v>
      </c>
      <c r="J1585" s="6">
        <v>-2.6</v>
      </c>
      <c r="K1585" s="12">
        <f t="shared" si="221"/>
        <v>2</v>
      </c>
      <c r="L1585" s="35">
        <f t="shared" si="217"/>
        <v>-3.3</v>
      </c>
      <c r="M1585" s="6">
        <v>-1</v>
      </c>
      <c r="N1585" s="6">
        <v>-5.5</v>
      </c>
      <c r="O1585" s="12">
        <f t="shared" si="222"/>
        <v>2</v>
      </c>
      <c r="P1585" s="7">
        <v>8801</v>
      </c>
      <c r="Q1585" s="7"/>
      <c r="R1585" s="35">
        <f t="shared" si="218"/>
        <v>0.3</v>
      </c>
      <c r="S1585">
        <v>5</v>
      </c>
      <c r="T1585">
        <v>-4.5</v>
      </c>
      <c r="U1585">
        <v>1.3</v>
      </c>
      <c r="W1585">
        <v>4.1900000000000004</v>
      </c>
      <c r="X1585">
        <v>6.08</v>
      </c>
    </row>
    <row r="1586" spans="1:24" x14ac:dyDescent="0.25">
      <c r="A1586" s="3">
        <v>32171</v>
      </c>
      <c r="B1586" s="5">
        <v>29</v>
      </c>
      <c r="C1586" s="37">
        <f t="shared" si="214"/>
        <v>5.29</v>
      </c>
      <c r="D1586" s="35">
        <f t="shared" si="215"/>
        <v>0.3</v>
      </c>
      <c r="E1586" s="6">
        <v>3.1</v>
      </c>
      <c r="F1586" s="6">
        <v>-2.6</v>
      </c>
      <c r="G1586" s="6">
        <v>2</v>
      </c>
      <c r="H1586" s="35">
        <f t="shared" si="216"/>
        <v>-3.4</v>
      </c>
      <c r="I1586" s="6">
        <v>1.7</v>
      </c>
      <c r="J1586" s="6">
        <v>-8.4</v>
      </c>
      <c r="K1586" s="6">
        <v>1</v>
      </c>
      <c r="L1586" s="35">
        <f t="shared" si="217"/>
        <v>-4.7</v>
      </c>
      <c r="M1586" s="6">
        <v>-0.3</v>
      </c>
      <c r="N1586" s="6">
        <v>-9</v>
      </c>
      <c r="O1586" s="6">
        <v>2</v>
      </c>
      <c r="P1586" s="7">
        <v>8801</v>
      </c>
      <c r="Q1586" s="7"/>
      <c r="R1586" s="35">
        <f t="shared" si="218"/>
        <v>-1.5</v>
      </c>
      <c r="S1586">
        <v>3</v>
      </c>
      <c r="T1586">
        <v>-6</v>
      </c>
      <c r="U1586">
        <v>3</v>
      </c>
      <c r="W1586">
        <v>5.57</v>
      </c>
      <c r="X1586">
        <v>2.77</v>
      </c>
    </row>
    <row r="1587" spans="1:24" x14ac:dyDescent="0.25">
      <c r="A1587" s="3">
        <v>32172</v>
      </c>
      <c r="B1587" s="5">
        <v>30</v>
      </c>
      <c r="C1587" s="37">
        <f t="shared" si="214"/>
        <v>5.82</v>
      </c>
      <c r="D1587" s="35">
        <f t="shared" si="215"/>
        <v>-16.600000000000001</v>
      </c>
      <c r="E1587" s="6">
        <v>-11.6</v>
      </c>
      <c r="F1587" s="6">
        <v>-21.6</v>
      </c>
      <c r="G1587" s="6">
        <v>5</v>
      </c>
      <c r="H1587" s="35">
        <f t="shared" si="216"/>
        <v>-19.100000000000001</v>
      </c>
      <c r="I1587" s="6">
        <v>-15.2</v>
      </c>
      <c r="J1587" s="6">
        <v>-22.9</v>
      </c>
      <c r="K1587" s="6">
        <v>0</v>
      </c>
      <c r="L1587" s="35">
        <f t="shared" si="217"/>
        <v>-18.600000000000001</v>
      </c>
      <c r="M1587" s="6">
        <v>-15.2</v>
      </c>
      <c r="N1587" s="6">
        <v>-22</v>
      </c>
      <c r="O1587" s="11">
        <f t="shared" ref="O1587:O1595" si="223">K1587</f>
        <v>0</v>
      </c>
      <c r="P1587" s="7">
        <v>8801</v>
      </c>
      <c r="Q1587" s="7"/>
      <c r="R1587" s="35">
        <f t="shared" si="218"/>
        <v>-11.5</v>
      </c>
      <c r="S1587">
        <v>-10</v>
      </c>
      <c r="T1587">
        <v>-13</v>
      </c>
      <c r="U1587">
        <v>0</v>
      </c>
      <c r="W1587">
        <v>6.13</v>
      </c>
      <c r="X1587">
        <v>5.4</v>
      </c>
    </row>
    <row r="1588" spans="1:24" x14ac:dyDescent="0.25">
      <c r="A1588" s="3">
        <v>32173</v>
      </c>
      <c r="B1588" s="5">
        <v>31</v>
      </c>
      <c r="C1588" s="37">
        <f t="shared" si="214"/>
        <v>7.12</v>
      </c>
      <c r="D1588" s="35">
        <f t="shared" si="215"/>
        <v>-22.6</v>
      </c>
      <c r="E1588" s="6">
        <v>-15.8</v>
      </c>
      <c r="F1588" s="6">
        <v>-29.3</v>
      </c>
      <c r="G1588" s="6">
        <v>1</v>
      </c>
      <c r="H1588" s="35">
        <f t="shared" si="216"/>
        <v>-18.5</v>
      </c>
      <c r="I1588" s="6">
        <v>-12.9</v>
      </c>
      <c r="J1588" s="6">
        <v>-24</v>
      </c>
      <c r="K1588" s="6">
        <v>0</v>
      </c>
      <c r="L1588" s="35">
        <f t="shared" si="217"/>
        <v>-18.600000000000001</v>
      </c>
      <c r="M1588" s="6">
        <v>-15.3</v>
      </c>
      <c r="N1588" s="6">
        <v>-21.8</v>
      </c>
      <c r="O1588" s="11">
        <f t="shared" si="223"/>
        <v>0</v>
      </c>
      <c r="P1588" s="7">
        <v>8801</v>
      </c>
      <c r="Q1588" s="7"/>
      <c r="R1588" s="35">
        <f t="shared" si="218"/>
        <v>-23</v>
      </c>
      <c r="S1588">
        <v>-14</v>
      </c>
      <c r="T1588">
        <v>-32</v>
      </c>
      <c r="U1588">
        <v>0</v>
      </c>
      <c r="W1588">
        <v>7.49</v>
      </c>
      <c r="X1588">
        <v>7.47</v>
      </c>
    </row>
    <row r="1589" spans="1:24" x14ac:dyDescent="0.25">
      <c r="A1589" s="3">
        <v>32174</v>
      </c>
      <c r="B1589" s="5">
        <v>32</v>
      </c>
      <c r="C1589" s="37">
        <f t="shared" si="214"/>
        <v>4.6399999999999997</v>
      </c>
      <c r="D1589" s="35">
        <f t="shared" si="215"/>
        <v>-22.6</v>
      </c>
      <c r="E1589" s="6">
        <v>-14.1</v>
      </c>
      <c r="F1589" s="6">
        <v>-31</v>
      </c>
      <c r="G1589" s="6">
        <v>0</v>
      </c>
      <c r="H1589" s="35">
        <f t="shared" si="216"/>
        <v>-19</v>
      </c>
      <c r="I1589" s="8">
        <f>ROUND(M1589*0.98-0.9,1)</f>
        <v>-14.2</v>
      </c>
      <c r="J1589" s="6">
        <v>-23.7</v>
      </c>
      <c r="K1589" s="6">
        <v>0.5</v>
      </c>
      <c r="L1589" s="35">
        <f t="shared" si="217"/>
        <v>-17.7</v>
      </c>
      <c r="M1589" s="6">
        <v>-13.6</v>
      </c>
      <c r="N1589" s="6">
        <v>-21.7</v>
      </c>
      <c r="O1589" s="11">
        <f t="shared" si="223"/>
        <v>0.5</v>
      </c>
      <c r="P1589" s="7">
        <v>8802</v>
      </c>
      <c r="Q1589" s="7"/>
      <c r="R1589" s="35">
        <f t="shared" si="218"/>
        <v>-17.5</v>
      </c>
      <c r="S1589">
        <v>-11.5</v>
      </c>
      <c r="T1589">
        <v>-23.5</v>
      </c>
      <c r="U1589">
        <v>0</v>
      </c>
      <c r="W1589">
        <v>4.88</v>
      </c>
      <c r="X1589">
        <v>4.17</v>
      </c>
    </row>
    <row r="1590" spans="1:24" x14ac:dyDescent="0.25">
      <c r="A1590" s="3">
        <v>32175</v>
      </c>
      <c r="B1590" s="5">
        <v>33</v>
      </c>
      <c r="C1590" s="37">
        <f t="shared" si="214"/>
        <v>4.22</v>
      </c>
      <c r="D1590" s="35">
        <f t="shared" si="215"/>
        <v>-17.2</v>
      </c>
      <c r="E1590" s="6">
        <v>-12.6</v>
      </c>
      <c r="F1590" s="6">
        <v>-21.8</v>
      </c>
      <c r="G1590" s="6">
        <v>1</v>
      </c>
      <c r="H1590" s="35">
        <f t="shared" si="216"/>
        <v>-14.8</v>
      </c>
      <c r="I1590" s="6">
        <v>-11.7</v>
      </c>
      <c r="J1590" s="6">
        <v>-17.899999999999999</v>
      </c>
      <c r="K1590" s="6">
        <v>1.5</v>
      </c>
      <c r="L1590" s="35">
        <f t="shared" si="217"/>
        <v>-14.6</v>
      </c>
      <c r="M1590" s="6">
        <v>-10.6</v>
      </c>
      <c r="N1590" s="6">
        <v>-18.600000000000001</v>
      </c>
      <c r="O1590" s="11">
        <f t="shared" si="223"/>
        <v>1.5</v>
      </c>
      <c r="P1590" s="7">
        <v>8802</v>
      </c>
      <c r="Q1590" s="7"/>
      <c r="R1590" s="35">
        <f t="shared" si="218"/>
        <v>-13</v>
      </c>
      <c r="S1590">
        <v>-10</v>
      </c>
      <c r="T1590">
        <v>-16</v>
      </c>
      <c r="U1590">
        <v>6.4</v>
      </c>
      <c r="W1590">
        <v>4.4400000000000004</v>
      </c>
      <c r="X1590">
        <v>2.33</v>
      </c>
    </row>
    <row r="1591" spans="1:24" x14ac:dyDescent="0.25">
      <c r="A1591" s="3">
        <v>32176</v>
      </c>
      <c r="B1591" s="5">
        <v>34</v>
      </c>
      <c r="C1591" s="37">
        <f t="shared" si="214"/>
        <v>2.64</v>
      </c>
      <c r="D1591" s="35">
        <f t="shared" si="215"/>
        <v>-11.5</v>
      </c>
      <c r="E1591" s="6">
        <v>-8.6999999999999993</v>
      </c>
      <c r="F1591" s="6">
        <v>-14.3</v>
      </c>
      <c r="G1591" s="6">
        <v>2</v>
      </c>
      <c r="H1591" s="35">
        <f t="shared" si="216"/>
        <v>-12.4</v>
      </c>
      <c r="I1591" s="6">
        <v>-10.7</v>
      </c>
      <c r="J1591" s="6">
        <v>-14</v>
      </c>
      <c r="K1591" s="6">
        <v>2</v>
      </c>
      <c r="L1591" s="35">
        <f t="shared" si="217"/>
        <v>-12.8</v>
      </c>
      <c r="M1591" s="6">
        <v>-10.199999999999999</v>
      </c>
      <c r="N1591" s="6">
        <v>-15.3</v>
      </c>
      <c r="O1591" s="11">
        <f t="shared" si="223"/>
        <v>2</v>
      </c>
      <c r="P1591" s="7">
        <v>8802</v>
      </c>
      <c r="Q1591" s="7"/>
      <c r="R1591" s="35">
        <f t="shared" si="218"/>
        <v>-10</v>
      </c>
      <c r="S1591">
        <v>-8</v>
      </c>
      <c r="T1591">
        <v>-12</v>
      </c>
      <c r="U1591">
        <v>6.5</v>
      </c>
      <c r="W1591">
        <v>2.78</v>
      </c>
      <c r="X1591">
        <v>2.36</v>
      </c>
    </row>
    <row r="1592" spans="1:24" x14ac:dyDescent="0.25">
      <c r="A1592" s="3">
        <v>32177</v>
      </c>
      <c r="B1592" s="5">
        <v>35</v>
      </c>
      <c r="C1592" s="37">
        <f t="shared" si="214"/>
        <v>5.56</v>
      </c>
      <c r="D1592" s="35">
        <f t="shared" si="215"/>
        <v>-9.4</v>
      </c>
      <c r="E1592" s="6">
        <v>-5.7</v>
      </c>
      <c r="F1592" s="6">
        <v>-13</v>
      </c>
      <c r="G1592" s="6">
        <v>0</v>
      </c>
      <c r="H1592" s="35">
        <f t="shared" si="216"/>
        <v>-9.8000000000000007</v>
      </c>
      <c r="I1592" s="6">
        <v>-6.6</v>
      </c>
      <c r="J1592" s="6">
        <v>-13</v>
      </c>
      <c r="K1592" s="6">
        <v>0</v>
      </c>
      <c r="L1592" s="35">
        <f t="shared" si="217"/>
        <v>-10.1</v>
      </c>
      <c r="M1592" s="6">
        <v>-7.3</v>
      </c>
      <c r="N1592" s="6">
        <v>-12.8</v>
      </c>
      <c r="O1592" s="11">
        <f t="shared" si="223"/>
        <v>0</v>
      </c>
      <c r="P1592" s="7">
        <v>8802</v>
      </c>
      <c r="Q1592" s="7"/>
      <c r="R1592" s="35">
        <f t="shared" si="218"/>
        <v>-10.3</v>
      </c>
      <c r="S1592">
        <v>-5</v>
      </c>
      <c r="T1592">
        <v>-15.5</v>
      </c>
      <c r="U1592">
        <v>0</v>
      </c>
      <c r="W1592">
        <v>5.85</v>
      </c>
      <c r="X1592">
        <v>3.71</v>
      </c>
    </row>
    <row r="1593" spans="1:24" x14ac:dyDescent="0.25">
      <c r="A1593" s="3">
        <v>32178</v>
      </c>
      <c r="B1593" s="5">
        <v>36</v>
      </c>
      <c r="C1593" s="37">
        <f t="shared" si="214"/>
        <v>4.13</v>
      </c>
      <c r="D1593" s="35">
        <f t="shared" si="215"/>
        <v>-11.4</v>
      </c>
      <c r="E1593" s="6">
        <v>-5.3</v>
      </c>
      <c r="F1593" s="6">
        <v>-17.399999999999999</v>
      </c>
      <c r="G1593" s="6">
        <v>0</v>
      </c>
      <c r="H1593" s="35">
        <f t="shared" si="216"/>
        <v>-8.1999999999999993</v>
      </c>
      <c r="I1593" s="6">
        <v>-3.9</v>
      </c>
      <c r="J1593" s="6">
        <v>-12.4</v>
      </c>
      <c r="K1593" s="6">
        <v>0</v>
      </c>
      <c r="L1593" s="35">
        <f t="shared" si="217"/>
        <v>-7.5</v>
      </c>
      <c r="M1593" s="6">
        <v>-4.2</v>
      </c>
      <c r="N1593" s="6">
        <v>-10.8</v>
      </c>
      <c r="O1593" s="11">
        <f t="shared" si="223"/>
        <v>0</v>
      </c>
      <c r="P1593" s="7">
        <v>8802</v>
      </c>
      <c r="Q1593" s="7"/>
      <c r="R1593" s="35">
        <f t="shared" si="218"/>
        <v>-13.3</v>
      </c>
      <c r="S1593">
        <v>-4.5</v>
      </c>
      <c r="T1593">
        <v>-22</v>
      </c>
      <c r="U1593">
        <v>0</v>
      </c>
      <c r="W1593">
        <v>4.3499999999999996</v>
      </c>
      <c r="X1593">
        <v>2.44</v>
      </c>
    </row>
    <row r="1594" spans="1:24" x14ac:dyDescent="0.25">
      <c r="A1594" s="3">
        <v>32179</v>
      </c>
      <c r="B1594" s="5">
        <v>37</v>
      </c>
      <c r="C1594" s="37">
        <f t="shared" si="214"/>
        <v>3.97</v>
      </c>
      <c r="D1594" s="35">
        <f t="shared" si="215"/>
        <v>-5.2</v>
      </c>
      <c r="E1594" s="6">
        <v>-1.5</v>
      </c>
      <c r="F1594" s="6">
        <v>-8.8000000000000007</v>
      </c>
      <c r="G1594" s="6">
        <v>2</v>
      </c>
      <c r="H1594" s="35">
        <f t="shared" si="216"/>
        <v>-6.1</v>
      </c>
      <c r="I1594" s="6">
        <v>-4.0999999999999996</v>
      </c>
      <c r="J1594" s="6">
        <v>-8</v>
      </c>
      <c r="K1594" s="6">
        <v>2</v>
      </c>
      <c r="L1594" s="35">
        <f t="shared" si="217"/>
        <v>-6.2</v>
      </c>
      <c r="M1594" s="6">
        <v>-3.3</v>
      </c>
      <c r="N1594" s="6">
        <v>-9</v>
      </c>
      <c r="O1594" s="11">
        <f t="shared" si="223"/>
        <v>2</v>
      </c>
      <c r="P1594" s="7">
        <v>8802</v>
      </c>
      <c r="Q1594" s="7"/>
      <c r="R1594" s="35">
        <f t="shared" si="218"/>
        <v>-9.5</v>
      </c>
      <c r="S1594">
        <v>-2</v>
      </c>
      <c r="T1594">
        <v>-17</v>
      </c>
      <c r="U1594">
        <v>2.9</v>
      </c>
      <c r="W1594">
        <v>4.18</v>
      </c>
      <c r="X1594">
        <v>2.63</v>
      </c>
    </row>
    <row r="1595" spans="1:24" x14ac:dyDescent="0.25">
      <c r="A1595" s="3">
        <v>32180</v>
      </c>
      <c r="B1595" s="5">
        <v>38</v>
      </c>
      <c r="C1595" s="37">
        <f t="shared" si="214"/>
        <v>7.7</v>
      </c>
      <c r="D1595" s="35">
        <f t="shared" si="215"/>
        <v>-3.4</v>
      </c>
      <c r="E1595" s="6">
        <v>-0.6</v>
      </c>
      <c r="F1595" s="6">
        <v>-6.2</v>
      </c>
      <c r="G1595" s="6">
        <v>5</v>
      </c>
      <c r="H1595" s="35">
        <f t="shared" si="216"/>
        <v>-4.5999999999999996</v>
      </c>
      <c r="I1595" s="6">
        <v>-3.2</v>
      </c>
      <c r="J1595" s="6">
        <v>-6</v>
      </c>
      <c r="K1595" s="6">
        <v>4.5</v>
      </c>
      <c r="L1595" s="35">
        <f t="shared" si="217"/>
        <v>-5.2</v>
      </c>
      <c r="M1595" s="6">
        <v>-2.9</v>
      </c>
      <c r="N1595" s="6">
        <v>-7.5</v>
      </c>
      <c r="O1595" s="11">
        <f t="shared" si="223"/>
        <v>4.5</v>
      </c>
      <c r="P1595" s="7">
        <v>8802</v>
      </c>
      <c r="Q1595" s="7"/>
      <c r="R1595" s="35">
        <f t="shared" si="218"/>
        <v>-0.5</v>
      </c>
      <c r="S1595">
        <v>3.5</v>
      </c>
      <c r="T1595">
        <v>-4.5</v>
      </c>
      <c r="U1595">
        <v>0</v>
      </c>
      <c r="W1595">
        <v>8.1</v>
      </c>
      <c r="X1595">
        <v>6.39</v>
      </c>
    </row>
    <row r="1596" spans="1:24" x14ac:dyDescent="0.25">
      <c r="A1596" s="3">
        <v>32181</v>
      </c>
      <c r="B1596" s="5">
        <v>39</v>
      </c>
      <c r="C1596" s="37">
        <f t="shared" si="214"/>
        <v>2.82</v>
      </c>
      <c r="D1596" s="35">
        <f t="shared" si="215"/>
        <v>-9.1</v>
      </c>
      <c r="E1596" s="6">
        <v>-3.4</v>
      </c>
      <c r="F1596" s="6">
        <v>-14.8</v>
      </c>
      <c r="G1596" s="6">
        <v>4</v>
      </c>
      <c r="H1596" s="35">
        <f t="shared" si="216"/>
        <v>-7.7</v>
      </c>
      <c r="I1596" s="6">
        <v>-3.9</v>
      </c>
      <c r="J1596" s="6">
        <v>-11.5</v>
      </c>
      <c r="K1596" s="12">
        <f t="shared" ref="K1596:K1627" si="224">G1596</f>
        <v>4</v>
      </c>
      <c r="L1596" s="35">
        <f t="shared" si="217"/>
        <v>-6.7</v>
      </c>
      <c r="M1596" s="6">
        <v>-3.6</v>
      </c>
      <c r="N1596" s="6">
        <v>-9.6999999999999993</v>
      </c>
      <c r="O1596" s="12">
        <f t="shared" ref="O1596:O1627" si="225">G1596</f>
        <v>4</v>
      </c>
      <c r="P1596" s="7">
        <v>8802</v>
      </c>
      <c r="Q1596" s="7"/>
      <c r="R1596" s="35">
        <f t="shared" si="218"/>
        <v>-6.5</v>
      </c>
      <c r="S1596">
        <v>-3</v>
      </c>
      <c r="T1596">
        <v>-10</v>
      </c>
      <c r="U1596">
        <v>7</v>
      </c>
      <c r="W1596">
        <v>2.97</v>
      </c>
      <c r="X1596">
        <v>2.5499999999999998</v>
      </c>
    </row>
    <row r="1597" spans="1:24" x14ac:dyDescent="0.25">
      <c r="A1597" s="3">
        <v>32182</v>
      </c>
      <c r="B1597" s="5">
        <v>40</v>
      </c>
      <c r="C1597" s="37">
        <f t="shared" si="214"/>
        <v>2.98</v>
      </c>
      <c r="D1597" s="35">
        <f t="shared" si="215"/>
        <v>-4.9000000000000004</v>
      </c>
      <c r="E1597" s="6">
        <v>-3</v>
      </c>
      <c r="F1597" s="6">
        <v>-6.8</v>
      </c>
      <c r="G1597" s="6">
        <v>4</v>
      </c>
      <c r="H1597" s="35">
        <f t="shared" si="216"/>
        <v>-5.4</v>
      </c>
      <c r="I1597" s="6">
        <v>-4.7</v>
      </c>
      <c r="J1597" s="6">
        <v>-6.1</v>
      </c>
      <c r="K1597" s="12">
        <f t="shared" si="224"/>
        <v>4</v>
      </c>
      <c r="L1597" s="35">
        <f t="shared" si="217"/>
        <v>-5</v>
      </c>
      <c r="M1597" s="6">
        <v>-3.3</v>
      </c>
      <c r="N1597" s="6">
        <v>-6.7</v>
      </c>
      <c r="O1597" s="12">
        <f t="shared" si="225"/>
        <v>4</v>
      </c>
      <c r="P1597" s="7">
        <v>8802</v>
      </c>
      <c r="Q1597" s="7"/>
      <c r="R1597" s="35">
        <f t="shared" si="218"/>
        <v>-4</v>
      </c>
      <c r="S1597">
        <v>-1.5</v>
      </c>
      <c r="T1597">
        <v>-6.5</v>
      </c>
      <c r="U1597">
        <v>7.9</v>
      </c>
      <c r="W1597">
        <v>3.14</v>
      </c>
      <c r="X1597">
        <v>2.59</v>
      </c>
    </row>
    <row r="1598" spans="1:24" x14ac:dyDescent="0.25">
      <c r="A1598" s="3">
        <v>32183</v>
      </c>
      <c r="B1598" s="5">
        <v>41</v>
      </c>
      <c r="C1598" s="37">
        <f t="shared" si="214"/>
        <v>1.89</v>
      </c>
      <c r="D1598" s="35">
        <f t="shared" si="215"/>
        <v>-5.3</v>
      </c>
      <c r="E1598" s="6">
        <v>-1.5</v>
      </c>
      <c r="F1598" s="6">
        <v>-9</v>
      </c>
      <c r="G1598" s="6">
        <v>1</v>
      </c>
      <c r="H1598" s="35">
        <f t="shared" si="216"/>
        <v>-3.5</v>
      </c>
      <c r="I1598" s="6">
        <v>-0.5</v>
      </c>
      <c r="J1598" s="8">
        <f>ROUND(N1598*0.96-0.4,1)</f>
        <v>-6.4</v>
      </c>
      <c r="K1598" s="12">
        <f t="shared" si="224"/>
        <v>1</v>
      </c>
      <c r="L1598" s="35">
        <f t="shared" si="217"/>
        <v>-2.8</v>
      </c>
      <c r="M1598" s="6">
        <v>0.8</v>
      </c>
      <c r="N1598" s="6">
        <v>-6.3</v>
      </c>
      <c r="O1598" s="12">
        <f t="shared" si="225"/>
        <v>1</v>
      </c>
      <c r="P1598" s="7">
        <v>8802</v>
      </c>
      <c r="Q1598" s="7"/>
      <c r="R1598" s="35">
        <f t="shared" si="218"/>
        <v>-5.8</v>
      </c>
      <c r="S1598">
        <v>-0.5</v>
      </c>
      <c r="T1598">
        <v>-11</v>
      </c>
      <c r="U1598">
        <v>6</v>
      </c>
      <c r="W1598">
        <v>1.99</v>
      </c>
      <c r="X1598">
        <v>2.63</v>
      </c>
    </row>
    <row r="1599" spans="1:24" x14ac:dyDescent="0.25">
      <c r="A1599" s="3">
        <v>32184</v>
      </c>
      <c r="B1599" s="5">
        <v>42</v>
      </c>
      <c r="C1599" s="37">
        <f t="shared" si="214"/>
        <v>4.2300000000000004</v>
      </c>
      <c r="D1599" s="35">
        <f t="shared" si="215"/>
        <v>-0.7</v>
      </c>
      <c r="E1599" s="6">
        <v>1.8</v>
      </c>
      <c r="F1599" s="6">
        <v>-3.2</v>
      </c>
      <c r="G1599" s="6">
        <v>0</v>
      </c>
      <c r="H1599" s="35">
        <f t="shared" si="216"/>
        <v>-0.6</v>
      </c>
      <c r="I1599" s="6">
        <v>1.2</v>
      </c>
      <c r="J1599" s="6">
        <v>-2.2999999999999998</v>
      </c>
      <c r="K1599" s="12">
        <f t="shared" si="224"/>
        <v>0</v>
      </c>
      <c r="L1599" s="35">
        <f t="shared" si="217"/>
        <v>-0.2</v>
      </c>
      <c r="M1599" s="6">
        <v>1.8</v>
      </c>
      <c r="N1599" s="6">
        <v>-2.2000000000000002</v>
      </c>
      <c r="O1599" s="12">
        <f t="shared" si="225"/>
        <v>0</v>
      </c>
      <c r="P1599" s="7">
        <v>8802</v>
      </c>
      <c r="Q1599" s="7"/>
      <c r="R1599" s="35">
        <f t="shared" si="218"/>
        <v>0</v>
      </c>
      <c r="S1599">
        <v>6</v>
      </c>
      <c r="T1599">
        <v>-6</v>
      </c>
      <c r="U1599">
        <v>0</v>
      </c>
      <c r="W1599">
        <v>4.45</v>
      </c>
      <c r="X1599">
        <v>4.8899999999999997</v>
      </c>
    </row>
    <row r="1600" spans="1:24" x14ac:dyDescent="0.25">
      <c r="A1600" s="3">
        <v>32185</v>
      </c>
      <c r="B1600" s="5">
        <v>43</v>
      </c>
      <c r="C1600" s="37">
        <f t="shared" si="214"/>
        <v>6.76</v>
      </c>
      <c r="D1600" s="35">
        <f t="shared" si="215"/>
        <v>0.6</v>
      </c>
      <c r="E1600" s="6">
        <v>3.7</v>
      </c>
      <c r="F1600" s="6">
        <v>-2.6</v>
      </c>
      <c r="G1600" s="6">
        <v>3</v>
      </c>
      <c r="H1600" s="35">
        <f t="shared" si="216"/>
        <v>0.8</v>
      </c>
      <c r="I1600" s="6">
        <v>3.3</v>
      </c>
      <c r="J1600" s="6">
        <v>-1.7</v>
      </c>
      <c r="K1600" s="12">
        <f t="shared" si="224"/>
        <v>3</v>
      </c>
      <c r="L1600" s="35">
        <f t="shared" si="217"/>
        <v>-1.8</v>
      </c>
      <c r="M1600" s="6">
        <v>-0.2</v>
      </c>
      <c r="N1600" s="6">
        <v>-3.4</v>
      </c>
      <c r="O1600" s="12">
        <f t="shared" si="225"/>
        <v>3</v>
      </c>
      <c r="P1600" s="7">
        <v>8802</v>
      </c>
      <c r="Q1600" s="7"/>
      <c r="R1600" s="35">
        <f t="shared" si="218"/>
        <v>2.5</v>
      </c>
      <c r="S1600">
        <v>5</v>
      </c>
      <c r="T1600">
        <v>0</v>
      </c>
      <c r="U1600">
        <v>4</v>
      </c>
      <c r="W1600">
        <v>7.12</v>
      </c>
      <c r="X1600">
        <v>3.96</v>
      </c>
    </row>
    <row r="1601" spans="1:24" x14ac:dyDescent="0.25">
      <c r="A1601" s="3">
        <v>32186</v>
      </c>
      <c r="B1601" s="5">
        <v>44</v>
      </c>
      <c r="C1601" s="37">
        <f t="shared" si="214"/>
        <v>4.47</v>
      </c>
      <c r="D1601" s="35">
        <f t="shared" si="215"/>
        <v>-3.4</v>
      </c>
      <c r="E1601" s="6">
        <v>-2.4</v>
      </c>
      <c r="F1601" s="6">
        <v>-4.4000000000000004</v>
      </c>
      <c r="G1601" s="6">
        <v>4</v>
      </c>
      <c r="H1601" s="35">
        <f t="shared" si="216"/>
        <v>-6.1</v>
      </c>
      <c r="I1601" s="6">
        <v>-4.2</v>
      </c>
      <c r="J1601" s="6">
        <v>-7.9</v>
      </c>
      <c r="K1601" s="12">
        <f t="shared" si="224"/>
        <v>4</v>
      </c>
      <c r="L1601" s="35">
        <f t="shared" si="217"/>
        <v>-5.4</v>
      </c>
      <c r="M1601" s="6">
        <v>-3.5</v>
      </c>
      <c r="N1601" s="6">
        <v>-7.2</v>
      </c>
      <c r="O1601" s="12">
        <f t="shared" si="225"/>
        <v>4</v>
      </c>
      <c r="P1601" s="7">
        <v>8802</v>
      </c>
      <c r="Q1601" s="7"/>
      <c r="R1601" s="35">
        <f t="shared" si="218"/>
        <v>0.5</v>
      </c>
      <c r="S1601">
        <v>2</v>
      </c>
      <c r="T1601">
        <v>-1</v>
      </c>
      <c r="U1601">
        <v>13</v>
      </c>
      <c r="W1601">
        <v>4.7</v>
      </c>
      <c r="X1601">
        <v>3.51</v>
      </c>
    </row>
    <row r="1602" spans="1:24" x14ac:dyDescent="0.25">
      <c r="A1602" s="3">
        <v>32187</v>
      </c>
      <c r="B1602" s="5">
        <v>45</v>
      </c>
      <c r="C1602" s="37">
        <f t="shared" si="214"/>
        <v>4.5999999999999996</v>
      </c>
      <c r="D1602" s="35">
        <f t="shared" si="215"/>
        <v>-4.3</v>
      </c>
      <c r="E1602" s="6">
        <v>-1.6</v>
      </c>
      <c r="F1602" s="6">
        <v>-6.9</v>
      </c>
      <c r="G1602" s="6">
        <v>1</v>
      </c>
      <c r="H1602" s="35">
        <f t="shared" si="216"/>
        <v>-5.6</v>
      </c>
      <c r="I1602" s="6">
        <v>-3</v>
      </c>
      <c r="J1602" s="6">
        <v>-8.1</v>
      </c>
      <c r="K1602" s="12">
        <f t="shared" si="224"/>
        <v>1</v>
      </c>
      <c r="L1602" s="35">
        <f t="shared" si="217"/>
        <v>-5.5</v>
      </c>
      <c r="M1602" s="6">
        <v>-3.3</v>
      </c>
      <c r="N1602" s="6">
        <v>-7.7</v>
      </c>
      <c r="O1602" s="12">
        <f t="shared" si="225"/>
        <v>1</v>
      </c>
      <c r="P1602" s="7">
        <v>8802</v>
      </c>
      <c r="Q1602" s="7"/>
      <c r="R1602" s="35">
        <f t="shared" si="218"/>
        <v>-2.8</v>
      </c>
      <c r="S1602">
        <v>-0.5</v>
      </c>
      <c r="T1602">
        <v>-5</v>
      </c>
      <c r="U1602">
        <v>7.8</v>
      </c>
      <c r="W1602">
        <v>4.84</v>
      </c>
      <c r="X1602">
        <v>2.8</v>
      </c>
    </row>
    <row r="1603" spans="1:24" x14ac:dyDescent="0.25">
      <c r="A1603" s="3">
        <v>32188</v>
      </c>
      <c r="B1603" s="5">
        <v>46</v>
      </c>
      <c r="C1603" s="37">
        <f t="shared" si="214"/>
        <v>5.86</v>
      </c>
      <c r="D1603" s="35">
        <f t="shared" si="215"/>
        <v>-4.4000000000000004</v>
      </c>
      <c r="E1603" s="6">
        <v>-3.2</v>
      </c>
      <c r="F1603" s="6">
        <v>-5.6</v>
      </c>
      <c r="G1603" s="6">
        <v>0</v>
      </c>
      <c r="H1603" s="35">
        <f t="shared" si="216"/>
        <v>-6.3</v>
      </c>
      <c r="I1603" s="6">
        <v>-5.0999999999999996</v>
      </c>
      <c r="J1603" s="6">
        <v>-7.4</v>
      </c>
      <c r="K1603" s="12">
        <f t="shared" si="224"/>
        <v>0</v>
      </c>
      <c r="L1603" s="35">
        <f t="shared" si="217"/>
        <v>-5.6</v>
      </c>
      <c r="M1603" s="6">
        <v>-4.5</v>
      </c>
      <c r="N1603" s="6">
        <v>-6.6</v>
      </c>
      <c r="O1603" s="12">
        <f t="shared" si="225"/>
        <v>0</v>
      </c>
      <c r="P1603" s="7">
        <v>8802</v>
      </c>
      <c r="Q1603" s="7"/>
      <c r="R1603" s="35">
        <f t="shared" si="218"/>
        <v>-3.3</v>
      </c>
      <c r="S1603">
        <v>0</v>
      </c>
      <c r="T1603">
        <v>-6.5</v>
      </c>
      <c r="U1603">
        <v>0</v>
      </c>
      <c r="W1603">
        <v>6.17</v>
      </c>
      <c r="X1603">
        <v>2.93</v>
      </c>
    </row>
    <row r="1604" spans="1:24" x14ac:dyDescent="0.25">
      <c r="A1604" s="3">
        <v>32189</v>
      </c>
      <c r="B1604" s="5">
        <v>47</v>
      </c>
      <c r="C1604" s="37">
        <f t="shared" si="214"/>
        <v>8.31</v>
      </c>
      <c r="D1604" s="35">
        <f t="shared" si="215"/>
        <v>-5.2</v>
      </c>
      <c r="E1604" s="6">
        <v>-0.4</v>
      </c>
      <c r="F1604" s="6">
        <v>-9.9</v>
      </c>
      <c r="G1604" s="6">
        <v>0.5</v>
      </c>
      <c r="H1604" s="35">
        <f t="shared" si="216"/>
        <v>-6.4</v>
      </c>
      <c r="I1604" s="6">
        <v>-3</v>
      </c>
      <c r="J1604" s="6">
        <v>-9.8000000000000007</v>
      </c>
      <c r="K1604" s="12">
        <f t="shared" si="224"/>
        <v>0.5</v>
      </c>
      <c r="L1604" s="35">
        <f t="shared" si="217"/>
        <v>-5.9</v>
      </c>
      <c r="M1604" s="6">
        <v>-3.3</v>
      </c>
      <c r="N1604" s="6">
        <v>-8.5</v>
      </c>
      <c r="O1604" s="12">
        <f t="shared" si="225"/>
        <v>0.5</v>
      </c>
      <c r="P1604" s="7">
        <v>8802</v>
      </c>
      <c r="Q1604" s="7"/>
      <c r="R1604" s="35">
        <f t="shared" si="218"/>
        <v>-2.8</v>
      </c>
      <c r="S1604">
        <v>1.5</v>
      </c>
      <c r="T1604">
        <v>-7</v>
      </c>
      <c r="U1604">
        <v>0</v>
      </c>
      <c r="W1604">
        <v>8.75</v>
      </c>
      <c r="X1604">
        <v>7.67</v>
      </c>
    </row>
    <row r="1605" spans="1:24" x14ac:dyDescent="0.25">
      <c r="A1605" s="3">
        <v>32190</v>
      </c>
      <c r="B1605" s="5">
        <v>48</v>
      </c>
      <c r="C1605" s="37">
        <f t="shared" ref="C1605:C1668" si="226">IF(W1605="",X1605,ROUND(0.95*W1605,2))</f>
        <v>5.43</v>
      </c>
      <c r="D1605" s="35">
        <f t="shared" ref="D1605:D1668" si="227">ROUND(AVERAGE(E1605:F1605),1)</f>
        <v>-6.4</v>
      </c>
      <c r="E1605" s="6">
        <v>-2</v>
      </c>
      <c r="F1605" s="6">
        <v>-10.8</v>
      </c>
      <c r="G1605" s="6">
        <v>0.5</v>
      </c>
      <c r="H1605" s="35">
        <f t="shared" ref="H1605:H1668" si="228">ROUND(AVERAGE(I1605:J1605),1)</f>
        <v>-6.1</v>
      </c>
      <c r="I1605" s="6">
        <v>-3.8</v>
      </c>
      <c r="J1605" s="6">
        <v>-8.4</v>
      </c>
      <c r="K1605" s="12">
        <f t="shared" si="224"/>
        <v>0.5</v>
      </c>
      <c r="L1605" s="35">
        <f t="shared" ref="L1605:L1668" si="229">ROUND(AVERAGE(M1605:N1605),1)</f>
        <v>-5.9</v>
      </c>
      <c r="M1605" s="6">
        <v>-4</v>
      </c>
      <c r="N1605" s="6">
        <v>-7.8</v>
      </c>
      <c r="O1605" s="12">
        <f t="shared" si="225"/>
        <v>0.5</v>
      </c>
      <c r="P1605" s="7">
        <v>8802</v>
      </c>
      <c r="Q1605" s="7"/>
      <c r="R1605" s="35">
        <f t="shared" ref="R1605:R1668" si="230">ROUND(AVERAGE(S1605:T1605),1)</f>
        <v>-3.3</v>
      </c>
      <c r="S1605">
        <v>-0.5</v>
      </c>
      <c r="T1605">
        <v>-6</v>
      </c>
      <c r="U1605">
        <v>0.5</v>
      </c>
      <c r="W1605">
        <v>5.72</v>
      </c>
      <c r="X1605">
        <v>3.53</v>
      </c>
    </row>
    <row r="1606" spans="1:24" x14ac:dyDescent="0.25">
      <c r="A1606" s="3">
        <v>32191</v>
      </c>
      <c r="B1606" s="5">
        <v>49</v>
      </c>
      <c r="C1606" s="37">
        <f t="shared" si="226"/>
        <v>6.81</v>
      </c>
      <c r="D1606" s="35">
        <f t="shared" si="227"/>
        <v>-3.9</v>
      </c>
      <c r="E1606" s="6">
        <v>1</v>
      </c>
      <c r="F1606" s="6">
        <v>-8.6999999999999993</v>
      </c>
      <c r="G1606" s="6">
        <v>0</v>
      </c>
      <c r="H1606" s="35">
        <f t="shared" si="228"/>
        <v>-4.4000000000000004</v>
      </c>
      <c r="I1606" s="6">
        <v>-1.5</v>
      </c>
      <c r="J1606" s="6">
        <v>-7.3</v>
      </c>
      <c r="K1606" s="12">
        <f t="shared" si="224"/>
        <v>0</v>
      </c>
      <c r="L1606" s="35">
        <f t="shared" si="229"/>
        <v>-3.3</v>
      </c>
      <c r="M1606" s="6">
        <v>-0.4</v>
      </c>
      <c r="N1606" s="6">
        <v>-6.1</v>
      </c>
      <c r="O1606" s="12">
        <f t="shared" si="225"/>
        <v>0</v>
      </c>
      <c r="P1606" s="7">
        <v>8802</v>
      </c>
      <c r="Q1606" s="7"/>
      <c r="R1606" s="35">
        <f t="shared" si="230"/>
        <v>-3</v>
      </c>
      <c r="S1606">
        <v>3</v>
      </c>
      <c r="T1606">
        <v>-9</v>
      </c>
      <c r="U1606">
        <v>0</v>
      </c>
      <c r="W1606">
        <v>7.17</v>
      </c>
      <c r="X1606">
        <v>4.2</v>
      </c>
    </row>
    <row r="1607" spans="1:24" x14ac:dyDescent="0.25">
      <c r="A1607" s="3">
        <v>32192</v>
      </c>
      <c r="B1607" s="5">
        <v>50</v>
      </c>
      <c r="C1607" s="37">
        <f t="shared" si="226"/>
        <v>10.39</v>
      </c>
      <c r="D1607" s="35">
        <f t="shared" si="227"/>
        <v>-1.3</v>
      </c>
      <c r="E1607" s="6">
        <v>7.4</v>
      </c>
      <c r="F1607" s="6">
        <v>-10</v>
      </c>
      <c r="G1607" s="6">
        <v>0</v>
      </c>
      <c r="H1607" s="35">
        <f t="shared" si="228"/>
        <v>0</v>
      </c>
      <c r="I1607" s="6">
        <v>5.9</v>
      </c>
      <c r="J1607" s="6">
        <v>-5.9</v>
      </c>
      <c r="K1607" s="12">
        <f t="shared" si="224"/>
        <v>0</v>
      </c>
      <c r="L1607" s="35">
        <f t="shared" si="229"/>
        <v>0.6</v>
      </c>
      <c r="M1607" s="6">
        <v>5.2</v>
      </c>
      <c r="N1607" s="6">
        <v>-4.0999999999999996</v>
      </c>
      <c r="O1607" s="12">
        <f t="shared" si="225"/>
        <v>0</v>
      </c>
      <c r="P1607" s="7">
        <v>8802</v>
      </c>
      <c r="Q1607" s="7"/>
      <c r="R1607" s="35">
        <f t="shared" si="230"/>
        <v>-3</v>
      </c>
      <c r="S1607">
        <v>7</v>
      </c>
      <c r="T1607">
        <v>-13</v>
      </c>
      <c r="U1607">
        <v>0</v>
      </c>
      <c r="W1607">
        <v>10.94</v>
      </c>
      <c r="X1607">
        <v>10.6</v>
      </c>
    </row>
    <row r="1608" spans="1:24" x14ac:dyDescent="0.25">
      <c r="A1608" s="3">
        <v>32193</v>
      </c>
      <c r="B1608" s="5">
        <v>51</v>
      </c>
      <c r="C1608" s="37">
        <f t="shared" si="226"/>
        <v>10.33</v>
      </c>
      <c r="D1608" s="35">
        <f t="shared" si="227"/>
        <v>1.7</v>
      </c>
      <c r="E1608" s="6">
        <v>12.5</v>
      </c>
      <c r="F1608" s="6">
        <v>-9.1999999999999993</v>
      </c>
      <c r="G1608" s="6">
        <v>0</v>
      </c>
      <c r="H1608" s="35">
        <f t="shared" si="228"/>
        <v>5.0999999999999996</v>
      </c>
      <c r="I1608" s="6">
        <v>12</v>
      </c>
      <c r="J1608" s="6">
        <v>-1.8</v>
      </c>
      <c r="K1608" s="12">
        <f t="shared" si="224"/>
        <v>0</v>
      </c>
      <c r="L1608" s="35">
        <f t="shared" si="229"/>
        <v>4.5999999999999996</v>
      </c>
      <c r="M1608" s="6">
        <v>9</v>
      </c>
      <c r="N1608" s="6">
        <v>0.2</v>
      </c>
      <c r="O1608" s="12">
        <f t="shared" si="225"/>
        <v>0</v>
      </c>
      <c r="P1608" s="7">
        <v>8802</v>
      </c>
      <c r="Q1608" s="7"/>
      <c r="R1608" s="35">
        <f t="shared" si="230"/>
        <v>-3.8</v>
      </c>
      <c r="S1608">
        <v>6.5</v>
      </c>
      <c r="T1608">
        <v>-14</v>
      </c>
      <c r="U1608">
        <v>0</v>
      </c>
      <c r="W1608">
        <v>10.87</v>
      </c>
      <c r="X1608">
        <v>10.83</v>
      </c>
    </row>
    <row r="1609" spans="1:24" x14ac:dyDescent="0.25">
      <c r="A1609" s="3">
        <v>32194</v>
      </c>
      <c r="B1609" s="5">
        <v>52</v>
      </c>
      <c r="C1609" s="37">
        <f t="shared" si="226"/>
        <v>11.32</v>
      </c>
      <c r="D1609" s="35">
        <f t="shared" si="227"/>
        <v>0.1</v>
      </c>
      <c r="E1609" s="6">
        <v>5.5</v>
      </c>
      <c r="F1609" s="6">
        <v>-5.3</v>
      </c>
      <c r="G1609" s="6">
        <v>0</v>
      </c>
      <c r="H1609" s="35">
        <f t="shared" si="228"/>
        <v>-1.5</v>
      </c>
      <c r="I1609" s="6">
        <v>2.6</v>
      </c>
      <c r="J1609" s="6">
        <v>-5.6</v>
      </c>
      <c r="K1609" s="12">
        <f t="shared" si="224"/>
        <v>0</v>
      </c>
      <c r="L1609" s="35">
        <f t="shared" si="229"/>
        <v>-1.2</v>
      </c>
      <c r="M1609" s="6">
        <v>2.1</v>
      </c>
      <c r="N1609" s="6">
        <v>-4.4000000000000004</v>
      </c>
      <c r="O1609" s="12">
        <f t="shared" si="225"/>
        <v>0</v>
      </c>
      <c r="P1609" s="7">
        <v>8802</v>
      </c>
      <c r="Q1609" s="7"/>
      <c r="R1609" s="35">
        <f t="shared" si="230"/>
        <v>-0.3</v>
      </c>
      <c r="S1609">
        <v>8</v>
      </c>
      <c r="T1609">
        <v>-8.5</v>
      </c>
      <c r="U1609">
        <v>0</v>
      </c>
      <c r="W1609">
        <v>11.92</v>
      </c>
      <c r="X1609">
        <v>10.96</v>
      </c>
    </row>
    <row r="1610" spans="1:24" x14ac:dyDescent="0.25">
      <c r="A1610" s="3">
        <v>32195</v>
      </c>
      <c r="B1610" s="5">
        <v>53</v>
      </c>
      <c r="C1610" s="37">
        <f t="shared" si="226"/>
        <v>11.34</v>
      </c>
      <c r="D1610" s="35">
        <f t="shared" si="227"/>
        <v>-6.8</v>
      </c>
      <c r="E1610" s="6">
        <v>-2.2000000000000002</v>
      </c>
      <c r="F1610" s="6">
        <v>-11.3</v>
      </c>
      <c r="G1610" s="6">
        <v>0</v>
      </c>
      <c r="H1610" s="35">
        <f t="shared" si="228"/>
        <v>-7.6</v>
      </c>
      <c r="I1610" s="6">
        <v>-2.5</v>
      </c>
      <c r="J1610" s="6">
        <v>-12.6</v>
      </c>
      <c r="K1610" s="12">
        <f t="shared" si="224"/>
        <v>0</v>
      </c>
      <c r="L1610" s="35">
        <f t="shared" si="229"/>
        <v>-7.9</v>
      </c>
      <c r="M1610" s="6">
        <v>-4.5</v>
      </c>
      <c r="N1610" s="6">
        <v>-11.3</v>
      </c>
      <c r="O1610" s="12">
        <f t="shared" si="225"/>
        <v>0</v>
      </c>
      <c r="P1610" s="7">
        <v>8802</v>
      </c>
      <c r="Q1610" s="7"/>
      <c r="R1610" s="35">
        <f t="shared" si="230"/>
        <v>-6</v>
      </c>
      <c r="S1610">
        <v>-2</v>
      </c>
      <c r="T1610">
        <v>-10</v>
      </c>
      <c r="U1610">
        <v>0</v>
      </c>
      <c r="W1610">
        <v>11.94</v>
      </c>
      <c r="X1610">
        <v>11.28</v>
      </c>
    </row>
    <row r="1611" spans="1:24" x14ac:dyDescent="0.25">
      <c r="A1611" s="3">
        <v>32196</v>
      </c>
      <c r="B1611" s="5">
        <v>54</v>
      </c>
      <c r="C1611" s="37">
        <f t="shared" si="226"/>
        <v>11.33</v>
      </c>
      <c r="D1611" s="35">
        <f t="shared" si="227"/>
        <v>-8.3000000000000007</v>
      </c>
      <c r="E1611" s="6">
        <v>0.6</v>
      </c>
      <c r="F1611" s="6">
        <v>-17.2</v>
      </c>
      <c r="G1611" s="6">
        <v>0</v>
      </c>
      <c r="H1611" s="35">
        <f t="shared" si="228"/>
        <v>-3.8</v>
      </c>
      <c r="I1611" s="6">
        <v>3.3</v>
      </c>
      <c r="J1611" s="6">
        <v>-10.8</v>
      </c>
      <c r="K1611" s="12">
        <f t="shared" si="224"/>
        <v>0</v>
      </c>
      <c r="L1611" s="35">
        <f t="shared" si="229"/>
        <v>-4.3</v>
      </c>
      <c r="M1611" s="6">
        <v>2</v>
      </c>
      <c r="N1611" s="6">
        <v>-10.6</v>
      </c>
      <c r="O1611" s="12">
        <f t="shared" si="225"/>
        <v>0</v>
      </c>
      <c r="P1611" s="7">
        <v>8802</v>
      </c>
      <c r="Q1611" s="7"/>
      <c r="R1611" s="35">
        <f t="shared" si="230"/>
        <v>-10</v>
      </c>
      <c r="S1611">
        <v>0</v>
      </c>
      <c r="T1611">
        <v>-20</v>
      </c>
      <c r="U1611">
        <v>0</v>
      </c>
      <c r="W1611">
        <v>11.93</v>
      </c>
      <c r="X1611">
        <v>11.69</v>
      </c>
    </row>
    <row r="1612" spans="1:24" x14ac:dyDescent="0.25">
      <c r="A1612" s="3">
        <v>32197</v>
      </c>
      <c r="B1612" s="5">
        <v>55</v>
      </c>
      <c r="C1612" s="37">
        <f t="shared" si="226"/>
        <v>11.69</v>
      </c>
      <c r="D1612" s="35">
        <f t="shared" si="227"/>
        <v>-3.3</v>
      </c>
      <c r="E1612" s="6">
        <v>5.9</v>
      </c>
      <c r="F1612" s="6">
        <v>-12.5</v>
      </c>
      <c r="G1612" s="6">
        <v>0.5</v>
      </c>
      <c r="H1612" s="35">
        <f t="shared" si="228"/>
        <v>1.1000000000000001</v>
      </c>
      <c r="I1612" s="6">
        <v>5.7</v>
      </c>
      <c r="J1612" s="6">
        <v>-3.6</v>
      </c>
      <c r="K1612" s="12">
        <f t="shared" si="224"/>
        <v>0.5</v>
      </c>
      <c r="L1612" s="35">
        <f t="shared" si="229"/>
        <v>-1.2</v>
      </c>
      <c r="M1612" s="6">
        <v>2.8</v>
      </c>
      <c r="N1612" s="6">
        <v>-5.0999999999999996</v>
      </c>
      <c r="O1612" s="12">
        <f t="shared" si="225"/>
        <v>0.5</v>
      </c>
      <c r="P1612" s="7">
        <v>8802</v>
      </c>
      <c r="Q1612" s="7"/>
      <c r="R1612" s="35">
        <f t="shared" si="230"/>
        <v>-8</v>
      </c>
      <c r="S1612">
        <v>-0.5</v>
      </c>
      <c r="T1612">
        <v>-15.5</v>
      </c>
      <c r="U1612">
        <v>0</v>
      </c>
      <c r="W1612">
        <v>12.31</v>
      </c>
      <c r="X1612">
        <v>11.84</v>
      </c>
    </row>
    <row r="1613" spans="1:24" x14ac:dyDescent="0.25">
      <c r="A1613" s="3">
        <v>32198</v>
      </c>
      <c r="B1613" s="5">
        <v>56</v>
      </c>
      <c r="C1613" s="37">
        <f t="shared" si="226"/>
        <v>8.24</v>
      </c>
      <c r="D1613" s="35">
        <f t="shared" si="227"/>
        <v>-0.9</v>
      </c>
      <c r="E1613" s="6">
        <v>7.1</v>
      </c>
      <c r="F1613" s="6">
        <v>-8.9</v>
      </c>
      <c r="G1613" s="6">
        <v>0</v>
      </c>
      <c r="H1613" s="35">
        <f t="shared" si="228"/>
        <v>2.6</v>
      </c>
      <c r="I1613" s="6">
        <v>8.3000000000000007</v>
      </c>
      <c r="J1613" s="6">
        <v>-3.2</v>
      </c>
      <c r="K1613" s="12">
        <f t="shared" si="224"/>
        <v>0</v>
      </c>
      <c r="L1613" s="35">
        <f t="shared" si="229"/>
        <v>-0.2</v>
      </c>
      <c r="M1613" s="6">
        <v>3.3</v>
      </c>
      <c r="N1613" s="6">
        <v>-3.7</v>
      </c>
      <c r="O1613" s="12">
        <f t="shared" si="225"/>
        <v>0</v>
      </c>
      <c r="P1613" s="7">
        <v>8802</v>
      </c>
      <c r="Q1613" s="7"/>
      <c r="R1613" s="35">
        <f t="shared" si="230"/>
        <v>-1.5</v>
      </c>
      <c r="S1613">
        <v>7</v>
      </c>
      <c r="T1613">
        <v>-10</v>
      </c>
      <c r="U1613">
        <v>0</v>
      </c>
      <c r="W1613">
        <v>8.67</v>
      </c>
      <c r="X1613">
        <v>9.82</v>
      </c>
    </row>
    <row r="1614" spans="1:24" x14ac:dyDescent="0.25">
      <c r="A1614" s="3">
        <v>32199</v>
      </c>
      <c r="B1614" s="5">
        <v>57</v>
      </c>
      <c r="C1614" s="37">
        <f t="shared" si="226"/>
        <v>8.17</v>
      </c>
      <c r="D1614" s="35">
        <f t="shared" si="227"/>
        <v>3.4</v>
      </c>
      <c r="E1614" s="6">
        <v>10.5</v>
      </c>
      <c r="F1614" s="6">
        <v>-3.7</v>
      </c>
      <c r="G1614" s="6">
        <v>0.5</v>
      </c>
      <c r="H1614" s="35">
        <f t="shared" si="228"/>
        <v>4.7</v>
      </c>
      <c r="I1614" s="6">
        <v>9.8000000000000007</v>
      </c>
      <c r="J1614" s="6">
        <v>-0.5</v>
      </c>
      <c r="K1614" s="12">
        <f t="shared" si="224"/>
        <v>0.5</v>
      </c>
      <c r="L1614" s="35">
        <f t="shared" si="229"/>
        <v>2.6</v>
      </c>
      <c r="M1614" s="6">
        <v>5.4</v>
      </c>
      <c r="N1614" s="6">
        <v>-0.3</v>
      </c>
      <c r="O1614" s="12">
        <f t="shared" si="225"/>
        <v>0.5</v>
      </c>
      <c r="P1614" s="7">
        <v>8802</v>
      </c>
      <c r="Q1614" s="7"/>
      <c r="R1614" s="35">
        <f t="shared" si="230"/>
        <v>3.3</v>
      </c>
      <c r="S1614">
        <v>8.5</v>
      </c>
      <c r="T1614">
        <v>-2</v>
      </c>
      <c r="U1614">
        <v>0</v>
      </c>
      <c r="W1614">
        <v>8.6</v>
      </c>
      <c r="X1614">
        <v>6.54</v>
      </c>
    </row>
    <row r="1615" spans="1:24" x14ac:dyDescent="0.25">
      <c r="A1615" s="3">
        <v>32200</v>
      </c>
      <c r="B1615" s="5">
        <v>58</v>
      </c>
      <c r="C1615" s="37">
        <f t="shared" si="226"/>
        <v>8.89</v>
      </c>
      <c r="D1615" s="35">
        <f t="shared" si="227"/>
        <v>2.1</v>
      </c>
      <c r="E1615" s="6">
        <v>7.2</v>
      </c>
      <c r="F1615" s="6">
        <v>-3.1</v>
      </c>
      <c r="G1615" s="6">
        <v>0</v>
      </c>
      <c r="H1615" s="35">
        <f t="shared" si="228"/>
        <v>2.1</v>
      </c>
      <c r="I1615" s="6">
        <v>8.6999999999999993</v>
      </c>
      <c r="J1615" s="6">
        <v>-4.5999999999999996</v>
      </c>
      <c r="K1615" s="12">
        <f t="shared" si="224"/>
        <v>0</v>
      </c>
      <c r="L1615" s="35">
        <f t="shared" si="229"/>
        <v>0.6</v>
      </c>
      <c r="M1615" s="6">
        <v>5.6</v>
      </c>
      <c r="N1615" s="19">
        <f>J1615+0.2</f>
        <v>-4.3999999999999995</v>
      </c>
      <c r="O1615" s="12">
        <f t="shared" si="225"/>
        <v>0</v>
      </c>
      <c r="P1615" s="7">
        <v>8802</v>
      </c>
      <c r="Q1615" s="7"/>
      <c r="R1615" s="35">
        <f t="shared" si="230"/>
        <v>3.5</v>
      </c>
      <c r="S1615">
        <v>7</v>
      </c>
      <c r="T1615">
        <v>0</v>
      </c>
      <c r="U1615">
        <v>0</v>
      </c>
      <c r="W1615">
        <v>9.36</v>
      </c>
      <c r="X1615">
        <v>8.5399999999999991</v>
      </c>
    </row>
    <row r="1616" spans="1:24" x14ac:dyDescent="0.25">
      <c r="A1616" s="3">
        <v>32201</v>
      </c>
      <c r="B1616" s="5">
        <v>59</v>
      </c>
      <c r="C1616" s="37">
        <f t="shared" si="226"/>
        <v>12.07</v>
      </c>
      <c r="D1616" s="35">
        <f t="shared" si="227"/>
        <v>-1.8</v>
      </c>
      <c r="E1616" s="6">
        <v>9.3000000000000007</v>
      </c>
      <c r="F1616" s="6">
        <v>-12.9</v>
      </c>
      <c r="G1616" s="6">
        <v>0</v>
      </c>
      <c r="H1616" s="35">
        <f t="shared" si="228"/>
        <v>2.7</v>
      </c>
      <c r="I1616" s="6">
        <v>10.5</v>
      </c>
      <c r="J1616" s="6">
        <v>-5.0999999999999996</v>
      </c>
      <c r="K1616" s="12">
        <f t="shared" si="224"/>
        <v>0</v>
      </c>
      <c r="L1616" s="35">
        <f t="shared" si="229"/>
        <v>1.7</v>
      </c>
      <c r="M1616" s="6">
        <v>7</v>
      </c>
      <c r="N1616" s="6">
        <v>-3.6</v>
      </c>
      <c r="O1616" s="12">
        <f t="shared" si="225"/>
        <v>0</v>
      </c>
      <c r="P1616" s="7">
        <v>8802</v>
      </c>
      <c r="Q1616" s="7"/>
      <c r="R1616" s="35">
        <f t="shared" si="230"/>
        <v>2.2999999999999998</v>
      </c>
      <c r="S1616">
        <v>6.5</v>
      </c>
      <c r="T1616">
        <v>-2</v>
      </c>
      <c r="U1616">
        <v>0</v>
      </c>
      <c r="W1616">
        <v>12.71</v>
      </c>
      <c r="X1616">
        <v>10.08</v>
      </c>
    </row>
    <row r="1617" spans="1:24" x14ac:dyDescent="0.25">
      <c r="A1617" s="3">
        <v>32202</v>
      </c>
      <c r="B1617" s="5">
        <v>60</v>
      </c>
      <c r="C1617" s="37">
        <f t="shared" si="226"/>
        <v>7.82</v>
      </c>
      <c r="D1617" s="35">
        <f t="shared" si="227"/>
        <v>2.4</v>
      </c>
      <c r="E1617" s="6">
        <v>7.8</v>
      </c>
      <c r="F1617" s="6">
        <v>-3</v>
      </c>
      <c r="G1617" s="6">
        <v>0.5</v>
      </c>
      <c r="H1617" s="35">
        <f t="shared" si="228"/>
        <v>3.3</v>
      </c>
      <c r="I1617" s="8">
        <f>ROUND(M1617*0.98-0.9,1)</f>
        <v>5.7</v>
      </c>
      <c r="J1617" s="8">
        <f>ROUND(N1617*0.96-0.4,1)</f>
        <v>0.8</v>
      </c>
      <c r="K1617" s="12">
        <f t="shared" si="224"/>
        <v>0.5</v>
      </c>
      <c r="L1617" s="35">
        <f t="shared" si="229"/>
        <v>4</v>
      </c>
      <c r="M1617" s="6">
        <v>6.7</v>
      </c>
      <c r="N1617" s="6">
        <v>1.3</v>
      </c>
      <c r="O1617" s="12">
        <f t="shared" si="225"/>
        <v>0.5</v>
      </c>
      <c r="P1617" s="7">
        <v>8802</v>
      </c>
      <c r="Q1617" s="7"/>
      <c r="R1617" s="35">
        <f t="shared" si="230"/>
        <v>2.8</v>
      </c>
      <c r="S1617">
        <v>10.5</v>
      </c>
      <c r="T1617">
        <v>-5</v>
      </c>
      <c r="U1617">
        <v>0</v>
      </c>
      <c r="W1617">
        <v>8.23</v>
      </c>
      <c r="X1617">
        <v>6.71</v>
      </c>
    </row>
    <row r="1618" spans="1:24" x14ac:dyDescent="0.25">
      <c r="A1618" s="3">
        <v>32203</v>
      </c>
      <c r="B1618" s="5">
        <v>61</v>
      </c>
      <c r="C1618" s="37">
        <f t="shared" si="226"/>
        <v>5.4</v>
      </c>
      <c r="D1618" s="35">
        <f t="shared" si="227"/>
        <v>1.8</v>
      </c>
      <c r="E1618" s="6">
        <v>5.3</v>
      </c>
      <c r="F1618" s="6">
        <v>-1.7</v>
      </c>
      <c r="G1618" s="6">
        <v>0.5</v>
      </c>
      <c r="H1618" s="35">
        <f t="shared" si="228"/>
        <v>0.2</v>
      </c>
      <c r="I1618" s="6">
        <v>2.9</v>
      </c>
      <c r="J1618" s="6">
        <v>-2.5</v>
      </c>
      <c r="K1618" s="12">
        <f t="shared" si="224"/>
        <v>0.5</v>
      </c>
      <c r="L1618" s="35">
        <f t="shared" si="229"/>
        <v>0.8</v>
      </c>
      <c r="M1618" s="6">
        <v>3.1</v>
      </c>
      <c r="N1618" s="6">
        <v>-1.6</v>
      </c>
      <c r="O1618" s="12">
        <f t="shared" si="225"/>
        <v>0.5</v>
      </c>
      <c r="P1618" s="7">
        <v>8803</v>
      </c>
      <c r="Q1618" s="7"/>
      <c r="R1618" s="35">
        <f t="shared" si="230"/>
        <v>3.3</v>
      </c>
      <c r="S1618">
        <v>6.5</v>
      </c>
      <c r="T1618">
        <v>0</v>
      </c>
      <c r="U1618">
        <v>0</v>
      </c>
      <c r="W1618">
        <v>5.68</v>
      </c>
      <c r="X1618">
        <v>5.22</v>
      </c>
    </row>
    <row r="1619" spans="1:24" x14ac:dyDescent="0.25">
      <c r="A1619" s="3">
        <v>32204</v>
      </c>
      <c r="B1619" s="5">
        <v>62</v>
      </c>
      <c r="C1619" s="37">
        <f t="shared" si="226"/>
        <v>5.6</v>
      </c>
      <c r="D1619" s="35">
        <f t="shared" si="227"/>
        <v>-0.5</v>
      </c>
      <c r="E1619" s="6">
        <v>5</v>
      </c>
      <c r="F1619" s="6">
        <v>-5.9</v>
      </c>
      <c r="G1619" s="6">
        <v>7</v>
      </c>
      <c r="H1619" s="35">
        <f t="shared" si="228"/>
        <v>-0.8</v>
      </c>
      <c r="I1619" s="6">
        <v>2</v>
      </c>
      <c r="J1619" s="6">
        <v>-3.6</v>
      </c>
      <c r="K1619" s="12">
        <f t="shared" si="224"/>
        <v>7</v>
      </c>
      <c r="L1619" s="35">
        <f t="shared" si="229"/>
        <v>0.4</v>
      </c>
      <c r="M1619" s="6">
        <v>3.3</v>
      </c>
      <c r="N1619" s="6">
        <v>-2.5</v>
      </c>
      <c r="O1619" s="12">
        <f t="shared" si="225"/>
        <v>7</v>
      </c>
      <c r="P1619" s="7">
        <v>8803</v>
      </c>
      <c r="Q1619" s="7"/>
      <c r="R1619" s="35">
        <f t="shared" si="230"/>
        <v>0</v>
      </c>
      <c r="S1619">
        <v>5</v>
      </c>
      <c r="T1619">
        <v>-5</v>
      </c>
      <c r="U1619">
        <v>2.7</v>
      </c>
      <c r="W1619">
        <v>5.89</v>
      </c>
      <c r="X1619">
        <v>4.5999999999999996</v>
      </c>
    </row>
    <row r="1620" spans="1:24" x14ac:dyDescent="0.25">
      <c r="A1620" s="3">
        <v>32205</v>
      </c>
      <c r="B1620" s="5">
        <v>63</v>
      </c>
      <c r="C1620" s="37">
        <f t="shared" si="226"/>
        <v>6.45</v>
      </c>
      <c r="D1620" s="35">
        <f t="shared" si="227"/>
        <v>-3.8</v>
      </c>
      <c r="E1620" s="6">
        <v>-1.6</v>
      </c>
      <c r="F1620" s="6">
        <v>-6</v>
      </c>
      <c r="G1620" s="6">
        <v>1.5</v>
      </c>
      <c r="H1620" s="35">
        <f t="shared" si="228"/>
        <v>-5.9</v>
      </c>
      <c r="I1620" s="6">
        <v>-3.9</v>
      </c>
      <c r="J1620" s="6">
        <v>-7.9</v>
      </c>
      <c r="K1620" s="12">
        <f t="shared" si="224"/>
        <v>1.5</v>
      </c>
      <c r="L1620" s="35">
        <f t="shared" si="229"/>
        <v>-4.9000000000000004</v>
      </c>
      <c r="M1620" s="6">
        <v>-3.2</v>
      </c>
      <c r="N1620" s="6">
        <v>-6.5</v>
      </c>
      <c r="O1620" s="12">
        <f t="shared" si="225"/>
        <v>1.5</v>
      </c>
      <c r="P1620" s="7">
        <v>8803</v>
      </c>
      <c r="Q1620" s="7"/>
      <c r="R1620" s="35">
        <f t="shared" si="230"/>
        <v>0</v>
      </c>
      <c r="S1620">
        <v>3</v>
      </c>
      <c r="T1620">
        <v>-3</v>
      </c>
      <c r="U1620">
        <v>0</v>
      </c>
      <c r="W1620">
        <v>6.79</v>
      </c>
      <c r="X1620">
        <v>7.16</v>
      </c>
    </row>
    <row r="1621" spans="1:24" x14ac:dyDescent="0.25">
      <c r="A1621" s="3">
        <v>32206</v>
      </c>
      <c r="B1621" s="5">
        <v>64</v>
      </c>
      <c r="C1621" s="37">
        <f t="shared" si="226"/>
        <v>6.99</v>
      </c>
      <c r="D1621" s="35">
        <f t="shared" si="227"/>
        <v>-5.4</v>
      </c>
      <c r="E1621" s="6">
        <v>-0.2</v>
      </c>
      <c r="F1621" s="6">
        <v>-10.5</v>
      </c>
      <c r="G1621" s="6">
        <v>0.5</v>
      </c>
      <c r="H1621" s="35">
        <f t="shared" si="228"/>
        <v>-4.5999999999999996</v>
      </c>
      <c r="I1621" s="6">
        <v>-1.5</v>
      </c>
      <c r="J1621" s="6">
        <v>-7.6</v>
      </c>
      <c r="K1621" s="12">
        <f t="shared" si="224"/>
        <v>0.5</v>
      </c>
      <c r="L1621" s="35">
        <f t="shared" si="229"/>
        <v>-5.3</v>
      </c>
      <c r="M1621" s="6">
        <v>-3</v>
      </c>
      <c r="N1621" s="6">
        <v>-7.6</v>
      </c>
      <c r="O1621" s="12">
        <f t="shared" si="225"/>
        <v>0.5</v>
      </c>
      <c r="P1621" s="7">
        <v>8803</v>
      </c>
      <c r="Q1621" s="7"/>
      <c r="R1621" s="35">
        <f t="shared" si="230"/>
        <v>-3</v>
      </c>
      <c r="S1621">
        <v>1</v>
      </c>
      <c r="T1621">
        <v>-7</v>
      </c>
      <c r="U1621">
        <v>0.2</v>
      </c>
      <c r="W1621">
        <v>7.36</v>
      </c>
      <c r="X1621">
        <v>4.12</v>
      </c>
    </row>
    <row r="1622" spans="1:24" x14ac:dyDescent="0.25">
      <c r="A1622" s="3">
        <v>32207</v>
      </c>
      <c r="B1622" s="5">
        <v>65</v>
      </c>
      <c r="C1622" s="37">
        <f t="shared" si="226"/>
        <v>7.55</v>
      </c>
      <c r="D1622" s="35">
        <f t="shared" si="227"/>
        <v>-6.6</v>
      </c>
      <c r="E1622" s="6">
        <v>-3.5</v>
      </c>
      <c r="F1622" s="6">
        <v>-9.6999999999999993</v>
      </c>
      <c r="G1622" s="6">
        <v>6</v>
      </c>
      <c r="H1622" s="35">
        <f t="shared" si="228"/>
        <v>-6.8</v>
      </c>
      <c r="I1622" s="6">
        <v>-4.9000000000000004</v>
      </c>
      <c r="J1622" s="6">
        <v>-8.6999999999999993</v>
      </c>
      <c r="K1622" s="12">
        <f t="shared" si="224"/>
        <v>6</v>
      </c>
      <c r="L1622" s="35">
        <f t="shared" si="229"/>
        <v>-6.4</v>
      </c>
      <c r="M1622" s="6">
        <v>-4.2</v>
      </c>
      <c r="N1622" s="6">
        <v>-8.6</v>
      </c>
      <c r="O1622" s="12">
        <f t="shared" si="225"/>
        <v>6</v>
      </c>
      <c r="P1622" s="7">
        <v>8803</v>
      </c>
      <c r="Q1622" s="7"/>
      <c r="R1622" s="35">
        <f t="shared" si="230"/>
        <v>-3.3</v>
      </c>
      <c r="S1622">
        <v>0</v>
      </c>
      <c r="T1622">
        <v>-6.5</v>
      </c>
      <c r="U1622">
        <v>5.0999999999999996</v>
      </c>
      <c r="W1622">
        <v>7.95</v>
      </c>
      <c r="X1622">
        <v>3.98</v>
      </c>
    </row>
    <row r="1623" spans="1:24" x14ac:dyDescent="0.25">
      <c r="A1623" s="3">
        <v>32208</v>
      </c>
      <c r="B1623" s="5">
        <v>66</v>
      </c>
      <c r="C1623" s="37">
        <f t="shared" si="226"/>
        <v>7.65</v>
      </c>
      <c r="D1623" s="35">
        <f t="shared" si="227"/>
        <v>-6.8</v>
      </c>
      <c r="E1623" s="6">
        <v>-2.6</v>
      </c>
      <c r="F1623" s="6">
        <v>-10.9</v>
      </c>
      <c r="G1623" s="6">
        <v>1</v>
      </c>
      <c r="H1623" s="35">
        <f t="shared" si="228"/>
        <v>-7</v>
      </c>
      <c r="I1623" s="6">
        <v>-4.5999999999999996</v>
      </c>
      <c r="J1623" s="6">
        <v>-9.3000000000000007</v>
      </c>
      <c r="K1623" s="12">
        <f t="shared" si="224"/>
        <v>1</v>
      </c>
      <c r="L1623" s="35">
        <f t="shared" si="229"/>
        <v>-5.8</v>
      </c>
      <c r="M1623" s="6">
        <v>-3.8</v>
      </c>
      <c r="N1623" s="6">
        <v>-7.7</v>
      </c>
      <c r="O1623" s="12">
        <f t="shared" si="225"/>
        <v>1</v>
      </c>
      <c r="P1623" s="7">
        <v>8803</v>
      </c>
      <c r="Q1623" s="7"/>
      <c r="R1623" s="35">
        <f t="shared" si="230"/>
        <v>-3.5</v>
      </c>
      <c r="S1623">
        <v>1.5</v>
      </c>
      <c r="T1623">
        <v>-8.5</v>
      </c>
      <c r="U1623">
        <v>8</v>
      </c>
      <c r="W1623">
        <v>8.0500000000000007</v>
      </c>
      <c r="X1623">
        <v>4.55</v>
      </c>
    </row>
    <row r="1624" spans="1:24" x14ac:dyDescent="0.25">
      <c r="A1624" s="3">
        <v>32209</v>
      </c>
      <c r="B1624" s="5">
        <v>67</v>
      </c>
      <c r="C1624" s="37">
        <f t="shared" si="226"/>
        <v>9.43</v>
      </c>
      <c r="D1624" s="35">
        <f t="shared" si="227"/>
        <v>-5.7</v>
      </c>
      <c r="E1624" s="6">
        <v>1.6</v>
      </c>
      <c r="F1624" s="6">
        <v>-13</v>
      </c>
      <c r="G1624" s="6">
        <v>0.5</v>
      </c>
      <c r="H1624" s="35">
        <f t="shared" si="228"/>
        <v>-5.2</v>
      </c>
      <c r="I1624" s="6">
        <v>-1.4</v>
      </c>
      <c r="J1624" s="6">
        <v>-9</v>
      </c>
      <c r="K1624" s="12">
        <f t="shared" si="224"/>
        <v>0.5</v>
      </c>
      <c r="L1624" s="35">
        <f t="shared" si="229"/>
        <v>-4.4000000000000004</v>
      </c>
      <c r="M1624" s="6">
        <v>-1.3</v>
      </c>
      <c r="N1624" s="6">
        <v>-7.4</v>
      </c>
      <c r="O1624" s="12">
        <f t="shared" si="225"/>
        <v>0.5</v>
      </c>
      <c r="P1624" s="7">
        <v>8803</v>
      </c>
      <c r="Q1624" s="7"/>
      <c r="R1624" s="35">
        <f t="shared" si="230"/>
        <v>-4.3</v>
      </c>
      <c r="S1624">
        <v>3.5</v>
      </c>
      <c r="T1624">
        <v>-12</v>
      </c>
      <c r="U1624">
        <v>2</v>
      </c>
      <c r="W1624">
        <v>9.93</v>
      </c>
      <c r="X1624">
        <v>8.44</v>
      </c>
    </row>
    <row r="1625" spans="1:24" x14ac:dyDescent="0.25">
      <c r="A1625" s="3">
        <v>32210</v>
      </c>
      <c r="B1625" s="5">
        <v>68</v>
      </c>
      <c r="C1625" s="37">
        <f t="shared" si="226"/>
        <v>4.87</v>
      </c>
      <c r="D1625" s="35">
        <f t="shared" si="227"/>
        <v>-0.6</v>
      </c>
      <c r="E1625" s="6">
        <v>3</v>
      </c>
      <c r="F1625" s="6">
        <v>-4.2</v>
      </c>
      <c r="G1625" s="6">
        <v>7.5</v>
      </c>
      <c r="H1625" s="35">
        <f t="shared" si="228"/>
        <v>-1.3</v>
      </c>
      <c r="I1625" s="6">
        <v>1.9</v>
      </c>
      <c r="J1625" s="6">
        <v>-4.4000000000000004</v>
      </c>
      <c r="K1625" s="12">
        <f t="shared" si="224"/>
        <v>7.5</v>
      </c>
      <c r="L1625" s="35">
        <f t="shared" si="229"/>
        <v>-2</v>
      </c>
      <c r="M1625" s="6">
        <v>0.9</v>
      </c>
      <c r="N1625" s="6">
        <v>-4.8</v>
      </c>
      <c r="O1625" s="12">
        <f t="shared" si="225"/>
        <v>7.5</v>
      </c>
      <c r="P1625" s="7">
        <v>8803</v>
      </c>
      <c r="Q1625" s="7"/>
      <c r="R1625" s="35">
        <f t="shared" si="230"/>
        <v>-1.8</v>
      </c>
      <c r="S1625">
        <v>4</v>
      </c>
      <c r="T1625">
        <v>-7.5</v>
      </c>
      <c r="U1625">
        <v>0</v>
      </c>
      <c r="W1625">
        <v>5.13</v>
      </c>
      <c r="X1625">
        <v>5.2</v>
      </c>
    </row>
    <row r="1626" spans="1:24" x14ac:dyDescent="0.25">
      <c r="A1626" s="3">
        <v>32211</v>
      </c>
      <c r="B1626" s="5">
        <v>69</v>
      </c>
      <c r="C1626" s="37">
        <f t="shared" si="226"/>
        <v>6.98</v>
      </c>
      <c r="D1626" s="35">
        <f t="shared" si="227"/>
        <v>-4.7</v>
      </c>
      <c r="E1626" s="6">
        <v>-2</v>
      </c>
      <c r="F1626" s="6">
        <v>-7.4</v>
      </c>
      <c r="G1626" s="6">
        <v>0.5</v>
      </c>
      <c r="H1626" s="35">
        <f t="shared" si="228"/>
        <v>-4.8</v>
      </c>
      <c r="I1626" s="6">
        <v>-2.9</v>
      </c>
      <c r="J1626" s="6">
        <v>-6.7</v>
      </c>
      <c r="K1626" s="12">
        <f t="shared" si="224"/>
        <v>0.5</v>
      </c>
      <c r="L1626" s="35">
        <f t="shared" si="229"/>
        <v>-5.2</v>
      </c>
      <c r="M1626" s="6">
        <v>-4.3</v>
      </c>
      <c r="N1626" s="6">
        <v>-6</v>
      </c>
      <c r="O1626" s="12">
        <f t="shared" si="225"/>
        <v>0.5</v>
      </c>
      <c r="P1626" s="7">
        <v>8803</v>
      </c>
      <c r="Q1626" s="7"/>
      <c r="R1626" s="35">
        <f t="shared" si="230"/>
        <v>-0.3</v>
      </c>
      <c r="S1626">
        <v>2</v>
      </c>
      <c r="T1626">
        <v>-2.5</v>
      </c>
      <c r="U1626">
        <v>0</v>
      </c>
      <c r="W1626">
        <v>7.35</v>
      </c>
      <c r="X1626">
        <v>9.99</v>
      </c>
    </row>
    <row r="1627" spans="1:24" x14ac:dyDescent="0.25">
      <c r="A1627" s="3">
        <v>32212</v>
      </c>
      <c r="B1627" s="5">
        <v>70</v>
      </c>
      <c r="C1627" s="37">
        <f t="shared" si="226"/>
        <v>15.27</v>
      </c>
      <c r="D1627" s="35">
        <f t="shared" si="227"/>
        <v>-6.8</v>
      </c>
      <c r="E1627" s="6">
        <v>-1.8</v>
      </c>
      <c r="F1627" s="6">
        <v>-11.8</v>
      </c>
      <c r="G1627" s="6">
        <v>0</v>
      </c>
      <c r="H1627" s="35">
        <f t="shared" si="228"/>
        <v>-7.1</v>
      </c>
      <c r="I1627" s="6">
        <v>-3.1</v>
      </c>
      <c r="J1627" s="6">
        <v>-11</v>
      </c>
      <c r="K1627" s="12">
        <f t="shared" si="224"/>
        <v>0</v>
      </c>
      <c r="L1627" s="35">
        <f t="shared" si="229"/>
        <v>-7</v>
      </c>
      <c r="M1627" s="6">
        <v>-4.4000000000000004</v>
      </c>
      <c r="N1627" s="6">
        <v>-9.6</v>
      </c>
      <c r="O1627" s="12">
        <f t="shared" si="225"/>
        <v>0</v>
      </c>
      <c r="P1627" s="7">
        <v>8803</v>
      </c>
      <c r="Q1627" s="7"/>
      <c r="R1627" s="35">
        <f t="shared" si="230"/>
        <v>-0.3</v>
      </c>
      <c r="S1627">
        <v>2</v>
      </c>
      <c r="T1627">
        <v>-2.5</v>
      </c>
      <c r="U1627">
        <v>0</v>
      </c>
      <c r="W1627">
        <v>16.07</v>
      </c>
      <c r="X1627">
        <v>15.07</v>
      </c>
    </row>
    <row r="1628" spans="1:24" x14ac:dyDescent="0.25">
      <c r="A1628" s="3">
        <v>32213</v>
      </c>
      <c r="B1628" s="5">
        <v>71</v>
      </c>
      <c r="C1628" s="37">
        <f t="shared" si="226"/>
        <v>15.16</v>
      </c>
      <c r="D1628" s="35">
        <f t="shared" si="227"/>
        <v>-7.9</v>
      </c>
      <c r="E1628" s="6">
        <v>1.8</v>
      </c>
      <c r="F1628" s="6">
        <v>-17.5</v>
      </c>
      <c r="G1628" s="6">
        <v>0</v>
      </c>
      <c r="H1628" s="35">
        <f t="shared" si="228"/>
        <v>-6.6</v>
      </c>
      <c r="I1628" s="6">
        <v>-0.3</v>
      </c>
      <c r="J1628" s="6">
        <v>-12.8</v>
      </c>
      <c r="K1628" s="12">
        <f t="shared" ref="K1628:K1645" si="231">G1628</f>
        <v>0</v>
      </c>
      <c r="L1628" s="35">
        <f t="shared" si="229"/>
        <v>-6.2</v>
      </c>
      <c r="M1628" s="6">
        <v>-1.4</v>
      </c>
      <c r="N1628" s="6">
        <v>-11</v>
      </c>
      <c r="O1628" s="12">
        <f t="shared" ref="O1628:O1645" si="232">G1628</f>
        <v>0</v>
      </c>
      <c r="P1628" s="7">
        <v>8803</v>
      </c>
      <c r="Q1628" s="7"/>
      <c r="R1628" s="35">
        <f t="shared" si="230"/>
        <v>-7</v>
      </c>
      <c r="S1628">
        <v>2.5</v>
      </c>
      <c r="T1628">
        <v>-16.5</v>
      </c>
      <c r="U1628">
        <v>0</v>
      </c>
      <c r="W1628">
        <v>15.96</v>
      </c>
      <c r="X1628">
        <v>14.89</v>
      </c>
    </row>
    <row r="1629" spans="1:24" x14ac:dyDescent="0.25">
      <c r="A1629" s="3">
        <v>32214</v>
      </c>
      <c r="B1629" s="5">
        <v>72</v>
      </c>
      <c r="C1629" s="37">
        <f t="shared" si="226"/>
        <v>12.07</v>
      </c>
      <c r="D1629" s="35">
        <f t="shared" si="227"/>
        <v>-5.4</v>
      </c>
      <c r="E1629" s="6">
        <v>3.9</v>
      </c>
      <c r="F1629" s="6">
        <v>-14.7</v>
      </c>
      <c r="G1629" s="6">
        <v>0.5</v>
      </c>
      <c r="H1629" s="35">
        <f t="shared" si="228"/>
        <v>-2</v>
      </c>
      <c r="I1629" s="6">
        <v>3.1</v>
      </c>
      <c r="J1629" s="6">
        <v>-7.1</v>
      </c>
      <c r="K1629" s="12">
        <f t="shared" si="231"/>
        <v>0.5</v>
      </c>
      <c r="L1629" s="35">
        <f t="shared" si="229"/>
        <v>-3</v>
      </c>
      <c r="M1629" s="6">
        <v>1.9</v>
      </c>
      <c r="N1629" s="6">
        <v>-7.8</v>
      </c>
      <c r="O1629" s="12">
        <f t="shared" si="232"/>
        <v>0.5</v>
      </c>
      <c r="P1629" s="7">
        <v>8803</v>
      </c>
      <c r="Q1629" s="7"/>
      <c r="R1629" s="35">
        <f t="shared" si="230"/>
        <v>-5.5</v>
      </c>
      <c r="S1629">
        <v>5</v>
      </c>
      <c r="T1629">
        <v>-16</v>
      </c>
      <c r="U1629">
        <v>0</v>
      </c>
      <c r="W1629">
        <v>12.71</v>
      </c>
      <c r="X1629">
        <v>8.4700000000000006</v>
      </c>
    </row>
    <row r="1630" spans="1:24" x14ac:dyDescent="0.25">
      <c r="A1630" s="3">
        <v>32215</v>
      </c>
      <c r="B1630" s="5">
        <v>73</v>
      </c>
      <c r="C1630" s="37">
        <f t="shared" si="226"/>
        <v>10.74</v>
      </c>
      <c r="D1630" s="35">
        <f t="shared" si="227"/>
        <v>-1.3</v>
      </c>
      <c r="E1630" s="6">
        <v>7.3</v>
      </c>
      <c r="F1630" s="6">
        <v>-9.8000000000000007</v>
      </c>
      <c r="G1630" s="6">
        <v>9.5</v>
      </c>
      <c r="H1630" s="35">
        <f t="shared" si="228"/>
        <v>0.9</v>
      </c>
      <c r="I1630" s="6">
        <v>5.6</v>
      </c>
      <c r="J1630" s="6">
        <v>-3.9</v>
      </c>
      <c r="K1630" s="12">
        <f t="shared" si="231"/>
        <v>9.5</v>
      </c>
      <c r="L1630" s="35">
        <f t="shared" si="229"/>
        <v>0.8</v>
      </c>
      <c r="M1630" s="6">
        <v>5.0999999999999996</v>
      </c>
      <c r="N1630" s="6">
        <v>-3.5</v>
      </c>
      <c r="O1630" s="12">
        <f t="shared" si="232"/>
        <v>9.5</v>
      </c>
      <c r="P1630" s="7">
        <v>8803</v>
      </c>
      <c r="Q1630" s="7"/>
      <c r="R1630" s="35">
        <f t="shared" si="230"/>
        <v>-4</v>
      </c>
      <c r="S1630">
        <v>8.5</v>
      </c>
      <c r="T1630">
        <v>-16.5</v>
      </c>
      <c r="U1630">
        <v>5.2</v>
      </c>
      <c r="W1630">
        <v>11.3</v>
      </c>
      <c r="X1630">
        <v>10.41</v>
      </c>
    </row>
    <row r="1631" spans="1:24" x14ac:dyDescent="0.25">
      <c r="A1631" s="3">
        <v>32216</v>
      </c>
      <c r="B1631" s="5">
        <v>74</v>
      </c>
      <c r="C1631" s="37">
        <f t="shared" si="226"/>
        <v>8.33</v>
      </c>
      <c r="D1631" s="35">
        <f t="shared" si="227"/>
        <v>-5</v>
      </c>
      <c r="E1631" s="6">
        <v>-1.3</v>
      </c>
      <c r="F1631" s="6">
        <v>-8.6</v>
      </c>
      <c r="G1631" s="6">
        <v>1</v>
      </c>
      <c r="H1631" s="35">
        <f t="shared" si="228"/>
        <v>-7.8</v>
      </c>
      <c r="I1631" s="8">
        <f t="shared" ref="I1631:I1645" si="233">ROUND(M1631*0.98-0.9,1)</f>
        <v>-5.2</v>
      </c>
      <c r="J1631" s="8">
        <f t="shared" ref="J1631:J1645" si="234">ROUND(N1631*0.96-0.4,1)</f>
        <v>-10.4</v>
      </c>
      <c r="K1631" s="12">
        <f t="shared" si="231"/>
        <v>1</v>
      </c>
      <c r="L1631" s="35">
        <f t="shared" si="229"/>
        <v>-7.4</v>
      </c>
      <c r="M1631" s="6">
        <v>-4.4000000000000004</v>
      </c>
      <c r="N1631" s="6">
        <v>-10.4</v>
      </c>
      <c r="O1631" s="12">
        <f t="shared" si="232"/>
        <v>1</v>
      </c>
      <c r="P1631" s="7">
        <v>8803</v>
      </c>
      <c r="Q1631" s="7"/>
      <c r="R1631" s="35">
        <f t="shared" si="230"/>
        <v>-3</v>
      </c>
      <c r="S1631">
        <v>0</v>
      </c>
      <c r="T1631">
        <v>-6</v>
      </c>
      <c r="U1631">
        <v>0</v>
      </c>
      <c r="W1631">
        <v>8.77</v>
      </c>
      <c r="X1631">
        <v>4.84</v>
      </c>
    </row>
    <row r="1632" spans="1:24" x14ac:dyDescent="0.25">
      <c r="A1632" s="3">
        <v>32217</v>
      </c>
      <c r="B1632" s="5">
        <v>75</v>
      </c>
      <c r="C1632" s="37">
        <f t="shared" si="226"/>
        <v>16.170000000000002</v>
      </c>
      <c r="D1632" s="35">
        <f t="shared" si="227"/>
        <v>-2.8</v>
      </c>
      <c r="E1632" s="6">
        <v>2.8</v>
      </c>
      <c r="F1632" s="6">
        <v>-8.3000000000000007</v>
      </c>
      <c r="G1632" s="6">
        <v>0</v>
      </c>
      <c r="H1632" s="35">
        <f t="shared" si="228"/>
        <v>-5</v>
      </c>
      <c r="I1632" s="8">
        <f t="shared" si="233"/>
        <v>-2.2999999999999998</v>
      </c>
      <c r="J1632" s="8">
        <f t="shared" si="234"/>
        <v>-7.6</v>
      </c>
      <c r="K1632" s="12">
        <f t="shared" si="231"/>
        <v>0</v>
      </c>
      <c r="L1632" s="35">
        <f t="shared" si="229"/>
        <v>-4.5</v>
      </c>
      <c r="M1632" s="6">
        <v>-1.4</v>
      </c>
      <c r="N1632" s="6">
        <v>-7.5</v>
      </c>
      <c r="O1632" s="12">
        <f t="shared" si="232"/>
        <v>0</v>
      </c>
      <c r="P1632" s="7">
        <v>8803</v>
      </c>
      <c r="Q1632" s="7"/>
      <c r="R1632" s="35">
        <f t="shared" si="230"/>
        <v>-4</v>
      </c>
      <c r="S1632">
        <v>4</v>
      </c>
      <c r="T1632">
        <v>-12</v>
      </c>
      <c r="U1632">
        <v>0</v>
      </c>
      <c r="W1632">
        <v>17.02</v>
      </c>
      <c r="X1632">
        <v>15.55</v>
      </c>
    </row>
    <row r="1633" spans="1:24" x14ac:dyDescent="0.25">
      <c r="A1633" s="3">
        <v>32218</v>
      </c>
      <c r="B1633" s="5">
        <v>76</v>
      </c>
      <c r="C1633" s="37">
        <f t="shared" si="226"/>
        <v>16.41</v>
      </c>
      <c r="D1633" s="35">
        <f t="shared" si="227"/>
        <v>-4.5</v>
      </c>
      <c r="E1633" s="6">
        <v>5.8</v>
      </c>
      <c r="F1633" s="6">
        <v>-14.7</v>
      </c>
      <c r="G1633" s="6">
        <v>1</v>
      </c>
      <c r="H1633" s="35">
        <f t="shared" si="228"/>
        <v>-3.1</v>
      </c>
      <c r="I1633" s="8">
        <f t="shared" si="233"/>
        <v>2.6</v>
      </c>
      <c r="J1633" s="8">
        <f t="shared" si="234"/>
        <v>-8.8000000000000007</v>
      </c>
      <c r="K1633" s="12">
        <f t="shared" si="231"/>
        <v>1</v>
      </c>
      <c r="L1633" s="35">
        <f t="shared" si="229"/>
        <v>-2.6</v>
      </c>
      <c r="M1633" s="6">
        <v>3.6</v>
      </c>
      <c r="N1633" s="6">
        <v>-8.8000000000000007</v>
      </c>
      <c r="O1633" s="12">
        <f t="shared" si="232"/>
        <v>1</v>
      </c>
      <c r="P1633" s="7">
        <v>8803</v>
      </c>
      <c r="Q1633" s="7"/>
      <c r="R1633" s="35">
        <f t="shared" si="230"/>
        <v>-3.5</v>
      </c>
      <c r="S1633">
        <v>7</v>
      </c>
      <c r="T1633">
        <v>-14</v>
      </c>
      <c r="U1633">
        <v>0</v>
      </c>
      <c r="W1633">
        <v>17.27</v>
      </c>
      <c r="X1633">
        <v>15.69</v>
      </c>
    </row>
    <row r="1634" spans="1:24" x14ac:dyDescent="0.25">
      <c r="A1634" s="3">
        <v>32219</v>
      </c>
      <c r="B1634" s="5">
        <v>77</v>
      </c>
      <c r="C1634" s="37">
        <f t="shared" si="226"/>
        <v>14.05</v>
      </c>
      <c r="D1634" s="35">
        <f t="shared" si="227"/>
        <v>-2.2000000000000002</v>
      </c>
      <c r="E1634" s="6">
        <v>7</v>
      </c>
      <c r="F1634" s="6">
        <v>-11.4</v>
      </c>
      <c r="G1634" s="6">
        <v>0</v>
      </c>
      <c r="H1634" s="35">
        <f t="shared" si="228"/>
        <v>-0.5</v>
      </c>
      <c r="I1634" s="8">
        <f t="shared" si="233"/>
        <v>5</v>
      </c>
      <c r="J1634" s="8">
        <f t="shared" si="234"/>
        <v>-5.9</v>
      </c>
      <c r="K1634" s="12">
        <f t="shared" si="231"/>
        <v>0</v>
      </c>
      <c r="L1634" s="35">
        <f t="shared" si="229"/>
        <v>0.2</v>
      </c>
      <c r="M1634" s="6">
        <v>6</v>
      </c>
      <c r="N1634" s="6">
        <v>-5.7</v>
      </c>
      <c r="O1634" s="12">
        <f t="shared" si="232"/>
        <v>0</v>
      </c>
      <c r="P1634" s="7">
        <v>8803</v>
      </c>
      <c r="Q1634" s="7"/>
      <c r="R1634" s="35">
        <f t="shared" si="230"/>
        <v>-1.5</v>
      </c>
      <c r="S1634">
        <v>8</v>
      </c>
      <c r="T1634">
        <v>-11</v>
      </c>
      <c r="U1634">
        <v>0</v>
      </c>
      <c r="W1634">
        <v>14.79</v>
      </c>
      <c r="X1634">
        <v>11.92</v>
      </c>
    </row>
    <row r="1635" spans="1:24" x14ac:dyDescent="0.25">
      <c r="A1635" s="3">
        <v>32220</v>
      </c>
      <c r="B1635" s="5">
        <v>78</v>
      </c>
      <c r="C1635" s="37">
        <f t="shared" si="226"/>
        <v>12.65</v>
      </c>
      <c r="D1635" s="35">
        <f t="shared" si="227"/>
        <v>0.9</v>
      </c>
      <c r="E1635" s="6">
        <v>10.1</v>
      </c>
      <c r="F1635" s="6">
        <v>-8.4</v>
      </c>
      <c r="G1635" s="6">
        <v>0</v>
      </c>
      <c r="H1635" s="35">
        <f t="shared" si="228"/>
        <v>1.6</v>
      </c>
      <c r="I1635" s="8">
        <f t="shared" si="233"/>
        <v>5.6</v>
      </c>
      <c r="J1635" s="8">
        <f t="shared" si="234"/>
        <v>-2.5</v>
      </c>
      <c r="K1635" s="12">
        <f t="shared" si="231"/>
        <v>0</v>
      </c>
      <c r="L1635" s="35">
        <f t="shared" si="229"/>
        <v>2.2000000000000002</v>
      </c>
      <c r="M1635" s="6">
        <v>6.6</v>
      </c>
      <c r="N1635" s="6">
        <v>-2.2000000000000002</v>
      </c>
      <c r="O1635" s="12">
        <f t="shared" si="232"/>
        <v>0</v>
      </c>
      <c r="P1635" s="7">
        <v>8803</v>
      </c>
      <c r="Q1635" s="7"/>
      <c r="R1635" s="35">
        <f t="shared" si="230"/>
        <v>0.8</v>
      </c>
      <c r="S1635">
        <v>10</v>
      </c>
      <c r="T1635">
        <v>-8.5</v>
      </c>
      <c r="U1635">
        <v>0</v>
      </c>
      <c r="W1635">
        <v>13.32</v>
      </c>
      <c r="X1635">
        <v>10.79</v>
      </c>
    </row>
    <row r="1636" spans="1:24" x14ac:dyDescent="0.25">
      <c r="A1636" s="3">
        <v>32221</v>
      </c>
      <c r="B1636" s="5">
        <v>79</v>
      </c>
      <c r="C1636" s="37">
        <f t="shared" si="226"/>
        <v>11</v>
      </c>
      <c r="D1636" s="35">
        <f t="shared" si="227"/>
        <v>2</v>
      </c>
      <c r="E1636" s="6">
        <v>9</v>
      </c>
      <c r="F1636" s="6">
        <v>-5</v>
      </c>
      <c r="G1636" s="6">
        <v>0</v>
      </c>
      <c r="H1636" s="35">
        <f t="shared" si="228"/>
        <v>2.5</v>
      </c>
      <c r="I1636" s="8">
        <f t="shared" si="233"/>
        <v>5.6</v>
      </c>
      <c r="J1636" s="8">
        <f t="shared" si="234"/>
        <v>-0.6</v>
      </c>
      <c r="K1636" s="12">
        <f t="shared" si="231"/>
        <v>0</v>
      </c>
      <c r="L1636" s="35">
        <f t="shared" si="229"/>
        <v>3.2</v>
      </c>
      <c r="M1636" s="6">
        <v>6.6</v>
      </c>
      <c r="N1636" s="6">
        <v>-0.2</v>
      </c>
      <c r="O1636" s="12">
        <f t="shared" si="232"/>
        <v>0</v>
      </c>
      <c r="P1636" s="7">
        <v>8803</v>
      </c>
      <c r="Q1636" s="7"/>
      <c r="R1636" s="35">
        <f t="shared" si="230"/>
        <v>1</v>
      </c>
      <c r="S1636">
        <v>8</v>
      </c>
      <c r="T1636">
        <v>-6</v>
      </c>
      <c r="U1636">
        <v>0</v>
      </c>
      <c r="W1636">
        <v>11.58</v>
      </c>
      <c r="X1636">
        <v>8.86</v>
      </c>
    </row>
    <row r="1637" spans="1:24" x14ac:dyDescent="0.25">
      <c r="A1637" s="3">
        <v>32222</v>
      </c>
      <c r="B1637" s="5">
        <v>80</v>
      </c>
      <c r="C1637" s="37">
        <f t="shared" si="226"/>
        <v>9.14</v>
      </c>
      <c r="D1637" s="35">
        <f t="shared" si="227"/>
        <v>2.5</v>
      </c>
      <c r="E1637" s="6">
        <v>7</v>
      </c>
      <c r="F1637" s="6">
        <v>-2.1</v>
      </c>
      <c r="G1637" s="6">
        <v>2</v>
      </c>
      <c r="H1637" s="35">
        <f t="shared" si="228"/>
        <v>1.4</v>
      </c>
      <c r="I1637" s="8">
        <f t="shared" si="233"/>
        <v>3.6</v>
      </c>
      <c r="J1637" s="8">
        <f t="shared" si="234"/>
        <v>-0.9</v>
      </c>
      <c r="K1637" s="12">
        <f t="shared" si="231"/>
        <v>2</v>
      </c>
      <c r="L1637" s="35">
        <f t="shared" si="229"/>
        <v>2.1</v>
      </c>
      <c r="M1637" s="6">
        <v>4.5999999999999996</v>
      </c>
      <c r="N1637" s="6">
        <v>-0.5</v>
      </c>
      <c r="O1637" s="12">
        <f t="shared" si="232"/>
        <v>2</v>
      </c>
      <c r="P1637" s="7">
        <v>8803</v>
      </c>
      <c r="Q1637" s="7"/>
      <c r="R1637" s="35">
        <f t="shared" si="230"/>
        <v>3.8</v>
      </c>
      <c r="S1637">
        <v>8.5</v>
      </c>
      <c r="T1637">
        <v>-1</v>
      </c>
      <c r="U1637">
        <v>0.8</v>
      </c>
      <c r="W1637">
        <v>9.6199999999999992</v>
      </c>
      <c r="X1637">
        <v>7.36</v>
      </c>
    </row>
    <row r="1638" spans="1:24" x14ac:dyDescent="0.25">
      <c r="A1638" s="3">
        <v>32223</v>
      </c>
      <c r="B1638" s="5">
        <v>81</v>
      </c>
      <c r="C1638" s="37">
        <f t="shared" si="226"/>
        <v>5.91</v>
      </c>
      <c r="D1638" s="35">
        <f t="shared" si="227"/>
        <v>-4.4000000000000004</v>
      </c>
      <c r="E1638" s="6">
        <v>-0.5</v>
      </c>
      <c r="F1638" s="6">
        <v>-8.3000000000000007</v>
      </c>
      <c r="G1638" s="6">
        <v>2.5</v>
      </c>
      <c r="H1638" s="35">
        <f t="shared" si="228"/>
        <v>-4.8</v>
      </c>
      <c r="I1638" s="8">
        <f t="shared" si="233"/>
        <v>-3.3</v>
      </c>
      <c r="J1638" s="8">
        <f t="shared" si="234"/>
        <v>-6.2</v>
      </c>
      <c r="K1638" s="12">
        <f t="shared" si="231"/>
        <v>2.5</v>
      </c>
      <c r="L1638" s="35">
        <f t="shared" si="229"/>
        <v>-4.2</v>
      </c>
      <c r="M1638" s="6">
        <v>-2.4</v>
      </c>
      <c r="N1638" s="6">
        <v>-6</v>
      </c>
      <c r="O1638" s="12">
        <f t="shared" si="232"/>
        <v>2.5</v>
      </c>
      <c r="P1638" s="7">
        <v>8803</v>
      </c>
      <c r="Q1638" s="7"/>
      <c r="R1638" s="35">
        <f t="shared" si="230"/>
        <v>-2</v>
      </c>
      <c r="S1638">
        <v>3</v>
      </c>
      <c r="T1638">
        <v>-7</v>
      </c>
      <c r="U1638">
        <v>4</v>
      </c>
      <c r="W1638">
        <v>6.22</v>
      </c>
      <c r="X1638">
        <v>5.6</v>
      </c>
    </row>
    <row r="1639" spans="1:24" x14ac:dyDescent="0.25">
      <c r="A1639" s="3">
        <v>32224</v>
      </c>
      <c r="B1639" s="5">
        <v>82</v>
      </c>
      <c r="C1639" s="37">
        <f t="shared" si="226"/>
        <v>9.6999999999999993</v>
      </c>
      <c r="D1639" s="35">
        <f t="shared" si="227"/>
        <v>-6.2</v>
      </c>
      <c r="E1639" s="6">
        <v>-0.9</v>
      </c>
      <c r="F1639" s="6">
        <v>-11.4</v>
      </c>
      <c r="G1639" s="6">
        <v>2.5</v>
      </c>
      <c r="H1639" s="35">
        <f t="shared" si="228"/>
        <v>-6</v>
      </c>
      <c r="I1639" s="8">
        <f t="shared" si="233"/>
        <v>-3</v>
      </c>
      <c r="J1639" s="8">
        <f t="shared" si="234"/>
        <v>-9</v>
      </c>
      <c r="K1639" s="12">
        <f t="shared" si="231"/>
        <v>2.5</v>
      </c>
      <c r="L1639" s="35">
        <f t="shared" si="229"/>
        <v>-5.6</v>
      </c>
      <c r="M1639" s="6">
        <v>-2.1</v>
      </c>
      <c r="N1639" s="6">
        <v>-9</v>
      </c>
      <c r="O1639" s="12">
        <f t="shared" si="232"/>
        <v>2.5</v>
      </c>
      <c r="P1639" s="7">
        <v>8803</v>
      </c>
      <c r="Q1639" s="7"/>
      <c r="R1639" s="35">
        <f t="shared" si="230"/>
        <v>-4</v>
      </c>
      <c r="S1639">
        <v>1</v>
      </c>
      <c r="T1639">
        <v>-9</v>
      </c>
      <c r="U1639">
        <v>1.6</v>
      </c>
      <c r="W1639">
        <v>10.210000000000001</v>
      </c>
      <c r="X1639">
        <v>4.87</v>
      </c>
    </row>
    <row r="1640" spans="1:24" x14ac:dyDescent="0.25">
      <c r="A1640" s="3">
        <v>32225</v>
      </c>
      <c r="B1640" s="5">
        <v>83</v>
      </c>
      <c r="C1640" s="37">
        <f t="shared" si="226"/>
        <v>9.2200000000000006</v>
      </c>
      <c r="D1640" s="35">
        <f t="shared" si="227"/>
        <v>-4.4000000000000004</v>
      </c>
      <c r="E1640" s="6">
        <v>0.6</v>
      </c>
      <c r="F1640" s="6">
        <v>-9.3000000000000007</v>
      </c>
      <c r="G1640" s="6">
        <v>0</v>
      </c>
      <c r="H1640" s="35">
        <f t="shared" si="228"/>
        <v>-4</v>
      </c>
      <c r="I1640" s="8">
        <f t="shared" si="233"/>
        <v>-1.4</v>
      </c>
      <c r="J1640" s="8">
        <f t="shared" si="234"/>
        <v>-6.5</v>
      </c>
      <c r="K1640" s="12">
        <f t="shared" si="231"/>
        <v>0</v>
      </c>
      <c r="L1640" s="35">
        <f t="shared" si="229"/>
        <v>-3.5</v>
      </c>
      <c r="M1640" s="6">
        <v>-0.5</v>
      </c>
      <c r="N1640" s="6">
        <v>-6.4</v>
      </c>
      <c r="O1640" s="12">
        <f t="shared" si="232"/>
        <v>0</v>
      </c>
      <c r="P1640" s="7">
        <v>8803</v>
      </c>
      <c r="Q1640" s="7"/>
      <c r="R1640" s="35">
        <f t="shared" si="230"/>
        <v>-0.3</v>
      </c>
      <c r="S1640">
        <v>2.5</v>
      </c>
      <c r="T1640">
        <v>-3</v>
      </c>
      <c r="U1640">
        <v>0</v>
      </c>
      <c r="W1640">
        <v>9.7100000000000009</v>
      </c>
      <c r="X1640">
        <v>7.03</v>
      </c>
    </row>
    <row r="1641" spans="1:24" x14ac:dyDescent="0.25">
      <c r="A1641" s="3">
        <v>32226</v>
      </c>
      <c r="B1641" s="5">
        <v>84</v>
      </c>
      <c r="C1641" s="37">
        <f t="shared" si="226"/>
        <v>8.84</v>
      </c>
      <c r="D1641" s="35">
        <f t="shared" si="227"/>
        <v>-3.3</v>
      </c>
      <c r="E1641" s="6">
        <v>0.6</v>
      </c>
      <c r="F1641" s="6">
        <v>-7.2</v>
      </c>
      <c r="G1641" s="6">
        <v>1</v>
      </c>
      <c r="H1641" s="35">
        <f t="shared" si="228"/>
        <v>-4.8</v>
      </c>
      <c r="I1641" s="8">
        <f t="shared" si="233"/>
        <v>-2.7</v>
      </c>
      <c r="J1641" s="8">
        <f t="shared" si="234"/>
        <v>-6.8</v>
      </c>
      <c r="K1641" s="12">
        <f t="shared" si="231"/>
        <v>1</v>
      </c>
      <c r="L1641" s="35">
        <f t="shared" si="229"/>
        <v>-4.3</v>
      </c>
      <c r="M1641" s="6">
        <v>-1.8</v>
      </c>
      <c r="N1641" s="6">
        <v>-6.7</v>
      </c>
      <c r="O1641" s="12">
        <f t="shared" si="232"/>
        <v>1</v>
      </c>
      <c r="P1641" s="7">
        <v>8803</v>
      </c>
      <c r="Q1641" s="7"/>
      <c r="R1641" s="35">
        <f t="shared" si="230"/>
        <v>-0.3</v>
      </c>
      <c r="S1641">
        <v>4</v>
      </c>
      <c r="T1641">
        <v>-4.5</v>
      </c>
      <c r="U1641">
        <v>1.3</v>
      </c>
      <c r="W1641">
        <v>9.3000000000000007</v>
      </c>
      <c r="X1641">
        <v>10.15</v>
      </c>
    </row>
    <row r="1642" spans="1:24" x14ac:dyDescent="0.25">
      <c r="A1642" s="3">
        <v>32227</v>
      </c>
      <c r="B1642" s="5">
        <v>85</v>
      </c>
      <c r="C1642" s="37">
        <f t="shared" si="226"/>
        <v>5.45</v>
      </c>
      <c r="D1642" s="35">
        <f t="shared" si="227"/>
        <v>-3.1</v>
      </c>
      <c r="E1642" s="6">
        <v>-0.3</v>
      </c>
      <c r="F1642" s="6">
        <v>-5.9</v>
      </c>
      <c r="G1642" s="6">
        <v>3.5</v>
      </c>
      <c r="H1642" s="35">
        <f t="shared" si="228"/>
        <v>-4.0999999999999996</v>
      </c>
      <c r="I1642" s="8">
        <f t="shared" si="233"/>
        <v>-1.9</v>
      </c>
      <c r="J1642" s="8">
        <f t="shared" si="234"/>
        <v>-6.2</v>
      </c>
      <c r="K1642" s="12">
        <f t="shared" si="231"/>
        <v>3.5</v>
      </c>
      <c r="L1642" s="35">
        <f t="shared" si="229"/>
        <v>-3.5</v>
      </c>
      <c r="M1642" s="6">
        <v>-1</v>
      </c>
      <c r="N1642" s="6">
        <v>-6</v>
      </c>
      <c r="O1642" s="12">
        <f t="shared" si="232"/>
        <v>3.5</v>
      </c>
      <c r="P1642" s="7">
        <v>8803</v>
      </c>
      <c r="Q1642" s="7"/>
      <c r="R1642" s="35">
        <f t="shared" si="230"/>
        <v>-2.2999999999999998</v>
      </c>
      <c r="S1642">
        <v>1.5</v>
      </c>
      <c r="T1642">
        <v>-6</v>
      </c>
      <c r="U1642">
        <v>7</v>
      </c>
      <c r="W1642">
        <v>5.74</v>
      </c>
      <c r="X1642">
        <v>5.9</v>
      </c>
    </row>
    <row r="1643" spans="1:24" x14ac:dyDescent="0.25">
      <c r="A1643" s="3">
        <v>32228</v>
      </c>
      <c r="B1643" s="5">
        <v>86</v>
      </c>
      <c r="C1643" s="37">
        <f t="shared" si="226"/>
        <v>12.55</v>
      </c>
      <c r="D1643" s="35">
        <f t="shared" si="227"/>
        <v>-2.4</v>
      </c>
      <c r="E1643" s="6">
        <v>0.5</v>
      </c>
      <c r="F1643" s="6">
        <v>-5.2</v>
      </c>
      <c r="G1643" s="6">
        <v>1.5</v>
      </c>
      <c r="H1643" s="35">
        <f t="shared" si="228"/>
        <v>-3.8</v>
      </c>
      <c r="I1643" s="8">
        <f t="shared" si="233"/>
        <v>-1.7</v>
      </c>
      <c r="J1643" s="8">
        <f t="shared" si="234"/>
        <v>-5.9</v>
      </c>
      <c r="K1643" s="12">
        <f t="shared" si="231"/>
        <v>1.5</v>
      </c>
      <c r="L1643" s="35">
        <f t="shared" si="229"/>
        <v>-3.3</v>
      </c>
      <c r="M1643" s="6">
        <v>-0.8</v>
      </c>
      <c r="N1643" s="6">
        <v>-5.7</v>
      </c>
      <c r="O1643" s="12">
        <f t="shared" si="232"/>
        <v>1.5</v>
      </c>
      <c r="P1643" s="7">
        <v>8803</v>
      </c>
      <c r="Q1643" s="7"/>
      <c r="R1643" s="35">
        <f t="shared" si="230"/>
        <v>-1.5</v>
      </c>
      <c r="S1643">
        <v>3</v>
      </c>
      <c r="T1643">
        <v>-6</v>
      </c>
      <c r="U1643">
        <v>1.4</v>
      </c>
      <c r="W1643">
        <v>13.21</v>
      </c>
      <c r="X1643">
        <v>16.41</v>
      </c>
    </row>
    <row r="1644" spans="1:24" x14ac:dyDescent="0.25">
      <c r="A1644" s="3">
        <v>32229</v>
      </c>
      <c r="B1644" s="5">
        <v>87</v>
      </c>
      <c r="C1644" s="37">
        <f t="shared" si="226"/>
        <v>10.01</v>
      </c>
      <c r="D1644" s="35">
        <f t="shared" si="227"/>
        <v>-7.1</v>
      </c>
      <c r="E1644" s="6">
        <v>-3.4</v>
      </c>
      <c r="F1644" s="6">
        <v>-10.7</v>
      </c>
      <c r="G1644" s="6">
        <v>0</v>
      </c>
      <c r="H1644" s="35">
        <f t="shared" si="228"/>
        <v>-7.7</v>
      </c>
      <c r="I1644" s="8">
        <f t="shared" si="233"/>
        <v>-5.9</v>
      </c>
      <c r="J1644" s="8">
        <f t="shared" si="234"/>
        <v>-9.5</v>
      </c>
      <c r="K1644" s="12">
        <f t="shared" si="231"/>
        <v>0</v>
      </c>
      <c r="L1644" s="35">
        <f t="shared" si="229"/>
        <v>-7.3</v>
      </c>
      <c r="M1644" s="6">
        <v>-5.0999999999999996</v>
      </c>
      <c r="N1644" s="6">
        <v>-9.5</v>
      </c>
      <c r="O1644" s="12">
        <f t="shared" si="232"/>
        <v>0</v>
      </c>
      <c r="P1644" s="7">
        <v>8803</v>
      </c>
      <c r="Q1644" s="7"/>
      <c r="R1644" s="35">
        <f t="shared" si="230"/>
        <v>-2.2999999999999998</v>
      </c>
      <c r="S1644">
        <v>0.5</v>
      </c>
      <c r="T1644">
        <v>-5</v>
      </c>
      <c r="U1644">
        <v>0</v>
      </c>
      <c r="W1644">
        <v>10.54</v>
      </c>
      <c r="X1644">
        <v>12.61</v>
      </c>
    </row>
    <row r="1645" spans="1:24" x14ac:dyDescent="0.25">
      <c r="A1645" s="3">
        <v>32230</v>
      </c>
      <c r="B1645" s="5">
        <v>88</v>
      </c>
      <c r="C1645" s="37">
        <f t="shared" si="226"/>
        <v>10.82</v>
      </c>
      <c r="D1645" s="35">
        <f t="shared" si="227"/>
        <v>-8.6999999999999993</v>
      </c>
      <c r="E1645" s="6">
        <v>-0.2</v>
      </c>
      <c r="F1645" s="6">
        <v>-17.2</v>
      </c>
      <c r="G1645" s="6">
        <v>8.5</v>
      </c>
      <c r="H1645" s="35">
        <f t="shared" si="228"/>
        <v>-7.5</v>
      </c>
      <c r="I1645" s="8">
        <f t="shared" si="233"/>
        <v>-4.3</v>
      </c>
      <c r="J1645" s="8">
        <f t="shared" si="234"/>
        <v>-10.6</v>
      </c>
      <c r="K1645" s="12">
        <f t="shared" si="231"/>
        <v>8.5</v>
      </c>
      <c r="L1645" s="35">
        <f t="shared" si="229"/>
        <v>-7.1</v>
      </c>
      <c r="M1645" s="6">
        <v>-3.5</v>
      </c>
      <c r="N1645" s="6">
        <v>-10.6</v>
      </c>
      <c r="O1645" s="12">
        <f t="shared" si="232"/>
        <v>8.5</v>
      </c>
      <c r="P1645" s="7">
        <v>8803</v>
      </c>
      <c r="Q1645" s="7"/>
      <c r="R1645" s="35">
        <f t="shared" si="230"/>
        <v>-4</v>
      </c>
      <c r="S1645">
        <v>2</v>
      </c>
      <c r="T1645">
        <v>-10</v>
      </c>
      <c r="U1645">
        <v>6</v>
      </c>
      <c r="W1645">
        <v>11.39</v>
      </c>
      <c r="X1645">
        <v>13.33</v>
      </c>
    </row>
    <row r="1646" spans="1:24" x14ac:dyDescent="0.25">
      <c r="A1646" s="3">
        <v>32231</v>
      </c>
      <c r="B1646" s="5">
        <v>89</v>
      </c>
      <c r="C1646" s="37">
        <f t="shared" si="226"/>
        <v>10.49</v>
      </c>
      <c r="D1646" s="35">
        <f t="shared" si="227"/>
        <v>-4.3</v>
      </c>
      <c r="E1646" s="6">
        <v>-1.2</v>
      </c>
      <c r="F1646" s="6">
        <v>-7.3</v>
      </c>
      <c r="G1646" s="6">
        <v>3</v>
      </c>
      <c r="H1646" s="35">
        <f t="shared" si="228"/>
        <v>-5.4</v>
      </c>
      <c r="I1646" s="6">
        <v>-2.6</v>
      </c>
      <c r="J1646" s="6">
        <v>-8.1</v>
      </c>
      <c r="K1646" s="6">
        <v>3</v>
      </c>
      <c r="L1646" s="35">
        <f t="shared" si="229"/>
        <v>-5.9</v>
      </c>
      <c r="M1646" s="6">
        <v>-4</v>
      </c>
      <c r="N1646" s="6">
        <v>-7.7</v>
      </c>
      <c r="O1646" s="6">
        <v>1</v>
      </c>
      <c r="P1646" s="7">
        <v>8803</v>
      </c>
      <c r="Q1646" s="7"/>
      <c r="R1646" s="35">
        <f t="shared" si="230"/>
        <v>-1.8</v>
      </c>
      <c r="S1646">
        <v>1</v>
      </c>
      <c r="T1646">
        <v>-4.5</v>
      </c>
      <c r="U1646">
        <v>3.5</v>
      </c>
      <c r="W1646">
        <v>11.04</v>
      </c>
      <c r="X1646">
        <v>11.87</v>
      </c>
    </row>
    <row r="1647" spans="1:24" x14ac:dyDescent="0.25">
      <c r="A1647" s="3">
        <v>32232</v>
      </c>
      <c r="B1647" s="5">
        <v>90</v>
      </c>
      <c r="C1647" s="37">
        <f t="shared" si="226"/>
        <v>14.02</v>
      </c>
      <c r="D1647" s="35">
        <f t="shared" si="227"/>
        <v>-3.3</v>
      </c>
      <c r="E1647" s="6">
        <v>1.3</v>
      </c>
      <c r="F1647" s="6">
        <v>-7.9</v>
      </c>
      <c r="G1647" s="6">
        <v>0.5</v>
      </c>
      <c r="H1647" s="35">
        <f t="shared" si="228"/>
        <v>-4.2</v>
      </c>
      <c r="I1647" s="6">
        <v>-1.2</v>
      </c>
      <c r="J1647" s="6">
        <v>-7.1</v>
      </c>
      <c r="K1647" s="6">
        <v>0</v>
      </c>
      <c r="L1647" s="35">
        <f t="shared" si="229"/>
        <v>-3.4</v>
      </c>
      <c r="M1647" s="6">
        <v>-0.8</v>
      </c>
      <c r="N1647" s="6">
        <v>-5.9</v>
      </c>
      <c r="O1647" s="6">
        <v>0.5</v>
      </c>
      <c r="P1647" s="7">
        <v>8803</v>
      </c>
      <c r="Q1647" s="7"/>
      <c r="R1647" s="35">
        <f t="shared" si="230"/>
        <v>0</v>
      </c>
      <c r="S1647">
        <v>4</v>
      </c>
      <c r="T1647">
        <v>-4</v>
      </c>
      <c r="U1647">
        <v>0</v>
      </c>
      <c r="W1647">
        <v>14.76</v>
      </c>
      <c r="X1647">
        <v>14.18</v>
      </c>
    </row>
    <row r="1648" spans="1:24" x14ac:dyDescent="0.25">
      <c r="A1648" s="3">
        <v>32233</v>
      </c>
      <c r="B1648" s="5">
        <v>91</v>
      </c>
      <c r="C1648" s="37">
        <f t="shared" si="226"/>
        <v>14.92</v>
      </c>
      <c r="D1648" s="35">
        <f t="shared" si="227"/>
        <v>0.5</v>
      </c>
      <c r="E1648" s="6">
        <v>6.4</v>
      </c>
      <c r="F1648" s="6">
        <v>-5.5</v>
      </c>
      <c r="G1648" s="6">
        <v>0</v>
      </c>
      <c r="H1648" s="35">
        <f t="shared" si="228"/>
        <v>-1.7</v>
      </c>
      <c r="I1648" s="6">
        <v>2.8</v>
      </c>
      <c r="J1648" s="6">
        <v>-6.1</v>
      </c>
      <c r="K1648" s="6">
        <v>0</v>
      </c>
      <c r="L1648" s="35">
        <f t="shared" si="229"/>
        <v>-0.4</v>
      </c>
      <c r="M1648" s="6">
        <v>3.8</v>
      </c>
      <c r="N1648" s="6">
        <v>-4.5999999999999996</v>
      </c>
      <c r="O1648" s="6">
        <v>0.5</v>
      </c>
      <c r="P1648" s="7">
        <v>8803</v>
      </c>
      <c r="Q1648" s="7"/>
      <c r="R1648" s="35">
        <f t="shared" si="230"/>
        <v>3.5</v>
      </c>
      <c r="S1648">
        <v>11</v>
      </c>
      <c r="T1648">
        <v>-4</v>
      </c>
      <c r="U1648">
        <v>0</v>
      </c>
      <c r="W1648">
        <v>15.71</v>
      </c>
      <c r="X1648">
        <v>9.8800000000000008</v>
      </c>
    </row>
    <row r="1649" spans="1:24" x14ac:dyDescent="0.25">
      <c r="A1649" s="3">
        <v>32234</v>
      </c>
      <c r="B1649" s="5">
        <v>92</v>
      </c>
      <c r="C1649" s="37">
        <f t="shared" si="226"/>
        <v>9.9600000000000009</v>
      </c>
      <c r="D1649" s="35">
        <f t="shared" si="227"/>
        <v>2.6</v>
      </c>
      <c r="E1649" s="6">
        <v>6.4</v>
      </c>
      <c r="F1649" s="6">
        <v>-1.3</v>
      </c>
      <c r="G1649" s="6">
        <v>1</v>
      </c>
      <c r="H1649" s="35">
        <f t="shared" si="228"/>
        <v>1.7</v>
      </c>
      <c r="I1649" s="6">
        <v>4</v>
      </c>
      <c r="J1649" s="6">
        <v>-0.7</v>
      </c>
      <c r="K1649" s="6">
        <v>2</v>
      </c>
      <c r="L1649" s="35">
        <f t="shared" si="229"/>
        <v>2.9</v>
      </c>
      <c r="M1649" s="6">
        <v>5.3</v>
      </c>
      <c r="N1649" s="6">
        <v>0.5</v>
      </c>
      <c r="O1649" s="6">
        <v>2.5</v>
      </c>
      <c r="P1649" s="7">
        <v>8804</v>
      </c>
      <c r="Q1649" s="7"/>
      <c r="R1649" s="35">
        <f t="shared" si="230"/>
        <v>3.5</v>
      </c>
      <c r="S1649">
        <v>9</v>
      </c>
      <c r="T1649">
        <v>-2</v>
      </c>
      <c r="U1649">
        <v>1.2</v>
      </c>
      <c r="W1649">
        <v>10.48</v>
      </c>
      <c r="X1649">
        <v>6.88</v>
      </c>
    </row>
    <row r="1650" spans="1:24" x14ac:dyDescent="0.25">
      <c r="A1650" s="3">
        <v>32235</v>
      </c>
      <c r="B1650" s="5">
        <v>93</v>
      </c>
      <c r="C1650" s="37">
        <f t="shared" si="226"/>
        <v>6.78</v>
      </c>
      <c r="D1650" s="35">
        <f t="shared" si="227"/>
        <v>1</v>
      </c>
      <c r="E1650" s="6">
        <v>3.1</v>
      </c>
      <c r="F1650" s="6">
        <v>-1.2</v>
      </c>
      <c r="G1650" s="6">
        <v>2</v>
      </c>
      <c r="H1650" s="35">
        <f t="shared" si="228"/>
        <v>-0.3</v>
      </c>
      <c r="I1650" s="6">
        <v>1.3</v>
      </c>
      <c r="J1650" s="6">
        <v>-1.9</v>
      </c>
      <c r="K1650" s="8">
        <f t="shared" ref="K1650:K1676" si="235">O1650</f>
        <v>3</v>
      </c>
      <c r="L1650" s="35">
        <f t="shared" si="229"/>
        <v>0.3</v>
      </c>
      <c r="M1650" s="6">
        <v>2</v>
      </c>
      <c r="N1650" s="6">
        <v>-1.5</v>
      </c>
      <c r="O1650" s="6">
        <v>3</v>
      </c>
      <c r="P1650" s="7">
        <v>8804</v>
      </c>
      <c r="Q1650" s="7"/>
      <c r="R1650" s="35">
        <f t="shared" si="230"/>
        <v>3</v>
      </c>
      <c r="S1650">
        <v>6</v>
      </c>
      <c r="T1650">
        <v>0</v>
      </c>
      <c r="U1650">
        <v>6</v>
      </c>
      <c r="W1650">
        <v>7.14</v>
      </c>
      <c r="X1650">
        <v>6.09</v>
      </c>
    </row>
    <row r="1651" spans="1:24" x14ac:dyDescent="0.25">
      <c r="A1651" s="3">
        <v>32236</v>
      </c>
      <c r="B1651" s="5">
        <v>94</v>
      </c>
      <c r="C1651" s="37">
        <f t="shared" si="226"/>
        <v>12.3</v>
      </c>
      <c r="D1651" s="35">
        <f t="shared" si="227"/>
        <v>-0.8</v>
      </c>
      <c r="E1651" s="6">
        <v>1.1000000000000001</v>
      </c>
      <c r="F1651" s="6">
        <v>-2.7</v>
      </c>
      <c r="G1651" s="6">
        <v>0</v>
      </c>
      <c r="H1651" s="35">
        <f t="shared" si="228"/>
        <v>-4.3</v>
      </c>
      <c r="I1651" s="6">
        <v>-1.2</v>
      </c>
      <c r="J1651" s="6">
        <v>-7.3</v>
      </c>
      <c r="K1651" s="8">
        <f t="shared" si="235"/>
        <v>1</v>
      </c>
      <c r="L1651" s="35">
        <f t="shared" si="229"/>
        <v>-3.5</v>
      </c>
      <c r="M1651" s="6">
        <v>-1.2</v>
      </c>
      <c r="N1651" s="6">
        <v>-5.7</v>
      </c>
      <c r="O1651" s="6">
        <v>1</v>
      </c>
      <c r="P1651" s="7">
        <v>8804</v>
      </c>
      <c r="Q1651" s="7"/>
      <c r="R1651" s="35">
        <f t="shared" si="230"/>
        <v>0.3</v>
      </c>
      <c r="S1651">
        <v>2</v>
      </c>
      <c r="T1651">
        <v>-1.5</v>
      </c>
      <c r="U1651">
        <v>0.5</v>
      </c>
      <c r="W1651">
        <v>12.95</v>
      </c>
      <c r="X1651">
        <v>16.149999999999999</v>
      </c>
    </row>
    <row r="1652" spans="1:24" x14ac:dyDescent="0.25">
      <c r="A1652" s="3">
        <v>32237</v>
      </c>
      <c r="B1652" s="5">
        <v>95</v>
      </c>
      <c r="C1652" s="37">
        <f t="shared" si="226"/>
        <v>14.41</v>
      </c>
      <c r="D1652" s="35">
        <f t="shared" si="227"/>
        <v>-4.7</v>
      </c>
      <c r="E1652" s="6">
        <v>0.1</v>
      </c>
      <c r="F1652" s="6">
        <v>-9.4</v>
      </c>
      <c r="G1652" s="6">
        <v>0</v>
      </c>
      <c r="H1652" s="35">
        <f t="shared" si="228"/>
        <v>-6.5</v>
      </c>
      <c r="I1652" s="6">
        <v>-2.9</v>
      </c>
      <c r="J1652" s="6">
        <v>-10</v>
      </c>
      <c r="K1652" s="8">
        <f t="shared" si="235"/>
        <v>1</v>
      </c>
      <c r="L1652" s="35">
        <f t="shared" si="229"/>
        <v>-5.6</v>
      </c>
      <c r="M1652" s="6">
        <v>-2.6</v>
      </c>
      <c r="N1652" s="6">
        <v>-8.5</v>
      </c>
      <c r="O1652" s="6">
        <v>1</v>
      </c>
      <c r="P1652" s="7">
        <v>8804</v>
      </c>
      <c r="Q1652" s="7"/>
      <c r="R1652" s="35">
        <f t="shared" si="230"/>
        <v>-0.5</v>
      </c>
      <c r="S1652">
        <v>3</v>
      </c>
      <c r="T1652">
        <v>-4</v>
      </c>
      <c r="U1652">
        <v>0</v>
      </c>
      <c r="W1652">
        <v>15.17</v>
      </c>
      <c r="X1652">
        <v>13.88</v>
      </c>
    </row>
    <row r="1653" spans="1:24" x14ac:dyDescent="0.25">
      <c r="A1653" s="3">
        <v>32238</v>
      </c>
      <c r="B1653" s="5">
        <v>96</v>
      </c>
      <c r="C1653" s="37">
        <f t="shared" si="226"/>
        <v>10.84</v>
      </c>
      <c r="D1653" s="35">
        <f t="shared" si="227"/>
        <v>-4.4000000000000004</v>
      </c>
      <c r="E1653" s="6">
        <v>1.3</v>
      </c>
      <c r="F1653" s="6">
        <v>-10</v>
      </c>
      <c r="G1653" s="6">
        <v>1</v>
      </c>
      <c r="H1653" s="35">
        <f t="shared" si="228"/>
        <v>-5.0999999999999996</v>
      </c>
      <c r="I1653" s="6">
        <v>-0.2</v>
      </c>
      <c r="J1653" s="6">
        <v>-9.9</v>
      </c>
      <c r="K1653" s="8">
        <f t="shared" si="235"/>
        <v>0.5</v>
      </c>
      <c r="L1653" s="35">
        <f t="shared" si="229"/>
        <v>-4.2</v>
      </c>
      <c r="M1653" s="6">
        <v>0.6</v>
      </c>
      <c r="N1653" s="6">
        <v>-8.9</v>
      </c>
      <c r="O1653" s="6">
        <v>0.5</v>
      </c>
      <c r="P1653" s="7">
        <v>8804</v>
      </c>
      <c r="Q1653" s="7"/>
      <c r="R1653" s="35">
        <f t="shared" si="230"/>
        <v>-1.3</v>
      </c>
      <c r="S1653">
        <v>3.5</v>
      </c>
      <c r="T1653">
        <v>-6</v>
      </c>
      <c r="U1653">
        <v>0</v>
      </c>
      <c r="W1653">
        <v>11.41</v>
      </c>
      <c r="X1653">
        <v>6.79</v>
      </c>
    </row>
    <row r="1654" spans="1:24" x14ac:dyDescent="0.25">
      <c r="A1654" s="3">
        <v>32239</v>
      </c>
      <c r="B1654" s="5">
        <v>97</v>
      </c>
      <c r="C1654" s="37">
        <f t="shared" si="226"/>
        <v>12.06</v>
      </c>
      <c r="D1654" s="35">
        <f t="shared" si="227"/>
        <v>-0.1</v>
      </c>
      <c r="E1654" s="6">
        <v>2.1</v>
      </c>
      <c r="F1654" s="6">
        <v>-2.2000000000000002</v>
      </c>
      <c r="G1654" s="6">
        <v>6</v>
      </c>
      <c r="H1654" s="35">
        <f t="shared" si="228"/>
        <v>-3</v>
      </c>
      <c r="I1654" s="6">
        <v>0.9</v>
      </c>
      <c r="J1654" s="6">
        <v>-6.8</v>
      </c>
      <c r="K1654" s="8">
        <f t="shared" si="235"/>
        <v>6.5</v>
      </c>
      <c r="L1654" s="35">
        <f t="shared" si="229"/>
        <v>-0.4</v>
      </c>
      <c r="M1654" s="6">
        <v>2.5</v>
      </c>
      <c r="N1654" s="6">
        <v>-3.3</v>
      </c>
      <c r="O1654" s="6">
        <v>6.5</v>
      </c>
      <c r="P1654" s="7">
        <v>8804</v>
      </c>
      <c r="Q1654" s="7"/>
      <c r="R1654" s="35">
        <f t="shared" si="230"/>
        <v>2.5</v>
      </c>
      <c r="S1654">
        <v>8</v>
      </c>
      <c r="T1654">
        <v>-3</v>
      </c>
      <c r="U1654">
        <v>3</v>
      </c>
      <c r="W1654">
        <v>12.69</v>
      </c>
      <c r="X1654">
        <v>12.7</v>
      </c>
    </row>
    <row r="1655" spans="1:24" x14ac:dyDescent="0.25">
      <c r="A1655" s="3">
        <v>32240</v>
      </c>
      <c r="B1655" s="5">
        <v>98</v>
      </c>
      <c r="C1655" s="37">
        <f t="shared" si="226"/>
        <v>14.92</v>
      </c>
      <c r="D1655" s="35">
        <f t="shared" si="227"/>
        <v>-5</v>
      </c>
      <c r="E1655" s="6">
        <v>0.8</v>
      </c>
      <c r="F1655" s="6">
        <v>-10.7</v>
      </c>
      <c r="G1655" s="6">
        <v>0</v>
      </c>
      <c r="H1655" s="35">
        <f t="shared" si="228"/>
        <v>-7</v>
      </c>
      <c r="I1655" s="6">
        <v>-2</v>
      </c>
      <c r="J1655" s="6">
        <v>-11.9</v>
      </c>
      <c r="K1655" s="8">
        <f t="shared" si="235"/>
        <v>0</v>
      </c>
      <c r="L1655" s="35">
        <f t="shared" si="229"/>
        <v>-6.4</v>
      </c>
      <c r="M1655" s="6">
        <v>-2.5</v>
      </c>
      <c r="N1655" s="6">
        <v>-10.199999999999999</v>
      </c>
      <c r="O1655" s="6">
        <v>0</v>
      </c>
      <c r="P1655" s="7">
        <v>8804</v>
      </c>
      <c r="Q1655" s="7"/>
      <c r="R1655" s="35">
        <f t="shared" si="230"/>
        <v>-2.8</v>
      </c>
      <c r="S1655">
        <v>3</v>
      </c>
      <c r="T1655">
        <v>-8.5</v>
      </c>
      <c r="U1655">
        <v>0</v>
      </c>
      <c r="W1655">
        <v>15.7</v>
      </c>
      <c r="X1655">
        <v>20.21</v>
      </c>
    </row>
    <row r="1656" spans="1:24" x14ac:dyDescent="0.25">
      <c r="A1656" s="3">
        <v>32241</v>
      </c>
      <c r="B1656" s="5">
        <v>99</v>
      </c>
      <c r="C1656" s="37">
        <f t="shared" si="226"/>
        <v>17.47</v>
      </c>
      <c r="D1656" s="35">
        <f t="shared" si="227"/>
        <v>-6.6</v>
      </c>
      <c r="E1656" s="6">
        <v>0</v>
      </c>
      <c r="F1656" s="6">
        <v>-13.1</v>
      </c>
      <c r="G1656" s="6">
        <v>0</v>
      </c>
      <c r="H1656" s="35">
        <f t="shared" si="228"/>
        <v>-6.8</v>
      </c>
      <c r="I1656" s="6">
        <v>-1.7</v>
      </c>
      <c r="J1656" s="6">
        <v>-11.9</v>
      </c>
      <c r="K1656" s="8">
        <f t="shared" si="235"/>
        <v>0.5</v>
      </c>
      <c r="L1656" s="35">
        <f t="shared" si="229"/>
        <v>-6.4</v>
      </c>
      <c r="M1656" s="6">
        <v>-2.2000000000000002</v>
      </c>
      <c r="N1656" s="6">
        <v>-10.5</v>
      </c>
      <c r="O1656" s="6">
        <v>0.5</v>
      </c>
      <c r="P1656" s="7">
        <v>8804</v>
      </c>
      <c r="Q1656" s="7"/>
      <c r="R1656" s="35">
        <f t="shared" si="230"/>
        <v>-3</v>
      </c>
      <c r="S1656">
        <v>4</v>
      </c>
      <c r="T1656">
        <v>-10</v>
      </c>
      <c r="U1656">
        <v>0</v>
      </c>
      <c r="W1656">
        <v>18.39</v>
      </c>
      <c r="X1656">
        <v>20.47</v>
      </c>
    </row>
    <row r="1657" spans="1:24" x14ac:dyDescent="0.25">
      <c r="A1657" s="3">
        <v>32242</v>
      </c>
      <c r="B1657" s="5">
        <v>100</v>
      </c>
      <c r="C1657" s="37">
        <f t="shared" si="226"/>
        <v>21.31</v>
      </c>
      <c r="D1657" s="35">
        <f t="shared" si="227"/>
        <v>-3.8</v>
      </c>
      <c r="E1657" s="6">
        <v>5.9</v>
      </c>
      <c r="F1657" s="6">
        <v>-13.5</v>
      </c>
      <c r="G1657" s="6">
        <v>0</v>
      </c>
      <c r="H1657" s="35">
        <f t="shared" si="228"/>
        <v>-2.9</v>
      </c>
      <c r="I1657" s="6">
        <v>4.2</v>
      </c>
      <c r="J1657" s="6">
        <v>-9.9</v>
      </c>
      <c r="K1657" s="8">
        <f t="shared" si="235"/>
        <v>0</v>
      </c>
      <c r="L1657" s="35">
        <f t="shared" si="229"/>
        <v>-2</v>
      </c>
      <c r="M1657" s="6">
        <v>4.8</v>
      </c>
      <c r="N1657" s="6">
        <v>-8.6999999999999993</v>
      </c>
      <c r="O1657" s="6">
        <v>0</v>
      </c>
      <c r="P1657" s="7">
        <v>8804</v>
      </c>
      <c r="Q1657" s="7"/>
      <c r="R1657" s="35">
        <f t="shared" si="230"/>
        <v>-0.8</v>
      </c>
      <c r="S1657">
        <v>9</v>
      </c>
      <c r="T1657">
        <v>-10.5</v>
      </c>
      <c r="U1657">
        <v>0</v>
      </c>
      <c r="W1657">
        <v>22.43</v>
      </c>
      <c r="X1657">
        <v>20.47</v>
      </c>
    </row>
    <row r="1658" spans="1:24" x14ac:dyDescent="0.25">
      <c r="A1658" s="3">
        <v>32243</v>
      </c>
      <c r="B1658" s="5">
        <v>101</v>
      </c>
      <c r="C1658" s="37">
        <f t="shared" si="226"/>
        <v>18.600000000000001</v>
      </c>
      <c r="D1658" s="35">
        <f t="shared" si="227"/>
        <v>2.2999999999999998</v>
      </c>
      <c r="E1658" s="6">
        <v>11.1</v>
      </c>
      <c r="F1658" s="6">
        <v>-6.5</v>
      </c>
      <c r="G1658" s="6">
        <v>0</v>
      </c>
      <c r="H1658" s="35">
        <f t="shared" si="228"/>
        <v>3.9</v>
      </c>
      <c r="I1658" s="6">
        <v>8.8000000000000007</v>
      </c>
      <c r="J1658" s="6">
        <v>-1.1000000000000001</v>
      </c>
      <c r="K1658" s="8">
        <f t="shared" si="235"/>
        <v>0</v>
      </c>
      <c r="L1658" s="35">
        <f t="shared" si="229"/>
        <v>2.9</v>
      </c>
      <c r="M1658" s="6">
        <v>9.6</v>
      </c>
      <c r="N1658" s="6">
        <v>-3.8</v>
      </c>
      <c r="O1658" s="6">
        <v>0</v>
      </c>
      <c r="P1658" s="7">
        <v>8804</v>
      </c>
      <c r="Q1658" s="7"/>
      <c r="R1658" s="35">
        <f t="shared" si="230"/>
        <v>5</v>
      </c>
      <c r="S1658">
        <v>13</v>
      </c>
      <c r="T1658">
        <v>-3</v>
      </c>
      <c r="U1658">
        <v>0</v>
      </c>
      <c r="W1658">
        <v>19.579999999999998</v>
      </c>
      <c r="X1658">
        <v>16.45</v>
      </c>
    </row>
    <row r="1659" spans="1:24" x14ac:dyDescent="0.25">
      <c r="A1659" s="3">
        <v>32244</v>
      </c>
      <c r="B1659" s="5">
        <v>102</v>
      </c>
      <c r="C1659" s="37">
        <f t="shared" si="226"/>
        <v>19.93</v>
      </c>
      <c r="D1659" s="35">
        <f t="shared" si="227"/>
        <v>5</v>
      </c>
      <c r="E1659" s="6">
        <v>12.7</v>
      </c>
      <c r="F1659" s="6">
        <v>-2.7</v>
      </c>
      <c r="G1659" s="6">
        <v>0</v>
      </c>
      <c r="H1659" s="35">
        <f t="shared" si="228"/>
        <v>5.5</v>
      </c>
      <c r="I1659" s="6">
        <v>10.8</v>
      </c>
      <c r="J1659" s="6">
        <v>0.1</v>
      </c>
      <c r="K1659" s="8">
        <f t="shared" si="235"/>
        <v>0</v>
      </c>
      <c r="L1659" s="35">
        <f t="shared" si="229"/>
        <v>5.7</v>
      </c>
      <c r="M1659" s="6">
        <v>9.6</v>
      </c>
      <c r="N1659" s="6">
        <v>1.7</v>
      </c>
      <c r="O1659" s="6">
        <v>0</v>
      </c>
      <c r="P1659" s="7">
        <v>8804</v>
      </c>
      <c r="Q1659" s="7"/>
      <c r="R1659" s="35">
        <f t="shared" si="230"/>
        <v>5</v>
      </c>
      <c r="S1659">
        <v>13</v>
      </c>
      <c r="T1659">
        <v>-3</v>
      </c>
      <c r="U1659">
        <v>0</v>
      </c>
      <c r="W1659">
        <v>20.98</v>
      </c>
      <c r="X1659">
        <v>19.690000000000001</v>
      </c>
    </row>
    <row r="1660" spans="1:24" x14ac:dyDescent="0.25">
      <c r="A1660" s="3">
        <v>32245</v>
      </c>
      <c r="B1660" s="5">
        <v>103</v>
      </c>
      <c r="C1660" s="37">
        <f t="shared" si="226"/>
        <v>21.3</v>
      </c>
      <c r="D1660" s="35">
        <f t="shared" si="227"/>
        <v>7.7</v>
      </c>
      <c r="E1660" s="6">
        <v>16.3</v>
      </c>
      <c r="F1660" s="6">
        <v>-1</v>
      </c>
      <c r="G1660" s="6">
        <v>0</v>
      </c>
      <c r="H1660" s="35">
        <f t="shared" si="228"/>
        <v>9.4</v>
      </c>
      <c r="I1660" s="6">
        <v>14.5</v>
      </c>
      <c r="J1660" s="6">
        <v>4.2</v>
      </c>
      <c r="K1660" s="8">
        <f t="shared" si="235"/>
        <v>0</v>
      </c>
      <c r="L1660" s="35">
        <f t="shared" si="229"/>
        <v>8.3000000000000007</v>
      </c>
      <c r="M1660" s="6">
        <v>13.8</v>
      </c>
      <c r="N1660" s="6">
        <v>2.8</v>
      </c>
      <c r="O1660" s="6">
        <v>0</v>
      </c>
      <c r="P1660" s="7">
        <v>8804</v>
      </c>
      <c r="Q1660" s="7"/>
      <c r="R1660" s="35">
        <f t="shared" si="230"/>
        <v>7.8</v>
      </c>
      <c r="S1660">
        <v>16.5</v>
      </c>
      <c r="T1660">
        <v>-1</v>
      </c>
      <c r="U1660">
        <v>0</v>
      </c>
      <c r="W1660">
        <v>22.42</v>
      </c>
      <c r="X1660">
        <v>21.9</v>
      </c>
    </row>
    <row r="1661" spans="1:24" x14ac:dyDescent="0.25">
      <c r="A1661" s="3">
        <v>32246</v>
      </c>
      <c r="B1661" s="5">
        <v>104</v>
      </c>
      <c r="C1661" s="37">
        <f t="shared" si="226"/>
        <v>13.2</v>
      </c>
      <c r="D1661" s="35">
        <f t="shared" si="227"/>
        <v>8.8000000000000007</v>
      </c>
      <c r="E1661" s="6">
        <v>17.7</v>
      </c>
      <c r="F1661" s="6">
        <v>-0.2</v>
      </c>
      <c r="G1661" s="6">
        <v>0</v>
      </c>
      <c r="H1661" s="35">
        <f t="shared" si="228"/>
        <v>9.8000000000000007</v>
      </c>
      <c r="I1661" s="6">
        <v>14.9</v>
      </c>
      <c r="J1661" s="6">
        <v>4.7</v>
      </c>
      <c r="K1661" s="8">
        <f t="shared" si="235"/>
        <v>0</v>
      </c>
      <c r="L1661" s="35">
        <f t="shared" si="229"/>
        <v>9.6999999999999993</v>
      </c>
      <c r="M1661" s="6">
        <v>15</v>
      </c>
      <c r="N1661" s="6">
        <v>4.4000000000000004</v>
      </c>
      <c r="O1661" s="6">
        <v>0</v>
      </c>
      <c r="P1661" s="7">
        <v>8804</v>
      </c>
      <c r="Q1661" s="7"/>
      <c r="R1661" s="35">
        <f t="shared" si="230"/>
        <v>10</v>
      </c>
      <c r="S1661">
        <v>21.5</v>
      </c>
      <c r="T1661">
        <v>-1.5</v>
      </c>
      <c r="U1661">
        <v>0</v>
      </c>
      <c r="W1661">
        <v>13.89</v>
      </c>
      <c r="X1661">
        <v>14.66</v>
      </c>
    </row>
    <row r="1662" spans="1:24" x14ac:dyDescent="0.25">
      <c r="A1662" s="3">
        <v>32247</v>
      </c>
      <c r="B1662" s="5">
        <v>105</v>
      </c>
      <c r="C1662" s="37">
        <f t="shared" si="226"/>
        <v>21.29</v>
      </c>
      <c r="D1662" s="35">
        <f t="shared" si="227"/>
        <v>10.4</v>
      </c>
      <c r="E1662" s="6">
        <v>19.7</v>
      </c>
      <c r="F1662" s="6">
        <v>1</v>
      </c>
      <c r="G1662" s="6">
        <v>0</v>
      </c>
      <c r="H1662" s="35">
        <f t="shared" si="228"/>
        <v>11.7</v>
      </c>
      <c r="I1662" s="6">
        <v>18.5</v>
      </c>
      <c r="J1662" s="6">
        <v>4.9000000000000004</v>
      </c>
      <c r="K1662" s="8">
        <f t="shared" si="235"/>
        <v>0</v>
      </c>
      <c r="L1662" s="35">
        <f t="shared" si="229"/>
        <v>11</v>
      </c>
      <c r="M1662" s="6">
        <v>17.5</v>
      </c>
      <c r="N1662" s="6">
        <v>4.4000000000000004</v>
      </c>
      <c r="O1662" s="6">
        <v>0</v>
      </c>
      <c r="P1662" s="7">
        <v>8804</v>
      </c>
      <c r="Q1662" s="7"/>
      <c r="R1662" s="35">
        <f t="shared" si="230"/>
        <v>10</v>
      </c>
      <c r="S1662">
        <v>21</v>
      </c>
      <c r="T1662">
        <v>-1</v>
      </c>
      <c r="U1662">
        <v>0</v>
      </c>
      <c r="W1662">
        <v>22.41</v>
      </c>
      <c r="X1662">
        <v>22.28</v>
      </c>
    </row>
    <row r="1663" spans="1:24" x14ac:dyDescent="0.25">
      <c r="A1663" s="3">
        <v>32248</v>
      </c>
      <c r="B1663" s="5">
        <v>106</v>
      </c>
      <c r="C1663" s="37">
        <f t="shared" si="226"/>
        <v>19.399999999999999</v>
      </c>
      <c r="D1663" s="35">
        <f t="shared" si="227"/>
        <v>10.4</v>
      </c>
      <c r="E1663" s="6">
        <v>20</v>
      </c>
      <c r="F1663" s="6">
        <v>0.7</v>
      </c>
      <c r="G1663" s="6">
        <v>0</v>
      </c>
      <c r="H1663" s="35">
        <f t="shared" si="228"/>
        <v>11.8</v>
      </c>
      <c r="I1663" s="6">
        <v>16.7</v>
      </c>
      <c r="J1663" s="6">
        <v>6.9</v>
      </c>
      <c r="K1663" s="8">
        <f t="shared" si="235"/>
        <v>0</v>
      </c>
      <c r="L1663" s="35">
        <f t="shared" si="229"/>
        <v>11.2</v>
      </c>
      <c r="M1663" s="6">
        <v>17.3</v>
      </c>
      <c r="N1663" s="6">
        <v>5.0999999999999996</v>
      </c>
      <c r="O1663" s="6">
        <v>0</v>
      </c>
      <c r="P1663" s="7">
        <v>8804</v>
      </c>
      <c r="Q1663" s="7"/>
      <c r="R1663" s="35">
        <f t="shared" si="230"/>
        <v>10.3</v>
      </c>
      <c r="S1663">
        <v>22</v>
      </c>
      <c r="T1663">
        <v>-1.5</v>
      </c>
      <c r="U1663">
        <v>0.8</v>
      </c>
      <c r="W1663">
        <v>20.420000000000002</v>
      </c>
      <c r="X1663">
        <v>22</v>
      </c>
    </row>
    <row r="1664" spans="1:24" x14ac:dyDescent="0.25">
      <c r="A1664" s="3">
        <v>32249</v>
      </c>
      <c r="B1664" s="5">
        <v>107</v>
      </c>
      <c r="C1664" s="37">
        <f t="shared" si="226"/>
        <v>12.91</v>
      </c>
      <c r="D1664" s="35">
        <f t="shared" si="227"/>
        <v>9.9</v>
      </c>
      <c r="E1664" s="6">
        <v>16.899999999999999</v>
      </c>
      <c r="F1664" s="6">
        <v>2.8</v>
      </c>
      <c r="G1664" s="6">
        <v>0</v>
      </c>
      <c r="H1664" s="35">
        <f t="shared" si="228"/>
        <v>10.1</v>
      </c>
      <c r="I1664" s="6">
        <v>13.8</v>
      </c>
      <c r="J1664" s="6">
        <v>6.3</v>
      </c>
      <c r="K1664" s="8">
        <f t="shared" si="235"/>
        <v>1</v>
      </c>
      <c r="L1664" s="35">
        <f t="shared" si="229"/>
        <v>8.8000000000000007</v>
      </c>
      <c r="M1664" s="6">
        <v>13</v>
      </c>
      <c r="N1664" s="6">
        <v>4.5</v>
      </c>
      <c r="O1664" s="6">
        <v>1</v>
      </c>
      <c r="P1664" s="7">
        <v>8804</v>
      </c>
      <c r="Q1664" s="7"/>
      <c r="R1664" s="35">
        <f t="shared" si="230"/>
        <v>9.5</v>
      </c>
      <c r="S1664">
        <v>17.5</v>
      </c>
      <c r="T1664">
        <v>1.5</v>
      </c>
      <c r="U1664">
        <v>1.2</v>
      </c>
      <c r="W1664">
        <v>13.59</v>
      </c>
      <c r="X1664">
        <v>15.47</v>
      </c>
    </row>
    <row r="1665" spans="1:24" x14ac:dyDescent="0.25">
      <c r="A1665" s="3">
        <v>32250</v>
      </c>
      <c r="B1665" s="5">
        <v>108</v>
      </c>
      <c r="C1665" s="37">
        <f t="shared" si="226"/>
        <v>6.44</v>
      </c>
      <c r="D1665" s="35">
        <f t="shared" si="227"/>
        <v>6.4</v>
      </c>
      <c r="E1665" s="6">
        <v>12.5</v>
      </c>
      <c r="F1665" s="6">
        <v>0.3</v>
      </c>
      <c r="G1665" s="6">
        <v>31</v>
      </c>
      <c r="H1665" s="35">
        <f t="shared" si="228"/>
        <v>5.2</v>
      </c>
      <c r="I1665" s="6">
        <v>10.5</v>
      </c>
      <c r="J1665" s="6">
        <v>-0.2</v>
      </c>
      <c r="K1665" s="8">
        <f t="shared" si="235"/>
        <v>31.5</v>
      </c>
      <c r="L1665" s="35">
        <f t="shared" si="229"/>
        <v>5</v>
      </c>
      <c r="M1665" s="6">
        <v>8.8000000000000007</v>
      </c>
      <c r="N1665" s="6">
        <v>1.2</v>
      </c>
      <c r="O1665" s="6">
        <v>31.5</v>
      </c>
      <c r="P1665" s="7">
        <v>8804</v>
      </c>
      <c r="Q1665" s="7"/>
      <c r="R1665" s="35">
        <f t="shared" si="230"/>
        <v>7</v>
      </c>
      <c r="S1665">
        <v>12</v>
      </c>
      <c r="T1665">
        <v>2</v>
      </c>
      <c r="U1665">
        <v>26.2</v>
      </c>
      <c r="W1665">
        <v>6.78</v>
      </c>
      <c r="X1665">
        <v>6.47</v>
      </c>
    </row>
    <row r="1666" spans="1:24" x14ac:dyDescent="0.25">
      <c r="A1666" s="3">
        <v>32251</v>
      </c>
      <c r="B1666" s="5">
        <v>109</v>
      </c>
      <c r="C1666" s="37">
        <f t="shared" si="226"/>
        <v>10.93</v>
      </c>
      <c r="D1666" s="35">
        <f t="shared" si="227"/>
        <v>2</v>
      </c>
      <c r="E1666" s="6">
        <v>3.9</v>
      </c>
      <c r="F1666" s="6">
        <v>0</v>
      </c>
      <c r="G1666" s="6">
        <v>1.5</v>
      </c>
      <c r="H1666" s="35">
        <f t="shared" si="228"/>
        <v>0.8</v>
      </c>
      <c r="I1666" s="6">
        <v>2.7</v>
      </c>
      <c r="J1666" s="6">
        <v>-1.2</v>
      </c>
      <c r="K1666" s="8">
        <f t="shared" si="235"/>
        <v>2</v>
      </c>
      <c r="L1666" s="35">
        <f t="shared" si="229"/>
        <v>1.1000000000000001</v>
      </c>
      <c r="M1666" s="6">
        <v>2.7</v>
      </c>
      <c r="N1666" s="6">
        <v>-0.6</v>
      </c>
      <c r="O1666" s="6">
        <v>2</v>
      </c>
      <c r="P1666" s="7">
        <v>8804</v>
      </c>
      <c r="Q1666" s="7"/>
      <c r="R1666" s="35">
        <f t="shared" si="230"/>
        <v>4.5</v>
      </c>
      <c r="S1666">
        <v>6.5</v>
      </c>
      <c r="T1666">
        <v>2.5</v>
      </c>
      <c r="U1666">
        <v>3.4</v>
      </c>
      <c r="W1666">
        <v>11.51</v>
      </c>
      <c r="X1666">
        <v>6.52</v>
      </c>
    </row>
    <row r="1667" spans="1:24" x14ac:dyDescent="0.25">
      <c r="A1667" s="3">
        <v>32252</v>
      </c>
      <c r="B1667" s="5">
        <v>110</v>
      </c>
      <c r="C1667" s="37">
        <f t="shared" si="226"/>
        <v>20.53</v>
      </c>
      <c r="D1667" s="35">
        <f t="shared" si="227"/>
        <v>3</v>
      </c>
      <c r="E1667" s="6">
        <v>8.1</v>
      </c>
      <c r="F1667" s="6">
        <v>-2.1</v>
      </c>
      <c r="G1667" s="6">
        <v>0</v>
      </c>
      <c r="H1667" s="35">
        <f t="shared" si="228"/>
        <v>2.7</v>
      </c>
      <c r="I1667" s="6">
        <v>6.7</v>
      </c>
      <c r="J1667" s="6">
        <v>-1.3</v>
      </c>
      <c r="K1667" s="8">
        <f t="shared" si="235"/>
        <v>0</v>
      </c>
      <c r="L1667" s="35">
        <f t="shared" si="229"/>
        <v>3.2</v>
      </c>
      <c r="M1667" s="6">
        <v>6.5</v>
      </c>
      <c r="N1667" s="6">
        <v>-0.2</v>
      </c>
      <c r="O1667" s="6">
        <v>0</v>
      </c>
      <c r="P1667" s="7">
        <v>8804</v>
      </c>
      <c r="Q1667" s="7"/>
      <c r="R1667" s="35">
        <f t="shared" si="230"/>
        <v>5.3</v>
      </c>
      <c r="S1667">
        <v>11.5</v>
      </c>
      <c r="T1667">
        <v>-1</v>
      </c>
      <c r="U1667">
        <v>0</v>
      </c>
      <c r="W1667">
        <v>21.61</v>
      </c>
      <c r="X1667">
        <v>18.829999999999998</v>
      </c>
    </row>
    <row r="1668" spans="1:24" x14ac:dyDescent="0.25">
      <c r="A1668" s="3">
        <v>32253</v>
      </c>
      <c r="B1668" s="5">
        <v>111</v>
      </c>
      <c r="C1668" s="37">
        <f t="shared" si="226"/>
        <v>23.53</v>
      </c>
      <c r="D1668" s="35">
        <f t="shared" si="227"/>
        <v>4.5</v>
      </c>
      <c r="E1668" s="6">
        <v>11.6</v>
      </c>
      <c r="F1668" s="6">
        <v>-2.6</v>
      </c>
      <c r="G1668" s="6">
        <v>0</v>
      </c>
      <c r="H1668" s="35">
        <f t="shared" si="228"/>
        <v>5.3</v>
      </c>
      <c r="I1668" s="6">
        <v>10.8</v>
      </c>
      <c r="J1668" s="6">
        <v>-0.3</v>
      </c>
      <c r="K1668" s="8">
        <f t="shared" si="235"/>
        <v>0</v>
      </c>
      <c r="L1668" s="35">
        <f t="shared" si="229"/>
        <v>4.3</v>
      </c>
      <c r="M1668" s="6">
        <v>9.8000000000000007</v>
      </c>
      <c r="N1668" s="6">
        <v>-1.2</v>
      </c>
      <c r="O1668" s="6">
        <v>0</v>
      </c>
      <c r="P1668" s="7">
        <v>8804</v>
      </c>
      <c r="Q1668" s="7"/>
      <c r="R1668" s="35">
        <f t="shared" si="230"/>
        <v>5.5</v>
      </c>
      <c r="S1668">
        <v>15</v>
      </c>
      <c r="T1668">
        <v>-4</v>
      </c>
      <c r="U1668">
        <v>0</v>
      </c>
      <c r="W1668">
        <v>24.77</v>
      </c>
      <c r="X1668">
        <v>22.98</v>
      </c>
    </row>
    <row r="1669" spans="1:24" x14ac:dyDescent="0.25">
      <c r="A1669" s="3">
        <v>32254</v>
      </c>
      <c r="B1669" s="5">
        <v>112</v>
      </c>
      <c r="C1669" s="37">
        <f t="shared" ref="C1669:C1732" si="236">IF(W1669="",X1669,ROUND(0.95*W1669,2))</f>
        <v>22.11</v>
      </c>
      <c r="D1669" s="35">
        <f t="shared" ref="D1669:D1732" si="237">ROUND(AVERAGE(E1669:F1669),1)</f>
        <v>4.8</v>
      </c>
      <c r="E1669" s="6">
        <v>11.8</v>
      </c>
      <c r="F1669" s="6">
        <v>-2.2999999999999998</v>
      </c>
      <c r="G1669" s="6">
        <v>0</v>
      </c>
      <c r="H1669" s="35">
        <f t="shared" ref="H1669:H1732" si="238">ROUND(AVERAGE(I1669:J1669),1)</f>
        <v>5.6</v>
      </c>
      <c r="I1669" s="6">
        <v>11.5</v>
      </c>
      <c r="J1669" s="6">
        <v>-0.3</v>
      </c>
      <c r="K1669" s="8">
        <f t="shared" si="235"/>
        <v>3</v>
      </c>
      <c r="L1669" s="35">
        <f t="shared" ref="L1669:L1732" si="239">ROUND(AVERAGE(M1669:N1669),1)</f>
        <v>5.2</v>
      </c>
      <c r="M1669" s="6">
        <v>9.6</v>
      </c>
      <c r="N1669" s="6">
        <v>0.8</v>
      </c>
      <c r="O1669" s="6">
        <v>3</v>
      </c>
      <c r="P1669" s="7">
        <v>8804</v>
      </c>
      <c r="Q1669" s="7"/>
      <c r="R1669" s="35">
        <f t="shared" ref="R1669:R1732" si="240">ROUND(AVERAGE(S1669:T1669),1)</f>
        <v>6.8</v>
      </c>
      <c r="S1669">
        <v>16.5</v>
      </c>
      <c r="T1669">
        <v>-3</v>
      </c>
      <c r="U1669">
        <v>0.2</v>
      </c>
      <c r="W1669">
        <v>23.27</v>
      </c>
      <c r="X1669">
        <v>18.47</v>
      </c>
    </row>
    <row r="1670" spans="1:24" x14ac:dyDescent="0.25">
      <c r="A1670" s="3">
        <v>32255</v>
      </c>
      <c r="B1670" s="5">
        <v>113</v>
      </c>
      <c r="C1670" s="37">
        <f t="shared" si="236"/>
        <v>21.13</v>
      </c>
      <c r="D1670" s="35">
        <f t="shared" si="237"/>
        <v>5.3</v>
      </c>
      <c r="E1670" s="6">
        <v>11.5</v>
      </c>
      <c r="F1670" s="6">
        <v>-1</v>
      </c>
      <c r="G1670" s="6">
        <v>9</v>
      </c>
      <c r="H1670" s="35">
        <f t="shared" si="238"/>
        <v>3.8</v>
      </c>
      <c r="I1670" s="6">
        <v>7.6</v>
      </c>
      <c r="J1670" s="6">
        <v>-0.1</v>
      </c>
      <c r="K1670" s="8">
        <f t="shared" si="235"/>
        <v>9</v>
      </c>
      <c r="L1670" s="35">
        <f t="shared" si="239"/>
        <v>3</v>
      </c>
      <c r="M1670" s="6">
        <v>6.3</v>
      </c>
      <c r="N1670" s="6">
        <v>-0.4</v>
      </c>
      <c r="O1670" s="6">
        <v>9</v>
      </c>
      <c r="P1670" s="7">
        <v>8804</v>
      </c>
      <c r="Q1670" s="7"/>
      <c r="R1670" s="35">
        <f t="shared" si="240"/>
        <v>5.5</v>
      </c>
      <c r="S1670">
        <v>13.5</v>
      </c>
      <c r="T1670">
        <v>-2.5</v>
      </c>
      <c r="U1670">
        <v>6.4</v>
      </c>
      <c r="W1670">
        <v>22.24</v>
      </c>
      <c r="X1670">
        <v>14.88</v>
      </c>
    </row>
    <row r="1671" spans="1:24" x14ac:dyDescent="0.25">
      <c r="A1671" s="3">
        <v>32256</v>
      </c>
      <c r="B1671" s="5">
        <v>114</v>
      </c>
      <c r="C1671" s="37">
        <f t="shared" si="236"/>
        <v>5.27</v>
      </c>
      <c r="D1671" s="35">
        <f t="shared" si="237"/>
        <v>1</v>
      </c>
      <c r="E1671" s="6">
        <v>2.2000000000000002</v>
      </c>
      <c r="F1671" s="6">
        <v>-0.2</v>
      </c>
      <c r="G1671" s="6">
        <v>24.5</v>
      </c>
      <c r="H1671" s="35">
        <f t="shared" si="238"/>
        <v>-1.9</v>
      </c>
      <c r="I1671" s="6">
        <v>1.2</v>
      </c>
      <c r="J1671" s="6">
        <v>-5</v>
      </c>
      <c r="K1671" s="8">
        <f t="shared" si="235"/>
        <v>12.5</v>
      </c>
      <c r="L1671" s="35">
        <f t="shared" si="239"/>
        <v>0.4</v>
      </c>
      <c r="M1671" s="6">
        <v>2.5</v>
      </c>
      <c r="N1671" s="6">
        <v>-1.8</v>
      </c>
      <c r="O1671" s="6">
        <v>12.5</v>
      </c>
      <c r="P1671" s="7">
        <v>8804</v>
      </c>
      <c r="Q1671" s="7"/>
      <c r="R1671" s="35">
        <f t="shared" si="240"/>
        <v>4.8</v>
      </c>
      <c r="S1671">
        <v>6.5</v>
      </c>
      <c r="T1671">
        <v>3</v>
      </c>
      <c r="U1671">
        <v>16.899999999999999</v>
      </c>
      <c r="W1671">
        <v>5.55</v>
      </c>
      <c r="X1671">
        <v>6.77</v>
      </c>
    </row>
    <row r="1672" spans="1:24" x14ac:dyDescent="0.25">
      <c r="A1672" s="3">
        <v>32257</v>
      </c>
      <c r="B1672" s="5">
        <v>115</v>
      </c>
      <c r="C1672" s="37">
        <f t="shared" si="236"/>
        <v>16.079999999999998</v>
      </c>
      <c r="D1672" s="35">
        <f t="shared" si="237"/>
        <v>-2.6</v>
      </c>
      <c r="E1672" s="6">
        <v>-0.6</v>
      </c>
      <c r="F1672" s="6">
        <v>-4.5999999999999996</v>
      </c>
      <c r="G1672" s="6">
        <v>9</v>
      </c>
      <c r="H1672" s="35">
        <f t="shared" si="238"/>
        <v>-4.4000000000000004</v>
      </c>
      <c r="I1672" s="6">
        <v>-1.7</v>
      </c>
      <c r="J1672" s="6">
        <v>-7.1</v>
      </c>
      <c r="K1672" s="8">
        <f t="shared" si="235"/>
        <v>4.5</v>
      </c>
      <c r="L1672" s="35">
        <f t="shared" si="239"/>
        <v>-3.7</v>
      </c>
      <c r="M1672" s="6">
        <v>-0.8</v>
      </c>
      <c r="N1672" s="6">
        <v>-6.6</v>
      </c>
      <c r="O1672" s="6">
        <v>4.5</v>
      </c>
      <c r="P1672" s="7">
        <v>8804</v>
      </c>
      <c r="Q1672" s="7"/>
      <c r="R1672" s="35">
        <f t="shared" si="240"/>
        <v>0.5</v>
      </c>
      <c r="S1672">
        <v>4</v>
      </c>
      <c r="T1672">
        <v>-3</v>
      </c>
      <c r="U1672">
        <v>4.5</v>
      </c>
      <c r="W1672">
        <v>16.93</v>
      </c>
      <c r="X1672">
        <v>13.82</v>
      </c>
    </row>
    <row r="1673" spans="1:24" x14ac:dyDescent="0.25">
      <c r="A1673" s="3">
        <v>32258</v>
      </c>
      <c r="B1673" s="5">
        <v>116</v>
      </c>
      <c r="C1673" s="37">
        <f t="shared" si="236"/>
        <v>15.73</v>
      </c>
      <c r="D1673" s="35">
        <f t="shared" si="237"/>
        <v>-0.1</v>
      </c>
      <c r="E1673" s="6">
        <v>3</v>
      </c>
      <c r="F1673" s="6">
        <v>-3.1</v>
      </c>
      <c r="G1673" s="6">
        <v>0.5</v>
      </c>
      <c r="H1673" s="35">
        <f t="shared" si="238"/>
        <v>-0.8</v>
      </c>
      <c r="I1673" s="6">
        <v>2.6</v>
      </c>
      <c r="J1673" s="6">
        <v>-4.2</v>
      </c>
      <c r="K1673" s="8">
        <f t="shared" si="235"/>
        <v>0</v>
      </c>
      <c r="L1673" s="35">
        <f t="shared" si="239"/>
        <v>-0.7</v>
      </c>
      <c r="M1673" s="6">
        <v>2.5</v>
      </c>
      <c r="N1673" s="6">
        <v>-3.8</v>
      </c>
      <c r="O1673" s="6">
        <v>0</v>
      </c>
      <c r="P1673" s="7">
        <v>8804</v>
      </c>
      <c r="Q1673" s="7"/>
      <c r="R1673" s="35">
        <f t="shared" si="240"/>
        <v>2.8</v>
      </c>
      <c r="S1673">
        <v>6.5</v>
      </c>
      <c r="T1673">
        <v>-1</v>
      </c>
      <c r="U1673">
        <v>0</v>
      </c>
      <c r="W1673">
        <v>16.559999999999999</v>
      </c>
      <c r="X1673">
        <v>13.22</v>
      </c>
    </row>
    <row r="1674" spans="1:24" x14ac:dyDescent="0.25">
      <c r="A1674" s="3">
        <v>32259</v>
      </c>
      <c r="B1674" s="5">
        <v>117</v>
      </c>
      <c r="C1674" s="37">
        <f t="shared" si="236"/>
        <v>21.94</v>
      </c>
      <c r="D1674" s="35">
        <f t="shared" si="237"/>
        <v>3.2</v>
      </c>
      <c r="E1674" s="6">
        <v>8.3000000000000007</v>
      </c>
      <c r="F1674" s="6">
        <v>-2</v>
      </c>
      <c r="G1674" s="6">
        <v>0</v>
      </c>
      <c r="H1674" s="35">
        <f t="shared" si="238"/>
        <v>1.5</v>
      </c>
      <c r="I1674" s="6">
        <v>6.5</v>
      </c>
      <c r="J1674" s="6">
        <v>-3.5</v>
      </c>
      <c r="K1674" s="8">
        <f t="shared" si="235"/>
        <v>0</v>
      </c>
      <c r="L1674" s="35">
        <f t="shared" si="239"/>
        <v>1.3</v>
      </c>
      <c r="M1674" s="6">
        <v>6</v>
      </c>
      <c r="N1674" s="6">
        <v>-3.4</v>
      </c>
      <c r="O1674" s="6">
        <v>0</v>
      </c>
      <c r="P1674" s="7">
        <v>8804</v>
      </c>
      <c r="Q1674" s="7"/>
      <c r="R1674" s="35">
        <f t="shared" si="240"/>
        <v>4.8</v>
      </c>
      <c r="S1674">
        <v>10.5</v>
      </c>
      <c r="T1674">
        <v>-1</v>
      </c>
      <c r="U1674">
        <v>0</v>
      </c>
      <c r="W1674">
        <v>23.09</v>
      </c>
      <c r="X1674">
        <v>17.03</v>
      </c>
    </row>
    <row r="1675" spans="1:24" x14ac:dyDescent="0.25">
      <c r="A1675" s="3">
        <v>32260</v>
      </c>
      <c r="B1675" s="5">
        <v>118</v>
      </c>
      <c r="C1675" s="37">
        <f t="shared" si="236"/>
        <v>22.02</v>
      </c>
      <c r="D1675" s="35">
        <f t="shared" si="237"/>
        <v>4.3</v>
      </c>
      <c r="E1675" s="6">
        <v>12.3</v>
      </c>
      <c r="F1675" s="6">
        <v>-3.7</v>
      </c>
      <c r="G1675" s="6">
        <v>0.5</v>
      </c>
      <c r="H1675" s="35">
        <f t="shared" si="238"/>
        <v>3.7</v>
      </c>
      <c r="I1675" s="6">
        <v>9.1</v>
      </c>
      <c r="J1675" s="6">
        <v>-1.7</v>
      </c>
      <c r="K1675" s="8">
        <f t="shared" si="235"/>
        <v>0</v>
      </c>
      <c r="L1675" s="35">
        <f t="shared" si="239"/>
        <v>3.8</v>
      </c>
      <c r="M1675" s="6">
        <v>9.1999999999999993</v>
      </c>
      <c r="N1675" s="6">
        <v>-1.6</v>
      </c>
      <c r="O1675" s="6">
        <v>0</v>
      </c>
      <c r="P1675" s="7">
        <v>8804</v>
      </c>
      <c r="Q1675" s="7"/>
      <c r="R1675" s="35">
        <f t="shared" si="240"/>
        <v>5.3</v>
      </c>
      <c r="S1675">
        <v>14</v>
      </c>
      <c r="T1675">
        <v>-3.5</v>
      </c>
      <c r="U1675">
        <v>0</v>
      </c>
      <c r="W1675">
        <v>23.18</v>
      </c>
      <c r="X1675">
        <v>20.74</v>
      </c>
    </row>
    <row r="1676" spans="1:24" x14ac:dyDescent="0.25">
      <c r="A1676" s="3">
        <v>32261</v>
      </c>
      <c r="B1676" s="5">
        <v>119</v>
      </c>
      <c r="C1676" s="37">
        <f t="shared" si="236"/>
        <v>14.4</v>
      </c>
      <c r="D1676" s="35">
        <f t="shared" si="237"/>
        <v>6.2</v>
      </c>
      <c r="E1676" s="6">
        <v>10.5</v>
      </c>
      <c r="F1676" s="6">
        <v>1.8</v>
      </c>
      <c r="G1676" s="6">
        <v>6.5</v>
      </c>
      <c r="H1676" s="35">
        <f t="shared" si="238"/>
        <v>4.2</v>
      </c>
      <c r="I1676" s="6">
        <v>6.8</v>
      </c>
      <c r="J1676" s="6">
        <v>1.6</v>
      </c>
      <c r="K1676" s="8">
        <f t="shared" si="235"/>
        <v>12.5</v>
      </c>
      <c r="L1676" s="35">
        <f t="shared" si="239"/>
        <v>4.5999999999999996</v>
      </c>
      <c r="M1676" s="6">
        <v>7.1</v>
      </c>
      <c r="N1676" s="6">
        <v>2</v>
      </c>
      <c r="O1676" s="6">
        <v>12.5</v>
      </c>
      <c r="P1676" s="7">
        <v>8804</v>
      </c>
      <c r="Q1676" s="7"/>
      <c r="R1676" s="35">
        <f t="shared" si="240"/>
        <v>9.5</v>
      </c>
      <c r="S1676">
        <v>14</v>
      </c>
      <c r="T1676">
        <v>5</v>
      </c>
      <c r="U1676">
        <v>10.4</v>
      </c>
      <c r="W1676">
        <v>15.16</v>
      </c>
      <c r="X1676">
        <v>12.62</v>
      </c>
    </row>
    <row r="1677" spans="1:24" x14ac:dyDescent="0.25">
      <c r="A1677" s="3">
        <v>32262</v>
      </c>
      <c r="B1677" s="5">
        <v>120</v>
      </c>
      <c r="C1677" s="37">
        <f t="shared" si="236"/>
        <v>14.63</v>
      </c>
      <c r="D1677" s="35">
        <f t="shared" si="237"/>
        <v>1.1000000000000001</v>
      </c>
      <c r="E1677" s="6">
        <v>4</v>
      </c>
      <c r="F1677" s="6">
        <v>-1.8</v>
      </c>
      <c r="G1677" s="6">
        <v>6</v>
      </c>
      <c r="H1677" s="35">
        <f t="shared" si="238"/>
        <v>0.1</v>
      </c>
      <c r="I1677" s="6">
        <v>2.9</v>
      </c>
      <c r="J1677" s="6">
        <v>-2.7</v>
      </c>
      <c r="K1677" s="6">
        <v>5</v>
      </c>
      <c r="L1677" s="35">
        <f t="shared" si="239"/>
        <v>0</v>
      </c>
      <c r="M1677" s="6">
        <v>2.2999999999999998</v>
      </c>
      <c r="N1677" s="6">
        <v>-2.2999999999999998</v>
      </c>
      <c r="O1677" s="6">
        <v>3.5</v>
      </c>
      <c r="P1677" s="7">
        <v>8804</v>
      </c>
      <c r="Q1677" s="7"/>
      <c r="R1677" s="35">
        <f t="shared" si="240"/>
        <v>4</v>
      </c>
      <c r="S1677">
        <v>6</v>
      </c>
      <c r="T1677">
        <v>2</v>
      </c>
      <c r="U1677">
        <v>3.2</v>
      </c>
      <c r="W1677">
        <v>15.4</v>
      </c>
      <c r="X1677">
        <v>12.7</v>
      </c>
    </row>
    <row r="1678" spans="1:24" x14ac:dyDescent="0.25">
      <c r="A1678" s="3">
        <v>32263</v>
      </c>
      <c r="B1678" s="5">
        <v>121</v>
      </c>
      <c r="C1678" s="37">
        <f t="shared" si="236"/>
        <v>17.13</v>
      </c>
      <c r="D1678" s="35">
        <f t="shared" si="237"/>
        <v>-1.2</v>
      </c>
      <c r="E1678" s="6">
        <v>1</v>
      </c>
      <c r="F1678" s="6">
        <v>-3.4</v>
      </c>
      <c r="G1678" s="6">
        <v>4</v>
      </c>
      <c r="H1678" s="35">
        <f t="shared" si="238"/>
        <v>-2.9</v>
      </c>
      <c r="I1678" s="6">
        <v>-0.2</v>
      </c>
      <c r="J1678" s="6">
        <v>-5.5</v>
      </c>
      <c r="K1678" s="6">
        <v>3.5</v>
      </c>
      <c r="L1678" s="35">
        <f t="shared" si="239"/>
        <v>-3.2</v>
      </c>
      <c r="M1678" s="6">
        <v>-0.9</v>
      </c>
      <c r="N1678" s="6">
        <v>-5.4</v>
      </c>
      <c r="O1678" s="6">
        <v>2.5</v>
      </c>
      <c r="P1678" s="7">
        <v>8804</v>
      </c>
      <c r="Q1678" s="7"/>
      <c r="R1678" s="35">
        <f t="shared" si="240"/>
        <v>2.2999999999999998</v>
      </c>
      <c r="S1678">
        <v>6</v>
      </c>
      <c r="T1678">
        <v>-1.5</v>
      </c>
      <c r="U1678">
        <v>9</v>
      </c>
      <c r="W1678">
        <v>18.03</v>
      </c>
      <c r="X1678">
        <v>12.63</v>
      </c>
    </row>
    <row r="1679" spans="1:24" x14ac:dyDescent="0.25">
      <c r="A1679" s="3">
        <v>32264</v>
      </c>
      <c r="B1679" s="5">
        <v>122</v>
      </c>
      <c r="C1679" s="37">
        <f t="shared" si="236"/>
        <v>17.28</v>
      </c>
      <c r="D1679" s="35">
        <f t="shared" si="237"/>
        <v>-1.5</v>
      </c>
      <c r="E1679" s="6">
        <v>1.7</v>
      </c>
      <c r="F1679" s="6">
        <v>-4.7</v>
      </c>
      <c r="G1679" s="6">
        <v>1</v>
      </c>
      <c r="H1679" s="35">
        <f t="shared" si="238"/>
        <v>-3.2</v>
      </c>
      <c r="I1679" s="6">
        <v>0.3</v>
      </c>
      <c r="J1679" s="6">
        <v>-6.6</v>
      </c>
      <c r="K1679" s="6">
        <v>1</v>
      </c>
      <c r="L1679" s="35">
        <f t="shared" si="239"/>
        <v>-3.6</v>
      </c>
      <c r="M1679" s="6">
        <v>-0.9</v>
      </c>
      <c r="N1679" s="6">
        <v>-6.2</v>
      </c>
      <c r="O1679" s="6">
        <v>1.5</v>
      </c>
      <c r="P1679" s="7">
        <v>8805</v>
      </c>
      <c r="Q1679" s="7"/>
      <c r="R1679" s="35">
        <f t="shared" si="240"/>
        <v>1</v>
      </c>
      <c r="S1679">
        <v>6</v>
      </c>
      <c r="T1679">
        <v>-4</v>
      </c>
      <c r="U1679">
        <v>0.2</v>
      </c>
      <c r="W1679">
        <v>18.190000000000001</v>
      </c>
      <c r="X1679">
        <v>18.61</v>
      </c>
    </row>
    <row r="1680" spans="1:24" x14ac:dyDescent="0.25">
      <c r="A1680" s="3">
        <v>32265</v>
      </c>
      <c r="B1680" s="5">
        <v>123</v>
      </c>
      <c r="C1680" s="37">
        <f t="shared" si="236"/>
        <v>9.8800000000000008</v>
      </c>
      <c r="D1680" s="35">
        <f t="shared" si="237"/>
        <v>-1.6</v>
      </c>
      <c r="E1680" s="6">
        <v>1.9</v>
      </c>
      <c r="F1680" s="6">
        <v>-5</v>
      </c>
      <c r="G1680" s="6">
        <v>3.5</v>
      </c>
      <c r="H1680" s="35">
        <f t="shared" si="238"/>
        <v>-3.5</v>
      </c>
      <c r="I1680" s="6">
        <v>-0.4</v>
      </c>
      <c r="J1680" s="6">
        <v>-6.6</v>
      </c>
      <c r="K1680" s="6">
        <v>3</v>
      </c>
      <c r="L1680" s="35">
        <f t="shared" si="239"/>
        <v>-3.4</v>
      </c>
      <c r="M1680" s="6">
        <v>-0.2</v>
      </c>
      <c r="N1680" s="6">
        <v>-6.5</v>
      </c>
      <c r="O1680" s="6">
        <v>10.5</v>
      </c>
      <c r="P1680" s="7">
        <v>8805</v>
      </c>
      <c r="Q1680" s="7"/>
      <c r="R1680" s="35">
        <f t="shared" si="240"/>
        <v>0.8</v>
      </c>
      <c r="S1680">
        <v>5.5</v>
      </c>
      <c r="T1680">
        <v>-4</v>
      </c>
      <c r="U1680">
        <v>3.7</v>
      </c>
      <c r="W1680">
        <v>10.4</v>
      </c>
      <c r="X1680">
        <v>10.08</v>
      </c>
    </row>
    <row r="1681" spans="1:24" x14ac:dyDescent="0.25">
      <c r="A1681" s="3">
        <v>32266</v>
      </c>
      <c r="B1681" s="5">
        <v>124</v>
      </c>
      <c r="C1681" s="37">
        <f t="shared" si="236"/>
        <v>18.489999999999998</v>
      </c>
      <c r="D1681" s="35">
        <f t="shared" si="237"/>
        <v>-0.6</v>
      </c>
      <c r="E1681" s="6">
        <v>1.1000000000000001</v>
      </c>
      <c r="F1681" s="6">
        <v>-2.2000000000000002</v>
      </c>
      <c r="G1681" s="6">
        <v>4</v>
      </c>
      <c r="H1681" s="35">
        <f t="shared" si="238"/>
        <v>-2.1</v>
      </c>
      <c r="I1681" s="6">
        <v>0</v>
      </c>
      <c r="J1681" s="6">
        <v>-4.0999999999999996</v>
      </c>
      <c r="K1681" s="6">
        <v>3</v>
      </c>
      <c r="L1681" s="35">
        <f t="shared" si="239"/>
        <v>-1.4</v>
      </c>
      <c r="M1681" s="6">
        <v>0.8</v>
      </c>
      <c r="N1681" s="6">
        <v>-3.5</v>
      </c>
      <c r="O1681" s="6">
        <v>3.5</v>
      </c>
      <c r="P1681" s="7">
        <v>8805</v>
      </c>
      <c r="Q1681" s="7"/>
      <c r="R1681" s="35">
        <f t="shared" si="240"/>
        <v>3.8</v>
      </c>
      <c r="S1681">
        <v>7.5</v>
      </c>
      <c r="T1681">
        <v>0</v>
      </c>
      <c r="U1681">
        <v>1.7</v>
      </c>
      <c r="W1681">
        <v>19.46</v>
      </c>
      <c r="X1681">
        <v>16.66</v>
      </c>
    </row>
    <row r="1682" spans="1:24" x14ac:dyDescent="0.25">
      <c r="A1682" s="3">
        <v>32267</v>
      </c>
      <c r="B1682" s="5">
        <v>125</v>
      </c>
      <c r="C1682" s="37">
        <f t="shared" si="236"/>
        <v>25.34</v>
      </c>
      <c r="D1682" s="35">
        <f t="shared" si="237"/>
        <v>0.3</v>
      </c>
      <c r="E1682" s="6">
        <v>5</v>
      </c>
      <c r="F1682" s="6">
        <v>-4.4000000000000004</v>
      </c>
      <c r="G1682" s="6">
        <v>0</v>
      </c>
      <c r="H1682" s="35">
        <f t="shared" si="238"/>
        <v>-1.6</v>
      </c>
      <c r="I1682" s="6">
        <v>3.3</v>
      </c>
      <c r="J1682" s="6">
        <v>-6.5</v>
      </c>
      <c r="K1682" s="6">
        <v>0</v>
      </c>
      <c r="L1682" s="35">
        <f t="shared" si="239"/>
        <v>-1.2</v>
      </c>
      <c r="M1682" s="6">
        <v>3.8</v>
      </c>
      <c r="N1682" s="6">
        <v>-6.1</v>
      </c>
      <c r="O1682" s="6">
        <v>0.5</v>
      </c>
      <c r="P1682" s="7">
        <v>8805</v>
      </c>
      <c r="Q1682" s="7"/>
      <c r="R1682" s="35">
        <f t="shared" si="240"/>
        <v>5.5</v>
      </c>
      <c r="S1682">
        <v>11</v>
      </c>
      <c r="T1682">
        <v>0</v>
      </c>
      <c r="U1682">
        <v>0</v>
      </c>
      <c r="W1682">
        <v>26.67</v>
      </c>
      <c r="X1682">
        <v>19</v>
      </c>
    </row>
    <row r="1683" spans="1:24" x14ac:dyDescent="0.25">
      <c r="A1683" s="3">
        <v>32268</v>
      </c>
      <c r="B1683" s="5">
        <v>126</v>
      </c>
      <c r="C1683" s="37">
        <f t="shared" si="236"/>
        <v>22.73</v>
      </c>
      <c r="D1683" s="35">
        <f t="shared" si="237"/>
        <v>2.4</v>
      </c>
      <c r="E1683" s="6">
        <v>8.1999999999999993</v>
      </c>
      <c r="F1683" s="6">
        <v>-3.5</v>
      </c>
      <c r="G1683" s="6">
        <v>2</v>
      </c>
      <c r="H1683" s="35">
        <f t="shared" si="238"/>
        <v>0.2</v>
      </c>
      <c r="I1683" s="6">
        <v>6</v>
      </c>
      <c r="J1683" s="6">
        <v>-5.6</v>
      </c>
      <c r="K1683" s="6">
        <v>0</v>
      </c>
      <c r="L1683" s="35">
        <f t="shared" si="239"/>
        <v>1.1000000000000001</v>
      </c>
      <c r="M1683" s="6">
        <v>5.8</v>
      </c>
      <c r="N1683" s="6">
        <v>-3.6</v>
      </c>
      <c r="O1683" s="6">
        <v>0</v>
      </c>
      <c r="P1683" s="7">
        <v>8805</v>
      </c>
      <c r="Q1683" s="7"/>
      <c r="R1683" s="35">
        <f t="shared" si="240"/>
        <v>4.8</v>
      </c>
      <c r="S1683">
        <v>12.5</v>
      </c>
      <c r="T1683">
        <v>-3</v>
      </c>
      <c r="U1683">
        <v>1.9</v>
      </c>
      <c r="W1683">
        <v>23.93</v>
      </c>
      <c r="X1683">
        <v>19.37</v>
      </c>
    </row>
    <row r="1684" spans="1:24" x14ac:dyDescent="0.25">
      <c r="A1684" s="3">
        <v>32269</v>
      </c>
      <c r="B1684" s="5">
        <v>127</v>
      </c>
      <c r="C1684" s="37">
        <f t="shared" si="236"/>
        <v>17.64</v>
      </c>
      <c r="D1684" s="35">
        <f t="shared" si="237"/>
        <v>2.2999999999999998</v>
      </c>
      <c r="E1684" s="6">
        <v>5.4</v>
      </c>
      <c r="F1684" s="6">
        <v>-0.9</v>
      </c>
      <c r="G1684" s="6">
        <v>1.5</v>
      </c>
      <c r="H1684" s="35">
        <f t="shared" si="238"/>
        <v>1.8</v>
      </c>
      <c r="I1684" s="6">
        <v>4.5999999999999996</v>
      </c>
      <c r="J1684" s="6">
        <v>-1</v>
      </c>
      <c r="K1684" s="8">
        <f t="shared" ref="K1684:K1704" si="241">O1684</f>
        <v>6</v>
      </c>
      <c r="L1684" s="35">
        <f t="shared" si="239"/>
        <v>1.4</v>
      </c>
      <c r="M1684" s="6">
        <v>3.9</v>
      </c>
      <c r="N1684" s="6">
        <v>-1.2</v>
      </c>
      <c r="O1684" s="6">
        <v>6</v>
      </c>
      <c r="P1684" s="7">
        <v>8805</v>
      </c>
      <c r="Q1684" s="7"/>
      <c r="R1684" s="35">
        <f t="shared" si="240"/>
        <v>5.5</v>
      </c>
      <c r="S1684">
        <v>11</v>
      </c>
      <c r="T1684">
        <v>0</v>
      </c>
      <c r="U1684">
        <v>0</v>
      </c>
      <c r="W1684">
        <v>18.57</v>
      </c>
      <c r="X1684">
        <v>13.31</v>
      </c>
    </row>
    <row r="1685" spans="1:24" x14ac:dyDescent="0.25">
      <c r="A1685" s="3">
        <v>32270</v>
      </c>
      <c r="B1685" s="5">
        <v>128</v>
      </c>
      <c r="C1685" s="37">
        <f t="shared" si="236"/>
        <v>24.16</v>
      </c>
      <c r="D1685" s="35">
        <f t="shared" si="237"/>
        <v>4.9000000000000004</v>
      </c>
      <c r="E1685" s="6">
        <v>11.7</v>
      </c>
      <c r="F1685" s="6">
        <v>-2</v>
      </c>
      <c r="G1685" s="6">
        <v>0.5</v>
      </c>
      <c r="H1685" s="35">
        <f t="shared" si="238"/>
        <v>4.3</v>
      </c>
      <c r="I1685" s="6">
        <v>10.7</v>
      </c>
      <c r="J1685" s="6">
        <v>-2.2000000000000002</v>
      </c>
      <c r="K1685" s="8">
        <f t="shared" si="241"/>
        <v>0</v>
      </c>
      <c r="L1685" s="35">
        <f t="shared" si="239"/>
        <v>3.7</v>
      </c>
      <c r="M1685" s="6">
        <v>8.5</v>
      </c>
      <c r="N1685" s="6">
        <v>-1.1000000000000001</v>
      </c>
      <c r="O1685" s="6">
        <v>0</v>
      </c>
      <c r="P1685" s="7">
        <v>8805</v>
      </c>
      <c r="Q1685" s="7"/>
      <c r="R1685" s="35">
        <f t="shared" si="240"/>
        <v>6.5</v>
      </c>
      <c r="S1685">
        <v>15</v>
      </c>
      <c r="T1685">
        <v>-2</v>
      </c>
      <c r="U1685">
        <v>0</v>
      </c>
      <c r="W1685">
        <v>25.43</v>
      </c>
      <c r="X1685">
        <v>22.68</v>
      </c>
    </row>
    <row r="1686" spans="1:24" x14ac:dyDescent="0.25">
      <c r="A1686" s="3">
        <v>32271</v>
      </c>
      <c r="B1686" s="5">
        <v>129</v>
      </c>
      <c r="C1686" s="37">
        <f t="shared" si="236"/>
        <v>25.7</v>
      </c>
      <c r="D1686" s="35">
        <f t="shared" si="237"/>
        <v>6.5</v>
      </c>
      <c r="E1686" s="6">
        <v>14.3</v>
      </c>
      <c r="F1686" s="6">
        <v>-1.3</v>
      </c>
      <c r="G1686" s="6">
        <v>0</v>
      </c>
      <c r="H1686" s="35">
        <f t="shared" si="238"/>
        <v>6.4</v>
      </c>
      <c r="I1686" s="6">
        <v>13.5</v>
      </c>
      <c r="J1686" s="6">
        <v>-0.8</v>
      </c>
      <c r="K1686" s="8">
        <f t="shared" si="241"/>
        <v>0.5</v>
      </c>
      <c r="L1686" s="35">
        <f t="shared" si="239"/>
        <v>5.3</v>
      </c>
      <c r="M1686" s="6">
        <v>9.9</v>
      </c>
      <c r="N1686" s="6">
        <v>0.6</v>
      </c>
      <c r="O1686" s="6">
        <v>0.5</v>
      </c>
      <c r="P1686" s="7">
        <v>8805</v>
      </c>
      <c r="Q1686" s="7"/>
      <c r="R1686" s="35">
        <f t="shared" si="240"/>
        <v>8.3000000000000007</v>
      </c>
      <c r="S1686">
        <v>18.5</v>
      </c>
      <c r="T1686">
        <v>-2</v>
      </c>
      <c r="U1686">
        <v>0</v>
      </c>
      <c r="W1686">
        <v>27.05</v>
      </c>
      <c r="X1686">
        <v>19.46</v>
      </c>
    </row>
    <row r="1687" spans="1:24" x14ac:dyDescent="0.25">
      <c r="A1687" s="3">
        <v>32272</v>
      </c>
      <c r="B1687" s="5">
        <v>130</v>
      </c>
      <c r="C1687" s="37">
        <f t="shared" si="236"/>
        <v>22.25</v>
      </c>
      <c r="D1687" s="35">
        <f t="shared" si="237"/>
        <v>7.8</v>
      </c>
      <c r="E1687" s="6">
        <v>15.8</v>
      </c>
      <c r="F1687" s="6">
        <v>-0.3</v>
      </c>
      <c r="G1687" s="6">
        <v>0</v>
      </c>
      <c r="H1687" s="35">
        <f t="shared" si="238"/>
        <v>6.9</v>
      </c>
      <c r="I1687" s="6">
        <v>12.3</v>
      </c>
      <c r="J1687" s="6">
        <v>1.4</v>
      </c>
      <c r="K1687" s="8">
        <f t="shared" si="241"/>
        <v>0</v>
      </c>
      <c r="L1687" s="35">
        <f t="shared" si="239"/>
        <v>6.1</v>
      </c>
      <c r="M1687" s="6">
        <v>11.3</v>
      </c>
      <c r="N1687" s="6">
        <v>0.8</v>
      </c>
      <c r="O1687" s="6">
        <v>0</v>
      </c>
      <c r="P1687" s="7">
        <v>8805</v>
      </c>
      <c r="Q1687" s="7"/>
      <c r="R1687" s="35">
        <f t="shared" si="240"/>
        <v>9</v>
      </c>
      <c r="S1687">
        <v>18.5</v>
      </c>
      <c r="T1687">
        <v>-0.5</v>
      </c>
      <c r="U1687">
        <v>0.2</v>
      </c>
      <c r="W1687">
        <v>23.42</v>
      </c>
      <c r="X1687">
        <v>26.01</v>
      </c>
    </row>
    <row r="1688" spans="1:24" x14ac:dyDescent="0.25">
      <c r="A1688" s="3">
        <v>32273</v>
      </c>
      <c r="B1688" s="5">
        <v>131</v>
      </c>
      <c r="C1688" s="37">
        <f t="shared" si="236"/>
        <v>23.28</v>
      </c>
      <c r="D1688" s="35">
        <f t="shared" si="237"/>
        <v>8.6999999999999993</v>
      </c>
      <c r="E1688" s="6">
        <v>16.600000000000001</v>
      </c>
      <c r="F1688" s="6">
        <v>0.7</v>
      </c>
      <c r="G1688" s="6">
        <v>0</v>
      </c>
      <c r="H1688" s="35">
        <f t="shared" si="238"/>
        <v>8</v>
      </c>
      <c r="I1688" s="6">
        <v>14.9</v>
      </c>
      <c r="J1688" s="6">
        <v>1</v>
      </c>
      <c r="K1688" s="8">
        <f t="shared" si="241"/>
        <v>0.5</v>
      </c>
      <c r="L1688" s="35">
        <f t="shared" si="239"/>
        <v>6.8</v>
      </c>
      <c r="M1688" s="6">
        <v>12.5</v>
      </c>
      <c r="N1688" s="6">
        <v>1</v>
      </c>
      <c r="O1688" s="6">
        <v>0.5</v>
      </c>
      <c r="P1688" s="7">
        <v>8805</v>
      </c>
      <c r="Q1688" s="7"/>
      <c r="R1688" s="35">
        <f t="shared" si="240"/>
        <v>11.5</v>
      </c>
      <c r="S1688">
        <v>19.5</v>
      </c>
      <c r="T1688">
        <v>3.5</v>
      </c>
      <c r="U1688">
        <v>0</v>
      </c>
      <c r="W1688">
        <v>24.51</v>
      </c>
      <c r="X1688">
        <v>22.92</v>
      </c>
    </row>
    <row r="1689" spans="1:24" x14ac:dyDescent="0.25">
      <c r="A1689" s="3">
        <v>32274</v>
      </c>
      <c r="B1689" s="5">
        <v>132</v>
      </c>
      <c r="C1689" s="37">
        <f t="shared" si="236"/>
        <v>22.79</v>
      </c>
      <c r="D1689" s="35">
        <f t="shared" si="237"/>
        <v>12.3</v>
      </c>
      <c r="E1689" s="6">
        <v>21.3</v>
      </c>
      <c r="F1689" s="6">
        <v>3.2</v>
      </c>
      <c r="G1689" s="6">
        <v>0</v>
      </c>
      <c r="H1689" s="35">
        <f t="shared" si="238"/>
        <v>11.1</v>
      </c>
      <c r="I1689" s="6">
        <v>18.5</v>
      </c>
      <c r="J1689" s="6">
        <v>3.6</v>
      </c>
      <c r="K1689" s="8">
        <f t="shared" si="241"/>
        <v>0</v>
      </c>
      <c r="L1689" s="35">
        <f t="shared" si="239"/>
        <v>10</v>
      </c>
      <c r="M1689" s="6">
        <v>16.899999999999999</v>
      </c>
      <c r="N1689" s="6">
        <v>3.1</v>
      </c>
      <c r="O1689" s="6">
        <v>0</v>
      </c>
      <c r="P1689" s="7">
        <v>8805</v>
      </c>
      <c r="Q1689" s="7"/>
      <c r="R1689" s="35">
        <f t="shared" si="240"/>
        <v>13.5</v>
      </c>
      <c r="S1689">
        <v>23.5</v>
      </c>
      <c r="T1689">
        <v>3.5</v>
      </c>
      <c r="U1689">
        <v>0</v>
      </c>
      <c r="W1689">
        <v>23.99</v>
      </c>
      <c r="X1689">
        <v>25.31</v>
      </c>
    </row>
    <row r="1690" spans="1:24" x14ac:dyDescent="0.25">
      <c r="A1690" s="3">
        <v>32275</v>
      </c>
      <c r="B1690" s="5">
        <v>133</v>
      </c>
      <c r="C1690" s="37">
        <f t="shared" si="236"/>
        <v>22.37</v>
      </c>
      <c r="D1690" s="35">
        <f t="shared" si="237"/>
        <v>13.8</v>
      </c>
      <c r="E1690" s="6">
        <v>23.4</v>
      </c>
      <c r="F1690" s="6">
        <v>4.2</v>
      </c>
      <c r="G1690" s="6">
        <v>19</v>
      </c>
      <c r="H1690" s="35">
        <f t="shared" si="238"/>
        <v>14.4</v>
      </c>
      <c r="I1690" s="6">
        <v>20.5</v>
      </c>
      <c r="J1690" s="6">
        <v>8.1999999999999993</v>
      </c>
      <c r="K1690" s="8">
        <f t="shared" si="241"/>
        <v>19.5</v>
      </c>
      <c r="L1690" s="35">
        <f t="shared" si="239"/>
        <v>11.8</v>
      </c>
      <c r="M1690" s="6">
        <v>19</v>
      </c>
      <c r="N1690" s="6">
        <v>4.5999999999999996</v>
      </c>
      <c r="O1690" s="6">
        <v>19.5</v>
      </c>
      <c r="P1690" s="7">
        <v>8805</v>
      </c>
      <c r="Q1690" s="7"/>
      <c r="R1690" s="35">
        <f t="shared" si="240"/>
        <v>15.5</v>
      </c>
      <c r="S1690">
        <v>25</v>
      </c>
      <c r="T1690">
        <v>6</v>
      </c>
      <c r="U1690">
        <v>18.399999999999999</v>
      </c>
      <c r="W1690">
        <v>23.55</v>
      </c>
      <c r="X1690">
        <v>24.52</v>
      </c>
    </row>
    <row r="1691" spans="1:24" x14ac:dyDescent="0.25">
      <c r="A1691" s="3">
        <v>32276</v>
      </c>
      <c r="B1691" s="5">
        <v>134</v>
      </c>
      <c r="C1691" s="37">
        <f t="shared" si="236"/>
        <v>14.58</v>
      </c>
      <c r="D1691" s="35">
        <f t="shared" si="237"/>
        <v>3.3</v>
      </c>
      <c r="E1691" s="6">
        <v>5.9</v>
      </c>
      <c r="F1691" s="6">
        <v>0.7</v>
      </c>
      <c r="G1691" s="6">
        <v>10.5</v>
      </c>
      <c r="H1691" s="35">
        <f t="shared" si="238"/>
        <v>1.8</v>
      </c>
      <c r="I1691" s="6">
        <v>4.4000000000000004</v>
      </c>
      <c r="J1691" s="6">
        <v>-0.8</v>
      </c>
      <c r="K1691" s="8">
        <f t="shared" si="241"/>
        <v>4</v>
      </c>
      <c r="L1691" s="35">
        <f t="shared" si="239"/>
        <v>2.2000000000000002</v>
      </c>
      <c r="M1691" s="6">
        <v>4.9000000000000004</v>
      </c>
      <c r="N1691" s="6">
        <v>-0.5</v>
      </c>
      <c r="O1691" s="6">
        <v>4</v>
      </c>
      <c r="P1691" s="7">
        <v>8805</v>
      </c>
      <c r="Q1691" s="7"/>
      <c r="R1691" s="35">
        <f t="shared" si="240"/>
        <v>7</v>
      </c>
      <c r="S1691">
        <v>9</v>
      </c>
      <c r="T1691">
        <v>5</v>
      </c>
      <c r="U1691">
        <v>8.3000000000000007</v>
      </c>
      <c r="W1691">
        <v>15.35</v>
      </c>
      <c r="X1691">
        <v>11.96</v>
      </c>
    </row>
    <row r="1692" spans="1:24" x14ac:dyDescent="0.25">
      <c r="A1692" s="3">
        <v>32277</v>
      </c>
      <c r="B1692" s="5">
        <v>135</v>
      </c>
      <c r="C1692" s="37">
        <f t="shared" si="236"/>
        <v>18.03</v>
      </c>
      <c r="D1692" s="35">
        <f t="shared" si="237"/>
        <v>3.6</v>
      </c>
      <c r="E1692" s="6">
        <v>7.6</v>
      </c>
      <c r="F1692" s="6">
        <v>-0.5</v>
      </c>
      <c r="G1692" s="6">
        <v>0</v>
      </c>
      <c r="H1692" s="35">
        <f t="shared" si="238"/>
        <v>1.4</v>
      </c>
      <c r="I1692" s="6">
        <v>4.9000000000000004</v>
      </c>
      <c r="J1692" s="6">
        <v>-2.1</v>
      </c>
      <c r="K1692" s="8">
        <f t="shared" si="241"/>
        <v>0.5</v>
      </c>
      <c r="L1692" s="35">
        <f t="shared" si="239"/>
        <v>1.5</v>
      </c>
      <c r="M1692" s="6">
        <v>4.5999999999999996</v>
      </c>
      <c r="N1692" s="6">
        <v>-1.7</v>
      </c>
      <c r="O1692" s="6">
        <v>0.5</v>
      </c>
      <c r="P1692" s="7">
        <v>8805</v>
      </c>
      <c r="Q1692" s="7"/>
      <c r="R1692" s="35">
        <f t="shared" si="240"/>
        <v>5</v>
      </c>
      <c r="S1692">
        <v>12</v>
      </c>
      <c r="T1692">
        <v>-2</v>
      </c>
      <c r="U1692">
        <v>0</v>
      </c>
      <c r="W1692">
        <v>18.98</v>
      </c>
      <c r="X1692">
        <v>15.79</v>
      </c>
    </row>
    <row r="1693" spans="1:24" x14ac:dyDescent="0.25">
      <c r="A1693" s="3">
        <v>32278</v>
      </c>
      <c r="B1693" s="5">
        <v>136</v>
      </c>
      <c r="C1693" s="37">
        <f t="shared" si="236"/>
        <v>15.94</v>
      </c>
      <c r="D1693" s="35">
        <f t="shared" si="237"/>
        <v>6.6</v>
      </c>
      <c r="E1693" s="6">
        <v>13.6</v>
      </c>
      <c r="F1693" s="6">
        <v>-0.5</v>
      </c>
      <c r="G1693" s="6">
        <v>0.5</v>
      </c>
      <c r="H1693" s="35">
        <f t="shared" si="238"/>
        <v>5.2</v>
      </c>
      <c r="I1693" s="6">
        <v>10.6</v>
      </c>
      <c r="J1693" s="6">
        <v>-0.3</v>
      </c>
      <c r="K1693" s="8">
        <f t="shared" si="241"/>
        <v>0</v>
      </c>
      <c r="L1693" s="35">
        <f t="shared" si="239"/>
        <v>4.5999999999999996</v>
      </c>
      <c r="M1693" s="6">
        <v>9.9</v>
      </c>
      <c r="N1693" s="6">
        <v>-0.7</v>
      </c>
      <c r="O1693" s="6">
        <v>0</v>
      </c>
      <c r="P1693" s="7">
        <v>8805</v>
      </c>
      <c r="Q1693" s="7"/>
      <c r="R1693" s="35">
        <f t="shared" si="240"/>
        <v>7.3</v>
      </c>
      <c r="S1693">
        <v>15.5</v>
      </c>
      <c r="T1693">
        <v>-1</v>
      </c>
      <c r="U1693">
        <v>0</v>
      </c>
      <c r="W1693">
        <v>16.78</v>
      </c>
      <c r="X1693">
        <v>18.47</v>
      </c>
    </row>
    <row r="1694" spans="1:24" x14ac:dyDescent="0.25">
      <c r="A1694" s="3">
        <v>32279</v>
      </c>
      <c r="B1694" s="5">
        <v>137</v>
      </c>
      <c r="C1694" s="37">
        <f t="shared" si="236"/>
        <v>6.65</v>
      </c>
      <c r="D1694" s="35">
        <f t="shared" si="237"/>
        <v>6.5</v>
      </c>
      <c r="E1694" s="6">
        <v>9.6999999999999993</v>
      </c>
      <c r="F1694" s="6">
        <v>3.2</v>
      </c>
      <c r="G1694" s="6">
        <v>8</v>
      </c>
      <c r="H1694" s="35">
        <f t="shared" si="238"/>
        <v>4.5</v>
      </c>
      <c r="I1694" s="6">
        <v>9.5</v>
      </c>
      <c r="J1694" s="6">
        <v>-0.5</v>
      </c>
      <c r="K1694" s="8">
        <f t="shared" si="241"/>
        <v>11</v>
      </c>
      <c r="L1694" s="35">
        <f t="shared" si="239"/>
        <v>4.5999999999999996</v>
      </c>
      <c r="M1694" s="6">
        <v>8.9</v>
      </c>
      <c r="N1694" s="6">
        <v>0.3</v>
      </c>
      <c r="O1694" s="6">
        <v>11</v>
      </c>
      <c r="P1694" s="7">
        <v>8805</v>
      </c>
      <c r="Q1694" s="7"/>
      <c r="R1694" s="35">
        <f t="shared" si="240"/>
        <v>8</v>
      </c>
      <c r="S1694">
        <v>11</v>
      </c>
      <c r="T1694">
        <v>5</v>
      </c>
      <c r="U1694">
        <v>4.9000000000000004</v>
      </c>
      <c r="W1694">
        <v>7</v>
      </c>
      <c r="X1694">
        <v>9.4700000000000006</v>
      </c>
    </row>
    <row r="1695" spans="1:24" x14ac:dyDescent="0.25">
      <c r="A1695" s="3">
        <v>32280</v>
      </c>
      <c r="B1695" s="5">
        <v>138</v>
      </c>
      <c r="C1695" s="37">
        <f t="shared" si="236"/>
        <v>17.96</v>
      </c>
      <c r="D1695" s="35">
        <f t="shared" si="237"/>
        <v>2.5</v>
      </c>
      <c r="E1695" s="6">
        <v>7.8</v>
      </c>
      <c r="F1695" s="6">
        <v>-2.9</v>
      </c>
      <c r="G1695" s="6">
        <v>2</v>
      </c>
      <c r="H1695" s="35">
        <f t="shared" si="238"/>
        <v>0.6</v>
      </c>
      <c r="I1695" s="6">
        <v>5.5</v>
      </c>
      <c r="J1695" s="6">
        <v>-4.3</v>
      </c>
      <c r="K1695" s="8">
        <f t="shared" si="241"/>
        <v>2</v>
      </c>
      <c r="L1695" s="35">
        <f t="shared" si="239"/>
        <v>0.3</v>
      </c>
      <c r="M1695" s="6">
        <v>4.0999999999999996</v>
      </c>
      <c r="N1695" s="6">
        <v>-3.5</v>
      </c>
      <c r="O1695" s="6">
        <v>2</v>
      </c>
      <c r="P1695" s="7">
        <v>8805</v>
      </c>
      <c r="Q1695" s="7"/>
      <c r="R1695" s="35">
        <f t="shared" si="240"/>
        <v>4.3</v>
      </c>
      <c r="S1695">
        <v>10.5</v>
      </c>
      <c r="T1695">
        <v>-2</v>
      </c>
      <c r="U1695">
        <v>1.4</v>
      </c>
      <c r="W1695">
        <v>18.899999999999999</v>
      </c>
      <c r="X1695">
        <v>16.670000000000002</v>
      </c>
    </row>
    <row r="1696" spans="1:24" x14ac:dyDescent="0.25">
      <c r="A1696" s="3">
        <v>32281</v>
      </c>
      <c r="B1696" s="5">
        <v>139</v>
      </c>
      <c r="C1696" s="37">
        <f t="shared" si="236"/>
        <v>17.16</v>
      </c>
      <c r="D1696" s="35">
        <f t="shared" si="237"/>
        <v>1.8</v>
      </c>
      <c r="E1696" s="6">
        <v>6.7</v>
      </c>
      <c r="F1696" s="6">
        <v>-3.2</v>
      </c>
      <c r="G1696" s="6">
        <v>2.5</v>
      </c>
      <c r="H1696" s="35">
        <f t="shared" si="238"/>
        <v>-0.3</v>
      </c>
      <c r="I1696" s="6">
        <v>4.5999999999999996</v>
      </c>
      <c r="J1696" s="6">
        <v>-5.0999999999999996</v>
      </c>
      <c r="K1696" s="8">
        <f t="shared" si="241"/>
        <v>2</v>
      </c>
      <c r="L1696" s="35">
        <f t="shared" si="239"/>
        <v>0.3</v>
      </c>
      <c r="M1696" s="6">
        <v>4.8</v>
      </c>
      <c r="N1696" s="6">
        <v>-4.3</v>
      </c>
      <c r="O1696" s="6">
        <v>2</v>
      </c>
      <c r="P1696" s="7">
        <v>8805</v>
      </c>
      <c r="Q1696" s="7"/>
      <c r="R1696" s="35">
        <f t="shared" si="240"/>
        <v>3.3</v>
      </c>
      <c r="S1696">
        <v>8.5</v>
      </c>
      <c r="T1696">
        <v>-2</v>
      </c>
      <c r="U1696">
        <v>4.2</v>
      </c>
      <c r="W1696">
        <v>18.059999999999999</v>
      </c>
      <c r="X1696">
        <v>13.79</v>
      </c>
    </row>
    <row r="1697" spans="1:24" x14ac:dyDescent="0.25">
      <c r="A1697" s="3">
        <v>32282</v>
      </c>
      <c r="B1697" s="5">
        <v>140</v>
      </c>
      <c r="C1697" s="37">
        <f t="shared" si="236"/>
        <v>25.12</v>
      </c>
      <c r="D1697" s="35">
        <f t="shared" si="237"/>
        <v>4.3</v>
      </c>
      <c r="E1697" s="6">
        <v>10.7</v>
      </c>
      <c r="F1697" s="6">
        <v>-2.2000000000000002</v>
      </c>
      <c r="G1697" s="6">
        <v>0</v>
      </c>
      <c r="H1697" s="35">
        <f t="shared" si="238"/>
        <v>3</v>
      </c>
      <c r="I1697" s="6">
        <v>9.3000000000000007</v>
      </c>
      <c r="J1697" s="6">
        <v>-3.4</v>
      </c>
      <c r="K1697" s="8">
        <f t="shared" si="241"/>
        <v>0</v>
      </c>
      <c r="L1697" s="35">
        <f t="shared" si="239"/>
        <v>3.2</v>
      </c>
      <c r="M1697" s="6">
        <v>8.5</v>
      </c>
      <c r="N1697" s="6">
        <v>-2.2000000000000002</v>
      </c>
      <c r="O1697" s="6">
        <v>0</v>
      </c>
      <c r="P1697" s="7">
        <v>8805</v>
      </c>
      <c r="Q1697" s="7"/>
      <c r="R1697" s="35">
        <f t="shared" si="240"/>
        <v>6</v>
      </c>
      <c r="S1697">
        <v>14.5</v>
      </c>
      <c r="T1697">
        <v>-2.5</v>
      </c>
      <c r="U1697">
        <v>0</v>
      </c>
      <c r="W1697">
        <v>26.44</v>
      </c>
      <c r="X1697">
        <v>22.49</v>
      </c>
    </row>
    <row r="1698" spans="1:24" x14ac:dyDescent="0.25">
      <c r="A1698" s="3">
        <v>32283</v>
      </c>
      <c r="B1698" s="5">
        <v>141</v>
      </c>
      <c r="C1698" s="37">
        <f t="shared" si="236"/>
        <v>28.2</v>
      </c>
      <c r="D1698" s="35">
        <f t="shared" si="237"/>
        <v>6.5</v>
      </c>
      <c r="E1698" s="6">
        <v>14.5</v>
      </c>
      <c r="F1698" s="6">
        <v>-1.5</v>
      </c>
      <c r="G1698" s="6">
        <v>0.5</v>
      </c>
      <c r="H1698" s="35">
        <f t="shared" si="238"/>
        <v>6.2</v>
      </c>
      <c r="I1698" s="6">
        <v>13.2</v>
      </c>
      <c r="J1698" s="6">
        <v>-0.8</v>
      </c>
      <c r="K1698" s="8">
        <f t="shared" si="241"/>
        <v>0</v>
      </c>
      <c r="L1698" s="35">
        <f t="shared" si="239"/>
        <v>6</v>
      </c>
      <c r="M1698" s="6">
        <v>12.1</v>
      </c>
      <c r="N1698" s="6">
        <v>-0.2</v>
      </c>
      <c r="O1698" s="6">
        <v>0</v>
      </c>
      <c r="P1698" s="7">
        <v>8805</v>
      </c>
      <c r="Q1698" s="7"/>
      <c r="R1698" s="35">
        <f t="shared" si="240"/>
        <v>8</v>
      </c>
      <c r="S1698">
        <v>19</v>
      </c>
      <c r="T1698">
        <v>-3</v>
      </c>
      <c r="U1698">
        <v>0</v>
      </c>
      <c r="W1698">
        <v>29.68</v>
      </c>
      <c r="X1698">
        <v>27.1</v>
      </c>
    </row>
    <row r="1699" spans="1:24" x14ac:dyDescent="0.25">
      <c r="A1699" s="3">
        <v>32284</v>
      </c>
      <c r="B1699" s="5">
        <v>142</v>
      </c>
      <c r="C1699" s="37">
        <f t="shared" si="236"/>
        <v>26.84</v>
      </c>
      <c r="D1699" s="35">
        <f t="shared" si="237"/>
        <v>9.9</v>
      </c>
      <c r="E1699" s="6">
        <v>19.5</v>
      </c>
      <c r="F1699" s="6">
        <v>0.3</v>
      </c>
      <c r="G1699" s="6">
        <v>0</v>
      </c>
      <c r="H1699" s="35">
        <f t="shared" si="238"/>
        <v>10.5</v>
      </c>
      <c r="I1699" s="6">
        <v>18.2</v>
      </c>
      <c r="J1699" s="6">
        <v>2.7</v>
      </c>
      <c r="K1699" s="8">
        <f t="shared" si="241"/>
        <v>0</v>
      </c>
      <c r="L1699" s="35">
        <f t="shared" si="239"/>
        <v>9.9</v>
      </c>
      <c r="M1699" s="6">
        <v>17.3</v>
      </c>
      <c r="N1699" s="6">
        <v>2.5</v>
      </c>
      <c r="O1699" s="6">
        <v>0</v>
      </c>
      <c r="P1699" s="7">
        <v>8805</v>
      </c>
      <c r="Q1699" s="7"/>
      <c r="R1699" s="35">
        <f t="shared" si="240"/>
        <v>11.8</v>
      </c>
      <c r="S1699">
        <v>21.5</v>
      </c>
      <c r="T1699">
        <v>2</v>
      </c>
      <c r="U1699">
        <v>0</v>
      </c>
      <c r="W1699">
        <v>28.25</v>
      </c>
      <c r="X1699">
        <v>26.57</v>
      </c>
    </row>
    <row r="1700" spans="1:24" x14ac:dyDescent="0.25">
      <c r="A1700" s="3">
        <v>32285</v>
      </c>
      <c r="B1700" s="5">
        <v>143</v>
      </c>
      <c r="C1700" s="37">
        <f t="shared" si="236"/>
        <v>18.39</v>
      </c>
      <c r="D1700" s="35">
        <f t="shared" si="237"/>
        <v>12.2</v>
      </c>
      <c r="E1700" s="6">
        <v>20.399999999999999</v>
      </c>
      <c r="F1700" s="6">
        <v>3.9</v>
      </c>
      <c r="G1700" s="6">
        <v>0</v>
      </c>
      <c r="H1700" s="35">
        <f t="shared" si="238"/>
        <v>13.7</v>
      </c>
      <c r="I1700" s="6">
        <v>20</v>
      </c>
      <c r="J1700" s="6">
        <v>7.3</v>
      </c>
      <c r="K1700" s="8">
        <f t="shared" si="241"/>
        <v>0</v>
      </c>
      <c r="L1700" s="35">
        <f t="shared" si="239"/>
        <v>13.3</v>
      </c>
      <c r="M1700" s="6">
        <v>20</v>
      </c>
      <c r="N1700" s="6">
        <v>6.5</v>
      </c>
      <c r="O1700" s="6">
        <v>0</v>
      </c>
      <c r="P1700" s="7">
        <v>8805</v>
      </c>
      <c r="Q1700" s="7"/>
      <c r="R1700" s="35">
        <f t="shared" si="240"/>
        <v>11.8</v>
      </c>
      <c r="S1700">
        <v>24</v>
      </c>
      <c r="T1700">
        <v>-0.5</v>
      </c>
      <c r="U1700">
        <v>0</v>
      </c>
      <c r="W1700">
        <v>19.36</v>
      </c>
      <c r="X1700">
        <v>19.260000000000002</v>
      </c>
    </row>
    <row r="1701" spans="1:24" x14ac:dyDescent="0.25">
      <c r="A1701" s="3">
        <v>32286</v>
      </c>
      <c r="B1701" s="5">
        <v>144</v>
      </c>
      <c r="C1701" s="37">
        <f t="shared" si="236"/>
        <v>22.2</v>
      </c>
      <c r="D1701" s="35">
        <f t="shared" si="237"/>
        <v>5.6</v>
      </c>
      <c r="E1701" s="6">
        <v>10.4</v>
      </c>
      <c r="F1701" s="6">
        <v>0.8</v>
      </c>
      <c r="G1701" s="6">
        <v>0</v>
      </c>
      <c r="H1701" s="35">
        <f t="shared" si="238"/>
        <v>3.8</v>
      </c>
      <c r="I1701" s="6">
        <v>9.3000000000000007</v>
      </c>
      <c r="J1701" s="6">
        <v>-1.8</v>
      </c>
      <c r="K1701" s="8">
        <f t="shared" si="241"/>
        <v>0</v>
      </c>
      <c r="L1701" s="35">
        <f t="shared" si="239"/>
        <v>3.9</v>
      </c>
      <c r="M1701" s="6">
        <v>8.9</v>
      </c>
      <c r="N1701" s="6">
        <v>-1.2</v>
      </c>
      <c r="O1701" s="6">
        <v>0</v>
      </c>
      <c r="P1701" s="7">
        <v>8805</v>
      </c>
      <c r="Q1701" s="7"/>
      <c r="R1701" s="35">
        <f t="shared" si="240"/>
        <v>9</v>
      </c>
      <c r="S1701">
        <v>15.5</v>
      </c>
      <c r="T1701">
        <v>2.5</v>
      </c>
      <c r="U1701">
        <v>0</v>
      </c>
      <c r="W1701">
        <v>23.37</v>
      </c>
      <c r="X1701">
        <v>19.600000000000001</v>
      </c>
    </row>
    <row r="1702" spans="1:24" x14ac:dyDescent="0.25">
      <c r="A1702" s="3">
        <v>32287</v>
      </c>
      <c r="B1702" s="5">
        <v>145</v>
      </c>
      <c r="C1702" s="37">
        <f t="shared" si="236"/>
        <v>27.11</v>
      </c>
      <c r="D1702" s="35">
        <f t="shared" si="237"/>
        <v>7.2</v>
      </c>
      <c r="E1702" s="6">
        <v>14.5</v>
      </c>
      <c r="F1702" s="6">
        <v>-0.2</v>
      </c>
      <c r="G1702" s="6">
        <v>0</v>
      </c>
      <c r="H1702" s="35">
        <f t="shared" si="238"/>
        <v>6.5</v>
      </c>
      <c r="I1702" s="6">
        <v>13.6</v>
      </c>
      <c r="J1702" s="6">
        <v>-0.6</v>
      </c>
      <c r="K1702" s="8">
        <f t="shared" si="241"/>
        <v>0</v>
      </c>
      <c r="L1702" s="35">
        <f t="shared" si="239"/>
        <v>6.8</v>
      </c>
      <c r="M1702" s="6">
        <v>13</v>
      </c>
      <c r="N1702" s="6">
        <v>0.5</v>
      </c>
      <c r="O1702" s="6">
        <v>0</v>
      </c>
      <c r="P1702" s="7">
        <v>8805</v>
      </c>
      <c r="Q1702" s="7"/>
      <c r="R1702" s="35">
        <f t="shared" si="240"/>
        <v>7.8</v>
      </c>
      <c r="S1702">
        <v>17</v>
      </c>
      <c r="T1702">
        <v>-1.5</v>
      </c>
      <c r="U1702">
        <v>0</v>
      </c>
      <c r="W1702">
        <v>28.54</v>
      </c>
      <c r="X1702">
        <v>25.55</v>
      </c>
    </row>
    <row r="1703" spans="1:24" x14ac:dyDescent="0.25">
      <c r="A1703" s="3">
        <v>32288</v>
      </c>
      <c r="B1703" s="5">
        <v>146</v>
      </c>
      <c r="C1703" s="37">
        <f t="shared" si="236"/>
        <v>19.850000000000001</v>
      </c>
      <c r="D1703" s="35">
        <f t="shared" si="237"/>
        <v>8.5</v>
      </c>
      <c r="E1703" s="6">
        <v>15.3</v>
      </c>
      <c r="F1703" s="6">
        <v>1.6</v>
      </c>
      <c r="G1703" s="6">
        <v>0</v>
      </c>
      <c r="H1703" s="35">
        <f t="shared" si="238"/>
        <v>8.8000000000000007</v>
      </c>
      <c r="I1703" s="6">
        <v>14.3</v>
      </c>
      <c r="J1703" s="6">
        <v>3.3</v>
      </c>
      <c r="K1703" s="8">
        <f t="shared" si="241"/>
        <v>0</v>
      </c>
      <c r="L1703" s="35">
        <f t="shared" si="239"/>
        <v>7.9</v>
      </c>
      <c r="M1703" s="6">
        <v>13.7</v>
      </c>
      <c r="N1703" s="6">
        <v>2.1</v>
      </c>
      <c r="O1703" s="6">
        <v>0</v>
      </c>
      <c r="P1703" s="7">
        <v>8805</v>
      </c>
      <c r="Q1703" s="7"/>
      <c r="R1703" s="35">
        <f t="shared" si="240"/>
        <v>8.8000000000000007</v>
      </c>
      <c r="S1703">
        <v>17.5</v>
      </c>
      <c r="T1703">
        <v>0</v>
      </c>
      <c r="U1703">
        <v>0</v>
      </c>
      <c r="W1703">
        <v>20.89</v>
      </c>
      <c r="X1703">
        <v>23.08</v>
      </c>
    </row>
    <row r="1704" spans="1:24" x14ac:dyDescent="0.25">
      <c r="A1704" s="3">
        <v>32289</v>
      </c>
      <c r="B1704" s="5">
        <v>147</v>
      </c>
      <c r="C1704" s="37">
        <f t="shared" si="236"/>
        <v>20.059999999999999</v>
      </c>
      <c r="D1704" s="35">
        <f t="shared" si="237"/>
        <v>7.7</v>
      </c>
      <c r="E1704" s="6">
        <v>15.7</v>
      </c>
      <c r="F1704" s="6">
        <v>-0.3</v>
      </c>
      <c r="G1704" s="6">
        <v>0</v>
      </c>
      <c r="H1704" s="35">
        <f t="shared" si="238"/>
        <v>6.8</v>
      </c>
      <c r="I1704" s="6">
        <v>13.2</v>
      </c>
      <c r="J1704" s="6">
        <v>0.3</v>
      </c>
      <c r="K1704" s="8">
        <f t="shared" si="241"/>
        <v>1</v>
      </c>
      <c r="L1704" s="35">
        <f t="shared" si="239"/>
        <v>8.1999999999999993</v>
      </c>
      <c r="M1704" s="6">
        <v>14.6</v>
      </c>
      <c r="N1704" s="6">
        <v>1.7</v>
      </c>
      <c r="O1704" s="6">
        <v>1</v>
      </c>
      <c r="P1704" s="7">
        <v>8805</v>
      </c>
      <c r="Q1704" s="7"/>
      <c r="R1704" s="35">
        <f t="shared" si="240"/>
        <v>9</v>
      </c>
      <c r="S1704">
        <v>19</v>
      </c>
      <c r="T1704">
        <v>-1</v>
      </c>
      <c r="U1704">
        <v>0</v>
      </c>
      <c r="W1704">
        <v>21.12</v>
      </c>
      <c r="X1704">
        <v>22.53</v>
      </c>
    </row>
    <row r="1705" spans="1:24" x14ac:dyDescent="0.25">
      <c r="A1705" s="3">
        <v>32290</v>
      </c>
      <c r="B1705" s="5">
        <v>148</v>
      </c>
      <c r="C1705" s="37">
        <f t="shared" si="236"/>
        <v>17.010000000000002</v>
      </c>
      <c r="D1705" s="35">
        <f t="shared" si="237"/>
        <v>8</v>
      </c>
      <c r="E1705" s="6">
        <v>11.9</v>
      </c>
      <c r="F1705" s="6">
        <v>4</v>
      </c>
      <c r="G1705" s="6">
        <v>1</v>
      </c>
      <c r="H1705" s="35">
        <f t="shared" si="238"/>
        <v>6.5</v>
      </c>
      <c r="I1705" s="6">
        <v>9.8000000000000007</v>
      </c>
      <c r="J1705" s="6">
        <v>3.2</v>
      </c>
      <c r="K1705" s="6">
        <v>2</v>
      </c>
      <c r="L1705" s="35">
        <f t="shared" si="239"/>
        <v>7.3</v>
      </c>
      <c r="M1705" s="6">
        <v>10.7</v>
      </c>
      <c r="N1705" s="6">
        <v>3.8</v>
      </c>
      <c r="O1705" s="6">
        <v>2</v>
      </c>
      <c r="P1705" s="7">
        <v>8805</v>
      </c>
      <c r="Q1705" s="7"/>
      <c r="R1705" s="35">
        <f t="shared" si="240"/>
        <v>8.5</v>
      </c>
      <c r="S1705">
        <v>18.5</v>
      </c>
      <c r="T1705">
        <v>-1.5</v>
      </c>
      <c r="U1705">
        <v>1.6</v>
      </c>
      <c r="W1705">
        <v>17.91</v>
      </c>
      <c r="X1705">
        <v>16.350000000000001</v>
      </c>
    </row>
    <row r="1706" spans="1:24" x14ac:dyDescent="0.25">
      <c r="A1706" s="3">
        <v>32291</v>
      </c>
      <c r="B1706" s="5">
        <v>149</v>
      </c>
      <c r="C1706" s="37">
        <f t="shared" si="236"/>
        <v>7.12</v>
      </c>
      <c r="D1706" s="35">
        <f t="shared" si="237"/>
        <v>4.9000000000000004</v>
      </c>
      <c r="E1706" s="6">
        <v>6.8</v>
      </c>
      <c r="F1706" s="6">
        <v>3</v>
      </c>
      <c r="G1706" s="6">
        <v>7</v>
      </c>
      <c r="H1706" s="35">
        <f t="shared" si="238"/>
        <v>2.2000000000000002</v>
      </c>
      <c r="I1706" s="6">
        <v>4.3</v>
      </c>
      <c r="J1706" s="6">
        <v>0</v>
      </c>
      <c r="K1706" s="6">
        <v>2</v>
      </c>
      <c r="L1706" s="35">
        <f t="shared" si="239"/>
        <v>3.2</v>
      </c>
      <c r="M1706" s="6">
        <v>5.0999999999999996</v>
      </c>
      <c r="N1706" s="6">
        <v>1.3</v>
      </c>
      <c r="O1706" s="6">
        <v>4</v>
      </c>
      <c r="P1706" s="7">
        <v>8805</v>
      </c>
      <c r="Q1706" s="7"/>
      <c r="R1706" s="35">
        <f t="shared" si="240"/>
        <v>6.3</v>
      </c>
      <c r="S1706">
        <v>13</v>
      </c>
      <c r="T1706">
        <v>-0.5</v>
      </c>
      <c r="U1706">
        <v>2.6</v>
      </c>
      <c r="W1706">
        <v>7.49</v>
      </c>
      <c r="X1706">
        <v>8.2200000000000006</v>
      </c>
    </row>
    <row r="1707" spans="1:24" x14ac:dyDescent="0.25">
      <c r="A1707" s="3">
        <v>32292</v>
      </c>
      <c r="B1707" s="5">
        <v>150</v>
      </c>
      <c r="C1707" s="37">
        <f t="shared" si="236"/>
        <v>18.91</v>
      </c>
      <c r="D1707" s="35">
        <f t="shared" si="237"/>
        <v>2.5</v>
      </c>
      <c r="E1707" s="6">
        <v>7.2</v>
      </c>
      <c r="F1707" s="6">
        <v>-2.2999999999999998</v>
      </c>
      <c r="G1707" s="6">
        <v>0</v>
      </c>
      <c r="H1707" s="35">
        <f t="shared" si="238"/>
        <v>1.1000000000000001</v>
      </c>
      <c r="I1707" s="6">
        <v>5.4</v>
      </c>
      <c r="J1707" s="6">
        <v>-3.2</v>
      </c>
      <c r="K1707" s="6">
        <v>1</v>
      </c>
      <c r="L1707" s="35">
        <f t="shared" si="239"/>
        <v>2</v>
      </c>
      <c r="M1707" s="6">
        <v>6.1</v>
      </c>
      <c r="N1707" s="6">
        <v>-2.1</v>
      </c>
      <c r="O1707" s="6">
        <v>0</v>
      </c>
      <c r="P1707" s="7">
        <v>8805</v>
      </c>
      <c r="Q1707" s="7"/>
      <c r="R1707" s="35">
        <f t="shared" si="240"/>
        <v>6.8</v>
      </c>
      <c r="S1707">
        <v>15</v>
      </c>
      <c r="T1707">
        <v>-1.5</v>
      </c>
      <c r="U1707">
        <v>0</v>
      </c>
      <c r="W1707">
        <v>19.91</v>
      </c>
      <c r="X1707">
        <v>14.78</v>
      </c>
    </row>
    <row r="1708" spans="1:24" x14ac:dyDescent="0.25">
      <c r="A1708" s="3">
        <v>32293</v>
      </c>
      <c r="B1708" s="5">
        <v>151</v>
      </c>
      <c r="C1708" s="37">
        <f t="shared" si="236"/>
        <v>29.01</v>
      </c>
      <c r="D1708" s="35">
        <f t="shared" si="237"/>
        <v>4.4000000000000004</v>
      </c>
      <c r="E1708" s="6">
        <v>12.2</v>
      </c>
      <c r="F1708" s="6">
        <v>-3.5</v>
      </c>
      <c r="G1708" s="6">
        <v>0</v>
      </c>
      <c r="H1708" s="35">
        <f t="shared" si="238"/>
        <v>3.5</v>
      </c>
      <c r="I1708" s="6">
        <v>11</v>
      </c>
      <c r="J1708" s="6">
        <v>-4.0999999999999996</v>
      </c>
      <c r="K1708" s="6">
        <v>0</v>
      </c>
      <c r="L1708" s="35">
        <f t="shared" si="239"/>
        <v>4.5</v>
      </c>
      <c r="M1708" s="6">
        <v>11</v>
      </c>
      <c r="N1708" s="6">
        <v>-2.1</v>
      </c>
      <c r="O1708" s="6">
        <v>0</v>
      </c>
      <c r="P1708" s="7">
        <v>8805</v>
      </c>
      <c r="Q1708" s="7"/>
      <c r="R1708" s="35">
        <f t="shared" si="240"/>
        <v>5.8</v>
      </c>
      <c r="S1708">
        <v>15</v>
      </c>
      <c r="T1708">
        <v>-3.5</v>
      </c>
      <c r="U1708">
        <v>0</v>
      </c>
      <c r="W1708">
        <v>30.54</v>
      </c>
      <c r="X1708">
        <v>27.58</v>
      </c>
    </row>
    <row r="1709" spans="1:24" x14ac:dyDescent="0.25">
      <c r="A1709" s="3">
        <v>32294</v>
      </c>
      <c r="B1709" s="5">
        <v>152</v>
      </c>
      <c r="C1709" s="37">
        <f t="shared" si="236"/>
        <v>17.97</v>
      </c>
      <c r="D1709" s="35">
        <f t="shared" si="237"/>
        <v>3.7</v>
      </c>
      <c r="E1709" s="6">
        <v>9.5</v>
      </c>
      <c r="F1709" s="6">
        <v>-2.1</v>
      </c>
      <c r="G1709" s="6">
        <v>6</v>
      </c>
      <c r="H1709" s="35">
        <f t="shared" si="238"/>
        <v>2.9</v>
      </c>
      <c r="I1709" s="6">
        <v>7.8</v>
      </c>
      <c r="J1709" s="6">
        <v>-2</v>
      </c>
      <c r="K1709" s="6">
        <v>3</v>
      </c>
      <c r="L1709" s="35">
        <f t="shared" si="239"/>
        <v>3.3</v>
      </c>
      <c r="M1709" s="6">
        <v>7.7</v>
      </c>
      <c r="N1709" s="6">
        <v>-1.1000000000000001</v>
      </c>
      <c r="O1709" s="6">
        <v>8</v>
      </c>
      <c r="P1709" s="7">
        <v>8805</v>
      </c>
      <c r="Q1709" s="7"/>
      <c r="R1709" s="35">
        <f t="shared" si="240"/>
        <v>5</v>
      </c>
      <c r="S1709">
        <v>12</v>
      </c>
      <c r="T1709">
        <v>-2</v>
      </c>
      <c r="U1709">
        <v>2.6</v>
      </c>
      <c r="W1709">
        <v>18.920000000000002</v>
      </c>
      <c r="X1709">
        <v>15.28</v>
      </c>
    </row>
    <row r="1710" spans="1:24" x14ac:dyDescent="0.25">
      <c r="A1710" s="3">
        <v>32295</v>
      </c>
      <c r="B1710" s="5">
        <v>153</v>
      </c>
      <c r="C1710" s="37">
        <f t="shared" si="236"/>
        <v>14.19</v>
      </c>
      <c r="D1710" s="35">
        <f t="shared" si="237"/>
        <v>2.8</v>
      </c>
      <c r="E1710" s="6">
        <v>4.5</v>
      </c>
      <c r="F1710" s="6">
        <v>1</v>
      </c>
      <c r="G1710" s="6">
        <v>2</v>
      </c>
      <c r="H1710" s="35">
        <f t="shared" si="238"/>
        <v>1.8</v>
      </c>
      <c r="I1710" s="6">
        <v>3.8</v>
      </c>
      <c r="J1710" s="6">
        <v>-0.2</v>
      </c>
      <c r="K1710" s="6">
        <v>4</v>
      </c>
      <c r="L1710" s="35">
        <f t="shared" si="239"/>
        <v>1.2</v>
      </c>
      <c r="M1710" s="6">
        <v>4.5</v>
      </c>
      <c r="N1710" s="6">
        <v>-2.1</v>
      </c>
      <c r="O1710" s="6">
        <v>7.5</v>
      </c>
      <c r="P1710" s="7">
        <v>8806</v>
      </c>
      <c r="Q1710" s="7"/>
      <c r="R1710" s="35">
        <f t="shared" si="240"/>
        <v>6</v>
      </c>
      <c r="S1710">
        <v>9</v>
      </c>
      <c r="T1710">
        <v>3</v>
      </c>
      <c r="U1710">
        <v>7.4</v>
      </c>
      <c r="W1710">
        <v>14.94</v>
      </c>
      <c r="X1710">
        <v>8.31</v>
      </c>
    </row>
    <row r="1711" spans="1:24" x14ac:dyDescent="0.25">
      <c r="A1711" s="3">
        <v>32296</v>
      </c>
      <c r="B1711" s="5">
        <v>154</v>
      </c>
      <c r="C1711" s="37">
        <f t="shared" si="236"/>
        <v>12.11</v>
      </c>
      <c r="D1711" s="35">
        <f t="shared" si="237"/>
        <v>0.8</v>
      </c>
      <c r="E1711" s="6">
        <v>6</v>
      </c>
      <c r="F1711" s="6">
        <v>-4.5</v>
      </c>
      <c r="G1711" s="6">
        <v>19</v>
      </c>
      <c r="H1711" s="35">
        <f t="shared" si="238"/>
        <v>0</v>
      </c>
      <c r="I1711" s="6">
        <v>4.5</v>
      </c>
      <c r="J1711" s="6">
        <v>-4.5</v>
      </c>
      <c r="K1711" s="6">
        <v>19</v>
      </c>
      <c r="L1711" s="35">
        <f t="shared" si="239"/>
        <v>0.3</v>
      </c>
      <c r="M1711" s="6">
        <v>4.5</v>
      </c>
      <c r="N1711" s="6">
        <v>-4</v>
      </c>
      <c r="O1711" s="6">
        <v>25.5</v>
      </c>
      <c r="P1711" s="7">
        <v>8806</v>
      </c>
      <c r="Q1711" s="7"/>
      <c r="R1711" s="35">
        <f t="shared" si="240"/>
        <v>2.8</v>
      </c>
      <c r="S1711">
        <v>9.5</v>
      </c>
      <c r="T1711">
        <v>-4</v>
      </c>
      <c r="U1711">
        <v>18</v>
      </c>
      <c r="W1711">
        <v>12.75</v>
      </c>
      <c r="X1711">
        <v>16.07</v>
      </c>
    </row>
    <row r="1712" spans="1:24" x14ac:dyDescent="0.25">
      <c r="A1712" s="3">
        <v>32297</v>
      </c>
      <c r="B1712" s="5">
        <v>155</v>
      </c>
      <c r="C1712" s="37">
        <f t="shared" si="236"/>
        <v>27.92</v>
      </c>
      <c r="D1712" s="35">
        <f t="shared" si="237"/>
        <v>6.8</v>
      </c>
      <c r="E1712" s="6">
        <v>10.9</v>
      </c>
      <c r="F1712" s="6">
        <v>2.7</v>
      </c>
      <c r="G1712" s="6">
        <v>0</v>
      </c>
      <c r="H1712" s="35">
        <f t="shared" si="238"/>
        <v>4.4000000000000004</v>
      </c>
      <c r="I1712" s="6">
        <v>8.5</v>
      </c>
      <c r="J1712" s="6">
        <v>0.3</v>
      </c>
      <c r="K1712" s="6">
        <v>1</v>
      </c>
      <c r="L1712" s="35">
        <f t="shared" si="239"/>
        <v>4.5</v>
      </c>
      <c r="M1712" s="6">
        <v>8.8000000000000007</v>
      </c>
      <c r="N1712" s="6">
        <v>0.2</v>
      </c>
      <c r="O1712" s="6">
        <v>0</v>
      </c>
      <c r="P1712" s="7">
        <v>8806</v>
      </c>
      <c r="Q1712" s="7"/>
      <c r="R1712" s="35">
        <f t="shared" si="240"/>
        <v>9.3000000000000007</v>
      </c>
      <c r="S1712">
        <v>14</v>
      </c>
      <c r="T1712">
        <v>4.5</v>
      </c>
      <c r="U1712">
        <v>0</v>
      </c>
      <c r="W1712">
        <v>29.39</v>
      </c>
      <c r="X1712">
        <v>22.65</v>
      </c>
    </row>
    <row r="1713" spans="1:24" x14ac:dyDescent="0.25">
      <c r="A1713" s="3">
        <v>32298</v>
      </c>
      <c r="B1713" s="5">
        <v>156</v>
      </c>
      <c r="C1713" s="37">
        <f t="shared" si="236"/>
        <v>16.32</v>
      </c>
      <c r="D1713" s="35">
        <f t="shared" si="237"/>
        <v>4.0999999999999996</v>
      </c>
      <c r="E1713" s="6">
        <v>7.4</v>
      </c>
      <c r="F1713" s="6">
        <v>0.8</v>
      </c>
      <c r="G1713" s="6">
        <v>2.5</v>
      </c>
      <c r="H1713" s="35">
        <f t="shared" si="238"/>
        <v>3.7</v>
      </c>
      <c r="I1713" s="6">
        <v>6.7</v>
      </c>
      <c r="J1713" s="6">
        <v>0.7</v>
      </c>
      <c r="K1713" s="6">
        <v>1</v>
      </c>
      <c r="L1713" s="35">
        <f t="shared" si="239"/>
        <v>4.4000000000000004</v>
      </c>
      <c r="M1713" s="6">
        <v>8.1</v>
      </c>
      <c r="N1713" s="6">
        <v>0.6</v>
      </c>
      <c r="O1713" s="6">
        <v>1</v>
      </c>
      <c r="P1713" s="7">
        <v>8806</v>
      </c>
      <c r="Q1713" s="7"/>
      <c r="R1713" s="35">
        <f t="shared" si="240"/>
        <v>7.8</v>
      </c>
      <c r="S1713">
        <v>13.5</v>
      </c>
      <c r="T1713">
        <v>2</v>
      </c>
      <c r="U1713">
        <v>0</v>
      </c>
      <c r="W1713">
        <v>17.18</v>
      </c>
      <c r="X1713">
        <v>14.48</v>
      </c>
    </row>
    <row r="1714" spans="1:24" x14ac:dyDescent="0.25">
      <c r="A1714" s="3">
        <v>32299</v>
      </c>
      <c r="B1714" s="5">
        <v>157</v>
      </c>
      <c r="C1714" s="37">
        <f t="shared" si="236"/>
        <v>8.5</v>
      </c>
      <c r="D1714" s="35">
        <f t="shared" si="237"/>
        <v>2.9</v>
      </c>
      <c r="E1714" s="6">
        <v>5.5</v>
      </c>
      <c r="F1714" s="6">
        <v>0.2</v>
      </c>
      <c r="G1714" s="6">
        <v>0.5</v>
      </c>
      <c r="H1714" s="35">
        <f t="shared" si="238"/>
        <v>2.1</v>
      </c>
      <c r="I1714" s="6">
        <v>4.4000000000000004</v>
      </c>
      <c r="J1714" s="6">
        <v>-0.3</v>
      </c>
      <c r="K1714" s="6">
        <v>3</v>
      </c>
      <c r="L1714" s="35">
        <f t="shared" si="239"/>
        <v>2</v>
      </c>
      <c r="M1714" s="6">
        <v>4.0999999999999996</v>
      </c>
      <c r="N1714" s="6">
        <v>-0.1</v>
      </c>
      <c r="O1714" s="6">
        <v>8</v>
      </c>
      <c r="P1714" s="7">
        <v>8806</v>
      </c>
      <c r="Q1714" s="7"/>
      <c r="R1714" s="35">
        <f t="shared" si="240"/>
        <v>5.8</v>
      </c>
      <c r="S1714">
        <v>8</v>
      </c>
      <c r="T1714">
        <v>3.5</v>
      </c>
      <c r="U1714">
        <v>4</v>
      </c>
      <c r="W1714">
        <v>8.9499999999999993</v>
      </c>
      <c r="X1714">
        <v>8.3800000000000008</v>
      </c>
    </row>
    <row r="1715" spans="1:24" x14ac:dyDescent="0.25">
      <c r="A1715" s="3">
        <v>32300</v>
      </c>
      <c r="B1715" s="5">
        <v>158</v>
      </c>
      <c r="C1715" s="37">
        <f t="shared" si="236"/>
        <v>25.95</v>
      </c>
      <c r="D1715" s="35">
        <f t="shared" si="237"/>
        <v>7.1</v>
      </c>
      <c r="E1715" s="6">
        <v>11.3</v>
      </c>
      <c r="F1715" s="6">
        <v>2.9</v>
      </c>
      <c r="G1715" s="6">
        <v>5</v>
      </c>
      <c r="H1715" s="35">
        <f t="shared" si="238"/>
        <v>5.9</v>
      </c>
      <c r="I1715" s="6">
        <v>9.5</v>
      </c>
      <c r="J1715" s="6">
        <v>2.2000000000000002</v>
      </c>
      <c r="K1715" s="6">
        <v>6.5</v>
      </c>
      <c r="L1715" s="35">
        <f t="shared" si="239"/>
        <v>6.3</v>
      </c>
      <c r="M1715" s="6">
        <v>10.3</v>
      </c>
      <c r="N1715" s="6">
        <v>2.2000000000000002</v>
      </c>
      <c r="O1715" s="6">
        <v>12</v>
      </c>
      <c r="P1715" s="7">
        <v>8806</v>
      </c>
      <c r="Q1715" s="7"/>
      <c r="R1715" s="35">
        <f t="shared" si="240"/>
        <v>10</v>
      </c>
      <c r="S1715">
        <v>15</v>
      </c>
      <c r="T1715">
        <v>5</v>
      </c>
      <c r="U1715">
        <v>6.9</v>
      </c>
      <c r="W1715">
        <v>27.32</v>
      </c>
      <c r="X1715">
        <v>21.53</v>
      </c>
    </row>
    <row r="1716" spans="1:24" x14ac:dyDescent="0.25">
      <c r="A1716" s="3">
        <v>32301</v>
      </c>
      <c r="B1716" s="5">
        <v>159</v>
      </c>
      <c r="C1716" s="37">
        <f t="shared" si="236"/>
        <v>9.5</v>
      </c>
      <c r="D1716" s="35">
        <f t="shared" si="237"/>
        <v>5.4</v>
      </c>
      <c r="E1716" s="6">
        <v>6.9</v>
      </c>
      <c r="F1716" s="6">
        <v>3.8</v>
      </c>
      <c r="G1716" s="6">
        <v>3</v>
      </c>
      <c r="H1716" s="35">
        <f t="shared" si="238"/>
        <v>4.0999999999999996</v>
      </c>
      <c r="I1716" s="6">
        <v>5.9</v>
      </c>
      <c r="J1716" s="6">
        <v>2.2999999999999998</v>
      </c>
      <c r="K1716" s="8">
        <f t="shared" ref="K1716:K1732" si="242">O1716</f>
        <v>5.5</v>
      </c>
      <c r="L1716" s="35">
        <f t="shared" si="239"/>
        <v>3.8</v>
      </c>
      <c r="M1716" s="6">
        <v>5.8</v>
      </c>
      <c r="N1716" s="6">
        <v>1.7</v>
      </c>
      <c r="O1716" s="6">
        <v>5.5</v>
      </c>
      <c r="P1716" s="7">
        <v>8806</v>
      </c>
      <c r="Q1716" s="7"/>
      <c r="R1716" s="35">
        <f t="shared" si="240"/>
        <v>9.5</v>
      </c>
      <c r="S1716">
        <v>12.5</v>
      </c>
      <c r="T1716">
        <v>6.5</v>
      </c>
      <c r="U1716">
        <v>2.2000000000000002</v>
      </c>
      <c r="W1716">
        <v>10</v>
      </c>
      <c r="X1716">
        <v>11.99</v>
      </c>
    </row>
    <row r="1717" spans="1:24" x14ac:dyDescent="0.25">
      <c r="A1717" s="3">
        <v>32302</v>
      </c>
      <c r="B1717" s="5">
        <v>160</v>
      </c>
      <c r="C1717" s="37">
        <f t="shared" si="236"/>
        <v>25.38</v>
      </c>
      <c r="D1717" s="35">
        <f t="shared" si="237"/>
        <v>5.6</v>
      </c>
      <c r="E1717" s="6">
        <v>9.9</v>
      </c>
      <c r="F1717" s="6">
        <v>1.3</v>
      </c>
      <c r="G1717" s="6">
        <v>0</v>
      </c>
      <c r="H1717" s="35">
        <f t="shared" si="238"/>
        <v>4.0999999999999996</v>
      </c>
      <c r="I1717" s="6">
        <v>8.1999999999999993</v>
      </c>
      <c r="J1717" s="6">
        <v>0</v>
      </c>
      <c r="K1717" s="8">
        <f t="shared" si="242"/>
        <v>0.5</v>
      </c>
      <c r="L1717" s="35">
        <f t="shared" si="239"/>
        <v>3.2</v>
      </c>
      <c r="M1717" s="6">
        <v>7.3</v>
      </c>
      <c r="N1717" s="6">
        <v>-0.9</v>
      </c>
      <c r="O1717" s="6">
        <v>0.5</v>
      </c>
      <c r="P1717" s="7">
        <v>8806</v>
      </c>
      <c r="Q1717" s="7"/>
      <c r="R1717" s="35">
        <f t="shared" si="240"/>
        <v>7.5</v>
      </c>
      <c r="S1717">
        <v>13.5</v>
      </c>
      <c r="T1717">
        <v>1.5</v>
      </c>
      <c r="U1717">
        <v>0</v>
      </c>
      <c r="W1717">
        <v>26.72</v>
      </c>
      <c r="X1717">
        <v>20.37</v>
      </c>
    </row>
    <row r="1718" spans="1:24" x14ac:dyDescent="0.25">
      <c r="A1718" s="3">
        <v>32303</v>
      </c>
      <c r="B1718" s="5">
        <v>161</v>
      </c>
      <c r="C1718" s="37">
        <f t="shared" si="236"/>
        <v>25.78</v>
      </c>
      <c r="D1718" s="35">
        <f t="shared" si="237"/>
        <v>6.4</v>
      </c>
      <c r="E1718" s="6">
        <v>12.9</v>
      </c>
      <c r="F1718" s="6">
        <v>-0.1</v>
      </c>
      <c r="G1718" s="6">
        <v>0</v>
      </c>
      <c r="H1718" s="35">
        <f t="shared" si="238"/>
        <v>6.1</v>
      </c>
      <c r="I1718" s="6">
        <v>11.1</v>
      </c>
      <c r="J1718" s="6">
        <v>1</v>
      </c>
      <c r="K1718" s="8">
        <f t="shared" si="242"/>
        <v>0</v>
      </c>
      <c r="L1718" s="35">
        <f t="shared" si="239"/>
        <v>5.5</v>
      </c>
      <c r="M1718" s="6">
        <v>11.1</v>
      </c>
      <c r="N1718" s="6">
        <v>-0.1</v>
      </c>
      <c r="O1718" s="6">
        <v>0</v>
      </c>
      <c r="P1718" s="7">
        <v>8806</v>
      </c>
      <c r="Q1718" s="7"/>
      <c r="R1718" s="35">
        <f t="shared" si="240"/>
        <v>8.8000000000000007</v>
      </c>
      <c r="S1718">
        <v>17</v>
      </c>
      <c r="T1718">
        <v>0.5</v>
      </c>
      <c r="U1718">
        <v>0</v>
      </c>
      <c r="W1718">
        <v>27.14</v>
      </c>
      <c r="X1718">
        <v>21.58</v>
      </c>
    </row>
    <row r="1719" spans="1:24" x14ac:dyDescent="0.25">
      <c r="A1719" s="3">
        <v>32304</v>
      </c>
      <c r="B1719" s="5">
        <v>162</v>
      </c>
      <c r="C1719" s="37">
        <f t="shared" si="236"/>
        <v>16.75</v>
      </c>
      <c r="D1719" s="35">
        <f t="shared" si="237"/>
        <v>6.8</v>
      </c>
      <c r="E1719" s="6">
        <v>10.7</v>
      </c>
      <c r="F1719" s="6">
        <v>2.8</v>
      </c>
      <c r="G1719" s="6">
        <v>5</v>
      </c>
      <c r="H1719" s="35">
        <f t="shared" si="238"/>
        <v>5.2</v>
      </c>
      <c r="I1719" s="6">
        <v>9.6</v>
      </c>
      <c r="J1719" s="6">
        <v>0.7</v>
      </c>
      <c r="K1719" s="8">
        <f t="shared" si="242"/>
        <v>4</v>
      </c>
      <c r="L1719" s="35">
        <f t="shared" si="239"/>
        <v>4.5999999999999996</v>
      </c>
      <c r="M1719" s="6">
        <v>8.8000000000000007</v>
      </c>
      <c r="N1719" s="6">
        <v>0.3</v>
      </c>
      <c r="O1719" s="6">
        <v>4</v>
      </c>
      <c r="P1719" s="7">
        <v>8806</v>
      </c>
      <c r="Q1719" s="7"/>
      <c r="R1719" s="35">
        <f t="shared" si="240"/>
        <v>9.3000000000000007</v>
      </c>
      <c r="S1719">
        <v>15.5</v>
      </c>
      <c r="T1719">
        <v>3</v>
      </c>
      <c r="U1719">
        <v>4.5999999999999996</v>
      </c>
      <c r="W1719">
        <v>17.63</v>
      </c>
      <c r="X1719">
        <v>15.32</v>
      </c>
    </row>
    <row r="1720" spans="1:24" x14ac:dyDescent="0.25">
      <c r="A1720" s="3">
        <v>32305</v>
      </c>
      <c r="B1720" s="5">
        <v>163</v>
      </c>
      <c r="C1720" s="37">
        <f t="shared" si="236"/>
        <v>23.97</v>
      </c>
      <c r="D1720" s="35">
        <f t="shared" si="237"/>
        <v>4.5999999999999996</v>
      </c>
      <c r="E1720" s="6">
        <v>10.5</v>
      </c>
      <c r="F1720" s="6">
        <v>-1.4</v>
      </c>
      <c r="G1720" s="6">
        <v>0</v>
      </c>
      <c r="H1720" s="35">
        <f t="shared" si="238"/>
        <v>4.2</v>
      </c>
      <c r="I1720" s="6">
        <v>8.6</v>
      </c>
      <c r="J1720" s="6">
        <v>-0.3</v>
      </c>
      <c r="K1720" s="8">
        <f t="shared" si="242"/>
        <v>0</v>
      </c>
      <c r="L1720" s="35">
        <f t="shared" si="239"/>
        <v>3.3</v>
      </c>
      <c r="M1720" s="6">
        <v>7.3</v>
      </c>
      <c r="N1720" s="6">
        <v>-0.7</v>
      </c>
      <c r="O1720" s="6">
        <v>0</v>
      </c>
      <c r="P1720" s="7">
        <v>8806</v>
      </c>
      <c r="Q1720" s="7"/>
      <c r="R1720" s="35">
        <f t="shared" si="240"/>
        <v>8.3000000000000007</v>
      </c>
      <c r="S1720">
        <v>15.5</v>
      </c>
      <c r="T1720">
        <v>1</v>
      </c>
      <c r="U1720">
        <v>0.6</v>
      </c>
      <c r="W1720">
        <v>25.23</v>
      </c>
      <c r="X1720">
        <v>19.07</v>
      </c>
    </row>
    <row r="1721" spans="1:24" x14ac:dyDescent="0.25">
      <c r="A1721" s="3">
        <v>32306</v>
      </c>
      <c r="B1721" s="5">
        <v>164</v>
      </c>
      <c r="C1721" s="37">
        <f t="shared" si="236"/>
        <v>27.21</v>
      </c>
      <c r="D1721" s="35">
        <f t="shared" si="237"/>
        <v>8.6</v>
      </c>
      <c r="E1721" s="6">
        <v>13.3</v>
      </c>
      <c r="F1721" s="6">
        <v>3.8</v>
      </c>
      <c r="G1721" s="6">
        <v>0</v>
      </c>
      <c r="H1721" s="35">
        <f t="shared" si="238"/>
        <v>8.3000000000000007</v>
      </c>
      <c r="I1721" s="6">
        <v>13</v>
      </c>
      <c r="J1721" s="6">
        <v>3.5</v>
      </c>
      <c r="K1721" s="8">
        <f t="shared" si="242"/>
        <v>0</v>
      </c>
      <c r="L1721" s="35">
        <f t="shared" si="239"/>
        <v>7.3</v>
      </c>
      <c r="M1721" s="6">
        <v>11.8</v>
      </c>
      <c r="N1721" s="6">
        <v>2.7</v>
      </c>
      <c r="O1721" s="6">
        <v>0</v>
      </c>
      <c r="P1721" s="7">
        <v>8806</v>
      </c>
      <c r="Q1721" s="7"/>
      <c r="R1721" s="35">
        <f t="shared" si="240"/>
        <v>11.5</v>
      </c>
      <c r="S1721">
        <v>17</v>
      </c>
      <c r="T1721">
        <v>6</v>
      </c>
      <c r="U1721">
        <v>0</v>
      </c>
      <c r="W1721">
        <v>28.64</v>
      </c>
      <c r="X1721">
        <v>23.42</v>
      </c>
    </row>
    <row r="1722" spans="1:24" x14ac:dyDescent="0.25">
      <c r="A1722" s="3">
        <v>32307</v>
      </c>
      <c r="B1722" s="5">
        <v>165</v>
      </c>
      <c r="C1722" s="37">
        <f t="shared" si="236"/>
        <v>27.45</v>
      </c>
      <c r="D1722" s="35">
        <f t="shared" si="237"/>
        <v>8.6999999999999993</v>
      </c>
      <c r="E1722" s="6">
        <v>16.8</v>
      </c>
      <c r="F1722" s="6">
        <v>0.5</v>
      </c>
      <c r="G1722" s="6">
        <v>0</v>
      </c>
      <c r="H1722" s="35">
        <f t="shared" si="238"/>
        <v>8.4</v>
      </c>
      <c r="I1722" s="8">
        <f t="shared" ref="I1722:I1731" si="243">ROUND(M1722*0.98-0.9,1)</f>
        <v>14.7</v>
      </c>
      <c r="J1722" s="6">
        <v>2</v>
      </c>
      <c r="K1722" s="8">
        <f t="shared" si="242"/>
        <v>0</v>
      </c>
      <c r="L1722" s="35">
        <f t="shared" si="239"/>
        <v>9.3000000000000007</v>
      </c>
      <c r="M1722" s="6">
        <v>15.9</v>
      </c>
      <c r="N1722" s="6">
        <v>2.7</v>
      </c>
      <c r="O1722" s="6">
        <v>0</v>
      </c>
      <c r="P1722" s="7">
        <v>8806</v>
      </c>
      <c r="Q1722" s="7"/>
      <c r="R1722" s="35">
        <f t="shared" si="240"/>
        <v>11</v>
      </c>
      <c r="S1722">
        <v>21.5</v>
      </c>
      <c r="T1722">
        <v>0.5</v>
      </c>
      <c r="U1722">
        <v>0</v>
      </c>
      <c r="W1722">
        <v>28.89</v>
      </c>
      <c r="X1722">
        <v>26.12</v>
      </c>
    </row>
    <row r="1723" spans="1:24" x14ac:dyDescent="0.25">
      <c r="A1723" s="3">
        <v>32308</v>
      </c>
      <c r="B1723" s="5">
        <v>166</v>
      </c>
      <c r="C1723" s="37">
        <f t="shared" si="236"/>
        <v>29.39</v>
      </c>
      <c r="D1723" s="35">
        <f t="shared" si="237"/>
        <v>11.6</v>
      </c>
      <c r="E1723" s="6">
        <v>20.8</v>
      </c>
      <c r="F1723" s="6">
        <v>2.4</v>
      </c>
      <c r="G1723" s="6">
        <v>0</v>
      </c>
      <c r="H1723" s="35">
        <f t="shared" si="238"/>
        <v>11.4</v>
      </c>
      <c r="I1723" s="8">
        <f t="shared" si="243"/>
        <v>18.100000000000001</v>
      </c>
      <c r="J1723" s="8">
        <f t="shared" ref="J1723:J1732" si="244">ROUND(N1723*0.96-0.4,1)</f>
        <v>4.7</v>
      </c>
      <c r="K1723" s="8">
        <f t="shared" si="242"/>
        <v>0</v>
      </c>
      <c r="L1723" s="35">
        <f t="shared" si="239"/>
        <v>12.4</v>
      </c>
      <c r="M1723" s="6">
        <v>19.399999999999999</v>
      </c>
      <c r="N1723" s="6">
        <v>5.3</v>
      </c>
      <c r="O1723" s="6">
        <v>0</v>
      </c>
      <c r="P1723" s="7">
        <v>8806</v>
      </c>
      <c r="Q1723" s="7"/>
      <c r="R1723" s="35">
        <f t="shared" si="240"/>
        <v>12.5</v>
      </c>
      <c r="S1723">
        <v>23.5</v>
      </c>
      <c r="T1723">
        <v>1.5</v>
      </c>
      <c r="U1723">
        <v>0</v>
      </c>
      <c r="W1723">
        <v>30.94</v>
      </c>
      <c r="X1723">
        <v>27.63</v>
      </c>
    </row>
    <row r="1724" spans="1:24" x14ac:dyDescent="0.25">
      <c r="A1724" s="3">
        <v>32309</v>
      </c>
      <c r="B1724" s="5">
        <v>167</v>
      </c>
      <c r="C1724" s="37">
        <f t="shared" si="236"/>
        <v>25.82</v>
      </c>
      <c r="D1724" s="35">
        <f t="shared" si="237"/>
        <v>14.4</v>
      </c>
      <c r="E1724" s="6">
        <v>23.6</v>
      </c>
      <c r="F1724" s="6">
        <v>5.2</v>
      </c>
      <c r="G1724" s="6">
        <v>0</v>
      </c>
      <c r="H1724" s="35">
        <f t="shared" si="238"/>
        <v>13.9</v>
      </c>
      <c r="I1724" s="8">
        <f t="shared" si="243"/>
        <v>19.600000000000001</v>
      </c>
      <c r="J1724" s="8">
        <f t="shared" si="244"/>
        <v>8.1999999999999993</v>
      </c>
      <c r="K1724" s="8">
        <f t="shared" si="242"/>
        <v>0</v>
      </c>
      <c r="L1724" s="35">
        <f t="shared" si="239"/>
        <v>15</v>
      </c>
      <c r="M1724" s="6">
        <v>20.9</v>
      </c>
      <c r="N1724" s="6">
        <v>9</v>
      </c>
      <c r="O1724" s="6">
        <v>0</v>
      </c>
      <c r="P1724" s="7">
        <v>8806</v>
      </c>
      <c r="Q1724" s="7"/>
      <c r="R1724" s="35">
        <f t="shared" si="240"/>
        <v>14.5</v>
      </c>
      <c r="S1724">
        <v>25</v>
      </c>
      <c r="T1724">
        <v>4</v>
      </c>
      <c r="U1724">
        <v>0</v>
      </c>
      <c r="W1724">
        <v>27.18</v>
      </c>
      <c r="X1724">
        <v>24.5</v>
      </c>
    </row>
    <row r="1725" spans="1:24" x14ac:dyDescent="0.25">
      <c r="A1725" s="3">
        <v>32310</v>
      </c>
      <c r="B1725" s="5">
        <v>168</v>
      </c>
      <c r="C1725" s="37">
        <f t="shared" si="236"/>
        <v>25.72</v>
      </c>
      <c r="D1725" s="35">
        <f t="shared" si="237"/>
        <v>15.5</v>
      </c>
      <c r="E1725" s="6">
        <v>25</v>
      </c>
      <c r="F1725" s="6">
        <v>5.9</v>
      </c>
      <c r="G1725" s="6">
        <v>0</v>
      </c>
      <c r="H1725" s="35">
        <f t="shared" si="238"/>
        <v>14.9</v>
      </c>
      <c r="I1725" s="8">
        <f t="shared" si="243"/>
        <v>21.6</v>
      </c>
      <c r="J1725" s="8">
        <f t="shared" si="244"/>
        <v>8.1</v>
      </c>
      <c r="K1725" s="8">
        <f t="shared" si="242"/>
        <v>1</v>
      </c>
      <c r="L1725" s="35">
        <f t="shared" si="239"/>
        <v>16</v>
      </c>
      <c r="M1725" s="6">
        <v>23</v>
      </c>
      <c r="N1725" s="6">
        <v>8.9</v>
      </c>
      <c r="O1725" s="6">
        <v>1</v>
      </c>
      <c r="P1725" s="7">
        <v>8806</v>
      </c>
      <c r="Q1725" s="7"/>
      <c r="R1725" s="35">
        <f t="shared" si="240"/>
        <v>15</v>
      </c>
      <c r="S1725">
        <v>25.5</v>
      </c>
      <c r="T1725">
        <v>4.5</v>
      </c>
      <c r="U1725">
        <v>0</v>
      </c>
      <c r="W1725">
        <v>27.07</v>
      </c>
      <c r="X1725">
        <v>21.96</v>
      </c>
    </row>
    <row r="1726" spans="1:24" x14ac:dyDescent="0.25">
      <c r="A1726" s="3">
        <v>32311</v>
      </c>
      <c r="B1726" s="5">
        <v>169</v>
      </c>
      <c r="C1726" s="37">
        <f t="shared" si="236"/>
        <v>13.79</v>
      </c>
      <c r="D1726" s="35">
        <f t="shared" si="237"/>
        <v>10.6</v>
      </c>
      <c r="E1726" s="6">
        <v>15.6</v>
      </c>
      <c r="F1726" s="6">
        <v>5.5</v>
      </c>
      <c r="G1726" s="6">
        <v>0</v>
      </c>
      <c r="H1726" s="35">
        <f t="shared" si="238"/>
        <v>10.3</v>
      </c>
      <c r="I1726" s="8">
        <f t="shared" si="243"/>
        <v>13.2</v>
      </c>
      <c r="J1726" s="8">
        <f t="shared" si="244"/>
        <v>7.4</v>
      </c>
      <c r="K1726" s="8">
        <f t="shared" si="242"/>
        <v>0</v>
      </c>
      <c r="L1726" s="35">
        <f t="shared" si="239"/>
        <v>11.3</v>
      </c>
      <c r="M1726" s="6">
        <v>14.4</v>
      </c>
      <c r="N1726" s="6">
        <v>8.1</v>
      </c>
      <c r="O1726" s="6">
        <v>0</v>
      </c>
      <c r="P1726" s="7">
        <v>8806</v>
      </c>
      <c r="Q1726" s="7"/>
      <c r="R1726" s="35">
        <f t="shared" si="240"/>
        <v>11.3</v>
      </c>
      <c r="S1726">
        <v>18</v>
      </c>
      <c r="T1726">
        <v>4.5</v>
      </c>
      <c r="U1726">
        <v>0.4</v>
      </c>
      <c r="W1726">
        <v>14.52</v>
      </c>
      <c r="X1726">
        <v>11.64</v>
      </c>
    </row>
    <row r="1727" spans="1:24" x14ac:dyDescent="0.25">
      <c r="A1727" s="3">
        <v>32312</v>
      </c>
      <c r="B1727" s="5">
        <v>170</v>
      </c>
      <c r="C1727" s="37">
        <f t="shared" si="236"/>
        <v>21.99</v>
      </c>
      <c r="D1727" s="35">
        <f t="shared" si="237"/>
        <v>12.5</v>
      </c>
      <c r="E1727" s="6">
        <v>17.899999999999999</v>
      </c>
      <c r="F1727" s="6">
        <v>7</v>
      </c>
      <c r="G1727" s="6">
        <v>0</v>
      </c>
      <c r="H1727" s="35">
        <f t="shared" si="238"/>
        <v>10.1</v>
      </c>
      <c r="I1727" s="8">
        <f t="shared" si="243"/>
        <v>14.5</v>
      </c>
      <c r="J1727" s="8">
        <f t="shared" si="244"/>
        <v>5.7</v>
      </c>
      <c r="K1727" s="8">
        <f t="shared" si="242"/>
        <v>0</v>
      </c>
      <c r="L1727" s="35">
        <f t="shared" si="239"/>
        <v>11.1</v>
      </c>
      <c r="M1727" s="6">
        <v>15.7</v>
      </c>
      <c r="N1727" s="6">
        <v>6.4</v>
      </c>
      <c r="O1727" s="6">
        <v>0</v>
      </c>
      <c r="P1727" s="7">
        <v>8806</v>
      </c>
      <c r="Q1727" s="7"/>
      <c r="R1727" s="35">
        <f t="shared" si="240"/>
        <v>13.8</v>
      </c>
      <c r="S1727">
        <v>19</v>
      </c>
      <c r="T1727">
        <v>8.5</v>
      </c>
      <c r="U1727">
        <v>0</v>
      </c>
      <c r="W1727">
        <v>23.15</v>
      </c>
      <c r="X1727">
        <v>25.12</v>
      </c>
    </row>
    <row r="1728" spans="1:24" x14ac:dyDescent="0.25">
      <c r="A1728" s="3">
        <v>32313</v>
      </c>
      <c r="B1728" s="5">
        <v>171</v>
      </c>
      <c r="C1728" s="37">
        <f t="shared" si="236"/>
        <v>29.95</v>
      </c>
      <c r="D1728" s="35">
        <f t="shared" si="237"/>
        <v>11.1</v>
      </c>
      <c r="E1728" s="6">
        <v>21.1</v>
      </c>
      <c r="F1728" s="6">
        <v>1</v>
      </c>
      <c r="G1728" s="6">
        <v>0</v>
      </c>
      <c r="H1728" s="35">
        <f t="shared" si="238"/>
        <v>9.9</v>
      </c>
      <c r="I1728" s="8">
        <f t="shared" si="243"/>
        <v>18.899999999999999</v>
      </c>
      <c r="J1728" s="8">
        <f t="shared" si="244"/>
        <v>0.8</v>
      </c>
      <c r="K1728" s="8">
        <f t="shared" si="242"/>
        <v>0</v>
      </c>
      <c r="L1728" s="35">
        <f t="shared" si="239"/>
        <v>10.8</v>
      </c>
      <c r="M1728" s="6">
        <v>20.2</v>
      </c>
      <c r="N1728" s="6">
        <v>1.3</v>
      </c>
      <c r="O1728" s="6">
        <v>0</v>
      </c>
      <c r="P1728" s="7">
        <v>8806</v>
      </c>
      <c r="Q1728" s="7"/>
      <c r="R1728" s="35">
        <f t="shared" si="240"/>
        <v>11</v>
      </c>
      <c r="S1728">
        <v>22</v>
      </c>
      <c r="T1728">
        <v>0</v>
      </c>
      <c r="U1728">
        <v>0</v>
      </c>
      <c r="W1728">
        <v>31.53</v>
      </c>
      <c r="X1728">
        <v>24.67</v>
      </c>
    </row>
    <row r="1729" spans="1:24" x14ac:dyDescent="0.25">
      <c r="A1729" s="3">
        <v>32314</v>
      </c>
      <c r="B1729" s="5">
        <v>172</v>
      </c>
      <c r="C1729" s="37">
        <f t="shared" si="236"/>
        <v>20.62</v>
      </c>
      <c r="D1729" s="35">
        <f t="shared" si="237"/>
        <v>13.8</v>
      </c>
      <c r="E1729" s="6">
        <v>21.1</v>
      </c>
      <c r="F1729" s="6">
        <v>6.4</v>
      </c>
      <c r="G1729" s="6">
        <v>0</v>
      </c>
      <c r="H1729" s="35">
        <f t="shared" si="238"/>
        <v>12.9</v>
      </c>
      <c r="I1729" s="8">
        <f t="shared" si="243"/>
        <v>17.600000000000001</v>
      </c>
      <c r="J1729" s="8">
        <f t="shared" si="244"/>
        <v>8.1</v>
      </c>
      <c r="K1729" s="8">
        <f t="shared" si="242"/>
        <v>0</v>
      </c>
      <c r="L1729" s="35">
        <f t="shared" si="239"/>
        <v>13.9</v>
      </c>
      <c r="M1729" s="6">
        <v>18.899999999999999</v>
      </c>
      <c r="N1729" s="6">
        <v>8.9</v>
      </c>
      <c r="O1729" s="6">
        <v>0</v>
      </c>
      <c r="P1729" s="7">
        <v>8806</v>
      </c>
      <c r="Q1729" s="7"/>
      <c r="R1729" s="35">
        <f t="shared" si="240"/>
        <v>14</v>
      </c>
      <c r="S1729">
        <v>22.5</v>
      </c>
      <c r="T1729">
        <v>5.5</v>
      </c>
      <c r="U1729">
        <v>0</v>
      </c>
      <c r="W1729">
        <v>21.7</v>
      </c>
      <c r="X1729">
        <v>20.329999999999998</v>
      </c>
    </row>
    <row r="1730" spans="1:24" x14ac:dyDescent="0.25">
      <c r="A1730" s="3">
        <v>32315</v>
      </c>
      <c r="B1730" s="5">
        <v>173</v>
      </c>
      <c r="C1730" s="37">
        <f t="shared" si="236"/>
        <v>11.97</v>
      </c>
      <c r="D1730" s="35">
        <f t="shared" si="237"/>
        <v>13.5</v>
      </c>
      <c r="E1730" s="6">
        <v>20.100000000000001</v>
      </c>
      <c r="F1730" s="6">
        <v>6.8</v>
      </c>
      <c r="G1730" s="6">
        <v>2</v>
      </c>
      <c r="H1730" s="35">
        <f t="shared" si="238"/>
        <v>11.2</v>
      </c>
      <c r="I1730" s="8">
        <f t="shared" si="243"/>
        <v>16.7</v>
      </c>
      <c r="J1730" s="8">
        <f t="shared" si="244"/>
        <v>5.6</v>
      </c>
      <c r="K1730" s="8">
        <f t="shared" si="242"/>
        <v>2.5</v>
      </c>
      <c r="L1730" s="35">
        <f t="shared" si="239"/>
        <v>12.2</v>
      </c>
      <c r="M1730" s="6">
        <v>18</v>
      </c>
      <c r="N1730" s="6">
        <v>6.3</v>
      </c>
      <c r="O1730" s="6">
        <v>2.5</v>
      </c>
      <c r="P1730" s="7">
        <v>8806</v>
      </c>
      <c r="Q1730" s="7"/>
      <c r="R1730" s="35">
        <f t="shared" si="240"/>
        <v>13.5</v>
      </c>
      <c r="S1730">
        <v>22.5</v>
      </c>
      <c r="T1730">
        <v>4.5</v>
      </c>
      <c r="U1730">
        <v>2.6</v>
      </c>
      <c r="W1730">
        <v>12.6</v>
      </c>
      <c r="X1730">
        <v>12.09</v>
      </c>
    </row>
    <row r="1731" spans="1:24" x14ac:dyDescent="0.25">
      <c r="A1731" s="3">
        <v>32316</v>
      </c>
      <c r="B1731" s="5">
        <v>174</v>
      </c>
      <c r="C1731" s="37">
        <f t="shared" si="236"/>
        <v>11.29</v>
      </c>
      <c r="D1731" s="35">
        <f t="shared" si="237"/>
        <v>13.5</v>
      </c>
      <c r="E1731" s="6">
        <v>16.399999999999999</v>
      </c>
      <c r="F1731" s="6">
        <v>10.5</v>
      </c>
      <c r="G1731" s="6">
        <v>0</v>
      </c>
      <c r="H1731" s="35">
        <f t="shared" si="238"/>
        <v>10.8</v>
      </c>
      <c r="I1731" s="8">
        <f t="shared" si="243"/>
        <v>12.4</v>
      </c>
      <c r="J1731" s="8">
        <f t="shared" si="244"/>
        <v>9.1</v>
      </c>
      <c r="K1731" s="8">
        <f t="shared" si="242"/>
        <v>0.5</v>
      </c>
      <c r="L1731" s="35">
        <f t="shared" si="239"/>
        <v>11.8</v>
      </c>
      <c r="M1731" s="6">
        <v>13.6</v>
      </c>
      <c r="N1731" s="6">
        <v>9.9</v>
      </c>
      <c r="O1731" s="6">
        <v>0.5</v>
      </c>
      <c r="P1731" s="7">
        <v>8806</v>
      </c>
      <c r="Q1731" s="7"/>
      <c r="R1731" s="35">
        <f t="shared" si="240"/>
        <v>15.3</v>
      </c>
      <c r="S1731">
        <v>19</v>
      </c>
      <c r="T1731">
        <v>11.5</v>
      </c>
      <c r="U1731">
        <v>0.4</v>
      </c>
      <c r="W1731">
        <v>11.88</v>
      </c>
      <c r="X1731">
        <v>10</v>
      </c>
    </row>
    <row r="1732" spans="1:24" x14ac:dyDescent="0.25">
      <c r="A1732" s="3">
        <v>32317</v>
      </c>
      <c r="B1732" s="5">
        <v>175</v>
      </c>
      <c r="C1732" s="37">
        <f t="shared" si="236"/>
        <v>23.9</v>
      </c>
      <c r="D1732" s="35">
        <f t="shared" si="237"/>
        <v>15.4</v>
      </c>
      <c r="E1732" s="6">
        <v>21.3</v>
      </c>
      <c r="F1732" s="6">
        <v>9.4</v>
      </c>
      <c r="G1732" s="6">
        <v>0.5</v>
      </c>
      <c r="H1732" s="35">
        <f t="shared" si="238"/>
        <v>11.9</v>
      </c>
      <c r="I1732" s="6">
        <v>17.5</v>
      </c>
      <c r="J1732" s="8">
        <f t="shared" si="244"/>
        <v>6.2</v>
      </c>
      <c r="K1732" s="8">
        <f t="shared" si="242"/>
        <v>0.5</v>
      </c>
      <c r="L1732" s="35">
        <f t="shared" si="239"/>
        <v>11.8</v>
      </c>
      <c r="M1732" s="6">
        <v>16.600000000000001</v>
      </c>
      <c r="N1732" s="6">
        <v>6.9</v>
      </c>
      <c r="O1732" s="6">
        <v>0.5</v>
      </c>
      <c r="P1732" s="7">
        <v>8806</v>
      </c>
      <c r="Q1732" s="7"/>
      <c r="R1732" s="35">
        <f t="shared" si="240"/>
        <v>14.5</v>
      </c>
      <c r="S1732">
        <v>20.5</v>
      </c>
      <c r="T1732">
        <v>8.5</v>
      </c>
      <c r="U1732">
        <v>0</v>
      </c>
      <c r="W1732">
        <v>25.16</v>
      </c>
      <c r="X1732">
        <v>19.87</v>
      </c>
    </row>
    <row r="1733" spans="1:24" x14ac:dyDescent="0.25">
      <c r="A1733" s="3">
        <v>32318</v>
      </c>
      <c r="B1733" s="5">
        <v>176</v>
      </c>
      <c r="C1733" s="37">
        <f t="shared" ref="C1733:C1796" si="245">IF(W1733="",X1733,ROUND(0.95*W1733,2))</f>
        <v>30.04</v>
      </c>
      <c r="D1733" s="35">
        <f t="shared" ref="D1733:D1796" si="246">ROUND(AVERAGE(E1733:F1733),1)</f>
        <v>10.4</v>
      </c>
      <c r="E1733" s="6">
        <v>20.399999999999999</v>
      </c>
      <c r="F1733" s="6">
        <v>0.3</v>
      </c>
      <c r="G1733" s="6">
        <v>0.5</v>
      </c>
      <c r="H1733" s="35">
        <f t="shared" ref="H1733:H1796" si="247">ROUND(AVERAGE(I1733:J1733),1)</f>
        <v>11</v>
      </c>
      <c r="I1733" s="6">
        <v>18.899999999999999</v>
      </c>
      <c r="J1733" s="6">
        <v>3.1</v>
      </c>
      <c r="K1733" s="6">
        <v>0</v>
      </c>
      <c r="L1733" s="35">
        <f t="shared" ref="L1733:L1796" si="248">ROUND(AVERAGE(M1733:N1733),1)</f>
        <v>10.8</v>
      </c>
      <c r="M1733" s="6">
        <v>18.3</v>
      </c>
      <c r="N1733" s="6">
        <v>3.2</v>
      </c>
      <c r="O1733" s="6">
        <v>0</v>
      </c>
      <c r="P1733" s="7">
        <v>8806</v>
      </c>
      <c r="Q1733" s="7"/>
      <c r="R1733" s="35">
        <f t="shared" ref="R1733:R1796" si="249">ROUND(AVERAGE(S1733:T1733),1)</f>
        <v>11.5</v>
      </c>
      <c r="S1733">
        <v>23</v>
      </c>
      <c r="T1733">
        <v>0</v>
      </c>
      <c r="U1733">
        <v>0</v>
      </c>
      <c r="W1733">
        <v>31.62</v>
      </c>
      <c r="X1733">
        <v>27.5</v>
      </c>
    </row>
    <row r="1734" spans="1:24" x14ac:dyDescent="0.25">
      <c r="A1734" s="3">
        <v>32319</v>
      </c>
      <c r="B1734" s="5">
        <v>177</v>
      </c>
      <c r="C1734" s="37">
        <f t="shared" si="245"/>
        <v>19.32</v>
      </c>
      <c r="D1734" s="35">
        <f t="shared" si="246"/>
        <v>14.5</v>
      </c>
      <c r="E1734" s="6">
        <v>23.4</v>
      </c>
      <c r="F1734" s="6">
        <v>5.5</v>
      </c>
      <c r="G1734" s="6">
        <v>0</v>
      </c>
      <c r="H1734" s="35">
        <f t="shared" si="247"/>
        <v>15.8</v>
      </c>
      <c r="I1734" s="6">
        <v>21.9</v>
      </c>
      <c r="J1734" s="6">
        <v>9.6</v>
      </c>
      <c r="K1734" s="6">
        <v>0</v>
      </c>
      <c r="L1734" s="35">
        <f t="shared" si="248"/>
        <v>14.7</v>
      </c>
      <c r="M1734" s="6">
        <v>20.6</v>
      </c>
      <c r="N1734" s="6">
        <v>8.6999999999999993</v>
      </c>
      <c r="O1734" s="6">
        <v>0</v>
      </c>
      <c r="P1734" s="7">
        <v>8806</v>
      </c>
      <c r="Q1734" s="7"/>
      <c r="R1734" s="35">
        <f t="shared" si="249"/>
        <v>14.5</v>
      </c>
      <c r="S1734">
        <v>26</v>
      </c>
      <c r="T1734">
        <v>3</v>
      </c>
      <c r="U1734">
        <v>0.3</v>
      </c>
      <c r="W1734">
        <v>20.34</v>
      </c>
      <c r="X1734">
        <v>18.52</v>
      </c>
    </row>
    <row r="1735" spans="1:24" x14ac:dyDescent="0.25">
      <c r="A1735" s="3">
        <v>32320</v>
      </c>
      <c r="B1735" s="5">
        <v>178</v>
      </c>
      <c r="C1735" s="37">
        <f t="shared" si="245"/>
        <v>18.170000000000002</v>
      </c>
      <c r="D1735" s="35">
        <f t="shared" si="246"/>
        <v>16.899999999999999</v>
      </c>
      <c r="E1735" s="6">
        <v>21.9</v>
      </c>
      <c r="F1735" s="6">
        <v>11.8</v>
      </c>
      <c r="G1735" s="6">
        <v>0</v>
      </c>
      <c r="H1735" s="35">
        <f t="shared" si="247"/>
        <v>15.1</v>
      </c>
      <c r="I1735" s="6">
        <v>19.3</v>
      </c>
      <c r="J1735" s="6">
        <v>10.8</v>
      </c>
      <c r="K1735" s="6">
        <v>0</v>
      </c>
      <c r="L1735" s="35">
        <f t="shared" si="248"/>
        <v>14.8</v>
      </c>
      <c r="M1735" s="6">
        <v>19.100000000000001</v>
      </c>
      <c r="N1735" s="6">
        <v>10.5</v>
      </c>
      <c r="O1735" s="6">
        <v>0</v>
      </c>
      <c r="P1735" s="7">
        <v>8806</v>
      </c>
      <c r="Q1735" s="7"/>
      <c r="R1735" s="35">
        <f t="shared" si="249"/>
        <v>15.5</v>
      </c>
      <c r="S1735">
        <v>22</v>
      </c>
      <c r="T1735">
        <v>9</v>
      </c>
      <c r="U1735">
        <v>2.2000000000000002</v>
      </c>
      <c r="W1735">
        <v>19.13</v>
      </c>
      <c r="X1735">
        <v>19.850000000000001</v>
      </c>
    </row>
    <row r="1736" spans="1:24" x14ac:dyDescent="0.25">
      <c r="A1736" s="3">
        <v>32321</v>
      </c>
      <c r="B1736" s="5">
        <v>179</v>
      </c>
      <c r="C1736" s="37">
        <f t="shared" si="245"/>
        <v>23.5</v>
      </c>
      <c r="D1736" s="35">
        <f t="shared" si="246"/>
        <v>12.5</v>
      </c>
      <c r="E1736" s="6">
        <v>19.5</v>
      </c>
      <c r="F1736" s="6">
        <v>5.4</v>
      </c>
      <c r="G1736" s="6">
        <v>0</v>
      </c>
      <c r="H1736" s="35">
        <f t="shared" si="247"/>
        <v>11.9</v>
      </c>
      <c r="I1736" s="6">
        <v>17.100000000000001</v>
      </c>
      <c r="J1736" s="6">
        <v>6.7</v>
      </c>
      <c r="K1736" s="6">
        <v>0</v>
      </c>
      <c r="L1736" s="35">
        <f t="shared" si="248"/>
        <v>12.2</v>
      </c>
      <c r="M1736" s="6">
        <v>16.899999999999999</v>
      </c>
      <c r="N1736" s="6">
        <v>7.5</v>
      </c>
      <c r="O1736" s="6">
        <v>0</v>
      </c>
      <c r="P1736" s="7">
        <v>8806</v>
      </c>
      <c r="Q1736" s="7"/>
      <c r="R1736" s="35">
        <f t="shared" si="249"/>
        <v>12.8</v>
      </c>
      <c r="S1736">
        <v>20</v>
      </c>
      <c r="T1736">
        <v>5.5</v>
      </c>
      <c r="U1736">
        <v>0</v>
      </c>
      <c r="W1736">
        <v>24.74</v>
      </c>
      <c r="X1736">
        <v>26.28</v>
      </c>
    </row>
    <row r="1737" spans="1:24" x14ac:dyDescent="0.25">
      <c r="A1737" s="3">
        <v>32322</v>
      </c>
      <c r="B1737" s="5">
        <v>180</v>
      </c>
      <c r="C1737" s="37">
        <f t="shared" si="245"/>
        <v>24.51</v>
      </c>
      <c r="D1737" s="35">
        <f t="shared" si="246"/>
        <v>8.3000000000000007</v>
      </c>
      <c r="E1737" s="6">
        <v>15.9</v>
      </c>
      <c r="F1737" s="6">
        <v>0.6</v>
      </c>
      <c r="G1737" s="6">
        <v>10.5</v>
      </c>
      <c r="H1737" s="35">
        <f t="shared" si="247"/>
        <v>5.9</v>
      </c>
      <c r="I1737" s="6">
        <v>11.6</v>
      </c>
      <c r="J1737" s="6">
        <v>0.2</v>
      </c>
      <c r="K1737" s="6">
        <v>6.5</v>
      </c>
      <c r="L1737" s="35">
        <f t="shared" si="248"/>
        <v>5.9</v>
      </c>
      <c r="M1737" s="6">
        <v>10.7</v>
      </c>
      <c r="N1737" s="6">
        <v>1</v>
      </c>
      <c r="O1737" s="6">
        <v>22</v>
      </c>
      <c r="P1737" s="7">
        <v>8806</v>
      </c>
      <c r="Q1737" s="7"/>
      <c r="R1737" s="35">
        <f t="shared" si="249"/>
        <v>8</v>
      </c>
      <c r="S1737">
        <v>16.5</v>
      </c>
      <c r="T1737">
        <v>-0.5</v>
      </c>
      <c r="U1737">
        <v>12.2</v>
      </c>
      <c r="W1737">
        <v>25.8</v>
      </c>
      <c r="X1737">
        <v>16.690000000000001</v>
      </c>
    </row>
    <row r="1738" spans="1:24" x14ac:dyDescent="0.25">
      <c r="A1738" s="3">
        <v>32323</v>
      </c>
      <c r="B1738" s="5">
        <v>181</v>
      </c>
      <c r="C1738" s="37">
        <f t="shared" si="245"/>
        <v>11.61</v>
      </c>
      <c r="D1738" s="35">
        <f t="shared" si="246"/>
        <v>3.7</v>
      </c>
      <c r="E1738" s="6">
        <v>5.9</v>
      </c>
      <c r="F1738" s="6">
        <v>1.4</v>
      </c>
      <c r="G1738" s="6">
        <v>13.5</v>
      </c>
      <c r="H1738" s="35">
        <f t="shared" si="247"/>
        <v>2.6</v>
      </c>
      <c r="I1738" s="6">
        <v>5</v>
      </c>
      <c r="J1738" s="6">
        <v>0.1</v>
      </c>
      <c r="K1738" s="6">
        <v>11.5</v>
      </c>
      <c r="L1738" s="35">
        <f t="shared" si="248"/>
        <v>2.2000000000000002</v>
      </c>
      <c r="M1738" s="6">
        <v>4.4000000000000004</v>
      </c>
      <c r="N1738" s="6">
        <v>0</v>
      </c>
      <c r="O1738" s="6">
        <v>16</v>
      </c>
      <c r="P1738" s="7">
        <v>8806</v>
      </c>
      <c r="Q1738" s="7"/>
      <c r="R1738" s="35">
        <f t="shared" si="249"/>
        <v>5.8</v>
      </c>
      <c r="S1738">
        <v>8.5</v>
      </c>
      <c r="T1738">
        <v>3</v>
      </c>
      <c r="U1738">
        <v>17.8</v>
      </c>
      <c r="W1738">
        <v>12.22</v>
      </c>
      <c r="X1738">
        <v>9.2100000000000009</v>
      </c>
    </row>
    <row r="1739" spans="1:24" x14ac:dyDescent="0.25">
      <c r="A1739" s="3">
        <v>32324</v>
      </c>
      <c r="B1739" s="5">
        <v>182</v>
      </c>
      <c r="C1739" s="37">
        <f t="shared" si="245"/>
        <v>14.9</v>
      </c>
      <c r="D1739" s="35">
        <f t="shared" si="246"/>
        <v>4.8</v>
      </c>
      <c r="E1739" s="6">
        <v>11</v>
      </c>
      <c r="F1739" s="6">
        <v>-1.5</v>
      </c>
      <c r="G1739" s="6">
        <v>0</v>
      </c>
      <c r="H1739" s="35">
        <f t="shared" si="247"/>
        <v>4.9000000000000004</v>
      </c>
      <c r="I1739" s="6">
        <v>9.9</v>
      </c>
      <c r="J1739" s="6">
        <v>-0.1</v>
      </c>
      <c r="K1739" s="6">
        <v>0</v>
      </c>
      <c r="L1739" s="35">
        <f t="shared" si="248"/>
        <v>4.5</v>
      </c>
      <c r="M1739" s="6">
        <v>9.4</v>
      </c>
      <c r="N1739" s="6">
        <v>-0.5</v>
      </c>
      <c r="O1739" s="6">
        <v>0</v>
      </c>
      <c r="P1739" s="7">
        <v>8806</v>
      </c>
      <c r="Q1739" s="7"/>
      <c r="R1739" s="35">
        <f t="shared" si="249"/>
        <v>7.5</v>
      </c>
      <c r="S1739">
        <v>16</v>
      </c>
      <c r="T1739">
        <v>-1</v>
      </c>
      <c r="U1739">
        <v>0</v>
      </c>
      <c r="W1739">
        <v>15.68</v>
      </c>
      <c r="X1739">
        <v>12.34</v>
      </c>
    </row>
    <row r="1740" spans="1:24" x14ac:dyDescent="0.25">
      <c r="A1740" s="3">
        <v>32325</v>
      </c>
      <c r="B1740" s="5">
        <v>183</v>
      </c>
      <c r="C1740" s="37">
        <f t="shared" si="245"/>
        <v>15.35</v>
      </c>
      <c r="D1740" s="35">
        <f t="shared" si="246"/>
        <v>8.3000000000000007</v>
      </c>
      <c r="E1740" s="6">
        <v>14.5</v>
      </c>
      <c r="F1740" s="6">
        <v>2.1</v>
      </c>
      <c r="G1740" s="6">
        <v>7.5</v>
      </c>
      <c r="H1740" s="35">
        <f t="shared" si="247"/>
        <v>7.7</v>
      </c>
      <c r="I1740" s="6">
        <v>13.4</v>
      </c>
      <c r="J1740" s="6">
        <v>2</v>
      </c>
      <c r="K1740" s="6">
        <v>1</v>
      </c>
      <c r="L1740" s="35">
        <f t="shared" si="248"/>
        <v>7.3</v>
      </c>
      <c r="M1740" s="6">
        <v>12.6</v>
      </c>
      <c r="N1740" s="6">
        <v>1.9</v>
      </c>
      <c r="O1740" s="6">
        <v>0.5</v>
      </c>
      <c r="P1740" s="7">
        <v>8807</v>
      </c>
      <c r="Q1740" s="7"/>
      <c r="R1740" s="35">
        <f t="shared" si="249"/>
        <v>9</v>
      </c>
      <c r="S1740">
        <v>16</v>
      </c>
      <c r="T1740">
        <v>2</v>
      </c>
      <c r="U1740">
        <v>3</v>
      </c>
      <c r="W1740">
        <v>16.16</v>
      </c>
      <c r="X1740">
        <v>11.43</v>
      </c>
    </row>
    <row r="1741" spans="1:24" x14ac:dyDescent="0.25">
      <c r="A1741" s="3">
        <v>32326</v>
      </c>
      <c r="B1741" s="5">
        <v>184</v>
      </c>
      <c r="C1741" s="37">
        <f t="shared" si="245"/>
        <v>19.37</v>
      </c>
      <c r="D1741" s="35">
        <f t="shared" si="246"/>
        <v>11</v>
      </c>
      <c r="E1741" s="6">
        <v>14.5</v>
      </c>
      <c r="F1741" s="6">
        <v>7.5</v>
      </c>
      <c r="G1741" s="6">
        <v>0</v>
      </c>
      <c r="H1741" s="35">
        <f t="shared" si="247"/>
        <v>9.6999999999999993</v>
      </c>
      <c r="I1741" s="6">
        <v>11.8</v>
      </c>
      <c r="J1741" s="6">
        <v>7.5</v>
      </c>
      <c r="K1741" s="6">
        <v>4.5</v>
      </c>
      <c r="L1741" s="35">
        <f t="shared" si="248"/>
        <v>9.1999999999999993</v>
      </c>
      <c r="M1741" s="6">
        <v>11.7</v>
      </c>
      <c r="N1741" s="6">
        <v>6.7</v>
      </c>
      <c r="O1741" s="6">
        <v>4.5</v>
      </c>
      <c r="P1741" s="7">
        <v>8807</v>
      </c>
      <c r="Q1741" s="7"/>
      <c r="R1741" s="35">
        <f t="shared" si="249"/>
        <v>11</v>
      </c>
      <c r="S1741">
        <v>16</v>
      </c>
      <c r="T1741">
        <v>6</v>
      </c>
      <c r="U1741">
        <v>5.5</v>
      </c>
      <c r="W1741">
        <v>20.39</v>
      </c>
      <c r="X1741">
        <v>17.239999999999998</v>
      </c>
    </row>
    <row r="1742" spans="1:24" x14ac:dyDescent="0.25">
      <c r="A1742" s="3">
        <v>32327</v>
      </c>
      <c r="B1742" s="5">
        <v>185</v>
      </c>
      <c r="C1742" s="37">
        <f t="shared" si="245"/>
        <v>20.89</v>
      </c>
      <c r="D1742" s="35">
        <f t="shared" si="246"/>
        <v>8.6</v>
      </c>
      <c r="E1742" s="6">
        <v>14.7</v>
      </c>
      <c r="F1742" s="6">
        <v>2.5</v>
      </c>
      <c r="G1742" s="6">
        <v>0</v>
      </c>
      <c r="H1742" s="35">
        <f t="shared" si="247"/>
        <v>7.5</v>
      </c>
      <c r="I1742" s="6">
        <v>13.1</v>
      </c>
      <c r="J1742" s="6">
        <v>1.9</v>
      </c>
      <c r="K1742" s="6">
        <v>0</v>
      </c>
      <c r="L1742" s="35">
        <f t="shared" si="248"/>
        <v>6.4</v>
      </c>
      <c r="M1742" s="6">
        <v>10.9</v>
      </c>
      <c r="N1742" s="6">
        <v>1.9</v>
      </c>
      <c r="O1742" s="6">
        <v>0</v>
      </c>
      <c r="P1742" s="7">
        <v>8807</v>
      </c>
      <c r="Q1742" s="7"/>
      <c r="R1742" s="35">
        <f t="shared" si="249"/>
        <v>9.3000000000000007</v>
      </c>
      <c r="S1742">
        <v>16.5</v>
      </c>
      <c r="T1742">
        <v>2</v>
      </c>
      <c r="U1742">
        <v>3.4</v>
      </c>
      <c r="W1742">
        <v>21.99</v>
      </c>
      <c r="X1742">
        <v>16.48</v>
      </c>
    </row>
    <row r="1743" spans="1:24" x14ac:dyDescent="0.25">
      <c r="A1743" s="3">
        <v>32328</v>
      </c>
      <c r="B1743" s="5">
        <v>186</v>
      </c>
      <c r="C1743" s="37">
        <f t="shared" si="245"/>
        <v>22.33</v>
      </c>
      <c r="D1743" s="35">
        <f t="shared" si="246"/>
        <v>6.6</v>
      </c>
      <c r="E1743" s="6">
        <v>12</v>
      </c>
      <c r="F1743" s="6">
        <v>1.1000000000000001</v>
      </c>
      <c r="G1743" s="6">
        <v>2.5</v>
      </c>
      <c r="H1743" s="35">
        <f t="shared" si="247"/>
        <v>7</v>
      </c>
      <c r="I1743" s="6">
        <v>11.7</v>
      </c>
      <c r="J1743" s="6">
        <v>2.2000000000000002</v>
      </c>
      <c r="K1743" s="6">
        <v>0.5</v>
      </c>
      <c r="L1743" s="35">
        <f t="shared" si="248"/>
        <v>6.6</v>
      </c>
      <c r="M1743" s="6">
        <v>11.3</v>
      </c>
      <c r="N1743" s="6">
        <v>1.9</v>
      </c>
      <c r="O1743" s="6">
        <v>2</v>
      </c>
      <c r="P1743" s="7">
        <v>8807</v>
      </c>
      <c r="Q1743" s="7"/>
      <c r="R1743" s="35">
        <f t="shared" si="249"/>
        <v>10.3</v>
      </c>
      <c r="S1743">
        <v>16.5</v>
      </c>
      <c r="T1743">
        <v>4</v>
      </c>
      <c r="U1743">
        <v>0</v>
      </c>
      <c r="W1743">
        <v>23.5</v>
      </c>
      <c r="X1743">
        <v>21.09</v>
      </c>
    </row>
    <row r="1744" spans="1:24" x14ac:dyDescent="0.25">
      <c r="A1744" s="3">
        <v>32329</v>
      </c>
      <c r="B1744" s="5">
        <v>187</v>
      </c>
      <c r="C1744" s="37">
        <f t="shared" si="245"/>
        <v>19.25</v>
      </c>
      <c r="D1744" s="35">
        <f t="shared" si="246"/>
        <v>7</v>
      </c>
      <c r="E1744" s="6">
        <v>10.6</v>
      </c>
      <c r="F1744" s="6">
        <v>3.4</v>
      </c>
      <c r="G1744" s="6">
        <v>16</v>
      </c>
      <c r="H1744" s="35">
        <f t="shared" si="247"/>
        <v>7.2</v>
      </c>
      <c r="I1744" s="6">
        <v>10.5</v>
      </c>
      <c r="J1744" s="6">
        <v>3.8</v>
      </c>
      <c r="K1744" s="6">
        <v>10</v>
      </c>
      <c r="L1744" s="35">
        <f t="shared" si="248"/>
        <v>6.7</v>
      </c>
      <c r="M1744" s="6">
        <v>9.6</v>
      </c>
      <c r="N1744" s="6">
        <v>3.8</v>
      </c>
      <c r="O1744" s="6">
        <v>15</v>
      </c>
      <c r="P1744" s="7">
        <v>8807</v>
      </c>
      <c r="Q1744" s="7"/>
      <c r="R1744" s="35">
        <f t="shared" si="249"/>
        <v>10</v>
      </c>
      <c r="S1744">
        <v>15</v>
      </c>
      <c r="T1744">
        <v>5</v>
      </c>
      <c r="U1744">
        <v>11.5</v>
      </c>
      <c r="W1744">
        <v>20.260000000000002</v>
      </c>
      <c r="X1744">
        <v>14.5</v>
      </c>
    </row>
    <row r="1745" spans="1:24" x14ac:dyDescent="0.25">
      <c r="A1745" s="3">
        <v>32330</v>
      </c>
      <c r="B1745" s="5">
        <v>188</v>
      </c>
      <c r="C1745" s="37">
        <f t="shared" si="245"/>
        <v>19.510000000000002</v>
      </c>
      <c r="D1745" s="35">
        <f t="shared" si="246"/>
        <v>5.3</v>
      </c>
      <c r="E1745" s="6">
        <v>10.3</v>
      </c>
      <c r="F1745" s="6">
        <v>0.2</v>
      </c>
      <c r="G1745" s="6">
        <v>0</v>
      </c>
      <c r="H1745" s="35">
        <f t="shared" si="247"/>
        <v>4.2</v>
      </c>
      <c r="I1745" s="6">
        <v>8.8000000000000007</v>
      </c>
      <c r="J1745" s="6">
        <v>-0.5</v>
      </c>
      <c r="K1745" s="6">
        <v>8.5</v>
      </c>
      <c r="L1745" s="35">
        <f t="shared" si="248"/>
        <v>4.3</v>
      </c>
      <c r="M1745" s="6">
        <v>8.6999999999999993</v>
      </c>
      <c r="N1745" s="6">
        <v>-0.2</v>
      </c>
      <c r="O1745" s="6">
        <v>2</v>
      </c>
      <c r="P1745" s="7">
        <v>8807</v>
      </c>
      <c r="Q1745" s="7"/>
      <c r="R1745" s="35">
        <f t="shared" si="249"/>
        <v>9.5</v>
      </c>
      <c r="S1745">
        <v>16</v>
      </c>
      <c r="T1745">
        <v>3</v>
      </c>
      <c r="U1745">
        <v>0.8</v>
      </c>
      <c r="W1745">
        <v>20.54</v>
      </c>
      <c r="X1745">
        <v>18.96</v>
      </c>
    </row>
    <row r="1746" spans="1:24" x14ac:dyDescent="0.25">
      <c r="A1746" s="3">
        <v>32331</v>
      </c>
      <c r="B1746" s="5">
        <v>189</v>
      </c>
      <c r="C1746" s="37">
        <f t="shared" si="245"/>
        <v>28.79</v>
      </c>
      <c r="D1746" s="35">
        <f t="shared" si="246"/>
        <v>7.9</v>
      </c>
      <c r="E1746" s="6">
        <v>16.899999999999999</v>
      </c>
      <c r="F1746" s="6">
        <v>-1.2</v>
      </c>
      <c r="G1746" s="6">
        <v>0.5</v>
      </c>
      <c r="H1746" s="35">
        <f t="shared" si="247"/>
        <v>8.1999999999999993</v>
      </c>
      <c r="I1746" s="6">
        <v>16</v>
      </c>
      <c r="J1746" s="6">
        <v>0.3</v>
      </c>
      <c r="K1746" s="6">
        <v>0</v>
      </c>
      <c r="L1746" s="35">
        <f t="shared" si="248"/>
        <v>7.8</v>
      </c>
      <c r="M1746" s="6">
        <v>15.5</v>
      </c>
      <c r="N1746" s="6">
        <v>0</v>
      </c>
      <c r="O1746" s="6">
        <v>0</v>
      </c>
      <c r="P1746" s="7">
        <v>8807</v>
      </c>
      <c r="Q1746" s="7"/>
      <c r="R1746" s="35">
        <f t="shared" si="249"/>
        <v>9.3000000000000007</v>
      </c>
      <c r="S1746">
        <v>20</v>
      </c>
      <c r="T1746">
        <v>-1.5</v>
      </c>
      <c r="U1746">
        <v>0</v>
      </c>
      <c r="W1746">
        <v>30.31</v>
      </c>
      <c r="X1746">
        <v>27.58</v>
      </c>
    </row>
    <row r="1747" spans="1:24" x14ac:dyDescent="0.25">
      <c r="A1747" s="3">
        <v>32332</v>
      </c>
      <c r="B1747" s="5">
        <v>190</v>
      </c>
      <c r="C1747" s="37">
        <f t="shared" si="245"/>
        <v>25.14</v>
      </c>
      <c r="D1747" s="35">
        <f t="shared" si="246"/>
        <v>12.1</v>
      </c>
      <c r="E1747" s="6">
        <v>21.6</v>
      </c>
      <c r="F1747" s="6">
        <v>2.6</v>
      </c>
      <c r="G1747" s="6">
        <v>0</v>
      </c>
      <c r="H1747" s="35">
        <f t="shared" si="247"/>
        <v>13.3</v>
      </c>
      <c r="I1747" s="6">
        <v>20.9</v>
      </c>
      <c r="J1747" s="6">
        <v>5.6</v>
      </c>
      <c r="K1747" s="6">
        <v>0</v>
      </c>
      <c r="L1747" s="35">
        <f t="shared" si="248"/>
        <v>12.6</v>
      </c>
      <c r="M1747" s="6">
        <v>20.100000000000001</v>
      </c>
      <c r="N1747" s="6">
        <v>5.0999999999999996</v>
      </c>
      <c r="O1747" s="6">
        <v>0</v>
      </c>
      <c r="P1747" s="7">
        <v>8807</v>
      </c>
      <c r="Q1747" s="7"/>
      <c r="R1747" s="35">
        <f t="shared" si="249"/>
        <v>13.5</v>
      </c>
      <c r="S1747">
        <v>25</v>
      </c>
      <c r="T1747">
        <v>2</v>
      </c>
      <c r="U1747">
        <v>0</v>
      </c>
      <c r="W1747">
        <v>26.46</v>
      </c>
      <c r="X1747">
        <v>27.4</v>
      </c>
    </row>
    <row r="1748" spans="1:24" x14ac:dyDescent="0.25">
      <c r="A1748" s="3">
        <v>32333</v>
      </c>
      <c r="B1748" s="5">
        <v>191</v>
      </c>
      <c r="C1748" s="37">
        <f t="shared" si="245"/>
        <v>18.84</v>
      </c>
      <c r="D1748" s="35">
        <f t="shared" si="246"/>
        <v>15.1</v>
      </c>
      <c r="E1748" s="6">
        <v>22.8</v>
      </c>
      <c r="F1748" s="6">
        <v>7.3</v>
      </c>
      <c r="G1748" s="6">
        <v>0</v>
      </c>
      <c r="H1748" s="35">
        <f t="shared" si="247"/>
        <v>15.3</v>
      </c>
      <c r="I1748" s="6">
        <v>21.7</v>
      </c>
      <c r="J1748" s="6">
        <v>8.8000000000000007</v>
      </c>
      <c r="K1748" s="6">
        <v>0</v>
      </c>
      <c r="L1748" s="35">
        <f t="shared" si="248"/>
        <v>14.8</v>
      </c>
      <c r="M1748" s="6">
        <v>20.9</v>
      </c>
      <c r="N1748" s="6">
        <v>8.6999999999999993</v>
      </c>
      <c r="O1748" s="6">
        <v>0</v>
      </c>
      <c r="P1748" s="7">
        <v>8807</v>
      </c>
      <c r="Q1748" s="7"/>
      <c r="R1748" s="35">
        <f t="shared" si="249"/>
        <v>15.3</v>
      </c>
      <c r="S1748">
        <v>25</v>
      </c>
      <c r="T1748">
        <v>5.5</v>
      </c>
      <c r="U1748">
        <v>0</v>
      </c>
      <c r="W1748">
        <v>19.829999999999998</v>
      </c>
      <c r="X1748">
        <v>21.41</v>
      </c>
    </row>
    <row r="1749" spans="1:24" x14ac:dyDescent="0.25">
      <c r="A1749" s="3">
        <v>32334</v>
      </c>
      <c r="B1749" s="5">
        <v>192</v>
      </c>
      <c r="C1749" s="37">
        <f t="shared" si="245"/>
        <v>24.48</v>
      </c>
      <c r="D1749" s="35">
        <f t="shared" si="246"/>
        <v>16.8</v>
      </c>
      <c r="E1749" s="6">
        <v>25.4</v>
      </c>
      <c r="F1749" s="6">
        <v>8.1999999999999993</v>
      </c>
      <c r="G1749" s="6">
        <v>9</v>
      </c>
      <c r="H1749" s="35">
        <f t="shared" si="247"/>
        <v>17.100000000000001</v>
      </c>
      <c r="I1749" s="6">
        <v>23.1</v>
      </c>
      <c r="J1749" s="6">
        <v>11</v>
      </c>
      <c r="K1749" s="6">
        <v>0.5</v>
      </c>
      <c r="L1749" s="35">
        <f t="shared" si="248"/>
        <v>17.2</v>
      </c>
      <c r="M1749" s="6">
        <v>23.1</v>
      </c>
      <c r="N1749" s="6">
        <v>11.3</v>
      </c>
      <c r="O1749" s="6">
        <v>9</v>
      </c>
      <c r="P1749" s="7">
        <v>8807</v>
      </c>
      <c r="Q1749" s="7"/>
      <c r="R1749" s="35">
        <f t="shared" si="249"/>
        <v>17</v>
      </c>
      <c r="S1749">
        <v>26</v>
      </c>
      <c r="T1749">
        <v>8</v>
      </c>
      <c r="U1749">
        <v>0.6</v>
      </c>
      <c r="W1749">
        <v>25.77</v>
      </c>
      <c r="X1749">
        <v>22.72</v>
      </c>
    </row>
    <row r="1750" spans="1:24" x14ac:dyDescent="0.25">
      <c r="A1750" s="3">
        <v>32335</v>
      </c>
      <c r="B1750" s="5">
        <v>193</v>
      </c>
      <c r="C1750" s="37">
        <f t="shared" si="245"/>
        <v>8.08</v>
      </c>
      <c r="D1750" s="35">
        <f t="shared" si="246"/>
        <v>9.1999999999999993</v>
      </c>
      <c r="E1750" s="6">
        <v>13.4</v>
      </c>
      <c r="F1750" s="6">
        <v>4.9000000000000004</v>
      </c>
      <c r="G1750" s="6">
        <v>0.5</v>
      </c>
      <c r="H1750" s="35">
        <f t="shared" si="247"/>
        <v>8.9</v>
      </c>
      <c r="I1750" s="6">
        <v>12.9</v>
      </c>
      <c r="J1750" s="6">
        <v>4.9000000000000004</v>
      </c>
      <c r="K1750" s="6">
        <v>8.5</v>
      </c>
      <c r="L1750" s="35">
        <f t="shared" si="248"/>
        <v>8</v>
      </c>
      <c r="M1750" s="6">
        <v>11.7</v>
      </c>
      <c r="N1750" s="6">
        <v>4.2</v>
      </c>
      <c r="O1750" s="6">
        <v>0</v>
      </c>
      <c r="P1750" s="7">
        <v>8807</v>
      </c>
      <c r="Q1750" s="7"/>
      <c r="R1750" s="35">
        <f t="shared" si="249"/>
        <v>10.8</v>
      </c>
      <c r="S1750">
        <v>12</v>
      </c>
      <c r="T1750">
        <v>9.5</v>
      </c>
      <c r="U1750">
        <v>18</v>
      </c>
      <c r="W1750">
        <v>8.51</v>
      </c>
      <c r="X1750">
        <v>11.4</v>
      </c>
    </row>
    <row r="1751" spans="1:24" x14ac:dyDescent="0.25">
      <c r="A1751" s="3">
        <v>32336</v>
      </c>
      <c r="B1751" s="5">
        <v>194</v>
      </c>
      <c r="C1751" s="37">
        <f t="shared" si="245"/>
        <v>18.72</v>
      </c>
      <c r="D1751" s="35">
        <f t="shared" si="246"/>
        <v>5.8</v>
      </c>
      <c r="E1751" s="6">
        <v>10.5</v>
      </c>
      <c r="F1751" s="6">
        <v>1.1000000000000001</v>
      </c>
      <c r="G1751" s="6">
        <v>0</v>
      </c>
      <c r="H1751" s="35">
        <f t="shared" si="247"/>
        <v>5.5</v>
      </c>
      <c r="I1751" s="6">
        <v>9.6</v>
      </c>
      <c r="J1751" s="6">
        <v>1.3</v>
      </c>
      <c r="K1751" s="6">
        <v>0</v>
      </c>
      <c r="L1751" s="35">
        <f t="shared" si="248"/>
        <v>4.9000000000000004</v>
      </c>
      <c r="M1751" s="6">
        <v>8.6999999999999993</v>
      </c>
      <c r="N1751" s="6">
        <v>1.1000000000000001</v>
      </c>
      <c r="O1751" s="6">
        <v>2</v>
      </c>
      <c r="P1751" s="7">
        <v>8807</v>
      </c>
      <c r="Q1751" s="7"/>
      <c r="R1751" s="35">
        <f t="shared" si="249"/>
        <v>7.8</v>
      </c>
      <c r="S1751">
        <v>14</v>
      </c>
      <c r="T1751">
        <v>1.5</v>
      </c>
      <c r="U1751">
        <v>0.4</v>
      </c>
      <c r="W1751">
        <v>19.7</v>
      </c>
      <c r="X1751">
        <v>11.82</v>
      </c>
    </row>
    <row r="1752" spans="1:24" x14ac:dyDescent="0.25">
      <c r="A1752" s="3">
        <v>32337</v>
      </c>
      <c r="B1752" s="5">
        <v>195</v>
      </c>
      <c r="C1752" s="37">
        <f t="shared" si="245"/>
        <v>14.82</v>
      </c>
      <c r="D1752" s="35">
        <f t="shared" si="246"/>
        <v>9.6999999999999993</v>
      </c>
      <c r="E1752" s="6">
        <v>15.1</v>
      </c>
      <c r="F1752" s="6">
        <v>4.2</v>
      </c>
      <c r="G1752" s="6">
        <v>2</v>
      </c>
      <c r="H1752" s="35">
        <f t="shared" si="247"/>
        <v>9.8000000000000007</v>
      </c>
      <c r="I1752" s="6">
        <v>14.2</v>
      </c>
      <c r="J1752" s="6">
        <v>5.3</v>
      </c>
      <c r="K1752" s="6">
        <v>2</v>
      </c>
      <c r="L1752" s="35">
        <f t="shared" si="248"/>
        <v>8.5</v>
      </c>
      <c r="M1752" s="6">
        <v>12.5</v>
      </c>
      <c r="N1752" s="6">
        <v>4.4000000000000004</v>
      </c>
      <c r="O1752" s="6">
        <v>0</v>
      </c>
      <c r="P1752" s="7">
        <v>8807</v>
      </c>
      <c r="Q1752" s="7"/>
      <c r="R1752" s="35">
        <f t="shared" si="249"/>
        <v>9.5</v>
      </c>
      <c r="S1752">
        <v>15.5</v>
      </c>
      <c r="T1752">
        <v>3.5</v>
      </c>
      <c r="U1752">
        <v>8.6</v>
      </c>
      <c r="W1752">
        <v>15.6</v>
      </c>
      <c r="X1752">
        <v>12.09</v>
      </c>
    </row>
    <row r="1753" spans="1:24" x14ac:dyDescent="0.25">
      <c r="A1753" s="3">
        <v>32338</v>
      </c>
      <c r="B1753" s="5">
        <v>196</v>
      </c>
      <c r="C1753" s="37">
        <f t="shared" si="245"/>
        <v>25.9</v>
      </c>
      <c r="D1753" s="35">
        <f t="shared" si="246"/>
        <v>8.4</v>
      </c>
      <c r="E1753" s="6">
        <v>13.9</v>
      </c>
      <c r="F1753" s="6">
        <v>2.9</v>
      </c>
      <c r="G1753" s="6">
        <v>0</v>
      </c>
      <c r="H1753" s="35">
        <f t="shared" si="247"/>
        <v>8.1</v>
      </c>
      <c r="I1753" s="6">
        <v>13.9</v>
      </c>
      <c r="J1753" s="6">
        <v>2.2999999999999998</v>
      </c>
      <c r="K1753" s="6">
        <v>0</v>
      </c>
      <c r="L1753" s="35">
        <f t="shared" si="248"/>
        <v>7.3</v>
      </c>
      <c r="M1753" s="6">
        <v>12.5</v>
      </c>
      <c r="N1753" s="6">
        <v>2.1</v>
      </c>
      <c r="O1753" s="6">
        <v>0</v>
      </c>
      <c r="P1753" s="7">
        <v>8807</v>
      </c>
      <c r="Q1753" s="7"/>
      <c r="R1753" s="35">
        <f t="shared" si="249"/>
        <v>10</v>
      </c>
      <c r="S1753">
        <v>17.5</v>
      </c>
      <c r="T1753">
        <v>2.5</v>
      </c>
      <c r="U1753">
        <v>0</v>
      </c>
      <c r="W1753">
        <v>27.26</v>
      </c>
      <c r="X1753">
        <v>27.48</v>
      </c>
    </row>
    <row r="1754" spans="1:24" x14ac:dyDescent="0.25">
      <c r="A1754" s="3">
        <v>32339</v>
      </c>
      <c r="B1754" s="5">
        <v>197</v>
      </c>
      <c r="C1754" s="37">
        <f t="shared" si="245"/>
        <v>24.61</v>
      </c>
      <c r="D1754" s="35">
        <f t="shared" si="246"/>
        <v>8.8000000000000007</v>
      </c>
      <c r="E1754" s="6">
        <v>15.3</v>
      </c>
      <c r="F1754" s="6">
        <v>2.2999999999999998</v>
      </c>
      <c r="G1754" s="6">
        <v>0</v>
      </c>
      <c r="H1754" s="35">
        <f t="shared" si="247"/>
        <v>9.1</v>
      </c>
      <c r="I1754" s="6">
        <v>15.3</v>
      </c>
      <c r="J1754" s="6">
        <v>2.8</v>
      </c>
      <c r="K1754" s="6">
        <v>0</v>
      </c>
      <c r="L1754" s="35">
        <f t="shared" si="248"/>
        <v>8.1999999999999993</v>
      </c>
      <c r="M1754" s="6">
        <v>13.5</v>
      </c>
      <c r="N1754" s="6">
        <v>2.8</v>
      </c>
      <c r="O1754" s="6">
        <v>0</v>
      </c>
      <c r="P1754" s="7">
        <v>8807</v>
      </c>
      <c r="Q1754" s="7"/>
      <c r="R1754" s="35">
        <f t="shared" si="249"/>
        <v>10</v>
      </c>
      <c r="S1754">
        <v>18</v>
      </c>
      <c r="T1754">
        <v>2</v>
      </c>
      <c r="U1754">
        <v>0</v>
      </c>
      <c r="W1754">
        <v>25.9</v>
      </c>
      <c r="X1754">
        <v>26.99</v>
      </c>
    </row>
    <row r="1755" spans="1:24" x14ac:dyDescent="0.25">
      <c r="A1755" s="3">
        <v>32340</v>
      </c>
      <c r="B1755" s="5">
        <v>198</v>
      </c>
      <c r="C1755" s="37">
        <f t="shared" si="245"/>
        <v>26.61</v>
      </c>
      <c r="D1755" s="35">
        <f t="shared" si="246"/>
        <v>9.3000000000000007</v>
      </c>
      <c r="E1755" s="6">
        <v>18.399999999999999</v>
      </c>
      <c r="F1755" s="6">
        <v>0.2</v>
      </c>
      <c r="G1755" s="6">
        <v>0</v>
      </c>
      <c r="H1755" s="35">
        <f t="shared" si="247"/>
        <v>9.4</v>
      </c>
      <c r="I1755" s="6">
        <v>16.7</v>
      </c>
      <c r="J1755" s="6">
        <v>2</v>
      </c>
      <c r="K1755" s="6">
        <v>0</v>
      </c>
      <c r="L1755" s="35">
        <f t="shared" si="248"/>
        <v>8.9</v>
      </c>
      <c r="M1755" s="6">
        <v>15.7</v>
      </c>
      <c r="N1755" s="6">
        <v>2</v>
      </c>
      <c r="O1755" s="6">
        <v>0</v>
      </c>
      <c r="P1755" s="7">
        <v>8807</v>
      </c>
      <c r="Q1755" s="7"/>
      <c r="R1755" s="35">
        <f t="shared" si="249"/>
        <v>9.8000000000000007</v>
      </c>
      <c r="S1755">
        <v>19.5</v>
      </c>
      <c r="T1755">
        <v>0</v>
      </c>
      <c r="U1755">
        <v>0</v>
      </c>
      <c r="W1755">
        <v>28.01</v>
      </c>
      <c r="X1755">
        <v>26.95</v>
      </c>
    </row>
    <row r="1756" spans="1:24" x14ac:dyDescent="0.25">
      <c r="A1756" s="3">
        <v>32341</v>
      </c>
      <c r="B1756" s="5">
        <v>199</v>
      </c>
      <c r="C1756" s="37">
        <f t="shared" si="245"/>
        <v>27.85</v>
      </c>
      <c r="D1756" s="35">
        <f t="shared" si="246"/>
        <v>9.6</v>
      </c>
      <c r="E1756" s="6">
        <v>17.5</v>
      </c>
      <c r="F1756" s="6">
        <v>1.6</v>
      </c>
      <c r="G1756" s="6">
        <v>0</v>
      </c>
      <c r="H1756" s="35">
        <f t="shared" si="247"/>
        <v>10.6</v>
      </c>
      <c r="I1756" s="6">
        <v>17.100000000000001</v>
      </c>
      <c r="J1756" s="6">
        <v>4</v>
      </c>
      <c r="K1756" s="6">
        <v>0</v>
      </c>
      <c r="L1756" s="35">
        <f t="shared" si="248"/>
        <v>10.3</v>
      </c>
      <c r="M1756" s="6">
        <v>16.100000000000001</v>
      </c>
      <c r="N1756" s="6">
        <v>4.5</v>
      </c>
      <c r="O1756" s="6">
        <v>0</v>
      </c>
      <c r="P1756" s="7">
        <v>8807</v>
      </c>
      <c r="Q1756" s="7"/>
      <c r="R1756" s="35">
        <f t="shared" si="249"/>
        <v>11.3</v>
      </c>
      <c r="S1756">
        <v>20.5</v>
      </c>
      <c r="T1756">
        <v>2</v>
      </c>
      <c r="U1756">
        <v>0</v>
      </c>
      <c r="W1756">
        <v>29.32</v>
      </c>
      <c r="X1756">
        <v>27.34</v>
      </c>
    </row>
    <row r="1757" spans="1:24" x14ac:dyDescent="0.25">
      <c r="A1757" s="3">
        <v>32342</v>
      </c>
      <c r="B1757" s="5">
        <v>200</v>
      </c>
      <c r="C1757" s="37">
        <f t="shared" si="245"/>
        <v>28.16</v>
      </c>
      <c r="D1757" s="35">
        <f t="shared" si="246"/>
        <v>11.6</v>
      </c>
      <c r="E1757" s="6">
        <v>19.5</v>
      </c>
      <c r="F1757" s="6">
        <v>3.6</v>
      </c>
      <c r="G1757" s="6">
        <v>0</v>
      </c>
      <c r="H1757" s="35">
        <f t="shared" si="247"/>
        <v>12.4</v>
      </c>
      <c r="I1757" s="6">
        <v>18.5</v>
      </c>
      <c r="J1757" s="6">
        <v>6.2</v>
      </c>
      <c r="K1757" s="6">
        <v>0</v>
      </c>
      <c r="L1757" s="35">
        <f t="shared" si="248"/>
        <v>12</v>
      </c>
      <c r="M1757" s="6">
        <v>17.399999999999999</v>
      </c>
      <c r="N1757" s="6">
        <v>6.5</v>
      </c>
      <c r="O1757" s="6">
        <v>0</v>
      </c>
      <c r="P1757" s="7">
        <v>8807</v>
      </c>
      <c r="Q1757" s="7"/>
      <c r="R1757" s="35">
        <f t="shared" si="249"/>
        <v>11.8</v>
      </c>
      <c r="S1757">
        <v>22</v>
      </c>
      <c r="T1757">
        <v>1.5</v>
      </c>
      <c r="U1757">
        <v>0</v>
      </c>
      <c r="W1757">
        <v>29.64</v>
      </c>
      <c r="X1757">
        <v>27.14</v>
      </c>
    </row>
    <row r="1758" spans="1:24" x14ac:dyDescent="0.25">
      <c r="A1758" s="3">
        <v>32343</v>
      </c>
      <c r="B1758" s="5">
        <v>201</v>
      </c>
      <c r="C1758" s="37">
        <f t="shared" si="245"/>
        <v>28.13</v>
      </c>
      <c r="D1758" s="35">
        <f t="shared" si="246"/>
        <v>15.1</v>
      </c>
      <c r="E1758" s="6">
        <v>24.7</v>
      </c>
      <c r="F1758" s="6">
        <v>5.4</v>
      </c>
      <c r="G1758" s="6">
        <v>0</v>
      </c>
      <c r="H1758" s="35">
        <f t="shared" si="247"/>
        <v>15.5</v>
      </c>
      <c r="I1758" s="6">
        <v>22.6</v>
      </c>
      <c r="J1758" s="6">
        <v>8.3000000000000007</v>
      </c>
      <c r="K1758" s="6">
        <v>0</v>
      </c>
      <c r="L1758" s="35">
        <f t="shared" si="248"/>
        <v>15.1</v>
      </c>
      <c r="M1758" s="6">
        <v>22.2</v>
      </c>
      <c r="N1758" s="6">
        <v>8</v>
      </c>
      <c r="O1758" s="6">
        <v>0</v>
      </c>
      <c r="P1758" s="7">
        <v>8807</v>
      </c>
      <c r="Q1758" s="7"/>
      <c r="R1758" s="35">
        <f t="shared" si="249"/>
        <v>14.3</v>
      </c>
      <c r="S1758">
        <v>26</v>
      </c>
      <c r="T1758">
        <v>2.5</v>
      </c>
      <c r="U1758">
        <v>0</v>
      </c>
      <c r="W1758">
        <v>29.61</v>
      </c>
      <c r="X1758">
        <v>27.23</v>
      </c>
    </row>
    <row r="1759" spans="1:24" x14ac:dyDescent="0.25">
      <c r="A1759" s="3">
        <v>32344</v>
      </c>
      <c r="B1759" s="5">
        <v>202</v>
      </c>
      <c r="C1759" s="37">
        <f t="shared" si="245"/>
        <v>27.48</v>
      </c>
      <c r="D1759" s="35">
        <f t="shared" si="246"/>
        <v>17.2</v>
      </c>
      <c r="E1759" s="6">
        <v>27.5</v>
      </c>
      <c r="F1759" s="6">
        <v>6.8</v>
      </c>
      <c r="G1759" s="6">
        <v>0</v>
      </c>
      <c r="H1759" s="35">
        <f t="shared" si="247"/>
        <v>19.2</v>
      </c>
      <c r="I1759" s="6">
        <v>26</v>
      </c>
      <c r="J1759" s="6">
        <v>12.4</v>
      </c>
      <c r="K1759" s="6">
        <v>0</v>
      </c>
      <c r="L1759" s="35">
        <f t="shared" si="248"/>
        <v>17.899999999999999</v>
      </c>
      <c r="M1759" s="6">
        <v>25</v>
      </c>
      <c r="N1759" s="6">
        <v>10.7</v>
      </c>
      <c r="O1759" s="6">
        <v>0</v>
      </c>
      <c r="P1759" s="7">
        <v>8807</v>
      </c>
      <c r="Q1759" s="7"/>
      <c r="R1759" s="35">
        <f t="shared" si="249"/>
        <v>17</v>
      </c>
      <c r="S1759">
        <v>29</v>
      </c>
      <c r="T1759">
        <v>5</v>
      </c>
      <c r="U1759">
        <v>0</v>
      </c>
      <c r="W1759">
        <v>28.93</v>
      </c>
      <c r="X1759">
        <v>27.03</v>
      </c>
    </row>
    <row r="1760" spans="1:24" x14ac:dyDescent="0.25">
      <c r="A1760" s="3">
        <v>32345</v>
      </c>
      <c r="B1760" s="5">
        <v>203</v>
      </c>
      <c r="C1760" s="37">
        <f t="shared" si="245"/>
        <v>27.63</v>
      </c>
      <c r="D1760" s="35">
        <f t="shared" si="246"/>
        <v>16.8</v>
      </c>
      <c r="E1760" s="6">
        <v>25</v>
      </c>
      <c r="F1760" s="6">
        <v>8.6</v>
      </c>
      <c r="G1760" s="6">
        <v>0</v>
      </c>
      <c r="H1760" s="35">
        <f t="shared" si="247"/>
        <v>18.8</v>
      </c>
      <c r="I1760" s="6">
        <v>22.8</v>
      </c>
      <c r="J1760" s="6">
        <v>14.7</v>
      </c>
      <c r="K1760" s="6">
        <v>0</v>
      </c>
      <c r="L1760" s="35">
        <f t="shared" si="248"/>
        <v>18.600000000000001</v>
      </c>
      <c r="M1760" s="6">
        <v>22.8</v>
      </c>
      <c r="N1760" s="6">
        <v>14.4</v>
      </c>
      <c r="O1760" s="6">
        <v>0</v>
      </c>
      <c r="P1760" s="7">
        <v>8807</v>
      </c>
      <c r="Q1760" s="7"/>
      <c r="R1760" s="35">
        <f t="shared" si="249"/>
        <v>16</v>
      </c>
      <c r="S1760">
        <v>27</v>
      </c>
      <c r="T1760">
        <v>5</v>
      </c>
      <c r="U1760">
        <v>0</v>
      </c>
      <c r="W1760">
        <v>29.08</v>
      </c>
      <c r="X1760">
        <v>26.97</v>
      </c>
    </row>
    <row r="1761" spans="1:24" x14ac:dyDescent="0.25">
      <c r="A1761" s="3">
        <v>32346</v>
      </c>
      <c r="B1761" s="5">
        <v>204</v>
      </c>
      <c r="C1761" s="37">
        <f t="shared" si="245"/>
        <v>22.71</v>
      </c>
      <c r="D1761" s="35">
        <f t="shared" si="246"/>
        <v>13.7</v>
      </c>
      <c r="E1761" s="6">
        <v>18.5</v>
      </c>
      <c r="F1761" s="6">
        <v>8.8000000000000007</v>
      </c>
      <c r="G1761" s="6">
        <v>0</v>
      </c>
      <c r="H1761" s="35">
        <f t="shared" si="247"/>
        <v>12.9</v>
      </c>
      <c r="I1761" s="6">
        <v>16.899999999999999</v>
      </c>
      <c r="J1761" s="6">
        <v>8.8000000000000007</v>
      </c>
      <c r="K1761" s="6">
        <v>0</v>
      </c>
      <c r="L1761" s="35">
        <f t="shared" si="248"/>
        <v>13.3</v>
      </c>
      <c r="M1761" s="6">
        <v>16.2</v>
      </c>
      <c r="N1761" s="6">
        <v>10.4</v>
      </c>
      <c r="O1761" s="6">
        <v>0</v>
      </c>
      <c r="P1761" s="7">
        <v>8807</v>
      </c>
      <c r="Q1761" s="7"/>
      <c r="R1761" s="35">
        <f t="shared" si="249"/>
        <v>14.3</v>
      </c>
      <c r="S1761">
        <v>26</v>
      </c>
      <c r="T1761">
        <v>2.5</v>
      </c>
      <c r="U1761">
        <v>0</v>
      </c>
      <c r="W1761">
        <v>23.91</v>
      </c>
      <c r="X1761">
        <v>27.06</v>
      </c>
    </row>
    <row r="1762" spans="1:24" x14ac:dyDescent="0.25">
      <c r="A1762" s="3">
        <v>32347</v>
      </c>
      <c r="B1762" s="5">
        <v>205</v>
      </c>
      <c r="C1762" s="37">
        <f t="shared" si="245"/>
        <v>26.69</v>
      </c>
      <c r="D1762" s="35">
        <f t="shared" si="246"/>
        <v>12.5</v>
      </c>
      <c r="E1762" s="6">
        <v>22.4</v>
      </c>
      <c r="F1762" s="6">
        <v>2.6</v>
      </c>
      <c r="G1762" s="6">
        <v>0</v>
      </c>
      <c r="H1762" s="35">
        <f t="shared" si="247"/>
        <v>13.5</v>
      </c>
      <c r="I1762" s="6">
        <v>20.8</v>
      </c>
      <c r="J1762" s="6">
        <v>6.1</v>
      </c>
      <c r="K1762" s="6">
        <v>0</v>
      </c>
      <c r="L1762" s="35">
        <f t="shared" si="248"/>
        <v>13.6</v>
      </c>
      <c r="M1762" s="6">
        <v>20.399999999999999</v>
      </c>
      <c r="N1762" s="6">
        <v>6.8</v>
      </c>
      <c r="O1762" s="6">
        <v>0</v>
      </c>
      <c r="P1762" s="7">
        <v>8807</v>
      </c>
      <c r="Q1762" s="7"/>
      <c r="R1762" s="35">
        <f t="shared" si="249"/>
        <v>13.3</v>
      </c>
      <c r="S1762">
        <v>25</v>
      </c>
      <c r="T1762">
        <v>1.5</v>
      </c>
      <c r="U1762">
        <v>0</v>
      </c>
      <c r="W1762">
        <v>28.09</v>
      </c>
      <c r="X1762">
        <v>24.8</v>
      </c>
    </row>
    <row r="1763" spans="1:24" x14ac:dyDescent="0.25">
      <c r="A1763" s="3">
        <v>32348</v>
      </c>
      <c r="B1763" s="5">
        <v>206</v>
      </c>
      <c r="C1763" s="37">
        <f t="shared" si="245"/>
        <v>27.3</v>
      </c>
      <c r="D1763" s="35">
        <f t="shared" si="246"/>
        <v>15.8</v>
      </c>
      <c r="E1763" s="6">
        <v>26.1</v>
      </c>
      <c r="F1763" s="6">
        <v>5.4</v>
      </c>
      <c r="G1763" s="6">
        <v>0</v>
      </c>
      <c r="H1763" s="35">
        <f t="shared" si="247"/>
        <v>15.8</v>
      </c>
      <c r="I1763" s="6">
        <v>24.2</v>
      </c>
      <c r="J1763" s="6">
        <v>7.3</v>
      </c>
      <c r="K1763" s="6">
        <v>0</v>
      </c>
      <c r="L1763" s="35">
        <f t="shared" si="248"/>
        <v>16.399999999999999</v>
      </c>
      <c r="M1763" s="6">
        <v>24.1</v>
      </c>
      <c r="N1763" s="6">
        <v>8.6999999999999993</v>
      </c>
      <c r="O1763" s="6">
        <v>1</v>
      </c>
      <c r="P1763" s="7">
        <v>8807</v>
      </c>
      <c r="Q1763" s="7"/>
      <c r="R1763" s="35">
        <f t="shared" si="249"/>
        <v>14.3</v>
      </c>
      <c r="S1763">
        <v>28</v>
      </c>
      <c r="T1763">
        <v>0.5</v>
      </c>
      <c r="U1763">
        <v>0</v>
      </c>
      <c r="W1763">
        <v>28.74</v>
      </c>
      <c r="X1763">
        <v>27.52</v>
      </c>
    </row>
    <row r="1764" spans="1:24" x14ac:dyDescent="0.25">
      <c r="A1764" s="3">
        <v>32349</v>
      </c>
      <c r="B1764" s="5">
        <v>207</v>
      </c>
      <c r="C1764" s="37">
        <f t="shared" si="245"/>
        <v>24.28</v>
      </c>
      <c r="D1764" s="35">
        <f t="shared" si="246"/>
        <v>16</v>
      </c>
      <c r="E1764" s="6">
        <v>24.1</v>
      </c>
      <c r="F1764" s="6">
        <v>7.8</v>
      </c>
      <c r="G1764" s="6">
        <v>0</v>
      </c>
      <c r="H1764" s="35">
        <f t="shared" si="247"/>
        <v>17</v>
      </c>
      <c r="I1764" s="6">
        <v>23.2</v>
      </c>
      <c r="J1764" s="6">
        <v>10.8</v>
      </c>
      <c r="K1764" s="6">
        <v>0</v>
      </c>
      <c r="L1764" s="35">
        <f t="shared" si="248"/>
        <v>16.899999999999999</v>
      </c>
      <c r="M1764" s="6">
        <v>21.5</v>
      </c>
      <c r="N1764" s="6">
        <v>12.2</v>
      </c>
      <c r="O1764" s="6">
        <v>0</v>
      </c>
      <c r="P1764" s="7">
        <v>8807</v>
      </c>
      <c r="Q1764" s="7"/>
      <c r="R1764" s="35">
        <f t="shared" si="249"/>
        <v>16.5</v>
      </c>
      <c r="S1764">
        <v>27</v>
      </c>
      <c r="T1764">
        <v>6</v>
      </c>
      <c r="U1764">
        <v>0</v>
      </c>
      <c r="W1764">
        <v>25.56</v>
      </c>
      <c r="X1764">
        <v>23.51</v>
      </c>
    </row>
    <row r="1765" spans="1:24" x14ac:dyDescent="0.25">
      <c r="A1765" s="3">
        <v>32350</v>
      </c>
      <c r="B1765" s="5">
        <v>208</v>
      </c>
      <c r="C1765" s="37">
        <f t="shared" si="245"/>
        <v>23.39</v>
      </c>
      <c r="D1765" s="35">
        <f t="shared" si="246"/>
        <v>17.399999999999999</v>
      </c>
      <c r="E1765" s="6">
        <v>28</v>
      </c>
      <c r="F1765" s="6">
        <v>6.8</v>
      </c>
      <c r="G1765" s="6">
        <v>0</v>
      </c>
      <c r="H1765" s="35">
        <f t="shared" si="247"/>
        <v>17.2</v>
      </c>
      <c r="I1765" s="6">
        <v>25.5</v>
      </c>
      <c r="J1765" s="6">
        <v>8.9</v>
      </c>
      <c r="K1765" s="6">
        <v>0</v>
      </c>
      <c r="L1765" s="35">
        <f t="shared" si="248"/>
        <v>17.8</v>
      </c>
      <c r="M1765" s="6">
        <v>24.9</v>
      </c>
      <c r="N1765" s="6">
        <v>10.7</v>
      </c>
      <c r="O1765" s="6">
        <v>0</v>
      </c>
      <c r="P1765" s="7">
        <v>8807</v>
      </c>
      <c r="Q1765" s="7"/>
      <c r="R1765" s="35">
        <f t="shared" si="249"/>
        <v>16.5</v>
      </c>
      <c r="S1765">
        <v>28</v>
      </c>
      <c r="T1765">
        <v>5</v>
      </c>
      <c r="U1765">
        <v>0</v>
      </c>
      <c r="W1765">
        <v>24.62</v>
      </c>
      <c r="X1765">
        <v>24.17</v>
      </c>
    </row>
    <row r="1766" spans="1:24" x14ac:dyDescent="0.25">
      <c r="A1766" s="3">
        <v>32351</v>
      </c>
      <c r="B1766" s="5">
        <v>209</v>
      </c>
      <c r="C1766" s="37">
        <f t="shared" si="245"/>
        <v>23.59</v>
      </c>
      <c r="D1766" s="35">
        <f t="shared" si="246"/>
        <v>16.8</v>
      </c>
      <c r="E1766" s="6">
        <v>22.2</v>
      </c>
      <c r="F1766" s="6">
        <v>11.3</v>
      </c>
      <c r="G1766" s="6">
        <v>0</v>
      </c>
      <c r="H1766" s="35">
        <f t="shared" si="247"/>
        <v>16.7</v>
      </c>
      <c r="I1766" s="6">
        <v>21.4</v>
      </c>
      <c r="J1766" s="6">
        <v>11.9</v>
      </c>
      <c r="K1766" s="6">
        <v>0</v>
      </c>
      <c r="L1766" s="35">
        <f t="shared" si="248"/>
        <v>16.3</v>
      </c>
      <c r="M1766" s="6">
        <v>19.8</v>
      </c>
      <c r="N1766" s="6">
        <v>12.7</v>
      </c>
      <c r="O1766" s="6">
        <v>0</v>
      </c>
      <c r="P1766" s="7">
        <v>8807</v>
      </c>
      <c r="Q1766" s="7"/>
      <c r="R1766" s="35">
        <f t="shared" si="249"/>
        <v>15</v>
      </c>
      <c r="S1766">
        <v>24.5</v>
      </c>
      <c r="T1766">
        <v>5.5</v>
      </c>
      <c r="U1766">
        <v>0</v>
      </c>
      <c r="W1766">
        <v>24.83</v>
      </c>
      <c r="X1766">
        <v>26.14</v>
      </c>
    </row>
    <row r="1767" spans="1:24" x14ac:dyDescent="0.25">
      <c r="A1767" s="3">
        <v>32352</v>
      </c>
      <c r="B1767" s="5">
        <v>210</v>
      </c>
      <c r="C1767" s="37">
        <f t="shared" si="245"/>
        <v>22.88</v>
      </c>
      <c r="D1767" s="35">
        <f t="shared" si="246"/>
        <v>12.3</v>
      </c>
      <c r="E1767" s="6">
        <v>19.7</v>
      </c>
      <c r="F1767" s="6">
        <v>4.9000000000000004</v>
      </c>
      <c r="G1767" s="6">
        <v>0</v>
      </c>
      <c r="H1767" s="35">
        <f t="shared" si="247"/>
        <v>12.8</v>
      </c>
      <c r="I1767" s="6">
        <v>18.5</v>
      </c>
      <c r="J1767" s="6">
        <v>7.1</v>
      </c>
      <c r="K1767" s="6">
        <v>0</v>
      </c>
      <c r="L1767" s="35">
        <f t="shared" si="248"/>
        <v>12.8</v>
      </c>
      <c r="M1767" s="6">
        <v>17.7</v>
      </c>
      <c r="N1767" s="6">
        <v>7.9</v>
      </c>
      <c r="O1767" s="6">
        <v>0</v>
      </c>
      <c r="P1767" s="7">
        <v>8807</v>
      </c>
      <c r="Q1767" s="7"/>
      <c r="R1767" s="35">
        <f t="shared" si="249"/>
        <v>14</v>
      </c>
      <c r="S1767">
        <v>23.5</v>
      </c>
      <c r="T1767">
        <v>4.5</v>
      </c>
      <c r="U1767">
        <v>0</v>
      </c>
      <c r="W1767">
        <v>24.08</v>
      </c>
      <c r="X1767">
        <v>25.35</v>
      </c>
    </row>
    <row r="1768" spans="1:24" x14ac:dyDescent="0.25">
      <c r="A1768" s="3">
        <v>32353</v>
      </c>
      <c r="B1768" s="5">
        <v>211</v>
      </c>
      <c r="C1768" s="37">
        <f t="shared" si="245"/>
        <v>26.5</v>
      </c>
      <c r="D1768" s="35">
        <f t="shared" si="246"/>
        <v>14.7</v>
      </c>
      <c r="E1768" s="6">
        <v>23.2</v>
      </c>
      <c r="F1768" s="6">
        <v>6.1</v>
      </c>
      <c r="G1768" s="6">
        <v>0</v>
      </c>
      <c r="H1768" s="35">
        <f t="shared" si="247"/>
        <v>13.4</v>
      </c>
      <c r="I1768" s="6">
        <v>21.4</v>
      </c>
      <c r="J1768" s="6">
        <v>5.3</v>
      </c>
      <c r="K1768" s="6">
        <v>0</v>
      </c>
      <c r="L1768" s="35">
        <f t="shared" si="248"/>
        <v>14.1</v>
      </c>
      <c r="M1768" s="6">
        <v>21.5</v>
      </c>
      <c r="N1768" s="6">
        <v>6.6</v>
      </c>
      <c r="O1768" s="6">
        <v>0</v>
      </c>
      <c r="P1768" s="7">
        <v>8807</v>
      </c>
      <c r="Q1768" s="7"/>
      <c r="R1768" s="35">
        <f t="shared" si="249"/>
        <v>15.8</v>
      </c>
      <c r="S1768">
        <v>26.5</v>
      </c>
      <c r="T1768">
        <v>5</v>
      </c>
      <c r="U1768">
        <v>0</v>
      </c>
      <c r="W1768">
        <v>27.89</v>
      </c>
      <c r="X1768">
        <v>26.14</v>
      </c>
    </row>
    <row r="1769" spans="1:24" x14ac:dyDescent="0.25">
      <c r="A1769" s="3">
        <v>32354</v>
      </c>
      <c r="B1769" s="5">
        <v>212</v>
      </c>
      <c r="C1769" s="37">
        <f t="shared" si="245"/>
        <v>26.75</v>
      </c>
      <c r="D1769" s="35">
        <f t="shared" si="246"/>
        <v>14.4</v>
      </c>
      <c r="E1769" s="6">
        <v>22.5</v>
      </c>
      <c r="F1769" s="6">
        <v>6.2</v>
      </c>
      <c r="G1769" s="6">
        <v>0</v>
      </c>
      <c r="H1769" s="35">
        <f t="shared" si="247"/>
        <v>14.9</v>
      </c>
      <c r="I1769" s="6">
        <v>21.3</v>
      </c>
      <c r="J1769" s="6">
        <v>8.4</v>
      </c>
      <c r="K1769" s="6">
        <v>0</v>
      </c>
      <c r="L1769" s="35">
        <f t="shared" si="248"/>
        <v>15.6</v>
      </c>
      <c r="M1769" s="6">
        <v>20.7</v>
      </c>
      <c r="N1769" s="6">
        <v>10.4</v>
      </c>
      <c r="O1769" s="6">
        <v>0</v>
      </c>
      <c r="P1769" s="7">
        <v>8807</v>
      </c>
      <c r="Q1769" s="7"/>
      <c r="R1769" s="35">
        <f t="shared" si="249"/>
        <v>14.8</v>
      </c>
      <c r="S1769">
        <v>25.5</v>
      </c>
      <c r="T1769">
        <v>4</v>
      </c>
      <c r="U1769">
        <v>0</v>
      </c>
      <c r="W1769">
        <v>28.16</v>
      </c>
      <c r="X1769">
        <v>26.21</v>
      </c>
    </row>
    <row r="1770" spans="1:24" x14ac:dyDescent="0.25">
      <c r="A1770" s="3">
        <v>32355</v>
      </c>
      <c r="B1770" s="5">
        <v>213</v>
      </c>
      <c r="C1770" s="37">
        <f t="shared" si="245"/>
        <v>25.08</v>
      </c>
      <c r="D1770" s="35">
        <f t="shared" si="246"/>
        <v>12.5</v>
      </c>
      <c r="E1770" s="6">
        <v>20.2</v>
      </c>
      <c r="F1770" s="6">
        <v>4.7</v>
      </c>
      <c r="G1770" s="16">
        <f>K1770</f>
        <v>15.5</v>
      </c>
      <c r="H1770" s="35">
        <f t="shared" si="247"/>
        <v>12.6</v>
      </c>
      <c r="I1770" s="6">
        <v>19.100000000000001</v>
      </c>
      <c r="J1770" s="6">
        <v>6</v>
      </c>
      <c r="K1770" s="6">
        <v>15.5</v>
      </c>
      <c r="L1770" s="35">
        <f t="shared" si="248"/>
        <v>13.1</v>
      </c>
      <c r="M1770" s="6">
        <v>17.600000000000001</v>
      </c>
      <c r="N1770" s="6">
        <v>8.6</v>
      </c>
      <c r="O1770" s="6">
        <v>5</v>
      </c>
      <c r="P1770" s="7">
        <v>8807</v>
      </c>
      <c r="Q1770" s="7"/>
      <c r="R1770" s="35">
        <f t="shared" si="249"/>
        <v>12.3</v>
      </c>
      <c r="S1770">
        <v>22.5</v>
      </c>
      <c r="T1770">
        <v>2</v>
      </c>
      <c r="U1770">
        <v>14.8</v>
      </c>
      <c r="W1770">
        <v>26.4</v>
      </c>
      <c r="X1770">
        <v>25.41</v>
      </c>
    </row>
    <row r="1771" spans="1:24" x14ac:dyDescent="0.25">
      <c r="A1771" s="3">
        <v>32356</v>
      </c>
      <c r="B1771" s="5">
        <v>214</v>
      </c>
      <c r="C1771" s="37">
        <f t="shared" si="245"/>
        <v>5.6</v>
      </c>
      <c r="D1771" s="35">
        <f t="shared" si="246"/>
        <v>6.6</v>
      </c>
      <c r="E1771" s="6">
        <v>9.1</v>
      </c>
      <c r="F1771" s="6">
        <v>4.0999999999999996</v>
      </c>
      <c r="G1771" s="16">
        <f>K1771</f>
        <v>0</v>
      </c>
      <c r="H1771" s="35">
        <f t="shared" si="247"/>
        <v>5.4</v>
      </c>
      <c r="I1771" s="8">
        <f>ROUND(M1771*0.98-0.9,1)</f>
        <v>8.8000000000000007</v>
      </c>
      <c r="J1771" s="6">
        <v>2</v>
      </c>
      <c r="K1771" s="6">
        <v>0</v>
      </c>
      <c r="L1771" s="35">
        <f t="shared" si="248"/>
        <v>6</v>
      </c>
      <c r="M1771" s="6">
        <v>9.9</v>
      </c>
      <c r="N1771" s="6">
        <v>2</v>
      </c>
      <c r="O1771" s="6">
        <v>8</v>
      </c>
      <c r="P1771" s="7">
        <v>8808</v>
      </c>
      <c r="Q1771" s="7"/>
      <c r="R1771" s="35">
        <f t="shared" si="249"/>
        <v>8.3000000000000007</v>
      </c>
      <c r="S1771">
        <v>11.5</v>
      </c>
      <c r="T1771">
        <v>5</v>
      </c>
      <c r="U1771">
        <v>6.4</v>
      </c>
      <c r="W1771">
        <v>5.89</v>
      </c>
      <c r="X1771">
        <v>7.9</v>
      </c>
    </row>
    <row r="1772" spans="1:24" x14ac:dyDescent="0.25">
      <c r="A1772" s="3">
        <v>32357</v>
      </c>
      <c r="B1772" s="5">
        <v>215</v>
      </c>
      <c r="C1772" s="37">
        <f t="shared" si="245"/>
        <v>25.33</v>
      </c>
      <c r="D1772" s="35">
        <f t="shared" si="246"/>
        <v>10.8</v>
      </c>
      <c r="E1772" s="6">
        <v>16.3</v>
      </c>
      <c r="F1772" s="6">
        <v>5.3</v>
      </c>
      <c r="G1772" s="6">
        <v>0</v>
      </c>
      <c r="H1772" s="35">
        <f t="shared" si="247"/>
        <v>9.6999999999999993</v>
      </c>
      <c r="I1772" s="6">
        <v>15.6</v>
      </c>
      <c r="J1772" s="6">
        <v>3.8</v>
      </c>
      <c r="K1772" s="6">
        <v>0</v>
      </c>
      <c r="L1772" s="35">
        <f t="shared" si="248"/>
        <v>10.199999999999999</v>
      </c>
      <c r="M1772" s="6">
        <v>14.8</v>
      </c>
      <c r="N1772" s="6">
        <v>5.6</v>
      </c>
      <c r="O1772" s="6">
        <v>0</v>
      </c>
      <c r="P1772" s="7">
        <v>8808</v>
      </c>
      <c r="Q1772" s="7"/>
      <c r="R1772" s="35">
        <f t="shared" si="249"/>
        <v>13.5</v>
      </c>
      <c r="S1772">
        <v>21</v>
      </c>
      <c r="T1772">
        <v>6</v>
      </c>
      <c r="U1772">
        <v>0</v>
      </c>
      <c r="W1772">
        <v>26.66</v>
      </c>
      <c r="X1772">
        <v>25.52</v>
      </c>
    </row>
    <row r="1773" spans="1:24" x14ac:dyDescent="0.25">
      <c r="A1773" s="3">
        <v>32358</v>
      </c>
      <c r="B1773" s="5">
        <v>216</v>
      </c>
      <c r="C1773" s="37">
        <f t="shared" si="245"/>
        <v>24.69</v>
      </c>
      <c r="D1773" s="35">
        <f t="shared" si="246"/>
        <v>12.5</v>
      </c>
      <c r="E1773" s="6">
        <v>22</v>
      </c>
      <c r="F1773" s="6">
        <v>3</v>
      </c>
      <c r="G1773" s="6">
        <v>0</v>
      </c>
      <c r="H1773" s="35">
        <f t="shared" si="247"/>
        <v>12.5</v>
      </c>
      <c r="I1773" s="6">
        <v>20.7</v>
      </c>
      <c r="J1773" s="6">
        <v>4.2</v>
      </c>
      <c r="K1773" s="6">
        <v>0</v>
      </c>
      <c r="L1773" s="35">
        <f t="shared" si="248"/>
        <v>13.1</v>
      </c>
      <c r="M1773" s="6">
        <v>20.2</v>
      </c>
      <c r="N1773" s="6">
        <v>5.9</v>
      </c>
      <c r="O1773" s="6">
        <v>0</v>
      </c>
      <c r="P1773" s="7">
        <v>8808</v>
      </c>
      <c r="Q1773" s="7"/>
      <c r="R1773" s="35">
        <f t="shared" si="249"/>
        <v>13.5</v>
      </c>
      <c r="S1773">
        <v>25</v>
      </c>
      <c r="T1773">
        <v>2</v>
      </c>
      <c r="U1773">
        <v>0</v>
      </c>
      <c r="W1773">
        <v>25.99</v>
      </c>
      <c r="X1773">
        <v>25.72</v>
      </c>
    </row>
    <row r="1774" spans="1:24" x14ac:dyDescent="0.25">
      <c r="A1774" s="3">
        <v>32359</v>
      </c>
      <c r="B1774" s="5">
        <v>217</v>
      </c>
      <c r="C1774" s="37">
        <f t="shared" si="245"/>
        <v>24.96</v>
      </c>
      <c r="D1774" s="35">
        <f t="shared" si="246"/>
        <v>14.2</v>
      </c>
      <c r="E1774" s="6">
        <v>23.7</v>
      </c>
      <c r="F1774" s="6">
        <v>4.5999999999999996</v>
      </c>
      <c r="G1774" s="6">
        <v>0</v>
      </c>
      <c r="H1774" s="35">
        <f t="shared" si="247"/>
        <v>15.9</v>
      </c>
      <c r="I1774" s="6">
        <v>22.5</v>
      </c>
      <c r="J1774" s="6">
        <v>9.3000000000000007</v>
      </c>
      <c r="K1774" s="6">
        <v>0</v>
      </c>
      <c r="L1774" s="35">
        <f t="shared" si="248"/>
        <v>14.8</v>
      </c>
      <c r="M1774" s="6">
        <v>21.4</v>
      </c>
      <c r="N1774" s="6">
        <v>8.1999999999999993</v>
      </c>
      <c r="O1774" s="6">
        <v>0</v>
      </c>
      <c r="P1774" s="7">
        <v>8808</v>
      </c>
      <c r="Q1774" s="7"/>
      <c r="R1774" s="35">
        <f t="shared" si="249"/>
        <v>15</v>
      </c>
      <c r="S1774">
        <v>26</v>
      </c>
      <c r="T1774">
        <v>4</v>
      </c>
      <c r="U1774">
        <v>0</v>
      </c>
      <c r="W1774">
        <v>26.27</v>
      </c>
      <c r="X1774">
        <v>22.62</v>
      </c>
    </row>
    <row r="1775" spans="1:24" x14ac:dyDescent="0.25">
      <c r="A1775" s="3">
        <v>32360</v>
      </c>
      <c r="B1775" s="5">
        <v>218</v>
      </c>
      <c r="C1775" s="37">
        <f t="shared" si="245"/>
        <v>19.25</v>
      </c>
      <c r="D1775" s="35">
        <f t="shared" si="246"/>
        <v>13.1</v>
      </c>
      <c r="E1775" s="6">
        <v>21.3</v>
      </c>
      <c r="F1775" s="6">
        <v>4.8</v>
      </c>
      <c r="G1775" s="16">
        <f>K1775</f>
        <v>4</v>
      </c>
      <c r="H1775" s="35">
        <f t="shared" si="247"/>
        <v>12.9</v>
      </c>
      <c r="I1775" s="6">
        <v>19.7</v>
      </c>
      <c r="J1775" s="6">
        <v>6.1</v>
      </c>
      <c r="K1775" s="6">
        <v>4</v>
      </c>
      <c r="L1775" s="35">
        <f t="shared" si="248"/>
        <v>12.9</v>
      </c>
      <c r="M1775" s="6">
        <v>18.7</v>
      </c>
      <c r="N1775" s="6">
        <v>7</v>
      </c>
      <c r="O1775" s="6">
        <v>2.5</v>
      </c>
      <c r="P1775" s="7">
        <v>8808</v>
      </c>
      <c r="Q1775" s="7"/>
      <c r="R1775" s="35">
        <f t="shared" si="249"/>
        <v>13.3</v>
      </c>
      <c r="S1775">
        <v>23.5</v>
      </c>
      <c r="T1775">
        <v>3</v>
      </c>
      <c r="U1775">
        <v>4</v>
      </c>
      <c r="W1775">
        <v>20.260000000000002</v>
      </c>
      <c r="X1775">
        <v>20.41</v>
      </c>
    </row>
    <row r="1776" spans="1:24" x14ac:dyDescent="0.25">
      <c r="A1776" s="3">
        <v>32361</v>
      </c>
      <c r="B1776" s="5">
        <v>219</v>
      </c>
      <c r="C1776" s="37">
        <f t="shared" si="245"/>
        <v>14.86</v>
      </c>
      <c r="D1776" s="35">
        <f t="shared" si="246"/>
        <v>9.1</v>
      </c>
      <c r="E1776" s="6">
        <v>12.3</v>
      </c>
      <c r="F1776" s="6">
        <v>5.8</v>
      </c>
      <c r="G1776" s="6">
        <v>0</v>
      </c>
      <c r="H1776" s="35">
        <f t="shared" si="247"/>
        <v>7.7</v>
      </c>
      <c r="I1776" s="6">
        <v>11.2</v>
      </c>
      <c r="J1776" s="6">
        <v>4.2</v>
      </c>
      <c r="K1776" s="6">
        <v>0</v>
      </c>
      <c r="L1776" s="35">
        <f t="shared" si="248"/>
        <v>7.1</v>
      </c>
      <c r="M1776" s="6">
        <v>9.9</v>
      </c>
      <c r="N1776" s="6">
        <v>4.3</v>
      </c>
      <c r="O1776" s="6">
        <v>1.5</v>
      </c>
      <c r="P1776" s="7">
        <v>8808</v>
      </c>
      <c r="Q1776" s="7"/>
      <c r="R1776" s="35">
        <f t="shared" si="249"/>
        <v>11.3</v>
      </c>
      <c r="S1776">
        <v>19</v>
      </c>
      <c r="T1776">
        <v>3.5</v>
      </c>
      <c r="U1776">
        <v>0</v>
      </c>
      <c r="W1776">
        <v>15.64</v>
      </c>
      <c r="X1776">
        <v>19.47</v>
      </c>
    </row>
    <row r="1777" spans="1:24" x14ac:dyDescent="0.25">
      <c r="A1777" s="3">
        <v>32362</v>
      </c>
      <c r="B1777" s="5">
        <v>220</v>
      </c>
      <c r="C1777" s="37">
        <f t="shared" si="245"/>
        <v>24.97</v>
      </c>
      <c r="D1777" s="35">
        <f t="shared" si="246"/>
        <v>8.9</v>
      </c>
      <c r="E1777" s="6">
        <v>16.7</v>
      </c>
      <c r="F1777" s="6">
        <v>1</v>
      </c>
      <c r="G1777" s="6">
        <v>0</v>
      </c>
      <c r="H1777" s="35">
        <f t="shared" si="247"/>
        <v>9.8000000000000007</v>
      </c>
      <c r="I1777" s="6">
        <v>16.399999999999999</v>
      </c>
      <c r="J1777" s="6">
        <v>3.2</v>
      </c>
      <c r="K1777" s="6">
        <v>0</v>
      </c>
      <c r="L1777" s="35">
        <f t="shared" si="248"/>
        <v>8.6999999999999993</v>
      </c>
      <c r="M1777" s="6">
        <v>14.9</v>
      </c>
      <c r="N1777" s="6">
        <v>2.5</v>
      </c>
      <c r="O1777" s="6">
        <v>0</v>
      </c>
      <c r="P1777" s="7">
        <v>8808</v>
      </c>
      <c r="Q1777" s="7"/>
      <c r="R1777" s="35">
        <f t="shared" si="249"/>
        <v>11.5</v>
      </c>
      <c r="S1777">
        <v>21</v>
      </c>
      <c r="T1777">
        <v>2</v>
      </c>
      <c r="U1777">
        <v>0</v>
      </c>
      <c r="W1777">
        <v>26.28</v>
      </c>
      <c r="X1777">
        <v>24.77</v>
      </c>
    </row>
    <row r="1778" spans="1:24" x14ac:dyDescent="0.25">
      <c r="A1778" s="3">
        <v>32363</v>
      </c>
      <c r="B1778" s="5">
        <v>221</v>
      </c>
      <c r="C1778" s="37">
        <f t="shared" si="245"/>
        <v>10.52</v>
      </c>
      <c r="D1778" s="35">
        <f t="shared" si="246"/>
        <v>9.1999999999999993</v>
      </c>
      <c r="E1778" s="6">
        <v>15.4</v>
      </c>
      <c r="F1778" s="6">
        <v>3</v>
      </c>
      <c r="G1778" s="6">
        <v>0</v>
      </c>
      <c r="H1778" s="35">
        <f t="shared" si="247"/>
        <v>10.5</v>
      </c>
      <c r="I1778" s="6">
        <v>15.9</v>
      </c>
      <c r="J1778" s="6">
        <v>5</v>
      </c>
      <c r="K1778" s="6">
        <v>0</v>
      </c>
      <c r="L1778" s="35">
        <f t="shared" si="248"/>
        <v>9.6999999999999993</v>
      </c>
      <c r="M1778" s="6">
        <v>13.9</v>
      </c>
      <c r="N1778" s="6">
        <v>5.4</v>
      </c>
      <c r="O1778" s="6">
        <v>0</v>
      </c>
      <c r="P1778" s="7">
        <v>8808</v>
      </c>
      <c r="Q1778" s="7"/>
      <c r="R1778" s="35">
        <f t="shared" si="249"/>
        <v>10.5</v>
      </c>
      <c r="S1778">
        <v>18.5</v>
      </c>
      <c r="T1778">
        <v>2.5</v>
      </c>
      <c r="U1778">
        <v>0.6</v>
      </c>
      <c r="W1778">
        <v>11.07</v>
      </c>
      <c r="X1778">
        <v>8.1300000000000008</v>
      </c>
    </row>
    <row r="1779" spans="1:24" x14ac:dyDescent="0.25">
      <c r="A1779" s="3">
        <v>32364</v>
      </c>
      <c r="B1779" s="5">
        <v>222</v>
      </c>
      <c r="C1779" s="37">
        <f t="shared" si="245"/>
        <v>21.19</v>
      </c>
      <c r="D1779" s="35">
        <f t="shared" si="246"/>
        <v>14.1</v>
      </c>
      <c r="E1779" s="6">
        <v>19.100000000000001</v>
      </c>
      <c r="F1779" s="6">
        <v>9.1</v>
      </c>
      <c r="G1779" s="6">
        <v>0</v>
      </c>
      <c r="H1779" s="35">
        <f t="shared" si="247"/>
        <v>13</v>
      </c>
      <c r="I1779" s="6">
        <v>17.3</v>
      </c>
      <c r="J1779" s="6">
        <v>8.6999999999999993</v>
      </c>
      <c r="K1779" s="6">
        <v>0</v>
      </c>
      <c r="L1779" s="35">
        <f t="shared" si="248"/>
        <v>12.1</v>
      </c>
      <c r="M1779" s="6">
        <v>15.6</v>
      </c>
      <c r="N1779" s="6">
        <v>8.5</v>
      </c>
      <c r="O1779" s="6">
        <v>0</v>
      </c>
      <c r="P1779" s="7">
        <v>8808</v>
      </c>
      <c r="Q1779" s="7"/>
      <c r="R1779" s="35">
        <f t="shared" si="249"/>
        <v>13.5</v>
      </c>
      <c r="S1779">
        <v>21</v>
      </c>
      <c r="T1779">
        <v>6</v>
      </c>
      <c r="U1779">
        <v>0</v>
      </c>
      <c r="W1779">
        <v>22.31</v>
      </c>
      <c r="X1779">
        <v>24.56</v>
      </c>
    </row>
    <row r="1780" spans="1:24" x14ac:dyDescent="0.25">
      <c r="A1780" s="3">
        <v>32365</v>
      </c>
      <c r="B1780" s="5">
        <v>223</v>
      </c>
      <c r="C1780" s="37">
        <f t="shared" si="245"/>
        <v>24.8</v>
      </c>
      <c r="D1780" s="35">
        <f t="shared" si="246"/>
        <v>9.6999999999999993</v>
      </c>
      <c r="E1780" s="6">
        <v>15.3</v>
      </c>
      <c r="F1780" s="6">
        <v>4</v>
      </c>
      <c r="G1780" s="6">
        <v>0</v>
      </c>
      <c r="H1780" s="35">
        <f t="shared" si="247"/>
        <v>10.199999999999999</v>
      </c>
      <c r="I1780" s="6">
        <v>15.3</v>
      </c>
      <c r="J1780" s="6">
        <v>5</v>
      </c>
      <c r="K1780" s="6">
        <v>0</v>
      </c>
      <c r="L1780" s="35">
        <f t="shared" si="248"/>
        <v>9.6999999999999993</v>
      </c>
      <c r="M1780" s="6">
        <v>13.7</v>
      </c>
      <c r="N1780" s="6">
        <v>5.7</v>
      </c>
      <c r="O1780" s="6">
        <v>0</v>
      </c>
      <c r="P1780" s="7">
        <v>8808</v>
      </c>
      <c r="Q1780" s="7"/>
      <c r="R1780" s="35">
        <f t="shared" si="249"/>
        <v>11</v>
      </c>
      <c r="S1780">
        <v>19</v>
      </c>
      <c r="T1780">
        <v>3</v>
      </c>
      <c r="U1780">
        <v>0</v>
      </c>
      <c r="W1780">
        <v>26.1</v>
      </c>
      <c r="X1780">
        <v>24.73</v>
      </c>
    </row>
    <row r="1781" spans="1:24" x14ac:dyDescent="0.25">
      <c r="A1781" s="3">
        <v>32366</v>
      </c>
      <c r="B1781" s="5">
        <v>224</v>
      </c>
      <c r="C1781" s="37">
        <f t="shared" si="245"/>
        <v>24.62</v>
      </c>
      <c r="D1781" s="35">
        <f t="shared" si="246"/>
        <v>11.3</v>
      </c>
      <c r="E1781" s="6">
        <v>20</v>
      </c>
      <c r="F1781" s="6">
        <v>2.6</v>
      </c>
      <c r="G1781" s="6">
        <v>0</v>
      </c>
      <c r="H1781" s="35">
        <f t="shared" si="247"/>
        <v>12.1</v>
      </c>
      <c r="I1781" s="6">
        <v>19.2</v>
      </c>
      <c r="J1781" s="6">
        <v>5</v>
      </c>
      <c r="K1781" s="6">
        <v>0</v>
      </c>
      <c r="L1781" s="35">
        <f t="shared" si="248"/>
        <v>10.7</v>
      </c>
      <c r="M1781" s="6">
        <v>17.5</v>
      </c>
      <c r="N1781" s="6">
        <v>3.8</v>
      </c>
      <c r="O1781" s="6">
        <v>0</v>
      </c>
      <c r="P1781" s="7">
        <v>8808</v>
      </c>
      <c r="Q1781" s="7"/>
      <c r="R1781" s="35">
        <f t="shared" si="249"/>
        <v>11.3</v>
      </c>
      <c r="S1781">
        <v>22.5</v>
      </c>
      <c r="T1781">
        <v>0</v>
      </c>
      <c r="U1781">
        <v>0</v>
      </c>
      <c r="W1781">
        <v>25.92</v>
      </c>
      <c r="X1781">
        <v>24.06</v>
      </c>
    </row>
    <row r="1782" spans="1:24" x14ac:dyDescent="0.25">
      <c r="A1782" s="3">
        <v>32367</v>
      </c>
      <c r="B1782" s="5">
        <v>225</v>
      </c>
      <c r="C1782" s="37">
        <f t="shared" si="245"/>
        <v>24.23</v>
      </c>
      <c r="D1782" s="35">
        <f t="shared" si="246"/>
        <v>14.3</v>
      </c>
      <c r="E1782" s="6">
        <v>23.8</v>
      </c>
      <c r="F1782" s="6">
        <v>4.7</v>
      </c>
      <c r="G1782" s="6">
        <v>0</v>
      </c>
      <c r="H1782" s="35">
        <f t="shared" si="247"/>
        <v>14.3</v>
      </c>
      <c r="I1782" s="6">
        <v>22.4</v>
      </c>
      <c r="J1782" s="6">
        <v>6.1</v>
      </c>
      <c r="K1782" s="6">
        <v>0</v>
      </c>
      <c r="L1782" s="35">
        <f t="shared" si="248"/>
        <v>14.1</v>
      </c>
      <c r="M1782" s="6">
        <v>21.3</v>
      </c>
      <c r="N1782" s="6">
        <v>6.8</v>
      </c>
      <c r="O1782" s="6">
        <v>0</v>
      </c>
      <c r="P1782" s="7">
        <v>8808</v>
      </c>
      <c r="Q1782" s="7"/>
      <c r="R1782" s="35">
        <f t="shared" si="249"/>
        <v>12.3</v>
      </c>
      <c r="S1782">
        <v>23</v>
      </c>
      <c r="T1782">
        <v>1.5</v>
      </c>
      <c r="U1782">
        <v>0</v>
      </c>
      <c r="W1782">
        <v>25.5</v>
      </c>
      <c r="X1782">
        <v>24.37</v>
      </c>
    </row>
    <row r="1783" spans="1:24" x14ac:dyDescent="0.25">
      <c r="A1783" s="3">
        <v>32368</v>
      </c>
      <c r="B1783" s="5">
        <v>226</v>
      </c>
      <c r="C1783" s="37">
        <f t="shared" si="245"/>
        <v>20.38</v>
      </c>
      <c r="D1783" s="35">
        <f t="shared" si="246"/>
        <v>15</v>
      </c>
      <c r="E1783" s="6">
        <v>23.9</v>
      </c>
      <c r="F1783" s="6">
        <v>6</v>
      </c>
      <c r="G1783" s="6">
        <v>0</v>
      </c>
      <c r="H1783" s="35">
        <f t="shared" si="247"/>
        <v>15.1</v>
      </c>
      <c r="I1783" s="6">
        <v>22.3</v>
      </c>
      <c r="J1783" s="6">
        <v>7.9</v>
      </c>
      <c r="K1783" s="6">
        <v>0</v>
      </c>
      <c r="L1783" s="35">
        <f t="shared" si="248"/>
        <v>14.7</v>
      </c>
      <c r="M1783" s="6">
        <v>20.7</v>
      </c>
      <c r="N1783" s="6">
        <v>8.6999999999999993</v>
      </c>
      <c r="O1783" s="6">
        <v>0</v>
      </c>
      <c r="P1783" s="7">
        <v>8808</v>
      </c>
      <c r="Q1783" s="7"/>
      <c r="R1783" s="35">
        <f t="shared" si="249"/>
        <v>14</v>
      </c>
      <c r="S1783">
        <v>26</v>
      </c>
      <c r="T1783">
        <v>2</v>
      </c>
      <c r="U1783">
        <v>0</v>
      </c>
      <c r="W1783">
        <v>21.45</v>
      </c>
      <c r="X1783">
        <v>20.92</v>
      </c>
    </row>
    <row r="1784" spans="1:24" x14ac:dyDescent="0.25">
      <c r="A1784" s="3">
        <v>32369</v>
      </c>
      <c r="B1784" s="5">
        <v>227</v>
      </c>
      <c r="C1784" s="37">
        <f t="shared" si="245"/>
        <v>20.55</v>
      </c>
      <c r="D1784" s="35">
        <f t="shared" si="246"/>
        <v>12.7</v>
      </c>
      <c r="E1784" s="6">
        <v>19.3</v>
      </c>
      <c r="F1784" s="6">
        <v>6.1</v>
      </c>
      <c r="G1784" s="6">
        <v>0</v>
      </c>
      <c r="H1784" s="35">
        <f t="shared" si="247"/>
        <v>11.8</v>
      </c>
      <c r="I1784" s="6">
        <v>18.600000000000001</v>
      </c>
      <c r="J1784" s="6">
        <v>4.9000000000000004</v>
      </c>
      <c r="K1784" s="6">
        <v>0</v>
      </c>
      <c r="L1784" s="35">
        <f t="shared" si="248"/>
        <v>11.7</v>
      </c>
      <c r="M1784" s="6">
        <v>17</v>
      </c>
      <c r="N1784" s="6">
        <v>6.4</v>
      </c>
      <c r="O1784" s="6">
        <v>0</v>
      </c>
      <c r="P1784" s="7">
        <v>8808</v>
      </c>
      <c r="Q1784" s="7"/>
      <c r="R1784" s="35">
        <f t="shared" si="249"/>
        <v>13.3</v>
      </c>
      <c r="S1784">
        <v>23.5</v>
      </c>
      <c r="T1784">
        <v>3</v>
      </c>
      <c r="U1784">
        <v>0</v>
      </c>
      <c r="W1784">
        <v>21.63</v>
      </c>
      <c r="X1784">
        <v>23.58</v>
      </c>
    </row>
    <row r="1785" spans="1:24" x14ac:dyDescent="0.25">
      <c r="A1785" s="3">
        <v>32370</v>
      </c>
      <c r="B1785" s="5">
        <v>228</v>
      </c>
      <c r="C1785" s="37">
        <f t="shared" si="245"/>
        <v>18.77</v>
      </c>
      <c r="D1785" s="35">
        <f t="shared" si="246"/>
        <v>10.1</v>
      </c>
      <c r="E1785" s="6">
        <v>16.899999999999999</v>
      </c>
      <c r="F1785" s="6">
        <v>3.3</v>
      </c>
      <c r="G1785" s="16">
        <f>K1785</f>
        <v>7</v>
      </c>
      <c r="H1785" s="35">
        <f t="shared" si="247"/>
        <v>9.1</v>
      </c>
      <c r="I1785" s="6">
        <v>15.8</v>
      </c>
      <c r="J1785" s="6">
        <v>2.2999999999999998</v>
      </c>
      <c r="K1785" s="6">
        <v>7</v>
      </c>
      <c r="L1785" s="35">
        <f t="shared" si="248"/>
        <v>9.3000000000000007</v>
      </c>
      <c r="M1785" s="6">
        <v>14.6</v>
      </c>
      <c r="N1785" s="6">
        <v>3.9</v>
      </c>
      <c r="O1785" s="6">
        <v>1</v>
      </c>
      <c r="P1785" s="7">
        <v>8808</v>
      </c>
      <c r="Q1785" s="7"/>
      <c r="R1785" s="35">
        <f t="shared" si="249"/>
        <v>10.5</v>
      </c>
      <c r="S1785">
        <v>19</v>
      </c>
      <c r="T1785">
        <v>2</v>
      </c>
      <c r="U1785">
        <v>0</v>
      </c>
      <c r="W1785">
        <v>19.760000000000002</v>
      </c>
      <c r="X1785">
        <v>17.809999999999999</v>
      </c>
    </row>
    <row r="1786" spans="1:24" x14ac:dyDescent="0.25">
      <c r="A1786" s="3">
        <v>32371</v>
      </c>
      <c r="B1786" s="5">
        <v>229</v>
      </c>
      <c r="C1786" s="37">
        <f t="shared" si="245"/>
        <v>6.51</v>
      </c>
      <c r="D1786" s="35">
        <f t="shared" si="246"/>
        <v>7.1</v>
      </c>
      <c r="E1786" s="6">
        <v>9.1</v>
      </c>
      <c r="F1786" s="6">
        <v>5</v>
      </c>
      <c r="G1786" s="16">
        <f>K1786</f>
        <v>0.5</v>
      </c>
      <c r="H1786" s="35">
        <f t="shared" si="247"/>
        <v>6.5</v>
      </c>
      <c r="I1786" s="6">
        <v>8.1999999999999993</v>
      </c>
      <c r="J1786" s="6">
        <v>4.7</v>
      </c>
      <c r="K1786" s="6">
        <v>0.5</v>
      </c>
      <c r="L1786" s="35">
        <f t="shared" si="248"/>
        <v>7</v>
      </c>
      <c r="M1786" s="6">
        <v>8.6999999999999993</v>
      </c>
      <c r="N1786" s="6">
        <v>5.2</v>
      </c>
      <c r="O1786" s="6">
        <v>9</v>
      </c>
      <c r="P1786" s="7">
        <v>8808</v>
      </c>
      <c r="Q1786" s="7"/>
      <c r="R1786" s="35">
        <f t="shared" si="249"/>
        <v>10.3</v>
      </c>
      <c r="S1786">
        <v>14.5</v>
      </c>
      <c r="T1786">
        <v>6</v>
      </c>
      <c r="U1786">
        <v>12.4</v>
      </c>
      <c r="W1786">
        <v>6.85</v>
      </c>
      <c r="X1786">
        <v>6.86</v>
      </c>
    </row>
    <row r="1787" spans="1:24" x14ac:dyDescent="0.25">
      <c r="A1787" s="3">
        <v>32372</v>
      </c>
      <c r="B1787" s="5">
        <v>230</v>
      </c>
      <c r="C1787" s="37">
        <f t="shared" si="245"/>
        <v>5.24</v>
      </c>
      <c r="D1787" s="35">
        <f t="shared" si="246"/>
        <v>7</v>
      </c>
      <c r="E1787" s="6">
        <v>9</v>
      </c>
      <c r="F1787" s="6">
        <v>5</v>
      </c>
      <c r="G1787" s="16">
        <f>K1787</f>
        <v>0</v>
      </c>
      <c r="H1787" s="35">
        <f t="shared" si="247"/>
        <v>6.8</v>
      </c>
      <c r="I1787" s="6">
        <v>8.5</v>
      </c>
      <c r="J1787" s="6">
        <v>5</v>
      </c>
      <c r="K1787" s="6">
        <v>0</v>
      </c>
      <c r="L1787" s="35">
        <f t="shared" si="248"/>
        <v>7.3</v>
      </c>
      <c r="M1787" s="6">
        <v>9</v>
      </c>
      <c r="N1787" s="6">
        <v>5.5</v>
      </c>
      <c r="O1787" s="6">
        <v>0</v>
      </c>
      <c r="P1787" s="7">
        <v>8808</v>
      </c>
      <c r="Q1787" s="7"/>
      <c r="R1787" s="35">
        <f t="shared" si="249"/>
        <v>7</v>
      </c>
      <c r="S1787">
        <v>12.5</v>
      </c>
      <c r="T1787">
        <v>1.5</v>
      </c>
      <c r="U1787">
        <v>18.8</v>
      </c>
      <c r="W1787">
        <v>5.52</v>
      </c>
      <c r="X1787">
        <v>11.72</v>
      </c>
    </row>
    <row r="1788" spans="1:24" x14ac:dyDescent="0.25">
      <c r="A1788" s="3">
        <v>32373</v>
      </c>
      <c r="B1788" s="5">
        <v>231</v>
      </c>
      <c r="C1788" s="37">
        <f t="shared" si="245"/>
        <v>23.15</v>
      </c>
      <c r="D1788" s="35">
        <f t="shared" si="246"/>
        <v>7.1</v>
      </c>
      <c r="E1788" s="6">
        <v>13.1</v>
      </c>
      <c r="F1788" s="6">
        <v>1</v>
      </c>
      <c r="G1788" s="6">
        <v>0</v>
      </c>
      <c r="H1788" s="35">
        <f t="shared" si="247"/>
        <v>5.7</v>
      </c>
      <c r="I1788" s="6">
        <v>11</v>
      </c>
      <c r="J1788" s="6">
        <v>0.4</v>
      </c>
      <c r="K1788" s="6">
        <v>0</v>
      </c>
      <c r="L1788" s="35">
        <f t="shared" si="248"/>
        <v>7.4</v>
      </c>
      <c r="M1788" s="6">
        <v>12.2</v>
      </c>
      <c r="N1788" s="6">
        <v>2.5</v>
      </c>
      <c r="O1788" s="6">
        <v>0</v>
      </c>
      <c r="P1788" s="7">
        <v>8808</v>
      </c>
      <c r="Q1788" s="7"/>
      <c r="R1788" s="35">
        <f t="shared" si="249"/>
        <v>9</v>
      </c>
      <c r="S1788">
        <v>17</v>
      </c>
      <c r="T1788">
        <v>1</v>
      </c>
      <c r="U1788">
        <v>0.2</v>
      </c>
      <c r="W1788">
        <v>24.37</v>
      </c>
      <c r="X1788">
        <v>20.91</v>
      </c>
    </row>
    <row r="1789" spans="1:24" x14ac:dyDescent="0.25">
      <c r="A1789" s="3">
        <v>32374</v>
      </c>
      <c r="B1789" s="5">
        <v>232</v>
      </c>
      <c r="C1789" s="37">
        <f t="shared" si="245"/>
        <v>10.210000000000001</v>
      </c>
      <c r="D1789" s="35">
        <f t="shared" si="246"/>
        <v>7</v>
      </c>
      <c r="E1789" s="6">
        <v>11.7</v>
      </c>
      <c r="F1789" s="6">
        <v>2.2000000000000002</v>
      </c>
      <c r="G1789" s="6">
        <v>0</v>
      </c>
      <c r="H1789" s="35">
        <f t="shared" si="247"/>
        <v>6.9</v>
      </c>
      <c r="I1789" s="6">
        <v>10.4</v>
      </c>
      <c r="J1789" s="6">
        <v>3.3</v>
      </c>
      <c r="K1789" s="6">
        <v>0</v>
      </c>
      <c r="L1789" s="35">
        <f t="shared" si="248"/>
        <v>7.9</v>
      </c>
      <c r="M1789" s="6">
        <v>11.2</v>
      </c>
      <c r="N1789" s="6">
        <v>4.5</v>
      </c>
      <c r="O1789" s="6">
        <v>0</v>
      </c>
      <c r="P1789" s="7">
        <v>8808</v>
      </c>
      <c r="Q1789" s="7"/>
      <c r="R1789" s="35">
        <f t="shared" si="249"/>
        <v>9</v>
      </c>
      <c r="S1789">
        <v>14</v>
      </c>
      <c r="T1789">
        <v>4</v>
      </c>
      <c r="U1789">
        <v>1.6</v>
      </c>
      <c r="W1789">
        <v>10.75</v>
      </c>
      <c r="X1789">
        <v>10.64</v>
      </c>
    </row>
    <row r="1790" spans="1:24" x14ac:dyDescent="0.25">
      <c r="A1790" s="3">
        <v>32375</v>
      </c>
      <c r="B1790" s="5">
        <v>233</v>
      </c>
      <c r="C1790" s="37">
        <f t="shared" si="245"/>
        <v>11.9</v>
      </c>
      <c r="D1790" s="35">
        <f t="shared" si="246"/>
        <v>5.5</v>
      </c>
      <c r="E1790" s="6">
        <v>9.6</v>
      </c>
      <c r="F1790" s="6">
        <v>1.3</v>
      </c>
      <c r="G1790" s="6">
        <v>0</v>
      </c>
      <c r="H1790" s="35">
        <f t="shared" si="247"/>
        <v>4.8</v>
      </c>
      <c r="I1790" s="6">
        <v>8.1</v>
      </c>
      <c r="J1790" s="6">
        <v>1.4</v>
      </c>
      <c r="K1790" s="6">
        <v>0</v>
      </c>
      <c r="L1790" s="35">
        <f t="shared" si="248"/>
        <v>5.3</v>
      </c>
      <c r="M1790" s="6">
        <v>8.3000000000000007</v>
      </c>
      <c r="N1790" s="6">
        <v>2.2999999999999998</v>
      </c>
      <c r="O1790" s="6">
        <v>0</v>
      </c>
      <c r="P1790" s="7">
        <v>8808</v>
      </c>
      <c r="Q1790" s="7"/>
      <c r="R1790" s="35">
        <f t="shared" si="249"/>
        <v>8.8000000000000007</v>
      </c>
      <c r="S1790">
        <v>15.5</v>
      </c>
      <c r="T1790">
        <v>2</v>
      </c>
      <c r="U1790">
        <v>3</v>
      </c>
      <c r="W1790">
        <v>12.53</v>
      </c>
      <c r="X1790">
        <v>13.68</v>
      </c>
    </row>
    <row r="1791" spans="1:24" x14ac:dyDescent="0.25">
      <c r="A1791" s="3">
        <v>32376</v>
      </c>
      <c r="B1791" s="5">
        <v>234</v>
      </c>
      <c r="C1791" s="37">
        <f t="shared" si="245"/>
        <v>23.05</v>
      </c>
      <c r="D1791" s="35">
        <f t="shared" si="246"/>
        <v>7.4</v>
      </c>
      <c r="E1791" s="6">
        <v>14.6</v>
      </c>
      <c r="F1791" s="6">
        <v>0.1</v>
      </c>
      <c r="G1791" s="6">
        <v>0</v>
      </c>
      <c r="H1791" s="35">
        <f t="shared" si="247"/>
        <v>7.2</v>
      </c>
      <c r="I1791" s="6">
        <v>13.5</v>
      </c>
      <c r="J1791" s="6">
        <v>0.8</v>
      </c>
      <c r="K1791" s="6">
        <v>0</v>
      </c>
      <c r="L1791" s="35">
        <f t="shared" si="248"/>
        <v>7.5</v>
      </c>
      <c r="M1791" s="6">
        <v>13.1</v>
      </c>
      <c r="N1791" s="6">
        <v>1.8</v>
      </c>
      <c r="O1791" s="6">
        <v>0</v>
      </c>
      <c r="P1791" s="7">
        <v>8808</v>
      </c>
      <c r="Q1791" s="7"/>
      <c r="R1791" s="35">
        <f t="shared" si="249"/>
        <v>8.8000000000000007</v>
      </c>
      <c r="S1791">
        <v>19</v>
      </c>
      <c r="T1791">
        <v>-1.5</v>
      </c>
      <c r="U1791">
        <v>0</v>
      </c>
      <c r="W1791">
        <v>24.26</v>
      </c>
      <c r="X1791">
        <v>23.04</v>
      </c>
    </row>
    <row r="1792" spans="1:24" x14ac:dyDescent="0.25">
      <c r="A1792" s="3">
        <v>32377</v>
      </c>
      <c r="B1792" s="5">
        <v>235</v>
      </c>
      <c r="C1792" s="37">
        <f t="shared" si="245"/>
        <v>22.66</v>
      </c>
      <c r="D1792" s="35">
        <f t="shared" si="246"/>
        <v>10.4</v>
      </c>
      <c r="E1792" s="6">
        <v>19.399999999999999</v>
      </c>
      <c r="F1792" s="6">
        <v>1.3</v>
      </c>
      <c r="G1792" s="6">
        <v>0</v>
      </c>
      <c r="H1792" s="35">
        <f t="shared" si="247"/>
        <v>10.7</v>
      </c>
      <c r="I1792" s="6">
        <v>18.399999999999999</v>
      </c>
      <c r="J1792" s="6">
        <v>3</v>
      </c>
      <c r="K1792" s="6">
        <v>0</v>
      </c>
      <c r="L1792" s="35">
        <f t="shared" si="248"/>
        <v>11.7</v>
      </c>
      <c r="M1792" s="6">
        <v>18.100000000000001</v>
      </c>
      <c r="N1792" s="6">
        <v>5.3</v>
      </c>
      <c r="O1792" s="6">
        <v>0</v>
      </c>
      <c r="P1792" s="7">
        <v>8808</v>
      </c>
      <c r="Q1792" s="7"/>
      <c r="R1792" s="35">
        <f t="shared" si="249"/>
        <v>11.5</v>
      </c>
      <c r="S1792">
        <v>23</v>
      </c>
      <c r="T1792">
        <v>0</v>
      </c>
      <c r="U1792">
        <v>0</v>
      </c>
      <c r="W1792">
        <v>23.85</v>
      </c>
      <c r="X1792">
        <v>22.94</v>
      </c>
    </row>
    <row r="1793" spans="1:24" x14ac:dyDescent="0.25">
      <c r="A1793" s="3">
        <v>32378</v>
      </c>
      <c r="B1793" s="5">
        <v>236</v>
      </c>
      <c r="C1793" s="37">
        <f t="shared" si="245"/>
        <v>22.54</v>
      </c>
      <c r="D1793" s="35">
        <f t="shared" si="246"/>
        <v>15.2</v>
      </c>
      <c r="E1793" s="6">
        <v>26</v>
      </c>
      <c r="F1793" s="6">
        <v>4.3</v>
      </c>
      <c r="G1793" s="6">
        <v>0</v>
      </c>
      <c r="H1793" s="35">
        <f t="shared" si="247"/>
        <v>15.4</v>
      </c>
      <c r="I1793" s="6">
        <v>24.1</v>
      </c>
      <c r="J1793" s="6">
        <v>6.6</v>
      </c>
      <c r="K1793" s="6">
        <v>0</v>
      </c>
      <c r="L1793" s="35">
        <f t="shared" si="248"/>
        <v>16.3</v>
      </c>
      <c r="M1793" s="6">
        <v>24.2</v>
      </c>
      <c r="N1793" s="6">
        <v>8.3000000000000007</v>
      </c>
      <c r="O1793" s="6">
        <v>0</v>
      </c>
      <c r="P1793" s="7">
        <v>8808</v>
      </c>
      <c r="Q1793" s="7"/>
      <c r="R1793" s="35">
        <f t="shared" si="249"/>
        <v>14</v>
      </c>
      <c r="S1793">
        <v>28</v>
      </c>
      <c r="T1793">
        <v>0</v>
      </c>
      <c r="U1793">
        <v>0</v>
      </c>
      <c r="W1793">
        <v>23.73</v>
      </c>
      <c r="X1793">
        <v>22.68</v>
      </c>
    </row>
    <row r="1794" spans="1:24" x14ac:dyDescent="0.25">
      <c r="A1794" s="3">
        <v>32379</v>
      </c>
      <c r="B1794" s="5">
        <v>237</v>
      </c>
      <c r="C1794" s="37">
        <f t="shared" si="245"/>
        <v>21.72</v>
      </c>
      <c r="D1794" s="35">
        <f t="shared" si="246"/>
        <v>17.100000000000001</v>
      </c>
      <c r="E1794" s="6">
        <v>28.1</v>
      </c>
      <c r="F1794" s="6">
        <v>6.1</v>
      </c>
      <c r="G1794" s="6">
        <v>0</v>
      </c>
      <c r="H1794" s="35">
        <f t="shared" si="247"/>
        <v>18.5</v>
      </c>
      <c r="I1794" s="6">
        <v>26.2</v>
      </c>
      <c r="J1794" s="6">
        <v>10.7</v>
      </c>
      <c r="K1794" s="6">
        <v>0</v>
      </c>
      <c r="L1794" s="35">
        <f t="shared" si="248"/>
        <v>18.5</v>
      </c>
      <c r="M1794" s="6">
        <v>25.7</v>
      </c>
      <c r="N1794" s="6">
        <v>11.3</v>
      </c>
      <c r="O1794" s="6">
        <v>0</v>
      </c>
      <c r="P1794" s="7">
        <v>8808</v>
      </c>
      <c r="Q1794" s="7"/>
      <c r="R1794" s="35">
        <f t="shared" si="249"/>
        <v>16.5</v>
      </c>
      <c r="S1794">
        <v>28</v>
      </c>
      <c r="T1794">
        <v>5</v>
      </c>
      <c r="U1794">
        <v>0</v>
      </c>
      <c r="W1794">
        <v>22.86</v>
      </c>
      <c r="X1794">
        <v>22.17</v>
      </c>
    </row>
    <row r="1795" spans="1:24" x14ac:dyDescent="0.25">
      <c r="A1795" s="3">
        <v>32380</v>
      </c>
      <c r="B1795" s="5">
        <v>238</v>
      </c>
      <c r="C1795" s="37">
        <f t="shared" si="245"/>
        <v>16.87</v>
      </c>
      <c r="D1795" s="35">
        <f t="shared" si="246"/>
        <v>15.9</v>
      </c>
      <c r="E1795" s="6">
        <v>22.4</v>
      </c>
      <c r="F1795" s="6">
        <v>9.4</v>
      </c>
      <c r="G1795" s="6">
        <v>0</v>
      </c>
      <c r="H1795" s="35">
        <f t="shared" si="247"/>
        <v>14</v>
      </c>
      <c r="I1795" s="6">
        <v>20.399999999999999</v>
      </c>
      <c r="J1795" s="6">
        <v>7.6</v>
      </c>
      <c r="K1795" s="6">
        <v>0</v>
      </c>
      <c r="L1795" s="35">
        <f t="shared" si="248"/>
        <v>15.6</v>
      </c>
      <c r="M1795" s="6">
        <v>20.2</v>
      </c>
      <c r="N1795" s="6">
        <v>11</v>
      </c>
      <c r="O1795" s="6">
        <v>0</v>
      </c>
      <c r="P1795" s="7">
        <v>8808</v>
      </c>
      <c r="Q1795" s="7"/>
      <c r="R1795" s="35">
        <f t="shared" si="249"/>
        <v>17.5</v>
      </c>
      <c r="S1795">
        <v>27</v>
      </c>
      <c r="T1795">
        <v>8</v>
      </c>
      <c r="U1795">
        <v>0</v>
      </c>
      <c r="W1795">
        <v>17.760000000000002</v>
      </c>
      <c r="X1795">
        <v>20.86</v>
      </c>
    </row>
    <row r="1796" spans="1:24" x14ac:dyDescent="0.25">
      <c r="A1796" s="3">
        <v>32381</v>
      </c>
      <c r="B1796" s="5">
        <v>239</v>
      </c>
      <c r="C1796" s="37">
        <f t="shared" si="245"/>
        <v>20.48</v>
      </c>
      <c r="D1796" s="35">
        <f t="shared" si="246"/>
        <v>12.2</v>
      </c>
      <c r="E1796" s="6">
        <v>21</v>
      </c>
      <c r="F1796" s="6">
        <v>3.3</v>
      </c>
      <c r="G1796" s="6">
        <v>0</v>
      </c>
      <c r="H1796" s="35">
        <f t="shared" si="247"/>
        <v>12.5</v>
      </c>
      <c r="I1796" s="6">
        <v>20.100000000000001</v>
      </c>
      <c r="J1796" s="6">
        <v>4.9000000000000004</v>
      </c>
      <c r="K1796" s="6">
        <v>0</v>
      </c>
      <c r="L1796" s="35">
        <f t="shared" si="248"/>
        <v>12.8</v>
      </c>
      <c r="M1796" s="6">
        <v>19.5</v>
      </c>
      <c r="N1796" s="6">
        <v>6</v>
      </c>
      <c r="O1796" s="6">
        <v>0</v>
      </c>
      <c r="P1796" s="7">
        <v>8808</v>
      </c>
      <c r="Q1796" s="7"/>
      <c r="R1796" s="35">
        <f t="shared" si="249"/>
        <v>16.5</v>
      </c>
      <c r="S1796">
        <v>28</v>
      </c>
      <c r="T1796">
        <v>5</v>
      </c>
      <c r="U1796">
        <v>0</v>
      </c>
      <c r="W1796">
        <v>21.56</v>
      </c>
      <c r="X1796">
        <v>22.07</v>
      </c>
    </row>
    <row r="1797" spans="1:24" x14ac:dyDescent="0.25">
      <c r="A1797" s="3">
        <v>32382</v>
      </c>
      <c r="B1797" s="5">
        <v>240</v>
      </c>
      <c r="C1797" s="37">
        <f t="shared" ref="C1797:C1860" si="250">IF(W1797="",X1797,ROUND(0.95*W1797,2))</f>
        <v>21.58</v>
      </c>
      <c r="D1797" s="35">
        <f t="shared" ref="D1797:D1860" si="251">ROUND(AVERAGE(E1797:F1797),1)</f>
        <v>13.8</v>
      </c>
      <c r="E1797" s="6">
        <v>24.5</v>
      </c>
      <c r="F1797" s="6">
        <v>3</v>
      </c>
      <c r="G1797" s="6">
        <v>0</v>
      </c>
      <c r="H1797" s="35">
        <f t="shared" ref="H1797:H1860" si="252">ROUND(AVERAGE(I1797:J1797),1)</f>
        <v>14.5</v>
      </c>
      <c r="I1797" s="6">
        <v>23</v>
      </c>
      <c r="J1797" s="6">
        <v>5.9</v>
      </c>
      <c r="K1797" s="6">
        <v>0</v>
      </c>
      <c r="L1797" s="35">
        <f t="shared" ref="L1797:L1860" si="253">ROUND(AVERAGE(M1797:N1797),1)</f>
        <v>15.1</v>
      </c>
      <c r="M1797" s="6">
        <v>22.2</v>
      </c>
      <c r="N1797" s="6">
        <v>7.9</v>
      </c>
      <c r="O1797" s="6">
        <v>0</v>
      </c>
      <c r="P1797" s="7">
        <v>8808</v>
      </c>
      <c r="Q1797" s="7"/>
      <c r="R1797" s="35">
        <f t="shared" ref="R1797:R1860" si="254">ROUND(AVERAGE(S1797:T1797),1)</f>
        <v>15.8</v>
      </c>
      <c r="S1797">
        <v>28.5</v>
      </c>
      <c r="T1797">
        <v>3</v>
      </c>
      <c r="U1797">
        <v>0</v>
      </c>
      <c r="W1797">
        <v>22.72</v>
      </c>
      <c r="X1797">
        <v>21.95</v>
      </c>
    </row>
    <row r="1798" spans="1:24" x14ac:dyDescent="0.25">
      <c r="A1798" s="3">
        <v>32383</v>
      </c>
      <c r="B1798" s="5">
        <v>241</v>
      </c>
      <c r="C1798" s="37">
        <f t="shared" si="250"/>
        <v>19.940000000000001</v>
      </c>
      <c r="D1798" s="35">
        <f t="shared" si="251"/>
        <v>16.100000000000001</v>
      </c>
      <c r="E1798" s="6">
        <v>26.1</v>
      </c>
      <c r="F1798" s="6">
        <v>6.1</v>
      </c>
      <c r="G1798" s="6">
        <v>0</v>
      </c>
      <c r="H1798" s="35">
        <f t="shared" si="252"/>
        <v>16.399999999999999</v>
      </c>
      <c r="I1798" s="6">
        <v>24.1</v>
      </c>
      <c r="J1798" s="6">
        <v>8.6</v>
      </c>
      <c r="K1798" s="6">
        <v>0</v>
      </c>
      <c r="L1798" s="35">
        <f t="shared" si="253"/>
        <v>17.100000000000001</v>
      </c>
      <c r="M1798" s="6">
        <v>23.9</v>
      </c>
      <c r="N1798" s="6">
        <v>10.199999999999999</v>
      </c>
      <c r="O1798" s="6">
        <v>0</v>
      </c>
      <c r="P1798" s="7">
        <v>8808</v>
      </c>
      <c r="Q1798" s="7"/>
      <c r="R1798" s="35">
        <f t="shared" si="254"/>
        <v>15.5</v>
      </c>
      <c r="S1798">
        <v>28</v>
      </c>
      <c r="T1798">
        <v>3</v>
      </c>
      <c r="U1798">
        <v>0</v>
      </c>
      <c r="W1798">
        <v>20.99</v>
      </c>
      <c r="X1798">
        <v>21.69</v>
      </c>
    </row>
    <row r="1799" spans="1:24" x14ac:dyDescent="0.25">
      <c r="A1799" s="3">
        <v>32384</v>
      </c>
      <c r="B1799" s="5">
        <v>242</v>
      </c>
      <c r="C1799" s="37">
        <f t="shared" si="250"/>
        <v>17.73</v>
      </c>
      <c r="D1799" s="35">
        <f t="shared" si="251"/>
        <v>14.5</v>
      </c>
      <c r="E1799" s="6">
        <v>22.9</v>
      </c>
      <c r="F1799" s="6">
        <v>6.1</v>
      </c>
      <c r="G1799" s="6">
        <v>0</v>
      </c>
      <c r="H1799" s="35">
        <f t="shared" si="252"/>
        <v>13.1</v>
      </c>
      <c r="I1799" s="6">
        <v>21.1</v>
      </c>
      <c r="J1799" s="6">
        <v>5</v>
      </c>
      <c r="K1799" s="6">
        <v>0</v>
      </c>
      <c r="L1799" s="35">
        <f t="shared" si="253"/>
        <v>14.5</v>
      </c>
      <c r="M1799" s="6">
        <v>19.8</v>
      </c>
      <c r="N1799" s="6">
        <v>9.1</v>
      </c>
      <c r="O1799" s="6">
        <v>0</v>
      </c>
      <c r="P1799" s="7">
        <v>8808</v>
      </c>
      <c r="Q1799" s="7"/>
      <c r="R1799" s="35">
        <f t="shared" si="254"/>
        <v>15.3</v>
      </c>
      <c r="S1799">
        <v>25.5</v>
      </c>
      <c r="T1799">
        <v>5</v>
      </c>
      <c r="U1799">
        <v>0</v>
      </c>
      <c r="W1799">
        <v>18.66</v>
      </c>
      <c r="X1799">
        <v>21.17</v>
      </c>
    </row>
    <row r="1800" spans="1:24" x14ac:dyDescent="0.25">
      <c r="A1800" s="3">
        <v>32385</v>
      </c>
      <c r="B1800" s="5">
        <v>243</v>
      </c>
      <c r="C1800" s="37">
        <f t="shared" si="250"/>
        <v>21.59</v>
      </c>
      <c r="D1800" s="35">
        <f t="shared" si="251"/>
        <v>8.6</v>
      </c>
      <c r="E1800" s="6">
        <v>16.2</v>
      </c>
      <c r="F1800" s="6">
        <v>0.9</v>
      </c>
      <c r="G1800" s="6">
        <v>0</v>
      </c>
      <c r="H1800" s="35">
        <f t="shared" si="252"/>
        <v>7.9</v>
      </c>
      <c r="I1800" s="6">
        <v>14.9</v>
      </c>
      <c r="J1800" s="6">
        <v>0.8</v>
      </c>
      <c r="K1800" s="6">
        <v>0</v>
      </c>
      <c r="L1800" s="35">
        <f t="shared" si="253"/>
        <v>8</v>
      </c>
      <c r="M1800" s="6">
        <v>14.1</v>
      </c>
      <c r="N1800" s="6">
        <v>1.9</v>
      </c>
      <c r="O1800" s="6">
        <v>0</v>
      </c>
      <c r="P1800" s="7">
        <v>8808</v>
      </c>
      <c r="Q1800" s="7"/>
      <c r="R1800" s="35">
        <f t="shared" si="254"/>
        <v>9.8000000000000007</v>
      </c>
      <c r="S1800">
        <v>18.5</v>
      </c>
      <c r="T1800">
        <v>1</v>
      </c>
      <c r="U1800">
        <v>0</v>
      </c>
      <c r="W1800">
        <v>22.73</v>
      </c>
      <c r="X1800">
        <v>21.43</v>
      </c>
    </row>
    <row r="1801" spans="1:24" x14ac:dyDescent="0.25">
      <c r="A1801" s="3">
        <v>32386</v>
      </c>
      <c r="B1801" s="5">
        <v>244</v>
      </c>
      <c r="C1801" s="37">
        <f t="shared" si="250"/>
        <v>19.510000000000002</v>
      </c>
      <c r="D1801" s="35">
        <f t="shared" si="251"/>
        <v>9.4</v>
      </c>
      <c r="E1801" s="6">
        <v>18.399999999999999</v>
      </c>
      <c r="F1801" s="6">
        <v>0.3</v>
      </c>
      <c r="G1801" s="6">
        <v>0</v>
      </c>
      <c r="H1801" s="35">
        <f t="shared" si="252"/>
        <v>9.4</v>
      </c>
      <c r="I1801" s="6">
        <v>17.5</v>
      </c>
      <c r="J1801" s="6">
        <v>1.3</v>
      </c>
      <c r="K1801" s="6">
        <v>0</v>
      </c>
      <c r="L1801" s="35">
        <f t="shared" si="253"/>
        <v>10</v>
      </c>
      <c r="M1801" s="6">
        <v>16.8</v>
      </c>
      <c r="N1801" s="6">
        <v>3.2</v>
      </c>
      <c r="O1801" s="6">
        <v>0</v>
      </c>
      <c r="P1801" s="7">
        <v>8808</v>
      </c>
      <c r="Q1801" s="7"/>
      <c r="R1801" s="35">
        <f t="shared" si="254"/>
        <v>10</v>
      </c>
      <c r="S1801">
        <v>21</v>
      </c>
      <c r="T1801">
        <v>-1</v>
      </c>
      <c r="U1801">
        <v>0</v>
      </c>
      <c r="W1801">
        <v>20.54</v>
      </c>
      <c r="X1801">
        <v>20.53</v>
      </c>
    </row>
    <row r="1802" spans="1:24" x14ac:dyDescent="0.25">
      <c r="A1802" s="3">
        <v>32387</v>
      </c>
      <c r="B1802" s="5">
        <v>245</v>
      </c>
      <c r="C1802" s="37">
        <f t="shared" si="250"/>
        <v>20.77</v>
      </c>
      <c r="D1802" s="35">
        <f t="shared" si="251"/>
        <v>13.5</v>
      </c>
      <c r="E1802" s="6">
        <v>24.4</v>
      </c>
      <c r="F1802" s="6">
        <v>2.6</v>
      </c>
      <c r="G1802" s="6">
        <v>0</v>
      </c>
      <c r="H1802" s="35">
        <f t="shared" si="252"/>
        <v>15</v>
      </c>
      <c r="I1802" s="6">
        <v>23.8</v>
      </c>
      <c r="J1802" s="6">
        <v>6.2</v>
      </c>
      <c r="K1802" s="6">
        <v>0</v>
      </c>
      <c r="L1802" s="35">
        <f t="shared" si="253"/>
        <v>15.4</v>
      </c>
      <c r="M1802" s="6">
        <v>23</v>
      </c>
      <c r="N1802" s="6">
        <v>7.7</v>
      </c>
      <c r="O1802" s="6">
        <v>0</v>
      </c>
      <c r="P1802" s="7">
        <v>8809</v>
      </c>
      <c r="Q1802" s="7"/>
      <c r="R1802" s="35">
        <f t="shared" si="254"/>
        <v>12.8</v>
      </c>
      <c r="S1802">
        <v>25.5</v>
      </c>
      <c r="T1802">
        <v>0</v>
      </c>
      <c r="U1802">
        <v>0</v>
      </c>
      <c r="W1802">
        <v>21.86</v>
      </c>
      <c r="X1802">
        <v>21.42</v>
      </c>
    </row>
    <row r="1803" spans="1:24" x14ac:dyDescent="0.25">
      <c r="A1803" s="3">
        <v>32388</v>
      </c>
      <c r="B1803" s="5">
        <v>246</v>
      </c>
      <c r="C1803" s="37">
        <f t="shared" si="250"/>
        <v>20.34</v>
      </c>
      <c r="D1803" s="35">
        <f t="shared" si="251"/>
        <v>16.7</v>
      </c>
      <c r="E1803" s="6">
        <v>27.3</v>
      </c>
      <c r="F1803" s="6">
        <v>6</v>
      </c>
      <c r="G1803" s="6">
        <v>0</v>
      </c>
      <c r="H1803" s="35">
        <f t="shared" si="252"/>
        <v>18.100000000000001</v>
      </c>
      <c r="I1803" s="6">
        <v>26.3</v>
      </c>
      <c r="J1803" s="6">
        <v>9.9</v>
      </c>
      <c r="K1803" s="6">
        <v>0</v>
      </c>
      <c r="L1803" s="35">
        <f t="shared" si="253"/>
        <v>19</v>
      </c>
      <c r="M1803" s="6">
        <v>26.9</v>
      </c>
      <c r="N1803" s="6">
        <v>11</v>
      </c>
      <c r="O1803" s="6">
        <v>0</v>
      </c>
      <c r="P1803" s="7">
        <v>8809</v>
      </c>
      <c r="Q1803" s="7"/>
      <c r="R1803" s="35">
        <f t="shared" si="254"/>
        <v>13</v>
      </c>
      <c r="S1803">
        <v>24</v>
      </c>
      <c r="T1803">
        <v>2</v>
      </c>
      <c r="U1803">
        <v>0</v>
      </c>
      <c r="W1803">
        <v>21.41</v>
      </c>
      <c r="X1803">
        <v>20.65</v>
      </c>
    </row>
    <row r="1804" spans="1:24" x14ac:dyDescent="0.25">
      <c r="A1804" s="3">
        <v>32389</v>
      </c>
      <c r="B1804" s="5">
        <v>247</v>
      </c>
      <c r="C1804" s="37">
        <f t="shared" si="250"/>
        <v>19.5</v>
      </c>
      <c r="D1804" s="35">
        <f t="shared" si="251"/>
        <v>18.8</v>
      </c>
      <c r="E1804" s="6">
        <v>29.7</v>
      </c>
      <c r="F1804" s="6">
        <v>7.9</v>
      </c>
      <c r="G1804" s="6">
        <v>0</v>
      </c>
      <c r="H1804" s="35">
        <f t="shared" si="252"/>
        <v>21.2</v>
      </c>
      <c r="I1804" s="6">
        <v>27.6</v>
      </c>
      <c r="J1804" s="6">
        <v>14.8</v>
      </c>
      <c r="K1804" s="6">
        <v>0</v>
      </c>
      <c r="L1804" s="35">
        <f t="shared" si="253"/>
        <v>20.5</v>
      </c>
      <c r="M1804" s="6">
        <v>27</v>
      </c>
      <c r="N1804" s="6">
        <v>14</v>
      </c>
      <c r="O1804" s="6">
        <v>0</v>
      </c>
      <c r="P1804" s="7">
        <v>8809</v>
      </c>
      <c r="Q1804" s="7"/>
      <c r="R1804" s="35">
        <f t="shared" si="254"/>
        <v>16</v>
      </c>
      <c r="S1804">
        <v>31</v>
      </c>
      <c r="T1804">
        <v>1</v>
      </c>
      <c r="U1804">
        <v>0</v>
      </c>
      <c r="W1804">
        <v>20.53</v>
      </c>
      <c r="X1804">
        <v>18.600000000000001</v>
      </c>
    </row>
    <row r="1805" spans="1:24" x14ac:dyDescent="0.25">
      <c r="A1805" s="3">
        <v>32390</v>
      </c>
      <c r="B1805" s="5">
        <v>248</v>
      </c>
      <c r="C1805" s="37">
        <f t="shared" si="250"/>
        <v>18.260000000000002</v>
      </c>
      <c r="D1805" s="35">
        <f t="shared" si="251"/>
        <v>20</v>
      </c>
      <c r="E1805" s="6">
        <v>32</v>
      </c>
      <c r="F1805" s="6">
        <v>7.9</v>
      </c>
      <c r="G1805" s="6">
        <v>0</v>
      </c>
      <c r="H1805" s="35">
        <f t="shared" si="252"/>
        <v>21.8</v>
      </c>
      <c r="I1805" s="6">
        <v>30</v>
      </c>
      <c r="J1805" s="6">
        <v>13.5</v>
      </c>
      <c r="K1805" s="6">
        <v>0</v>
      </c>
      <c r="L1805" s="35">
        <f t="shared" si="253"/>
        <v>21.5</v>
      </c>
      <c r="M1805" s="6">
        <v>29</v>
      </c>
      <c r="N1805" s="6">
        <v>13.9</v>
      </c>
      <c r="O1805" s="6">
        <v>0</v>
      </c>
      <c r="P1805" s="7">
        <v>8809</v>
      </c>
      <c r="Q1805" s="7"/>
      <c r="R1805" s="35">
        <f t="shared" si="254"/>
        <v>18.3</v>
      </c>
      <c r="S1805">
        <v>32.5</v>
      </c>
      <c r="T1805">
        <v>4</v>
      </c>
      <c r="U1805">
        <v>0</v>
      </c>
      <c r="W1805">
        <v>19.22</v>
      </c>
      <c r="X1805">
        <v>19.75</v>
      </c>
    </row>
    <row r="1806" spans="1:24" x14ac:dyDescent="0.25">
      <c r="A1806" s="3">
        <v>32391</v>
      </c>
      <c r="B1806" s="5">
        <v>249</v>
      </c>
      <c r="C1806" s="37">
        <f t="shared" si="250"/>
        <v>15.85</v>
      </c>
      <c r="D1806" s="35">
        <f t="shared" si="251"/>
        <v>19.100000000000001</v>
      </c>
      <c r="E1806" s="6">
        <v>28.2</v>
      </c>
      <c r="F1806" s="6">
        <v>10</v>
      </c>
      <c r="G1806" s="6">
        <v>0</v>
      </c>
      <c r="H1806" s="35">
        <f t="shared" si="252"/>
        <v>21</v>
      </c>
      <c r="I1806" s="6">
        <v>26.4</v>
      </c>
      <c r="J1806" s="6">
        <v>15.6</v>
      </c>
      <c r="K1806" s="6">
        <v>0</v>
      </c>
      <c r="L1806" s="35">
        <f t="shared" si="253"/>
        <v>20.9</v>
      </c>
      <c r="M1806" s="6">
        <v>25.6</v>
      </c>
      <c r="N1806" s="6">
        <v>16.100000000000001</v>
      </c>
      <c r="O1806" s="6">
        <v>0</v>
      </c>
      <c r="P1806" s="7">
        <v>8809</v>
      </c>
      <c r="Q1806" s="7"/>
      <c r="R1806" s="35">
        <f t="shared" si="254"/>
        <v>13.8</v>
      </c>
      <c r="S1806">
        <v>20</v>
      </c>
      <c r="T1806">
        <v>7.5</v>
      </c>
      <c r="U1806">
        <v>0</v>
      </c>
      <c r="W1806">
        <v>16.68</v>
      </c>
      <c r="X1806">
        <v>18.97</v>
      </c>
    </row>
    <row r="1807" spans="1:24" x14ac:dyDescent="0.25">
      <c r="A1807" s="3">
        <v>32392</v>
      </c>
      <c r="B1807" s="5">
        <v>250</v>
      </c>
      <c r="C1807" s="37">
        <f t="shared" si="250"/>
        <v>9.7799999999999994</v>
      </c>
      <c r="D1807" s="35">
        <f t="shared" si="251"/>
        <v>13.3</v>
      </c>
      <c r="E1807" s="6">
        <v>18.8</v>
      </c>
      <c r="F1807" s="6">
        <v>7.7</v>
      </c>
      <c r="G1807" s="6">
        <v>0</v>
      </c>
      <c r="H1807" s="35">
        <f t="shared" si="252"/>
        <v>11.5</v>
      </c>
      <c r="I1807" s="6">
        <v>15.8</v>
      </c>
      <c r="J1807" s="6">
        <v>7.1</v>
      </c>
      <c r="K1807" s="6">
        <v>0</v>
      </c>
      <c r="L1807" s="35">
        <f t="shared" si="253"/>
        <v>11.4</v>
      </c>
      <c r="M1807" s="6">
        <v>14.7</v>
      </c>
      <c r="N1807" s="6">
        <v>8</v>
      </c>
      <c r="O1807" s="6">
        <v>0</v>
      </c>
      <c r="P1807" s="7">
        <v>8809</v>
      </c>
      <c r="Q1807" s="7"/>
      <c r="R1807" s="35">
        <f t="shared" si="254"/>
        <v>12.8</v>
      </c>
      <c r="S1807">
        <v>20.5</v>
      </c>
      <c r="T1807">
        <v>5</v>
      </c>
      <c r="U1807">
        <v>6.7</v>
      </c>
      <c r="W1807">
        <v>10.29</v>
      </c>
      <c r="X1807">
        <v>11.07</v>
      </c>
    </row>
    <row r="1808" spans="1:24" x14ac:dyDescent="0.25">
      <c r="A1808" s="3">
        <v>32393</v>
      </c>
      <c r="B1808" s="5">
        <v>251</v>
      </c>
      <c r="C1808" s="37">
        <f t="shared" si="250"/>
        <v>14.89</v>
      </c>
      <c r="D1808" s="35">
        <f t="shared" si="251"/>
        <v>6.3</v>
      </c>
      <c r="E1808" s="6">
        <v>9.3000000000000007</v>
      </c>
      <c r="F1808" s="6">
        <v>3.2</v>
      </c>
      <c r="G1808" s="6">
        <v>0</v>
      </c>
      <c r="H1808" s="35">
        <f t="shared" si="252"/>
        <v>5.0999999999999996</v>
      </c>
      <c r="I1808" s="6">
        <v>8.8000000000000007</v>
      </c>
      <c r="J1808" s="6">
        <v>1.4</v>
      </c>
      <c r="K1808" s="6">
        <v>0</v>
      </c>
      <c r="L1808" s="35">
        <f t="shared" si="253"/>
        <v>4.7</v>
      </c>
      <c r="M1808" s="6">
        <v>8</v>
      </c>
      <c r="N1808" s="6">
        <v>1.4</v>
      </c>
      <c r="O1808" s="6">
        <v>0</v>
      </c>
      <c r="P1808" s="7">
        <v>8809</v>
      </c>
      <c r="Q1808" s="7"/>
      <c r="R1808" s="35">
        <f t="shared" si="254"/>
        <v>9.3000000000000007</v>
      </c>
      <c r="S1808">
        <v>13</v>
      </c>
      <c r="T1808">
        <v>5.5</v>
      </c>
      <c r="U1808">
        <v>0.4</v>
      </c>
      <c r="W1808">
        <v>15.67</v>
      </c>
      <c r="X1808">
        <v>15.09</v>
      </c>
    </row>
    <row r="1809" spans="1:24" x14ac:dyDescent="0.25">
      <c r="A1809" s="3">
        <v>32394</v>
      </c>
      <c r="B1809" s="5">
        <v>252</v>
      </c>
      <c r="C1809" s="37">
        <f t="shared" si="250"/>
        <v>12.83</v>
      </c>
      <c r="D1809" s="35">
        <f t="shared" si="251"/>
        <v>6.3</v>
      </c>
      <c r="E1809" s="6">
        <v>14.3</v>
      </c>
      <c r="F1809" s="6">
        <v>-1.7</v>
      </c>
      <c r="G1809" s="6">
        <v>0</v>
      </c>
      <c r="H1809" s="35">
        <f t="shared" si="252"/>
        <v>6.1</v>
      </c>
      <c r="I1809" s="6">
        <v>13</v>
      </c>
      <c r="J1809" s="6">
        <v>-0.8</v>
      </c>
      <c r="K1809" s="6">
        <v>0</v>
      </c>
      <c r="L1809" s="35">
        <f t="shared" si="253"/>
        <v>6.6</v>
      </c>
      <c r="M1809" s="6">
        <v>12.4</v>
      </c>
      <c r="N1809" s="6">
        <v>0.7</v>
      </c>
      <c r="O1809" s="6">
        <v>0</v>
      </c>
      <c r="P1809" s="7">
        <v>8809</v>
      </c>
      <c r="Q1809" s="7"/>
      <c r="R1809" s="35">
        <f t="shared" si="254"/>
        <v>7.5</v>
      </c>
      <c r="S1809">
        <v>17</v>
      </c>
      <c r="T1809">
        <v>-2</v>
      </c>
      <c r="U1809">
        <v>0</v>
      </c>
      <c r="W1809">
        <v>13.51</v>
      </c>
      <c r="X1809">
        <v>12.98</v>
      </c>
    </row>
    <row r="1810" spans="1:24" x14ac:dyDescent="0.25">
      <c r="A1810" s="3">
        <v>32395</v>
      </c>
      <c r="B1810" s="5">
        <v>253</v>
      </c>
      <c r="C1810" s="37">
        <f t="shared" si="250"/>
        <v>16.86</v>
      </c>
      <c r="D1810" s="35">
        <f t="shared" si="251"/>
        <v>6.9</v>
      </c>
      <c r="E1810" s="6">
        <v>12.5</v>
      </c>
      <c r="F1810" s="6">
        <v>1.2</v>
      </c>
      <c r="G1810" s="6">
        <v>0</v>
      </c>
      <c r="H1810" s="35">
        <f t="shared" si="252"/>
        <v>7</v>
      </c>
      <c r="I1810" s="6">
        <v>12</v>
      </c>
      <c r="J1810" s="6">
        <v>1.9</v>
      </c>
      <c r="K1810" s="6">
        <v>0</v>
      </c>
      <c r="L1810" s="35">
        <f t="shared" si="253"/>
        <v>6.5</v>
      </c>
      <c r="M1810" s="6">
        <v>10.3</v>
      </c>
      <c r="N1810" s="6">
        <v>2.7</v>
      </c>
      <c r="O1810" s="6">
        <v>0</v>
      </c>
      <c r="P1810" s="7">
        <v>8809</v>
      </c>
      <c r="Q1810" s="7"/>
      <c r="R1810" s="35">
        <f t="shared" si="254"/>
        <v>8</v>
      </c>
      <c r="S1810">
        <v>15</v>
      </c>
      <c r="T1810">
        <v>1</v>
      </c>
      <c r="U1810">
        <v>2</v>
      </c>
      <c r="W1810">
        <v>17.75</v>
      </c>
      <c r="X1810">
        <v>16.809999999999999</v>
      </c>
    </row>
    <row r="1811" spans="1:24" x14ac:dyDescent="0.25">
      <c r="A1811" s="3">
        <v>32396</v>
      </c>
      <c r="B1811" s="5">
        <v>254</v>
      </c>
      <c r="C1811" s="37">
        <f t="shared" si="250"/>
        <v>12.45</v>
      </c>
      <c r="D1811" s="35">
        <f t="shared" si="251"/>
        <v>5.0999999999999996</v>
      </c>
      <c r="E1811" s="6">
        <v>9.1999999999999993</v>
      </c>
      <c r="F1811" s="6">
        <v>0.9</v>
      </c>
      <c r="G1811" s="6">
        <v>0</v>
      </c>
      <c r="H1811" s="35">
        <f t="shared" si="252"/>
        <v>3.5</v>
      </c>
      <c r="I1811" s="6">
        <v>7.9</v>
      </c>
      <c r="J1811" s="6">
        <v>-1</v>
      </c>
      <c r="K1811" s="6">
        <v>0</v>
      </c>
      <c r="L1811" s="35">
        <f t="shared" si="253"/>
        <v>3.1</v>
      </c>
      <c r="M1811" s="6">
        <v>7.1</v>
      </c>
      <c r="N1811" s="6">
        <v>-1</v>
      </c>
      <c r="O1811" s="6">
        <v>0</v>
      </c>
      <c r="P1811" s="7">
        <v>8809</v>
      </c>
      <c r="Q1811" s="7"/>
      <c r="R1811" s="35">
        <f t="shared" si="254"/>
        <v>8</v>
      </c>
      <c r="S1811">
        <v>13</v>
      </c>
      <c r="T1811">
        <v>3</v>
      </c>
      <c r="U1811">
        <v>0</v>
      </c>
      <c r="W1811">
        <v>13.1</v>
      </c>
      <c r="X1811">
        <v>13.62</v>
      </c>
    </row>
    <row r="1812" spans="1:24" x14ac:dyDescent="0.25">
      <c r="A1812" s="3">
        <v>32397</v>
      </c>
      <c r="B1812" s="5">
        <v>255</v>
      </c>
      <c r="C1812" s="37">
        <f t="shared" si="250"/>
        <v>19.25</v>
      </c>
      <c r="D1812" s="35">
        <f t="shared" si="251"/>
        <v>5.8</v>
      </c>
      <c r="E1812" s="6">
        <v>14.5</v>
      </c>
      <c r="F1812" s="6">
        <v>-3</v>
      </c>
      <c r="G1812" s="6">
        <v>0</v>
      </c>
      <c r="H1812" s="35">
        <f t="shared" si="252"/>
        <v>6.5</v>
      </c>
      <c r="I1812" s="6">
        <v>13</v>
      </c>
      <c r="J1812" s="6">
        <v>0</v>
      </c>
      <c r="K1812" s="6">
        <v>0</v>
      </c>
      <c r="L1812" s="35">
        <f t="shared" si="253"/>
        <v>6.7</v>
      </c>
      <c r="M1812" s="6">
        <v>12.3</v>
      </c>
      <c r="N1812" s="6">
        <v>1.1000000000000001</v>
      </c>
      <c r="O1812" s="6">
        <v>0</v>
      </c>
      <c r="P1812" s="7">
        <v>8809</v>
      </c>
      <c r="Q1812" s="7"/>
      <c r="R1812" s="35">
        <f t="shared" si="254"/>
        <v>7</v>
      </c>
      <c r="S1812">
        <v>17</v>
      </c>
      <c r="T1812">
        <v>-3</v>
      </c>
      <c r="U1812">
        <v>0</v>
      </c>
      <c r="W1812">
        <v>20.260000000000002</v>
      </c>
      <c r="X1812">
        <v>18.61</v>
      </c>
    </row>
    <row r="1813" spans="1:24" x14ac:dyDescent="0.25">
      <c r="A1813" s="3">
        <v>32398</v>
      </c>
      <c r="B1813" s="5">
        <v>256</v>
      </c>
      <c r="C1813" s="37">
        <f t="shared" si="250"/>
        <v>18.8</v>
      </c>
      <c r="D1813" s="35">
        <f t="shared" si="251"/>
        <v>10.4</v>
      </c>
      <c r="E1813" s="6">
        <v>18.7</v>
      </c>
      <c r="F1813" s="6">
        <v>2</v>
      </c>
      <c r="G1813" s="6">
        <v>0</v>
      </c>
      <c r="H1813" s="35">
        <f t="shared" si="252"/>
        <v>12.3</v>
      </c>
      <c r="I1813" s="6">
        <v>17.899999999999999</v>
      </c>
      <c r="J1813" s="6">
        <v>6.6</v>
      </c>
      <c r="K1813" s="6">
        <v>0</v>
      </c>
      <c r="L1813" s="35">
        <f t="shared" si="253"/>
        <v>11.6</v>
      </c>
      <c r="M1813" s="6">
        <v>17.3</v>
      </c>
      <c r="N1813" s="6">
        <v>5.9</v>
      </c>
      <c r="O1813" s="6">
        <v>0</v>
      </c>
      <c r="P1813" s="7">
        <v>8809</v>
      </c>
      <c r="Q1813" s="7"/>
      <c r="R1813" s="35">
        <f t="shared" si="254"/>
        <v>10</v>
      </c>
      <c r="S1813">
        <v>22</v>
      </c>
      <c r="T1813">
        <v>-2</v>
      </c>
      <c r="U1813">
        <v>0</v>
      </c>
      <c r="W1813">
        <v>19.79</v>
      </c>
      <c r="X1813">
        <v>18.21</v>
      </c>
    </row>
    <row r="1814" spans="1:24" x14ac:dyDescent="0.25">
      <c r="A1814" s="3">
        <v>32399</v>
      </c>
      <c r="B1814" s="5">
        <v>257</v>
      </c>
      <c r="C1814" s="37">
        <f t="shared" si="250"/>
        <v>17.920000000000002</v>
      </c>
      <c r="D1814" s="35">
        <f t="shared" si="251"/>
        <v>13.2</v>
      </c>
      <c r="E1814" s="6">
        <v>23.1</v>
      </c>
      <c r="F1814" s="6">
        <v>3.2</v>
      </c>
      <c r="G1814" s="6">
        <v>0</v>
      </c>
      <c r="H1814" s="35">
        <f t="shared" si="252"/>
        <v>13.3</v>
      </c>
      <c r="I1814" s="6">
        <v>21.4</v>
      </c>
      <c r="J1814" s="6">
        <v>5.2</v>
      </c>
      <c r="K1814" s="6">
        <v>0</v>
      </c>
      <c r="L1814" s="35">
        <f t="shared" si="253"/>
        <v>13.9</v>
      </c>
      <c r="M1814" s="6">
        <v>20.9</v>
      </c>
      <c r="N1814" s="6">
        <v>6.8</v>
      </c>
      <c r="O1814" s="6">
        <v>0</v>
      </c>
      <c r="P1814" s="7">
        <v>8809</v>
      </c>
      <c r="Q1814" s="7"/>
      <c r="R1814" s="35">
        <f t="shared" si="254"/>
        <v>12.8</v>
      </c>
      <c r="S1814">
        <v>25</v>
      </c>
      <c r="T1814">
        <v>0.5</v>
      </c>
      <c r="U1814">
        <v>0</v>
      </c>
      <c r="W1814">
        <v>18.86</v>
      </c>
      <c r="X1814">
        <v>18.53</v>
      </c>
    </row>
    <row r="1815" spans="1:24" x14ac:dyDescent="0.25">
      <c r="A1815" s="3">
        <v>32400</v>
      </c>
      <c r="B1815" s="5">
        <v>258</v>
      </c>
      <c r="C1815" s="37">
        <f t="shared" si="250"/>
        <v>15.51</v>
      </c>
      <c r="D1815" s="35">
        <f t="shared" si="251"/>
        <v>13.7</v>
      </c>
      <c r="E1815" s="6">
        <v>23.1</v>
      </c>
      <c r="F1815" s="6">
        <v>4.2</v>
      </c>
      <c r="G1815" s="6">
        <v>0</v>
      </c>
      <c r="H1815" s="35">
        <f t="shared" si="252"/>
        <v>14.4</v>
      </c>
      <c r="I1815" s="6">
        <v>21.5</v>
      </c>
      <c r="J1815" s="6">
        <v>7.2</v>
      </c>
      <c r="K1815" s="6">
        <v>22</v>
      </c>
      <c r="L1815" s="35">
        <f t="shared" si="253"/>
        <v>15</v>
      </c>
      <c r="M1815" s="6">
        <v>21</v>
      </c>
      <c r="N1815" s="6">
        <v>8.9</v>
      </c>
      <c r="O1815" s="6">
        <v>0</v>
      </c>
      <c r="P1815" s="7">
        <v>8809</v>
      </c>
      <c r="Q1815" s="7"/>
      <c r="R1815" s="35">
        <f t="shared" si="254"/>
        <v>13.5</v>
      </c>
      <c r="S1815">
        <v>25</v>
      </c>
      <c r="T1815">
        <v>2</v>
      </c>
      <c r="U1815">
        <v>0</v>
      </c>
      <c r="W1815">
        <v>16.329999999999998</v>
      </c>
      <c r="X1815">
        <v>17.54</v>
      </c>
    </row>
    <row r="1816" spans="1:24" x14ac:dyDescent="0.25">
      <c r="A1816" s="3">
        <v>32401</v>
      </c>
      <c r="B1816" s="5">
        <v>259</v>
      </c>
      <c r="C1816" s="37">
        <f t="shared" si="250"/>
        <v>15.83</v>
      </c>
      <c r="D1816" s="35">
        <f t="shared" si="251"/>
        <v>11</v>
      </c>
      <c r="E1816" s="6">
        <v>18.8</v>
      </c>
      <c r="F1816" s="6">
        <v>3.1</v>
      </c>
      <c r="G1816" s="6">
        <v>11</v>
      </c>
      <c r="H1816" s="35">
        <f t="shared" si="252"/>
        <v>10.5</v>
      </c>
      <c r="I1816" s="6">
        <v>15.2</v>
      </c>
      <c r="J1816" s="6">
        <v>5.7</v>
      </c>
      <c r="K1816" s="6">
        <v>0</v>
      </c>
      <c r="L1816" s="35">
        <f t="shared" si="253"/>
        <v>11.9</v>
      </c>
      <c r="M1816" s="6">
        <v>15.7</v>
      </c>
      <c r="N1816" s="6">
        <v>8</v>
      </c>
      <c r="O1816" s="6">
        <v>23</v>
      </c>
      <c r="P1816" s="7">
        <v>8809</v>
      </c>
      <c r="Q1816" s="7"/>
      <c r="R1816" s="35">
        <f t="shared" si="254"/>
        <v>10</v>
      </c>
      <c r="S1816">
        <v>19</v>
      </c>
      <c r="T1816">
        <v>1</v>
      </c>
      <c r="U1816">
        <v>0</v>
      </c>
      <c r="W1816">
        <v>16.66</v>
      </c>
      <c r="X1816">
        <v>11.72</v>
      </c>
    </row>
    <row r="1817" spans="1:24" x14ac:dyDescent="0.25">
      <c r="A1817" s="3">
        <v>32402</v>
      </c>
      <c r="B1817" s="5">
        <v>260</v>
      </c>
      <c r="C1817" s="37">
        <f t="shared" si="250"/>
        <v>11.46</v>
      </c>
      <c r="D1817" s="35">
        <f t="shared" si="251"/>
        <v>5.2</v>
      </c>
      <c r="E1817" s="6">
        <v>7.7</v>
      </c>
      <c r="F1817" s="6">
        <v>2.6</v>
      </c>
      <c r="G1817" s="6">
        <v>0.5</v>
      </c>
      <c r="H1817" s="35">
        <f t="shared" si="252"/>
        <v>2.6</v>
      </c>
      <c r="I1817" s="6">
        <v>5.0999999999999996</v>
      </c>
      <c r="J1817" s="6">
        <v>0.1</v>
      </c>
      <c r="K1817" s="6">
        <v>0</v>
      </c>
      <c r="L1817" s="35">
        <f t="shared" si="253"/>
        <v>3.8</v>
      </c>
      <c r="M1817" s="6">
        <v>6.5</v>
      </c>
      <c r="N1817" s="6">
        <v>1.1000000000000001</v>
      </c>
      <c r="O1817" s="6">
        <v>1</v>
      </c>
      <c r="P1817" s="7">
        <v>8809</v>
      </c>
      <c r="Q1817" s="7"/>
      <c r="R1817" s="35">
        <f t="shared" si="254"/>
        <v>9.5</v>
      </c>
      <c r="S1817">
        <v>14</v>
      </c>
      <c r="T1817">
        <v>5</v>
      </c>
      <c r="U1817">
        <v>6.3</v>
      </c>
      <c r="W1817">
        <v>12.06</v>
      </c>
      <c r="X1817">
        <v>9.3699999999999992</v>
      </c>
    </row>
    <row r="1818" spans="1:24" x14ac:dyDescent="0.25">
      <c r="A1818" s="3">
        <v>32403</v>
      </c>
      <c r="B1818" s="5">
        <v>261</v>
      </c>
      <c r="C1818" s="37">
        <f t="shared" si="250"/>
        <v>6.02</v>
      </c>
      <c r="D1818" s="35">
        <f t="shared" si="251"/>
        <v>1.2</v>
      </c>
      <c r="E1818" s="6">
        <v>2.4</v>
      </c>
      <c r="F1818" s="6">
        <v>0</v>
      </c>
      <c r="G1818" s="6">
        <v>1.5</v>
      </c>
      <c r="H1818" s="35">
        <f t="shared" si="252"/>
        <v>-0.4</v>
      </c>
      <c r="I1818" s="6">
        <v>0.9</v>
      </c>
      <c r="J1818" s="6">
        <v>-1.7</v>
      </c>
      <c r="K1818" s="6">
        <v>3.5</v>
      </c>
      <c r="L1818" s="35">
        <f t="shared" si="253"/>
        <v>-0.5</v>
      </c>
      <c r="M1818" s="6">
        <v>0.7</v>
      </c>
      <c r="N1818" s="6">
        <v>-1.7</v>
      </c>
      <c r="O1818" s="6">
        <v>1.5</v>
      </c>
      <c r="P1818" s="7">
        <v>8809</v>
      </c>
      <c r="Q1818" s="7"/>
      <c r="R1818" s="35">
        <f t="shared" si="254"/>
        <v>6.8</v>
      </c>
      <c r="S1818">
        <v>13.5</v>
      </c>
      <c r="T1818">
        <v>0</v>
      </c>
      <c r="U1818">
        <v>2.7</v>
      </c>
      <c r="W1818">
        <v>6.34</v>
      </c>
      <c r="X1818">
        <v>7.41</v>
      </c>
    </row>
    <row r="1819" spans="1:24" x14ac:dyDescent="0.25">
      <c r="A1819" s="3">
        <v>32404</v>
      </c>
      <c r="B1819" s="5">
        <v>262</v>
      </c>
      <c r="C1819" s="37">
        <f t="shared" si="250"/>
        <v>7.36</v>
      </c>
      <c r="D1819" s="35">
        <f t="shared" si="251"/>
        <v>0</v>
      </c>
      <c r="E1819" s="6">
        <v>4.9000000000000004</v>
      </c>
      <c r="F1819" s="6">
        <v>-5</v>
      </c>
      <c r="G1819" s="6">
        <v>15.5</v>
      </c>
      <c r="H1819" s="35">
        <f t="shared" si="252"/>
        <v>-0.5</v>
      </c>
      <c r="I1819" s="6">
        <v>3.5</v>
      </c>
      <c r="J1819" s="6">
        <v>-4.5</v>
      </c>
      <c r="K1819" s="6">
        <v>0.5</v>
      </c>
      <c r="L1819" s="35">
        <f t="shared" si="253"/>
        <v>-0.3</v>
      </c>
      <c r="M1819" s="6">
        <v>3</v>
      </c>
      <c r="N1819" s="6">
        <v>-3.5</v>
      </c>
      <c r="O1819" s="6">
        <v>20.5</v>
      </c>
      <c r="P1819" s="7">
        <v>8809</v>
      </c>
      <c r="Q1819" s="7"/>
      <c r="R1819" s="35">
        <f t="shared" si="254"/>
        <v>3.5</v>
      </c>
      <c r="S1819">
        <v>10.5</v>
      </c>
      <c r="T1819">
        <v>-3.5</v>
      </c>
      <c r="U1819">
        <v>0</v>
      </c>
      <c r="W1819">
        <v>7.75</v>
      </c>
      <c r="X1819">
        <v>7.33</v>
      </c>
    </row>
    <row r="1820" spans="1:24" x14ac:dyDescent="0.25">
      <c r="A1820" s="3">
        <v>32405</v>
      </c>
      <c r="B1820" s="5">
        <v>263</v>
      </c>
      <c r="C1820" s="37">
        <f t="shared" si="250"/>
        <v>7.38</v>
      </c>
      <c r="D1820" s="35">
        <f t="shared" si="251"/>
        <v>1.3</v>
      </c>
      <c r="E1820" s="6">
        <v>3.3</v>
      </c>
      <c r="F1820" s="6">
        <v>-0.8</v>
      </c>
      <c r="G1820" s="6">
        <v>1.5</v>
      </c>
      <c r="H1820" s="35">
        <f t="shared" si="252"/>
        <v>0.1</v>
      </c>
      <c r="I1820" s="6">
        <v>1</v>
      </c>
      <c r="J1820" s="6">
        <v>-0.9</v>
      </c>
      <c r="K1820" s="6">
        <v>10</v>
      </c>
      <c r="L1820" s="35">
        <f t="shared" si="253"/>
        <v>-0.9</v>
      </c>
      <c r="M1820" s="6">
        <v>0.8</v>
      </c>
      <c r="N1820" s="6">
        <v>-2.5</v>
      </c>
      <c r="O1820" s="6">
        <v>3.5</v>
      </c>
      <c r="P1820" s="7">
        <v>8809</v>
      </c>
      <c r="Q1820" s="7"/>
      <c r="R1820" s="35">
        <f t="shared" si="254"/>
        <v>3.8</v>
      </c>
      <c r="S1820">
        <v>8.5</v>
      </c>
      <c r="T1820">
        <v>-1</v>
      </c>
      <c r="U1820">
        <v>6.4</v>
      </c>
      <c r="W1820">
        <v>7.77</v>
      </c>
      <c r="X1820">
        <v>6.44</v>
      </c>
    </row>
    <row r="1821" spans="1:24" x14ac:dyDescent="0.25">
      <c r="A1821" s="3">
        <v>32406</v>
      </c>
      <c r="B1821" s="5">
        <v>264</v>
      </c>
      <c r="C1821" s="37">
        <f t="shared" si="250"/>
        <v>12.26</v>
      </c>
      <c r="D1821" s="35">
        <f t="shared" si="251"/>
        <v>2.5</v>
      </c>
      <c r="E1821" s="6">
        <v>5.5</v>
      </c>
      <c r="F1821" s="6">
        <v>-0.6</v>
      </c>
      <c r="G1821" s="6">
        <v>1</v>
      </c>
      <c r="H1821" s="35">
        <f t="shared" si="252"/>
        <v>0.8</v>
      </c>
      <c r="I1821" s="6">
        <v>2.8</v>
      </c>
      <c r="J1821" s="6">
        <v>-1.2</v>
      </c>
      <c r="K1821" s="6">
        <v>2</v>
      </c>
      <c r="L1821" s="35">
        <f t="shared" si="253"/>
        <v>0.8</v>
      </c>
      <c r="M1821" s="6">
        <v>3.1</v>
      </c>
      <c r="N1821" s="6">
        <v>-1.6</v>
      </c>
      <c r="O1821" s="6">
        <v>1.5</v>
      </c>
      <c r="P1821" s="7">
        <v>8809</v>
      </c>
      <c r="Q1821" s="7"/>
      <c r="R1821" s="35">
        <f t="shared" si="254"/>
        <v>5.5</v>
      </c>
      <c r="S1821">
        <v>10.5</v>
      </c>
      <c r="T1821">
        <v>0.5</v>
      </c>
      <c r="U1821">
        <v>0</v>
      </c>
      <c r="W1821">
        <v>12.9</v>
      </c>
      <c r="X1821">
        <v>9.2100000000000009</v>
      </c>
    </row>
    <row r="1822" spans="1:24" x14ac:dyDescent="0.25">
      <c r="A1822" s="3">
        <v>32407</v>
      </c>
      <c r="B1822" s="5">
        <v>265</v>
      </c>
      <c r="C1822" s="37">
        <f t="shared" si="250"/>
        <v>14.71</v>
      </c>
      <c r="D1822" s="35">
        <f t="shared" si="251"/>
        <v>2.2999999999999998</v>
      </c>
      <c r="E1822" s="6">
        <v>8.3000000000000007</v>
      </c>
      <c r="F1822" s="6">
        <v>-3.8</v>
      </c>
      <c r="G1822" s="6">
        <v>0</v>
      </c>
      <c r="H1822" s="35">
        <f t="shared" si="252"/>
        <v>2.2000000000000002</v>
      </c>
      <c r="I1822" s="6">
        <v>7.1</v>
      </c>
      <c r="J1822" s="6">
        <v>-2.8</v>
      </c>
      <c r="K1822" s="6">
        <v>0.5</v>
      </c>
      <c r="L1822" s="35">
        <f t="shared" si="253"/>
        <v>2.6</v>
      </c>
      <c r="M1822" s="6">
        <v>6.5</v>
      </c>
      <c r="N1822" s="6">
        <v>-1.4</v>
      </c>
      <c r="O1822" s="6">
        <v>0</v>
      </c>
      <c r="P1822" s="7">
        <v>8809</v>
      </c>
      <c r="Q1822" s="7"/>
      <c r="R1822" s="35">
        <f t="shared" si="254"/>
        <v>5</v>
      </c>
      <c r="S1822">
        <v>13</v>
      </c>
      <c r="T1822">
        <v>-3</v>
      </c>
      <c r="U1822">
        <v>0</v>
      </c>
      <c r="W1822">
        <v>15.48</v>
      </c>
      <c r="X1822">
        <v>15.79</v>
      </c>
    </row>
    <row r="1823" spans="1:24" x14ac:dyDescent="0.25">
      <c r="A1823" s="3">
        <v>32408</v>
      </c>
      <c r="B1823" s="5">
        <v>266</v>
      </c>
      <c r="C1823" s="37">
        <f t="shared" si="250"/>
        <v>12.32</v>
      </c>
      <c r="D1823" s="35">
        <f t="shared" si="251"/>
        <v>3.2</v>
      </c>
      <c r="E1823" s="6">
        <v>10</v>
      </c>
      <c r="F1823" s="6">
        <v>-3.6</v>
      </c>
      <c r="G1823" s="6">
        <v>3.5</v>
      </c>
      <c r="H1823" s="35">
        <f t="shared" si="252"/>
        <v>2.8</v>
      </c>
      <c r="I1823" s="6">
        <v>7.9</v>
      </c>
      <c r="J1823" s="6">
        <v>-2.4</v>
      </c>
      <c r="K1823" s="6">
        <v>1.5</v>
      </c>
      <c r="L1823" s="35">
        <f t="shared" si="253"/>
        <v>2.6</v>
      </c>
      <c r="M1823" s="6">
        <v>6.9</v>
      </c>
      <c r="N1823" s="6">
        <v>-1.8</v>
      </c>
      <c r="O1823" s="6">
        <v>5</v>
      </c>
      <c r="P1823" s="7">
        <v>8809</v>
      </c>
      <c r="Q1823" s="7"/>
      <c r="R1823" s="35">
        <f t="shared" si="254"/>
        <v>3.5</v>
      </c>
      <c r="S1823">
        <v>11</v>
      </c>
      <c r="T1823">
        <v>-4</v>
      </c>
      <c r="U1823">
        <v>7.2</v>
      </c>
      <c r="W1823">
        <v>12.97</v>
      </c>
      <c r="X1823">
        <v>7.58</v>
      </c>
    </row>
    <row r="1824" spans="1:24" x14ac:dyDescent="0.25">
      <c r="A1824" s="3">
        <v>32409</v>
      </c>
      <c r="B1824" s="5">
        <v>267</v>
      </c>
      <c r="C1824" s="37">
        <f t="shared" si="250"/>
        <v>8.31</v>
      </c>
      <c r="D1824" s="35">
        <f t="shared" si="251"/>
        <v>3.5</v>
      </c>
      <c r="E1824" s="6">
        <v>7</v>
      </c>
      <c r="F1824" s="6">
        <v>0</v>
      </c>
      <c r="G1824" s="6">
        <v>3</v>
      </c>
      <c r="H1824" s="35">
        <f t="shared" si="252"/>
        <v>2.5</v>
      </c>
      <c r="I1824" s="6">
        <v>4.9000000000000004</v>
      </c>
      <c r="J1824" s="6">
        <v>0.1</v>
      </c>
      <c r="K1824" s="6">
        <v>7</v>
      </c>
      <c r="L1824" s="35">
        <f t="shared" si="253"/>
        <v>1.6</v>
      </c>
      <c r="M1824" s="6">
        <v>3.8</v>
      </c>
      <c r="N1824" s="6">
        <v>-0.7</v>
      </c>
      <c r="O1824" s="6">
        <v>3.5</v>
      </c>
      <c r="P1824" s="7">
        <v>8809</v>
      </c>
      <c r="Q1824" s="7"/>
      <c r="R1824" s="35">
        <f t="shared" si="254"/>
        <v>4.5</v>
      </c>
      <c r="S1824">
        <v>7</v>
      </c>
      <c r="T1824">
        <v>2</v>
      </c>
      <c r="U1824">
        <v>8.1999999999999993</v>
      </c>
      <c r="W1824">
        <v>8.75</v>
      </c>
      <c r="X1824">
        <v>4.5999999999999996</v>
      </c>
    </row>
    <row r="1825" spans="1:24" x14ac:dyDescent="0.25">
      <c r="A1825" s="3">
        <v>32410</v>
      </c>
      <c r="B1825" s="5">
        <v>268</v>
      </c>
      <c r="C1825" s="37">
        <f t="shared" si="250"/>
        <v>9.5399999999999991</v>
      </c>
      <c r="D1825" s="35">
        <f t="shared" si="251"/>
        <v>1.5</v>
      </c>
      <c r="E1825" s="6">
        <v>5.9</v>
      </c>
      <c r="F1825" s="6">
        <v>-3</v>
      </c>
      <c r="G1825" s="6">
        <v>1.5</v>
      </c>
      <c r="H1825" s="35">
        <f t="shared" si="252"/>
        <v>1.1000000000000001</v>
      </c>
      <c r="I1825" s="6">
        <v>4.9000000000000004</v>
      </c>
      <c r="J1825" s="6">
        <v>-2.8</v>
      </c>
      <c r="K1825" s="6">
        <v>2</v>
      </c>
      <c r="L1825" s="35">
        <f t="shared" si="253"/>
        <v>0.4</v>
      </c>
      <c r="M1825" s="6">
        <v>3.7</v>
      </c>
      <c r="N1825" s="6">
        <v>-3</v>
      </c>
      <c r="O1825" s="6">
        <v>1</v>
      </c>
      <c r="P1825" s="7">
        <v>8809</v>
      </c>
      <c r="Q1825" s="7"/>
      <c r="R1825" s="35">
        <f t="shared" si="254"/>
        <v>2.2999999999999998</v>
      </c>
      <c r="S1825">
        <v>8.5</v>
      </c>
      <c r="T1825">
        <v>-4</v>
      </c>
      <c r="U1825">
        <v>2.4</v>
      </c>
      <c r="W1825">
        <v>10.039999999999999</v>
      </c>
      <c r="X1825">
        <v>7.43</v>
      </c>
    </row>
    <row r="1826" spans="1:24" x14ac:dyDescent="0.25">
      <c r="A1826" s="3">
        <v>32411</v>
      </c>
      <c r="B1826" s="5">
        <v>269</v>
      </c>
      <c r="C1826" s="37">
        <f t="shared" si="250"/>
        <v>6.12</v>
      </c>
      <c r="D1826" s="35">
        <f t="shared" si="251"/>
        <v>2.7</v>
      </c>
      <c r="E1826" s="6">
        <v>5.3</v>
      </c>
      <c r="F1826" s="6">
        <v>0</v>
      </c>
      <c r="G1826" s="6">
        <v>5</v>
      </c>
      <c r="H1826" s="35">
        <f t="shared" si="252"/>
        <v>2.5</v>
      </c>
      <c r="I1826" s="6">
        <v>5.0999999999999996</v>
      </c>
      <c r="J1826" s="6">
        <v>-0.1</v>
      </c>
      <c r="K1826" s="6">
        <v>3</v>
      </c>
      <c r="L1826" s="35">
        <f t="shared" si="253"/>
        <v>1.5</v>
      </c>
      <c r="M1826" s="6">
        <v>4.4000000000000004</v>
      </c>
      <c r="N1826" s="6">
        <v>-1.5</v>
      </c>
      <c r="O1826" s="6">
        <v>3.5</v>
      </c>
      <c r="P1826" s="7">
        <v>8809</v>
      </c>
      <c r="Q1826" s="7"/>
      <c r="R1826" s="35">
        <f t="shared" si="254"/>
        <v>6.3</v>
      </c>
      <c r="S1826">
        <v>11</v>
      </c>
      <c r="T1826">
        <v>1.5</v>
      </c>
      <c r="U1826">
        <v>1.8</v>
      </c>
      <c r="W1826">
        <v>6.44</v>
      </c>
      <c r="X1826">
        <v>8.67</v>
      </c>
    </row>
    <row r="1827" spans="1:24" x14ac:dyDescent="0.25">
      <c r="A1827" s="3">
        <v>32412</v>
      </c>
      <c r="B1827" s="5">
        <v>270</v>
      </c>
      <c r="C1827" s="37">
        <f t="shared" si="250"/>
        <v>8.42</v>
      </c>
      <c r="D1827" s="35">
        <f t="shared" si="251"/>
        <v>2.2000000000000002</v>
      </c>
      <c r="E1827" s="6">
        <v>7.3</v>
      </c>
      <c r="F1827" s="6">
        <v>-3</v>
      </c>
      <c r="G1827" s="6">
        <v>8</v>
      </c>
      <c r="H1827" s="35">
        <f t="shared" si="252"/>
        <v>2.2999999999999998</v>
      </c>
      <c r="I1827" s="6">
        <v>6.3</v>
      </c>
      <c r="J1827" s="6">
        <v>-1.7</v>
      </c>
      <c r="K1827" s="6">
        <v>10</v>
      </c>
      <c r="L1827" s="35">
        <f t="shared" si="253"/>
        <v>1.4</v>
      </c>
      <c r="M1827" s="6">
        <v>5.2</v>
      </c>
      <c r="N1827" s="6">
        <v>-2.4</v>
      </c>
      <c r="O1827" s="6">
        <v>12</v>
      </c>
      <c r="P1827" s="7">
        <v>8809</v>
      </c>
      <c r="Q1827" s="7"/>
      <c r="R1827" s="35">
        <f t="shared" si="254"/>
        <v>4</v>
      </c>
      <c r="S1827">
        <v>11</v>
      </c>
      <c r="T1827">
        <v>-3</v>
      </c>
      <c r="U1827">
        <v>2</v>
      </c>
      <c r="W1827">
        <v>8.86</v>
      </c>
      <c r="X1827">
        <v>6.51</v>
      </c>
    </row>
    <row r="1828" spans="1:24" x14ac:dyDescent="0.25">
      <c r="A1828" s="3">
        <v>32413</v>
      </c>
      <c r="B1828" s="5">
        <v>271</v>
      </c>
      <c r="C1828" s="37">
        <f t="shared" si="250"/>
        <v>13.59</v>
      </c>
      <c r="D1828" s="35">
        <f t="shared" si="251"/>
        <v>1.9</v>
      </c>
      <c r="E1828" s="6">
        <v>5.5</v>
      </c>
      <c r="F1828" s="6">
        <v>-1.8</v>
      </c>
      <c r="G1828" s="6">
        <v>1</v>
      </c>
      <c r="H1828" s="35">
        <f t="shared" si="252"/>
        <v>1.6</v>
      </c>
      <c r="I1828" s="6">
        <v>3.9</v>
      </c>
      <c r="J1828" s="6">
        <v>-0.8</v>
      </c>
      <c r="K1828" s="6">
        <v>0</v>
      </c>
      <c r="L1828" s="35">
        <f t="shared" si="253"/>
        <v>1.4</v>
      </c>
      <c r="M1828" s="6">
        <v>3.3</v>
      </c>
      <c r="N1828" s="6">
        <v>-0.6</v>
      </c>
      <c r="O1828" s="6">
        <v>0</v>
      </c>
      <c r="P1828" s="7">
        <v>8809</v>
      </c>
      <c r="Q1828" s="7"/>
      <c r="R1828" s="35">
        <f t="shared" si="254"/>
        <v>6.3</v>
      </c>
      <c r="S1828">
        <v>11</v>
      </c>
      <c r="T1828">
        <v>1.5</v>
      </c>
      <c r="U1828">
        <v>0</v>
      </c>
      <c r="W1828">
        <v>14.3</v>
      </c>
      <c r="X1828">
        <v>13.81</v>
      </c>
    </row>
    <row r="1829" spans="1:24" x14ac:dyDescent="0.25">
      <c r="A1829" s="3">
        <v>32414</v>
      </c>
      <c r="B1829" s="5">
        <v>272</v>
      </c>
      <c r="C1829" s="37">
        <f t="shared" si="250"/>
        <v>5.37</v>
      </c>
      <c r="D1829" s="35">
        <f t="shared" si="251"/>
        <v>1.7</v>
      </c>
      <c r="E1829" s="6">
        <v>6.4</v>
      </c>
      <c r="F1829" s="6">
        <v>-3</v>
      </c>
      <c r="G1829" s="6">
        <v>0</v>
      </c>
      <c r="H1829" s="35">
        <f t="shared" si="252"/>
        <v>2.2000000000000002</v>
      </c>
      <c r="I1829" s="6">
        <v>6.1</v>
      </c>
      <c r="J1829" s="6">
        <v>-1.7</v>
      </c>
      <c r="K1829" s="6">
        <v>0</v>
      </c>
      <c r="L1829" s="35">
        <f t="shared" si="253"/>
        <v>0.9</v>
      </c>
      <c r="M1829" s="6">
        <v>3.7</v>
      </c>
      <c r="N1829" s="6">
        <v>-1.9</v>
      </c>
      <c r="O1829" s="6">
        <v>0</v>
      </c>
      <c r="P1829" s="7">
        <v>8809</v>
      </c>
      <c r="Q1829" s="7"/>
      <c r="R1829" s="35">
        <f t="shared" si="254"/>
        <v>4</v>
      </c>
      <c r="S1829">
        <v>10</v>
      </c>
      <c r="T1829">
        <v>-2</v>
      </c>
      <c r="U1829">
        <v>1</v>
      </c>
      <c r="W1829">
        <v>5.65</v>
      </c>
      <c r="X1829">
        <v>4.53</v>
      </c>
    </row>
    <row r="1830" spans="1:24" x14ac:dyDescent="0.25">
      <c r="A1830" s="3">
        <v>32415</v>
      </c>
      <c r="B1830" s="5">
        <v>273</v>
      </c>
      <c r="C1830" s="37">
        <f t="shared" si="250"/>
        <v>14.88</v>
      </c>
      <c r="D1830" s="35">
        <f t="shared" si="251"/>
        <v>7.5</v>
      </c>
      <c r="E1830" s="6">
        <v>16.3</v>
      </c>
      <c r="F1830" s="6">
        <v>-1.4</v>
      </c>
      <c r="G1830" s="6">
        <v>0</v>
      </c>
      <c r="H1830" s="35">
        <f t="shared" si="252"/>
        <v>9.4</v>
      </c>
      <c r="I1830" s="6">
        <v>16.2</v>
      </c>
      <c r="J1830" s="6">
        <v>2.5</v>
      </c>
      <c r="K1830" s="6">
        <v>0</v>
      </c>
      <c r="L1830" s="35">
        <f t="shared" si="253"/>
        <v>8</v>
      </c>
      <c r="M1830" s="6">
        <v>15.6</v>
      </c>
      <c r="N1830" s="6">
        <v>0.3</v>
      </c>
      <c r="O1830" s="6">
        <v>0</v>
      </c>
      <c r="P1830" s="7">
        <v>8809</v>
      </c>
      <c r="Q1830" s="7"/>
      <c r="R1830" s="35">
        <f t="shared" si="254"/>
        <v>11</v>
      </c>
      <c r="S1830">
        <v>18.5</v>
      </c>
      <c r="T1830">
        <v>3.5</v>
      </c>
      <c r="U1830">
        <v>0</v>
      </c>
      <c r="W1830">
        <v>15.66</v>
      </c>
      <c r="X1830">
        <v>15.06</v>
      </c>
    </row>
    <row r="1831" spans="1:24" x14ac:dyDescent="0.25">
      <c r="A1831" s="3">
        <v>32416</v>
      </c>
      <c r="B1831" s="5">
        <v>274</v>
      </c>
      <c r="C1831" s="37">
        <f t="shared" si="250"/>
        <v>14.5</v>
      </c>
      <c r="D1831" s="35">
        <f t="shared" si="251"/>
        <v>10.3</v>
      </c>
      <c r="E1831" s="6">
        <v>17.399999999999999</v>
      </c>
      <c r="F1831" s="6">
        <v>3.2</v>
      </c>
      <c r="G1831" s="6">
        <v>0</v>
      </c>
      <c r="H1831" s="35">
        <f t="shared" si="252"/>
        <v>11.9</v>
      </c>
      <c r="I1831" s="6">
        <v>16.399999999999999</v>
      </c>
      <c r="J1831" s="6">
        <v>7.4</v>
      </c>
      <c r="K1831" s="6">
        <v>0</v>
      </c>
      <c r="L1831" s="35">
        <f t="shared" si="253"/>
        <v>11.3</v>
      </c>
      <c r="M1831" s="6">
        <v>15.3</v>
      </c>
      <c r="N1831" s="6">
        <v>7.3</v>
      </c>
      <c r="O1831" s="6">
        <v>0</v>
      </c>
      <c r="P1831" s="7">
        <v>8809</v>
      </c>
      <c r="Q1831" s="7"/>
      <c r="R1831" s="35">
        <f t="shared" si="254"/>
        <v>10.3</v>
      </c>
      <c r="S1831">
        <v>19</v>
      </c>
      <c r="T1831">
        <v>1.5</v>
      </c>
      <c r="U1831">
        <v>0</v>
      </c>
      <c r="W1831">
        <v>15.26</v>
      </c>
      <c r="X1831">
        <v>15.13</v>
      </c>
    </row>
    <row r="1832" spans="1:24" x14ac:dyDescent="0.25">
      <c r="A1832" s="3">
        <v>32417</v>
      </c>
      <c r="B1832" s="5">
        <v>275</v>
      </c>
      <c r="C1832" s="37">
        <f t="shared" si="250"/>
        <v>14.27</v>
      </c>
      <c r="D1832" s="35">
        <f t="shared" si="251"/>
        <v>9.9</v>
      </c>
      <c r="E1832" s="6">
        <v>17.7</v>
      </c>
      <c r="F1832" s="6">
        <v>2</v>
      </c>
      <c r="G1832" s="6">
        <v>0</v>
      </c>
      <c r="H1832" s="35">
        <f t="shared" si="252"/>
        <v>11.1</v>
      </c>
      <c r="I1832" s="6">
        <v>17.3</v>
      </c>
      <c r="J1832" s="6">
        <v>4.8</v>
      </c>
      <c r="K1832" s="6">
        <v>0</v>
      </c>
      <c r="L1832" s="35">
        <f t="shared" si="253"/>
        <v>11.4</v>
      </c>
      <c r="M1832" s="6">
        <v>17</v>
      </c>
      <c r="N1832" s="6">
        <v>5.7</v>
      </c>
      <c r="O1832" s="6">
        <v>0</v>
      </c>
      <c r="P1832" s="7">
        <v>8810</v>
      </c>
      <c r="Q1832" s="7"/>
      <c r="R1832" s="35">
        <f t="shared" si="254"/>
        <v>9</v>
      </c>
      <c r="S1832">
        <v>18.5</v>
      </c>
      <c r="T1832">
        <v>-0.5</v>
      </c>
      <c r="U1832">
        <v>0</v>
      </c>
      <c r="W1832">
        <v>15.02</v>
      </c>
      <c r="X1832">
        <v>14.67</v>
      </c>
    </row>
    <row r="1833" spans="1:24" x14ac:dyDescent="0.25">
      <c r="A1833" s="3">
        <v>32418</v>
      </c>
      <c r="B1833" s="5">
        <v>276</v>
      </c>
      <c r="C1833" s="37">
        <f t="shared" si="250"/>
        <v>13.23</v>
      </c>
      <c r="D1833" s="35">
        <f t="shared" si="251"/>
        <v>10.199999999999999</v>
      </c>
      <c r="E1833" s="6">
        <v>18.399999999999999</v>
      </c>
      <c r="F1833" s="6">
        <v>2</v>
      </c>
      <c r="G1833" s="6">
        <v>0</v>
      </c>
      <c r="H1833" s="35">
        <f t="shared" si="252"/>
        <v>12.2</v>
      </c>
      <c r="I1833" s="6">
        <v>18.3</v>
      </c>
      <c r="J1833" s="6">
        <v>6.1</v>
      </c>
      <c r="K1833" s="6">
        <v>0</v>
      </c>
      <c r="L1833" s="35">
        <f t="shared" si="253"/>
        <v>11.6</v>
      </c>
      <c r="M1833" s="6">
        <v>17.2</v>
      </c>
      <c r="N1833" s="6">
        <v>5.9</v>
      </c>
      <c r="O1833" s="6">
        <v>0</v>
      </c>
      <c r="P1833" s="7">
        <v>8810</v>
      </c>
      <c r="Q1833" s="7"/>
      <c r="R1833" s="35">
        <f t="shared" si="254"/>
        <v>9.8000000000000007</v>
      </c>
      <c r="S1833">
        <v>20.5</v>
      </c>
      <c r="T1833">
        <v>-1</v>
      </c>
      <c r="U1833">
        <v>0</v>
      </c>
      <c r="W1833">
        <v>13.93</v>
      </c>
      <c r="X1833">
        <v>12.96</v>
      </c>
    </row>
    <row r="1834" spans="1:24" x14ac:dyDescent="0.25">
      <c r="A1834" s="3">
        <v>32419</v>
      </c>
      <c r="B1834" s="5">
        <v>277</v>
      </c>
      <c r="C1834" s="37">
        <f t="shared" si="250"/>
        <v>13.42</v>
      </c>
      <c r="D1834" s="35">
        <f t="shared" si="251"/>
        <v>11.8</v>
      </c>
      <c r="E1834" s="6">
        <v>20.3</v>
      </c>
      <c r="F1834" s="6">
        <v>3.2</v>
      </c>
      <c r="G1834" s="6">
        <v>0</v>
      </c>
      <c r="H1834" s="35">
        <f t="shared" si="252"/>
        <v>14.7</v>
      </c>
      <c r="I1834" s="6">
        <v>19.899999999999999</v>
      </c>
      <c r="J1834" s="6">
        <v>9.5</v>
      </c>
      <c r="K1834" s="6">
        <v>0</v>
      </c>
      <c r="L1834" s="35">
        <f t="shared" si="253"/>
        <v>12.7</v>
      </c>
      <c r="M1834" s="6">
        <v>18.3</v>
      </c>
      <c r="N1834" s="6">
        <v>7.1</v>
      </c>
      <c r="O1834" s="6">
        <v>1</v>
      </c>
      <c r="P1834" s="7">
        <v>8810</v>
      </c>
      <c r="Q1834" s="7"/>
      <c r="R1834" s="35">
        <f t="shared" si="254"/>
        <v>11.3</v>
      </c>
      <c r="S1834">
        <v>22.5</v>
      </c>
      <c r="T1834">
        <v>0</v>
      </c>
      <c r="U1834">
        <v>0</v>
      </c>
      <c r="W1834">
        <v>14.13</v>
      </c>
      <c r="X1834">
        <v>14.39</v>
      </c>
    </row>
    <row r="1835" spans="1:24" x14ac:dyDescent="0.25">
      <c r="A1835" s="3">
        <v>32420</v>
      </c>
      <c r="B1835" s="5">
        <v>278</v>
      </c>
      <c r="C1835" s="37">
        <f t="shared" si="250"/>
        <v>12.97</v>
      </c>
      <c r="D1835" s="35">
        <f t="shared" si="251"/>
        <v>12.3</v>
      </c>
      <c r="E1835" s="6">
        <v>21.5</v>
      </c>
      <c r="F1835" s="6">
        <v>3.1</v>
      </c>
      <c r="G1835" s="6">
        <v>0</v>
      </c>
      <c r="H1835" s="35">
        <f t="shared" si="252"/>
        <v>16</v>
      </c>
      <c r="I1835" s="6">
        <v>20.5</v>
      </c>
      <c r="J1835" s="6">
        <v>11.5</v>
      </c>
      <c r="K1835" s="6">
        <v>0</v>
      </c>
      <c r="L1835" s="35">
        <f t="shared" si="253"/>
        <v>13.7</v>
      </c>
      <c r="M1835" s="6">
        <v>18.5</v>
      </c>
      <c r="N1835" s="6">
        <v>8.8000000000000007</v>
      </c>
      <c r="O1835" s="6">
        <v>0</v>
      </c>
      <c r="P1835" s="7">
        <v>8810</v>
      </c>
      <c r="Q1835" s="7"/>
      <c r="R1835" s="35">
        <f t="shared" si="254"/>
        <v>11.8</v>
      </c>
      <c r="S1835">
        <v>23.5</v>
      </c>
      <c r="T1835">
        <v>0</v>
      </c>
      <c r="U1835">
        <v>0</v>
      </c>
      <c r="W1835">
        <v>13.65</v>
      </c>
      <c r="X1835">
        <v>14.04</v>
      </c>
    </row>
    <row r="1836" spans="1:24" x14ac:dyDescent="0.25">
      <c r="A1836" s="3">
        <v>32421</v>
      </c>
      <c r="B1836" s="5">
        <v>279</v>
      </c>
      <c r="C1836" s="37">
        <f t="shared" si="250"/>
        <v>6.9</v>
      </c>
      <c r="D1836" s="35">
        <f t="shared" si="251"/>
        <v>8.1</v>
      </c>
      <c r="E1836" s="6">
        <v>13</v>
      </c>
      <c r="F1836" s="6">
        <v>3.1</v>
      </c>
      <c r="G1836" s="6">
        <v>0</v>
      </c>
      <c r="H1836" s="35">
        <f t="shared" si="252"/>
        <v>9.6999999999999993</v>
      </c>
      <c r="I1836" s="6">
        <v>13.3</v>
      </c>
      <c r="J1836" s="6">
        <v>6.1</v>
      </c>
      <c r="K1836" s="6">
        <v>0</v>
      </c>
      <c r="L1836" s="35">
        <f t="shared" si="253"/>
        <v>10</v>
      </c>
      <c r="M1836" s="6">
        <v>13</v>
      </c>
      <c r="N1836" s="6">
        <v>7</v>
      </c>
      <c r="O1836" s="6">
        <v>0</v>
      </c>
      <c r="P1836" s="7">
        <v>8810</v>
      </c>
      <c r="Q1836" s="7"/>
      <c r="R1836" s="35">
        <f t="shared" si="254"/>
        <v>8.5</v>
      </c>
      <c r="S1836">
        <v>16.5</v>
      </c>
      <c r="T1836">
        <v>0.5</v>
      </c>
      <c r="U1836">
        <v>0.2</v>
      </c>
      <c r="W1836">
        <v>7.26</v>
      </c>
      <c r="X1836">
        <v>7.48</v>
      </c>
    </row>
    <row r="1837" spans="1:24" x14ac:dyDescent="0.25">
      <c r="A1837" s="3">
        <v>32422</v>
      </c>
      <c r="B1837" s="5">
        <v>280</v>
      </c>
      <c r="C1837" s="37">
        <f t="shared" si="250"/>
        <v>8.3699999999999992</v>
      </c>
      <c r="D1837" s="35">
        <f t="shared" si="251"/>
        <v>9.4</v>
      </c>
      <c r="E1837" s="6">
        <v>16.3</v>
      </c>
      <c r="F1837" s="6">
        <v>2.4</v>
      </c>
      <c r="G1837" s="6">
        <v>0</v>
      </c>
      <c r="H1837" s="35">
        <f t="shared" si="252"/>
        <v>10.7</v>
      </c>
      <c r="I1837" s="6">
        <v>15.6</v>
      </c>
      <c r="J1837" s="6">
        <v>5.8</v>
      </c>
      <c r="K1837" s="6">
        <v>0</v>
      </c>
      <c r="L1837" s="35">
        <f t="shared" si="253"/>
        <v>9.4</v>
      </c>
      <c r="M1837" s="6">
        <v>13.9</v>
      </c>
      <c r="N1837" s="6">
        <v>4.8</v>
      </c>
      <c r="O1837" s="6">
        <v>0</v>
      </c>
      <c r="P1837" s="7">
        <v>8810</v>
      </c>
      <c r="Q1837" s="7"/>
      <c r="R1837" s="35">
        <f t="shared" si="254"/>
        <v>9.3000000000000007</v>
      </c>
      <c r="S1837">
        <v>18</v>
      </c>
      <c r="T1837">
        <v>0.5</v>
      </c>
      <c r="U1837">
        <v>0</v>
      </c>
      <c r="W1837">
        <v>8.81</v>
      </c>
      <c r="X1837">
        <v>9.01</v>
      </c>
    </row>
    <row r="1838" spans="1:24" x14ac:dyDescent="0.25">
      <c r="A1838" s="3">
        <v>32423</v>
      </c>
      <c r="B1838" s="5">
        <v>281</v>
      </c>
      <c r="C1838" s="37">
        <f t="shared" si="250"/>
        <v>9.85</v>
      </c>
      <c r="D1838" s="35">
        <f t="shared" si="251"/>
        <v>12.3</v>
      </c>
      <c r="E1838" s="6">
        <v>22.5</v>
      </c>
      <c r="F1838" s="6">
        <v>2.1</v>
      </c>
      <c r="G1838" s="6">
        <v>0</v>
      </c>
      <c r="H1838" s="35">
        <f t="shared" si="252"/>
        <v>12.9</v>
      </c>
      <c r="I1838" s="6">
        <v>20.100000000000001</v>
      </c>
      <c r="J1838" s="6">
        <v>5.6</v>
      </c>
      <c r="K1838" s="6">
        <v>0</v>
      </c>
      <c r="L1838" s="35">
        <f t="shared" si="253"/>
        <v>12.4</v>
      </c>
      <c r="M1838" s="6">
        <v>19</v>
      </c>
      <c r="N1838" s="6">
        <v>5.8</v>
      </c>
      <c r="O1838" s="6">
        <v>0</v>
      </c>
      <c r="P1838" s="7">
        <v>8810</v>
      </c>
      <c r="Q1838" s="7"/>
      <c r="R1838" s="35">
        <f t="shared" si="254"/>
        <v>12.5</v>
      </c>
      <c r="S1838">
        <v>24</v>
      </c>
      <c r="T1838">
        <v>1</v>
      </c>
      <c r="U1838">
        <v>0</v>
      </c>
      <c r="W1838">
        <v>10.37</v>
      </c>
      <c r="X1838">
        <v>13.51</v>
      </c>
    </row>
    <row r="1839" spans="1:24" x14ac:dyDescent="0.25">
      <c r="A1839" s="3">
        <v>32424</v>
      </c>
      <c r="B1839" s="5">
        <v>282</v>
      </c>
      <c r="C1839" s="37">
        <f t="shared" si="250"/>
        <v>6.19</v>
      </c>
      <c r="D1839" s="35">
        <f t="shared" si="251"/>
        <v>10.8</v>
      </c>
      <c r="E1839" s="6">
        <v>20.3</v>
      </c>
      <c r="F1839" s="6">
        <v>1.3</v>
      </c>
      <c r="G1839" s="6">
        <v>0</v>
      </c>
      <c r="H1839" s="35">
        <f t="shared" si="252"/>
        <v>12.5</v>
      </c>
      <c r="I1839" s="6">
        <v>18.899999999999999</v>
      </c>
      <c r="J1839" s="6">
        <v>6.1</v>
      </c>
      <c r="K1839" s="6">
        <v>0</v>
      </c>
      <c r="L1839" s="35">
        <f t="shared" si="253"/>
        <v>13.5</v>
      </c>
      <c r="M1839" s="6">
        <v>17.399999999999999</v>
      </c>
      <c r="N1839" s="6">
        <v>9.5</v>
      </c>
      <c r="O1839" s="6">
        <v>0</v>
      </c>
      <c r="P1839" s="7">
        <v>8810</v>
      </c>
      <c r="Q1839" s="7"/>
      <c r="R1839" s="35">
        <f t="shared" si="254"/>
        <v>9.8000000000000007</v>
      </c>
      <c r="S1839">
        <v>21</v>
      </c>
      <c r="T1839">
        <v>-1.5</v>
      </c>
      <c r="U1839">
        <v>0</v>
      </c>
      <c r="W1839">
        <v>6.52</v>
      </c>
      <c r="X1839">
        <v>12.18</v>
      </c>
    </row>
    <row r="1840" spans="1:24" x14ac:dyDescent="0.25">
      <c r="A1840" s="3">
        <v>32425</v>
      </c>
      <c r="B1840" s="5">
        <v>283</v>
      </c>
      <c r="C1840" s="37">
        <f t="shared" si="250"/>
        <v>8.34</v>
      </c>
      <c r="D1840" s="35">
        <f t="shared" si="251"/>
        <v>10.3</v>
      </c>
      <c r="E1840" s="6">
        <v>19.899999999999999</v>
      </c>
      <c r="F1840" s="6">
        <v>0.7</v>
      </c>
      <c r="G1840" s="6">
        <v>0</v>
      </c>
      <c r="H1840" s="35">
        <f t="shared" si="252"/>
        <v>12.3</v>
      </c>
      <c r="I1840" s="6">
        <v>19.7</v>
      </c>
      <c r="J1840" s="6">
        <v>4.9000000000000004</v>
      </c>
      <c r="K1840" s="6">
        <v>0</v>
      </c>
      <c r="L1840" s="35">
        <f t="shared" si="253"/>
        <v>12.6</v>
      </c>
      <c r="M1840" s="6">
        <v>18.7</v>
      </c>
      <c r="N1840" s="6">
        <v>6.5</v>
      </c>
      <c r="O1840" s="6">
        <v>0</v>
      </c>
      <c r="P1840" s="7">
        <v>8810</v>
      </c>
      <c r="Q1840" s="7"/>
      <c r="R1840" s="35">
        <f t="shared" si="254"/>
        <v>10.3</v>
      </c>
      <c r="S1840">
        <v>22.5</v>
      </c>
      <c r="T1840">
        <v>-2</v>
      </c>
      <c r="U1840">
        <v>0</v>
      </c>
      <c r="W1840">
        <v>8.7799999999999994</v>
      </c>
      <c r="X1840">
        <v>13.03</v>
      </c>
    </row>
    <row r="1841" spans="1:24" x14ac:dyDescent="0.25">
      <c r="A1841" s="3">
        <v>32426</v>
      </c>
      <c r="B1841" s="5">
        <v>284</v>
      </c>
      <c r="C1841" s="37">
        <f t="shared" si="250"/>
        <v>8.3000000000000007</v>
      </c>
      <c r="D1841" s="35">
        <f t="shared" si="251"/>
        <v>12.1</v>
      </c>
      <c r="E1841" s="6">
        <v>21.9</v>
      </c>
      <c r="F1841" s="6">
        <v>2.2999999999999998</v>
      </c>
      <c r="G1841" s="6">
        <v>0</v>
      </c>
      <c r="H1841" s="35">
        <f t="shared" si="252"/>
        <v>15.2</v>
      </c>
      <c r="I1841" s="6">
        <v>21.5</v>
      </c>
      <c r="J1841" s="6">
        <v>8.9</v>
      </c>
      <c r="K1841" s="6">
        <v>0</v>
      </c>
      <c r="L1841" s="35">
        <f t="shared" si="253"/>
        <v>14.5</v>
      </c>
      <c r="M1841" s="6">
        <v>20.5</v>
      </c>
      <c r="N1841" s="6">
        <v>8.5</v>
      </c>
      <c r="O1841" s="6">
        <v>0</v>
      </c>
      <c r="P1841" s="7">
        <v>8810</v>
      </c>
      <c r="Q1841" s="7"/>
      <c r="R1841" s="35">
        <f t="shared" si="254"/>
        <v>12.8</v>
      </c>
      <c r="S1841">
        <v>24</v>
      </c>
      <c r="T1841">
        <v>1.5</v>
      </c>
      <c r="U1841">
        <v>0</v>
      </c>
      <c r="W1841">
        <v>8.74</v>
      </c>
      <c r="X1841">
        <v>12.4</v>
      </c>
    </row>
    <row r="1842" spans="1:24" x14ac:dyDescent="0.25">
      <c r="A1842" s="3">
        <v>32427</v>
      </c>
      <c r="B1842" s="5">
        <v>285</v>
      </c>
      <c r="C1842" s="37">
        <f t="shared" si="250"/>
        <v>8.4600000000000009</v>
      </c>
      <c r="D1842" s="35">
        <f t="shared" si="251"/>
        <v>12.6</v>
      </c>
      <c r="E1842" s="6">
        <v>22.2</v>
      </c>
      <c r="F1842" s="6">
        <v>2.9</v>
      </c>
      <c r="G1842" s="6">
        <v>0</v>
      </c>
      <c r="H1842" s="35">
        <f t="shared" si="252"/>
        <v>15.1</v>
      </c>
      <c r="I1842" s="6">
        <v>20.9</v>
      </c>
      <c r="J1842" s="6">
        <v>9.3000000000000007</v>
      </c>
      <c r="K1842" s="6">
        <v>0</v>
      </c>
      <c r="L1842" s="35">
        <f t="shared" si="253"/>
        <v>14.1</v>
      </c>
      <c r="M1842" s="6">
        <v>19.7</v>
      </c>
      <c r="N1842" s="6">
        <v>8.5</v>
      </c>
      <c r="O1842" s="6">
        <v>0.5</v>
      </c>
      <c r="P1842" s="7">
        <v>8810</v>
      </c>
      <c r="Q1842" s="7"/>
      <c r="R1842" s="35">
        <f t="shared" si="254"/>
        <v>11</v>
      </c>
      <c r="S1842">
        <v>23.5</v>
      </c>
      <c r="T1842">
        <v>-1.5</v>
      </c>
      <c r="U1842">
        <v>0</v>
      </c>
      <c r="W1842">
        <v>8.9</v>
      </c>
      <c r="X1842">
        <v>12.65</v>
      </c>
    </row>
    <row r="1843" spans="1:24" x14ac:dyDescent="0.25">
      <c r="A1843" s="3">
        <v>32428</v>
      </c>
      <c r="B1843" s="5">
        <v>286</v>
      </c>
      <c r="C1843" s="37">
        <f t="shared" si="250"/>
        <v>8.17</v>
      </c>
      <c r="D1843" s="35">
        <f t="shared" si="251"/>
        <v>10</v>
      </c>
      <c r="E1843" s="6">
        <v>19.2</v>
      </c>
      <c r="F1843" s="6">
        <v>0.8</v>
      </c>
      <c r="G1843" s="6">
        <v>0</v>
      </c>
      <c r="H1843" s="35">
        <f t="shared" si="252"/>
        <v>13</v>
      </c>
      <c r="I1843" s="6">
        <v>18.600000000000001</v>
      </c>
      <c r="J1843" s="6">
        <v>7.3</v>
      </c>
      <c r="K1843" s="6">
        <v>0</v>
      </c>
      <c r="L1843" s="35">
        <f t="shared" si="253"/>
        <v>11.4</v>
      </c>
      <c r="M1843" s="6">
        <v>16.600000000000001</v>
      </c>
      <c r="N1843" s="6">
        <v>6.1</v>
      </c>
      <c r="O1843" s="6">
        <v>0.5</v>
      </c>
      <c r="P1843" s="7">
        <v>8810</v>
      </c>
      <c r="Q1843" s="7"/>
      <c r="R1843" s="35">
        <f t="shared" si="254"/>
        <v>10</v>
      </c>
      <c r="S1843">
        <v>21</v>
      </c>
      <c r="T1843">
        <v>-1</v>
      </c>
      <c r="U1843">
        <v>0</v>
      </c>
      <c r="W1843">
        <v>8.6</v>
      </c>
      <c r="X1843">
        <v>12.51</v>
      </c>
    </row>
    <row r="1844" spans="1:24" x14ac:dyDescent="0.25">
      <c r="A1844" s="3">
        <v>32429</v>
      </c>
      <c r="B1844" s="5">
        <v>287</v>
      </c>
      <c r="C1844" s="37">
        <f t="shared" si="250"/>
        <v>4.8</v>
      </c>
      <c r="D1844" s="35">
        <f t="shared" si="251"/>
        <v>10.3</v>
      </c>
      <c r="E1844" s="6">
        <v>13.7</v>
      </c>
      <c r="F1844" s="6">
        <v>6.9</v>
      </c>
      <c r="G1844" s="6">
        <v>2</v>
      </c>
      <c r="H1844" s="35">
        <f t="shared" si="252"/>
        <v>9.5</v>
      </c>
      <c r="I1844" s="6">
        <v>12.6</v>
      </c>
      <c r="J1844" s="6">
        <v>6.4</v>
      </c>
      <c r="K1844" s="6">
        <v>3</v>
      </c>
      <c r="L1844" s="35">
        <f t="shared" si="253"/>
        <v>9.3000000000000007</v>
      </c>
      <c r="M1844" s="6">
        <v>12.1</v>
      </c>
      <c r="N1844" s="6">
        <v>6.5</v>
      </c>
      <c r="O1844" s="6">
        <v>2</v>
      </c>
      <c r="P1844" s="7">
        <v>8810</v>
      </c>
      <c r="Q1844" s="7"/>
      <c r="R1844" s="35">
        <f t="shared" si="254"/>
        <v>10.5</v>
      </c>
      <c r="S1844">
        <v>17</v>
      </c>
      <c r="T1844">
        <v>4</v>
      </c>
      <c r="U1844">
        <v>1.6</v>
      </c>
      <c r="W1844">
        <v>5.05</v>
      </c>
      <c r="X1844">
        <v>5.54</v>
      </c>
    </row>
    <row r="1845" spans="1:24" x14ac:dyDescent="0.25">
      <c r="A1845" s="3">
        <v>32430</v>
      </c>
      <c r="B1845" s="5">
        <v>288</v>
      </c>
      <c r="C1845" s="37">
        <f t="shared" si="250"/>
        <v>4.88</v>
      </c>
      <c r="D1845" s="35">
        <f t="shared" si="251"/>
        <v>5.3</v>
      </c>
      <c r="E1845" s="6">
        <v>6.4</v>
      </c>
      <c r="F1845" s="6">
        <v>4.2</v>
      </c>
      <c r="G1845" s="6">
        <v>11</v>
      </c>
      <c r="H1845" s="35">
        <f t="shared" si="252"/>
        <v>4.2</v>
      </c>
      <c r="I1845" s="6">
        <v>5</v>
      </c>
      <c r="J1845" s="6">
        <v>3.3</v>
      </c>
      <c r="K1845" s="6">
        <v>11.5</v>
      </c>
      <c r="L1845" s="35">
        <f t="shared" si="253"/>
        <v>4.5999999999999996</v>
      </c>
      <c r="M1845" s="6">
        <v>5.7</v>
      </c>
      <c r="N1845" s="6">
        <v>3.5</v>
      </c>
      <c r="O1845" s="6">
        <v>14</v>
      </c>
      <c r="P1845" s="7">
        <v>8810</v>
      </c>
      <c r="Q1845" s="7"/>
      <c r="R1845" s="35">
        <f t="shared" si="254"/>
        <v>8.5</v>
      </c>
      <c r="S1845">
        <v>10</v>
      </c>
      <c r="T1845">
        <v>7</v>
      </c>
      <c r="U1845">
        <v>12.6</v>
      </c>
      <c r="W1845">
        <v>5.14</v>
      </c>
      <c r="X1845">
        <v>3.58</v>
      </c>
    </row>
    <row r="1846" spans="1:24" x14ac:dyDescent="0.25">
      <c r="A1846" s="3">
        <v>32431</v>
      </c>
      <c r="B1846" s="5">
        <v>289</v>
      </c>
      <c r="C1846" s="37">
        <f t="shared" si="250"/>
        <v>5.27</v>
      </c>
      <c r="D1846" s="35">
        <f t="shared" si="251"/>
        <v>4.9000000000000004</v>
      </c>
      <c r="E1846" s="6">
        <v>6.7</v>
      </c>
      <c r="F1846" s="6">
        <v>3.1</v>
      </c>
      <c r="G1846" s="6">
        <v>11.5</v>
      </c>
      <c r="H1846" s="35">
        <f t="shared" si="252"/>
        <v>3.4</v>
      </c>
      <c r="I1846" s="6">
        <v>5.2</v>
      </c>
      <c r="J1846" s="6">
        <v>1.6</v>
      </c>
      <c r="K1846" s="6">
        <v>9.5</v>
      </c>
      <c r="L1846" s="35">
        <f t="shared" si="253"/>
        <v>3.6</v>
      </c>
      <c r="M1846" s="6">
        <v>5.3</v>
      </c>
      <c r="N1846" s="6">
        <v>1.8</v>
      </c>
      <c r="O1846" s="6">
        <v>13.5</v>
      </c>
      <c r="P1846" s="7">
        <v>8810</v>
      </c>
      <c r="Q1846" s="7"/>
      <c r="R1846" s="35">
        <f t="shared" si="254"/>
        <v>8</v>
      </c>
      <c r="S1846">
        <v>9.5</v>
      </c>
      <c r="T1846">
        <v>6.5</v>
      </c>
      <c r="U1846">
        <v>11.2</v>
      </c>
      <c r="W1846">
        <v>5.55</v>
      </c>
      <c r="X1846">
        <v>3.43</v>
      </c>
    </row>
    <row r="1847" spans="1:24" x14ac:dyDescent="0.25">
      <c r="A1847" s="3">
        <v>32432</v>
      </c>
      <c r="B1847" s="5">
        <v>290</v>
      </c>
      <c r="C1847" s="37">
        <f t="shared" si="250"/>
        <v>6.88</v>
      </c>
      <c r="D1847" s="35">
        <f t="shared" si="251"/>
        <v>2.9</v>
      </c>
      <c r="E1847" s="6">
        <v>5</v>
      </c>
      <c r="F1847" s="6">
        <v>0.7</v>
      </c>
      <c r="G1847" s="6">
        <v>0.5</v>
      </c>
      <c r="H1847" s="35">
        <f t="shared" si="252"/>
        <v>0.9</v>
      </c>
      <c r="I1847" s="6">
        <v>2.6</v>
      </c>
      <c r="J1847" s="6">
        <v>-0.8</v>
      </c>
      <c r="K1847" s="6">
        <v>0</v>
      </c>
      <c r="L1847" s="35">
        <f t="shared" si="253"/>
        <v>0.2</v>
      </c>
      <c r="M1847" s="6">
        <v>2</v>
      </c>
      <c r="N1847" s="6">
        <v>-1.7</v>
      </c>
      <c r="O1847" s="6">
        <v>0</v>
      </c>
      <c r="P1847" s="7">
        <v>8810</v>
      </c>
      <c r="Q1847" s="7"/>
      <c r="R1847" s="35">
        <f t="shared" si="254"/>
        <v>6.8</v>
      </c>
      <c r="S1847">
        <v>9.5</v>
      </c>
      <c r="T1847">
        <v>4</v>
      </c>
      <c r="U1847">
        <v>1.2</v>
      </c>
      <c r="W1847">
        <v>7.24</v>
      </c>
      <c r="X1847">
        <v>5.95</v>
      </c>
    </row>
    <row r="1848" spans="1:24" x14ac:dyDescent="0.25">
      <c r="A1848" s="3">
        <v>32433</v>
      </c>
      <c r="B1848" s="5">
        <v>291</v>
      </c>
      <c r="C1848" s="37">
        <f t="shared" si="250"/>
        <v>11.42</v>
      </c>
      <c r="D1848" s="35">
        <f t="shared" si="251"/>
        <v>0.2</v>
      </c>
      <c r="E1848" s="6">
        <v>6</v>
      </c>
      <c r="F1848" s="6">
        <v>-5.6</v>
      </c>
      <c r="G1848" s="6">
        <v>0</v>
      </c>
      <c r="H1848" s="35">
        <f t="shared" si="252"/>
        <v>-0.5</v>
      </c>
      <c r="I1848" s="6">
        <v>4.5999999999999996</v>
      </c>
      <c r="J1848" s="6">
        <v>-5.5</v>
      </c>
      <c r="K1848" s="6">
        <v>0</v>
      </c>
      <c r="L1848" s="35">
        <f t="shared" si="253"/>
        <v>-0.4</v>
      </c>
      <c r="M1848" s="6">
        <v>3.5</v>
      </c>
      <c r="N1848" s="6">
        <v>-4.3</v>
      </c>
      <c r="O1848" s="6">
        <v>0.5</v>
      </c>
      <c r="P1848" s="7">
        <v>8810</v>
      </c>
      <c r="Q1848" s="7"/>
      <c r="R1848" s="35">
        <f t="shared" si="254"/>
        <v>1.5</v>
      </c>
      <c r="S1848">
        <v>7.5</v>
      </c>
      <c r="T1848">
        <v>-4.5</v>
      </c>
      <c r="U1848">
        <v>0</v>
      </c>
      <c r="W1848">
        <v>12.02</v>
      </c>
      <c r="X1848">
        <v>10.52</v>
      </c>
    </row>
    <row r="1849" spans="1:24" x14ac:dyDescent="0.25">
      <c r="A1849" s="3">
        <v>32434</v>
      </c>
      <c r="B1849" s="5">
        <v>292</v>
      </c>
      <c r="C1849" s="37">
        <f t="shared" si="250"/>
        <v>1.28</v>
      </c>
      <c r="D1849" s="35">
        <f t="shared" si="251"/>
        <v>-2.2999999999999998</v>
      </c>
      <c r="E1849" s="6">
        <v>0.5</v>
      </c>
      <c r="F1849" s="6">
        <v>-5.0999999999999996</v>
      </c>
      <c r="G1849" s="6">
        <v>8.5</v>
      </c>
      <c r="H1849" s="35">
        <f t="shared" si="252"/>
        <v>-2.1</v>
      </c>
      <c r="I1849" s="6">
        <v>1.4</v>
      </c>
      <c r="J1849" s="6">
        <v>-5.5</v>
      </c>
      <c r="K1849" s="6">
        <v>7</v>
      </c>
      <c r="L1849" s="35">
        <f t="shared" si="253"/>
        <v>-1</v>
      </c>
      <c r="M1849" s="6">
        <v>1.9</v>
      </c>
      <c r="N1849" s="6">
        <v>-3.9</v>
      </c>
      <c r="O1849" s="6">
        <v>6.5</v>
      </c>
      <c r="P1849" s="7">
        <v>8810</v>
      </c>
      <c r="Q1849" s="7"/>
      <c r="R1849" s="35">
        <f t="shared" si="254"/>
        <v>-1.3</v>
      </c>
      <c r="S1849">
        <v>2.5</v>
      </c>
      <c r="T1849">
        <v>-5</v>
      </c>
      <c r="U1849">
        <v>3.5</v>
      </c>
      <c r="W1849">
        <v>1.35</v>
      </c>
      <c r="X1849">
        <v>3.17</v>
      </c>
    </row>
    <row r="1850" spans="1:24" x14ac:dyDescent="0.25">
      <c r="A1850" s="3">
        <v>32435</v>
      </c>
      <c r="B1850" s="5">
        <v>293</v>
      </c>
      <c r="C1850" s="37">
        <f t="shared" si="250"/>
        <v>8.57</v>
      </c>
      <c r="D1850" s="35">
        <f t="shared" si="251"/>
        <v>1.8</v>
      </c>
      <c r="E1850" s="6">
        <v>5.4</v>
      </c>
      <c r="F1850" s="6">
        <v>-1.8</v>
      </c>
      <c r="G1850" s="6">
        <v>0</v>
      </c>
      <c r="H1850" s="35">
        <f t="shared" si="252"/>
        <v>0.9</v>
      </c>
      <c r="I1850" s="6">
        <v>4.3</v>
      </c>
      <c r="J1850" s="6">
        <v>-2.5</v>
      </c>
      <c r="K1850" s="6">
        <v>1</v>
      </c>
      <c r="L1850" s="35">
        <f t="shared" si="253"/>
        <v>0.4</v>
      </c>
      <c r="M1850" s="6">
        <v>4</v>
      </c>
      <c r="N1850" s="6">
        <v>-3.3</v>
      </c>
      <c r="O1850" s="6">
        <v>0.5</v>
      </c>
      <c r="P1850" s="7">
        <v>8810</v>
      </c>
      <c r="Q1850" s="7"/>
      <c r="R1850" s="35">
        <f t="shared" si="254"/>
        <v>2</v>
      </c>
      <c r="S1850">
        <v>4</v>
      </c>
      <c r="T1850">
        <v>0</v>
      </c>
      <c r="U1850">
        <v>0</v>
      </c>
      <c r="W1850">
        <v>9.02</v>
      </c>
      <c r="X1850">
        <v>3.12</v>
      </c>
    </row>
    <row r="1851" spans="1:24" x14ac:dyDescent="0.25">
      <c r="A1851" s="3">
        <v>32436</v>
      </c>
      <c r="B1851" s="5">
        <v>294</v>
      </c>
      <c r="C1851" s="37">
        <f t="shared" si="250"/>
        <v>6.55</v>
      </c>
      <c r="D1851" s="35">
        <f t="shared" si="251"/>
        <v>4.2</v>
      </c>
      <c r="E1851" s="6">
        <v>9.3000000000000007</v>
      </c>
      <c r="F1851" s="6">
        <v>-0.9</v>
      </c>
      <c r="G1851" s="6">
        <v>0</v>
      </c>
      <c r="H1851" s="35">
        <f t="shared" si="252"/>
        <v>4.8</v>
      </c>
      <c r="I1851" s="6">
        <v>8.1999999999999993</v>
      </c>
      <c r="J1851" s="6">
        <v>1.3</v>
      </c>
      <c r="K1851" s="6">
        <v>0</v>
      </c>
      <c r="L1851" s="35">
        <f t="shared" si="253"/>
        <v>4.5999999999999996</v>
      </c>
      <c r="M1851" s="6">
        <v>7.3</v>
      </c>
      <c r="N1851" s="6">
        <v>1.9</v>
      </c>
      <c r="O1851" s="6">
        <v>0</v>
      </c>
      <c r="P1851" s="7">
        <v>8810</v>
      </c>
      <c r="Q1851" s="7"/>
      <c r="R1851" s="35">
        <f t="shared" si="254"/>
        <v>5.5</v>
      </c>
      <c r="S1851">
        <v>10</v>
      </c>
      <c r="T1851">
        <v>1</v>
      </c>
      <c r="U1851">
        <v>0</v>
      </c>
      <c r="W1851">
        <v>6.89</v>
      </c>
      <c r="X1851">
        <v>7.57</v>
      </c>
    </row>
    <row r="1852" spans="1:24" x14ac:dyDescent="0.25">
      <c r="A1852" s="3">
        <v>32437</v>
      </c>
      <c r="B1852" s="5">
        <v>295</v>
      </c>
      <c r="C1852" s="37">
        <f t="shared" si="250"/>
        <v>8.7799999999999994</v>
      </c>
      <c r="D1852" s="35">
        <f t="shared" si="251"/>
        <v>4.0999999999999996</v>
      </c>
      <c r="E1852" s="6">
        <v>8.9</v>
      </c>
      <c r="F1852" s="6">
        <v>-0.8</v>
      </c>
      <c r="G1852" s="6">
        <v>1</v>
      </c>
      <c r="H1852" s="35">
        <f t="shared" si="252"/>
        <v>5.9</v>
      </c>
      <c r="I1852" s="6">
        <v>10.1</v>
      </c>
      <c r="J1852" s="6">
        <v>1.6</v>
      </c>
      <c r="K1852" s="6">
        <v>0</v>
      </c>
      <c r="L1852" s="35">
        <f t="shared" si="253"/>
        <v>1.6</v>
      </c>
      <c r="M1852" s="6">
        <v>5</v>
      </c>
      <c r="N1852" s="6">
        <v>-1.8</v>
      </c>
      <c r="O1852" s="6">
        <v>0</v>
      </c>
      <c r="P1852" s="7">
        <v>8810</v>
      </c>
      <c r="Q1852" s="7"/>
      <c r="R1852" s="35">
        <f t="shared" si="254"/>
        <v>6.3</v>
      </c>
      <c r="S1852">
        <v>10.5</v>
      </c>
      <c r="T1852">
        <v>2</v>
      </c>
      <c r="U1852">
        <v>3.2</v>
      </c>
      <c r="W1852">
        <v>9.24</v>
      </c>
      <c r="X1852">
        <v>5.46</v>
      </c>
    </row>
    <row r="1853" spans="1:24" x14ac:dyDescent="0.25">
      <c r="A1853" s="3">
        <v>32438</v>
      </c>
      <c r="B1853" s="5">
        <v>296</v>
      </c>
      <c r="C1853" s="37">
        <f t="shared" si="250"/>
        <v>8.4600000000000009</v>
      </c>
      <c r="D1853" s="35">
        <f t="shared" si="251"/>
        <v>1.4</v>
      </c>
      <c r="E1853" s="6">
        <v>5.8</v>
      </c>
      <c r="F1853" s="6">
        <v>-3.1</v>
      </c>
      <c r="G1853" s="6">
        <v>1</v>
      </c>
      <c r="H1853" s="35">
        <f t="shared" si="252"/>
        <v>0.4</v>
      </c>
      <c r="I1853" s="6">
        <v>4.3</v>
      </c>
      <c r="J1853" s="6">
        <v>-3.6</v>
      </c>
      <c r="K1853" s="6">
        <v>0</v>
      </c>
      <c r="L1853" s="35">
        <f t="shared" si="253"/>
        <v>-0.4</v>
      </c>
      <c r="M1853" s="6">
        <v>2.6</v>
      </c>
      <c r="N1853" s="6">
        <v>-3.3</v>
      </c>
      <c r="O1853" s="6">
        <v>1</v>
      </c>
      <c r="P1853" s="7">
        <v>8810</v>
      </c>
      <c r="Q1853" s="7"/>
      <c r="R1853" s="35">
        <f t="shared" si="254"/>
        <v>2.8</v>
      </c>
      <c r="S1853">
        <v>8</v>
      </c>
      <c r="T1853">
        <v>-2.5</v>
      </c>
      <c r="U1853">
        <v>0</v>
      </c>
      <c r="W1853">
        <v>8.91</v>
      </c>
      <c r="X1853">
        <v>6.93</v>
      </c>
    </row>
    <row r="1854" spans="1:24" x14ac:dyDescent="0.25">
      <c r="A1854" s="3">
        <v>32439</v>
      </c>
      <c r="B1854" s="5">
        <v>297</v>
      </c>
      <c r="C1854" s="37">
        <f t="shared" si="250"/>
        <v>3.37</v>
      </c>
      <c r="D1854" s="35">
        <f t="shared" si="251"/>
        <v>1.8</v>
      </c>
      <c r="E1854" s="6">
        <v>5.6</v>
      </c>
      <c r="F1854" s="6">
        <v>-2.1</v>
      </c>
      <c r="G1854" s="6">
        <v>0</v>
      </c>
      <c r="H1854" s="35">
        <f t="shared" si="252"/>
        <v>1.6</v>
      </c>
      <c r="I1854" s="6">
        <v>4.7</v>
      </c>
      <c r="J1854" s="6">
        <v>-1.6</v>
      </c>
      <c r="K1854" s="6">
        <v>0</v>
      </c>
      <c r="L1854" s="35">
        <f t="shared" si="253"/>
        <v>1.4</v>
      </c>
      <c r="M1854" s="6">
        <v>4.5999999999999996</v>
      </c>
      <c r="N1854" s="6">
        <v>-1.9</v>
      </c>
      <c r="O1854" s="6">
        <v>0</v>
      </c>
      <c r="P1854" s="7">
        <v>8810</v>
      </c>
      <c r="Q1854" s="7"/>
      <c r="R1854" s="35">
        <f t="shared" si="254"/>
        <v>4</v>
      </c>
      <c r="S1854">
        <v>9</v>
      </c>
      <c r="T1854">
        <v>-1</v>
      </c>
      <c r="U1854">
        <v>0</v>
      </c>
      <c r="W1854">
        <v>3.55</v>
      </c>
      <c r="X1854">
        <v>3.94</v>
      </c>
    </row>
    <row r="1855" spans="1:24" x14ac:dyDescent="0.25">
      <c r="A1855" s="3">
        <v>32440</v>
      </c>
      <c r="B1855" s="5">
        <v>298</v>
      </c>
      <c r="C1855" s="37">
        <f t="shared" si="250"/>
        <v>8.5500000000000007</v>
      </c>
      <c r="D1855" s="35">
        <f t="shared" si="251"/>
        <v>2.6</v>
      </c>
      <c r="E1855" s="6">
        <v>7.4</v>
      </c>
      <c r="F1855" s="6">
        <v>-2.2999999999999998</v>
      </c>
      <c r="G1855" s="6">
        <v>1</v>
      </c>
      <c r="H1855" s="35">
        <f t="shared" si="252"/>
        <v>2.5</v>
      </c>
      <c r="I1855" s="6">
        <v>6</v>
      </c>
      <c r="J1855" s="6">
        <v>-1</v>
      </c>
      <c r="K1855" s="6">
        <v>0</v>
      </c>
      <c r="L1855" s="35">
        <f t="shared" si="253"/>
        <v>2.2000000000000002</v>
      </c>
      <c r="M1855" s="6">
        <v>4.5999999999999996</v>
      </c>
      <c r="N1855" s="6">
        <v>-0.3</v>
      </c>
      <c r="O1855" s="6">
        <v>0.5</v>
      </c>
      <c r="P1855" s="7">
        <v>8810</v>
      </c>
      <c r="Q1855" s="7"/>
      <c r="R1855" s="35">
        <f t="shared" si="254"/>
        <v>4</v>
      </c>
      <c r="S1855">
        <v>10</v>
      </c>
      <c r="T1855">
        <v>-2</v>
      </c>
      <c r="U1855">
        <v>0</v>
      </c>
      <c r="W1855">
        <v>9</v>
      </c>
      <c r="X1855">
        <v>8.2200000000000006</v>
      </c>
    </row>
    <row r="1856" spans="1:24" x14ac:dyDescent="0.25">
      <c r="A1856" s="3">
        <v>32441</v>
      </c>
      <c r="B1856" s="5">
        <v>299</v>
      </c>
      <c r="C1856" s="37">
        <f t="shared" si="250"/>
        <v>5.97</v>
      </c>
      <c r="D1856" s="35">
        <f t="shared" si="251"/>
        <v>3.5</v>
      </c>
      <c r="E1856" s="6">
        <v>9.1999999999999993</v>
      </c>
      <c r="F1856" s="6">
        <v>-2.2999999999999998</v>
      </c>
      <c r="G1856" s="6">
        <v>1</v>
      </c>
      <c r="H1856" s="35">
        <f t="shared" si="252"/>
        <v>4.3</v>
      </c>
      <c r="I1856" s="6">
        <v>8.4</v>
      </c>
      <c r="J1856" s="6">
        <v>0.1</v>
      </c>
      <c r="K1856" s="6">
        <v>2</v>
      </c>
      <c r="L1856" s="35">
        <f t="shared" si="253"/>
        <v>3.6</v>
      </c>
      <c r="M1856" s="6">
        <v>7.7</v>
      </c>
      <c r="N1856" s="6">
        <v>-0.5</v>
      </c>
      <c r="O1856" s="6">
        <v>2.5</v>
      </c>
      <c r="P1856" s="7">
        <v>8810</v>
      </c>
      <c r="Q1856" s="7"/>
      <c r="R1856" s="35">
        <f t="shared" si="254"/>
        <v>3.3</v>
      </c>
      <c r="S1856">
        <v>9</v>
      </c>
      <c r="T1856">
        <v>-2.5</v>
      </c>
      <c r="U1856">
        <v>1.2</v>
      </c>
      <c r="W1856">
        <v>6.28</v>
      </c>
      <c r="X1856">
        <v>3.92</v>
      </c>
    </row>
    <row r="1857" spans="1:24" x14ac:dyDescent="0.25">
      <c r="A1857" s="3">
        <v>32442</v>
      </c>
      <c r="B1857" s="5">
        <v>300</v>
      </c>
      <c r="C1857" s="37">
        <f t="shared" si="250"/>
        <v>3.7</v>
      </c>
      <c r="D1857" s="35">
        <f t="shared" si="251"/>
        <v>-2.9</v>
      </c>
      <c r="E1857" s="6">
        <v>-0.7</v>
      </c>
      <c r="F1857" s="6">
        <v>-5.0999999999999996</v>
      </c>
      <c r="G1857" s="6">
        <v>0</v>
      </c>
      <c r="H1857" s="35">
        <f t="shared" si="252"/>
        <v>-3.7</v>
      </c>
      <c r="I1857" s="6">
        <v>-1.4</v>
      </c>
      <c r="J1857" s="6">
        <v>-5.9</v>
      </c>
      <c r="K1857" s="6">
        <v>0.5</v>
      </c>
      <c r="L1857" s="35">
        <f t="shared" si="253"/>
        <v>-4.5999999999999996</v>
      </c>
      <c r="M1857" s="6">
        <v>-2.7</v>
      </c>
      <c r="N1857" s="6">
        <v>-6.4</v>
      </c>
      <c r="O1857" s="6">
        <v>1</v>
      </c>
      <c r="P1857" s="7">
        <v>8810</v>
      </c>
      <c r="Q1857" s="7"/>
      <c r="R1857" s="35">
        <f t="shared" si="254"/>
        <v>1.5</v>
      </c>
      <c r="S1857">
        <v>3.5</v>
      </c>
      <c r="T1857">
        <v>-0.5</v>
      </c>
      <c r="U1857">
        <v>0.6</v>
      </c>
      <c r="W1857">
        <v>3.89</v>
      </c>
      <c r="X1857">
        <v>6.71</v>
      </c>
    </row>
    <row r="1858" spans="1:24" x14ac:dyDescent="0.25">
      <c r="A1858" s="3">
        <v>32443</v>
      </c>
      <c r="B1858" s="5">
        <v>301</v>
      </c>
      <c r="C1858" s="37">
        <f t="shared" si="250"/>
        <v>9.4499999999999993</v>
      </c>
      <c r="D1858" s="35">
        <f t="shared" si="251"/>
        <v>-4.5999999999999996</v>
      </c>
      <c r="E1858" s="6">
        <v>1.3</v>
      </c>
      <c r="F1858" s="6">
        <v>-10.5</v>
      </c>
      <c r="G1858" s="6">
        <v>0</v>
      </c>
      <c r="H1858" s="35">
        <f t="shared" si="252"/>
        <v>-4.3</v>
      </c>
      <c r="I1858" s="6">
        <v>1</v>
      </c>
      <c r="J1858" s="6">
        <v>-9.5</v>
      </c>
      <c r="K1858" s="6">
        <v>0.5</v>
      </c>
      <c r="L1858" s="35">
        <f t="shared" si="253"/>
        <v>-5.2</v>
      </c>
      <c r="M1858" s="6">
        <v>-1.4</v>
      </c>
      <c r="N1858" s="6">
        <v>-9</v>
      </c>
      <c r="O1858" s="6">
        <v>0</v>
      </c>
      <c r="P1858" s="7">
        <v>8810</v>
      </c>
      <c r="Q1858" s="7"/>
      <c r="R1858" s="35">
        <f t="shared" si="254"/>
        <v>-3.5</v>
      </c>
      <c r="S1858">
        <v>3</v>
      </c>
      <c r="T1858">
        <v>-10</v>
      </c>
      <c r="U1858">
        <v>0</v>
      </c>
      <c r="W1858">
        <v>9.9499999999999993</v>
      </c>
      <c r="X1858">
        <v>4.6399999999999997</v>
      </c>
    </row>
    <row r="1859" spans="1:24" x14ac:dyDescent="0.25">
      <c r="A1859" s="3">
        <v>32444</v>
      </c>
      <c r="B1859" s="5">
        <v>302</v>
      </c>
      <c r="C1859" s="37">
        <f t="shared" si="250"/>
        <v>5.59</v>
      </c>
      <c r="D1859" s="35">
        <f t="shared" si="251"/>
        <v>-4.5999999999999996</v>
      </c>
      <c r="E1859" s="6">
        <v>0.9</v>
      </c>
      <c r="F1859" s="6">
        <v>-10.1</v>
      </c>
      <c r="G1859" s="6">
        <v>0</v>
      </c>
      <c r="H1859" s="35">
        <f t="shared" si="252"/>
        <v>-3.4</v>
      </c>
      <c r="I1859" s="6">
        <v>1.6</v>
      </c>
      <c r="J1859" s="6">
        <v>-8.4</v>
      </c>
      <c r="K1859" s="6">
        <v>0</v>
      </c>
      <c r="L1859" s="35">
        <f t="shared" si="253"/>
        <v>-4.3</v>
      </c>
      <c r="M1859" s="6">
        <v>-0.9</v>
      </c>
      <c r="N1859" s="6">
        <v>-7.7</v>
      </c>
      <c r="O1859" s="6">
        <v>0</v>
      </c>
      <c r="P1859" s="7">
        <v>8810</v>
      </c>
      <c r="Q1859" s="7"/>
      <c r="R1859" s="35">
        <f t="shared" si="254"/>
        <v>-2.5</v>
      </c>
      <c r="S1859">
        <v>4</v>
      </c>
      <c r="T1859">
        <v>-9</v>
      </c>
      <c r="U1859">
        <v>0</v>
      </c>
      <c r="W1859">
        <v>5.88</v>
      </c>
      <c r="X1859">
        <v>4.92</v>
      </c>
    </row>
    <row r="1860" spans="1:24" x14ac:dyDescent="0.25">
      <c r="A1860" s="3">
        <v>32445</v>
      </c>
      <c r="B1860" s="5">
        <v>303</v>
      </c>
      <c r="C1860" s="37">
        <f t="shared" si="250"/>
        <v>5.25</v>
      </c>
      <c r="D1860" s="35">
        <f t="shared" si="251"/>
        <v>-2.1</v>
      </c>
      <c r="E1860" s="6">
        <v>4</v>
      </c>
      <c r="F1860" s="6">
        <v>-8.1</v>
      </c>
      <c r="G1860" s="6">
        <v>0</v>
      </c>
      <c r="H1860" s="35">
        <f t="shared" si="252"/>
        <v>-0.7</v>
      </c>
      <c r="I1860" s="6">
        <v>4.0999999999999996</v>
      </c>
      <c r="J1860" s="6">
        <v>-5.5</v>
      </c>
      <c r="K1860" s="6">
        <v>0</v>
      </c>
      <c r="L1860" s="35">
        <f t="shared" si="253"/>
        <v>-2.6</v>
      </c>
      <c r="M1860" s="6">
        <v>0.7</v>
      </c>
      <c r="N1860" s="6">
        <v>-5.9</v>
      </c>
      <c r="O1860" s="6">
        <v>0</v>
      </c>
      <c r="P1860" s="7">
        <v>8810</v>
      </c>
      <c r="Q1860" s="7"/>
      <c r="R1860" s="35">
        <f t="shared" si="254"/>
        <v>-2</v>
      </c>
      <c r="S1860">
        <v>5.5</v>
      </c>
      <c r="T1860">
        <v>-9.5</v>
      </c>
      <c r="U1860">
        <v>0</v>
      </c>
      <c r="W1860">
        <v>5.53</v>
      </c>
      <c r="X1860">
        <v>4.6900000000000004</v>
      </c>
    </row>
    <row r="1861" spans="1:24" x14ac:dyDescent="0.25">
      <c r="A1861" s="3">
        <v>32446</v>
      </c>
      <c r="B1861" s="5">
        <v>304</v>
      </c>
      <c r="C1861" s="37">
        <f t="shared" ref="C1861:C1924" si="255">IF(W1861="",X1861,ROUND(0.95*W1861,2))</f>
        <v>7.82</v>
      </c>
      <c r="D1861" s="35">
        <f t="shared" ref="D1861:D1924" si="256">ROUND(AVERAGE(E1861:F1861),1)</f>
        <v>3.8</v>
      </c>
      <c r="E1861" s="6">
        <v>10.199999999999999</v>
      </c>
      <c r="F1861" s="6">
        <v>-2.7</v>
      </c>
      <c r="G1861" s="6">
        <v>0</v>
      </c>
      <c r="H1861" s="35">
        <f t="shared" ref="H1861:H1924" si="257">ROUND(AVERAGE(I1861:J1861),1)</f>
        <v>3.9</v>
      </c>
      <c r="I1861" s="6">
        <v>8.5</v>
      </c>
      <c r="J1861" s="6">
        <v>-0.7</v>
      </c>
      <c r="K1861" s="6">
        <v>0</v>
      </c>
      <c r="L1861" s="35">
        <f t="shared" ref="L1861:L1924" si="258">ROUND(AVERAGE(M1861:N1861),1)</f>
        <v>1.2</v>
      </c>
      <c r="M1861" s="6">
        <v>6</v>
      </c>
      <c r="N1861" s="6">
        <v>-3.7</v>
      </c>
      <c r="O1861" s="6">
        <v>0</v>
      </c>
      <c r="P1861" s="7">
        <v>8810</v>
      </c>
      <c r="Q1861" s="7"/>
      <c r="R1861" s="35">
        <f t="shared" ref="R1861:R1924" si="259">ROUND(AVERAGE(S1861:T1861),1)</f>
        <v>2</v>
      </c>
      <c r="S1861">
        <v>10</v>
      </c>
      <c r="T1861">
        <v>-6</v>
      </c>
      <c r="U1861">
        <v>0</v>
      </c>
      <c r="W1861">
        <v>8.23</v>
      </c>
      <c r="X1861">
        <v>8.11</v>
      </c>
    </row>
    <row r="1862" spans="1:24" x14ac:dyDescent="0.25">
      <c r="A1862" s="3">
        <v>32447</v>
      </c>
      <c r="B1862" s="5">
        <v>305</v>
      </c>
      <c r="C1862" s="37">
        <f t="shared" si="255"/>
        <v>3.87</v>
      </c>
      <c r="D1862" s="35">
        <f t="shared" si="256"/>
        <v>1.9</v>
      </c>
      <c r="E1862" s="6">
        <v>6.5</v>
      </c>
      <c r="F1862" s="6">
        <v>-2.7</v>
      </c>
      <c r="G1862" s="6">
        <v>0</v>
      </c>
      <c r="H1862" s="35">
        <f t="shared" si="257"/>
        <v>4.3</v>
      </c>
      <c r="I1862" s="6">
        <v>7.4</v>
      </c>
      <c r="J1862" s="6">
        <v>1.2</v>
      </c>
      <c r="K1862" s="6">
        <v>0</v>
      </c>
      <c r="L1862" s="35">
        <f t="shared" si="258"/>
        <v>0.8</v>
      </c>
      <c r="M1862" s="6">
        <v>2.8</v>
      </c>
      <c r="N1862" s="6">
        <v>-1.3</v>
      </c>
      <c r="O1862" s="6">
        <v>0</v>
      </c>
      <c r="P1862" s="7">
        <v>8810</v>
      </c>
      <c r="Q1862" s="7"/>
      <c r="R1862" s="35">
        <f t="shared" si="259"/>
        <v>5</v>
      </c>
      <c r="S1862">
        <v>9.5</v>
      </c>
      <c r="T1862">
        <v>0.5</v>
      </c>
      <c r="U1862">
        <v>0</v>
      </c>
      <c r="W1862">
        <v>4.07</v>
      </c>
      <c r="X1862">
        <v>4.34</v>
      </c>
    </row>
    <row r="1863" spans="1:24" x14ac:dyDescent="0.25">
      <c r="A1863" s="3">
        <v>32448</v>
      </c>
      <c r="B1863" s="5">
        <v>306</v>
      </c>
      <c r="C1863" s="37">
        <f t="shared" si="255"/>
        <v>2.38</v>
      </c>
      <c r="D1863" s="35">
        <f t="shared" si="256"/>
        <v>3.4</v>
      </c>
      <c r="E1863" s="6">
        <v>6.3</v>
      </c>
      <c r="F1863" s="6">
        <v>0.4</v>
      </c>
      <c r="G1863" s="6">
        <v>3</v>
      </c>
      <c r="H1863" s="35">
        <f t="shared" si="257"/>
        <v>2.6</v>
      </c>
      <c r="I1863" s="6">
        <v>6.2</v>
      </c>
      <c r="J1863" s="6">
        <v>-1.1000000000000001</v>
      </c>
      <c r="K1863" s="6">
        <v>0</v>
      </c>
      <c r="L1863" s="35">
        <f t="shared" si="258"/>
        <v>2.4</v>
      </c>
      <c r="M1863" s="6">
        <v>5</v>
      </c>
      <c r="N1863" s="6">
        <v>-0.3</v>
      </c>
      <c r="O1863" s="6">
        <v>0</v>
      </c>
      <c r="P1863" s="7">
        <v>8811</v>
      </c>
      <c r="Q1863" s="7"/>
      <c r="R1863" s="35">
        <f t="shared" si="259"/>
        <v>6.5</v>
      </c>
      <c r="S1863">
        <v>11</v>
      </c>
      <c r="T1863">
        <v>2</v>
      </c>
      <c r="U1863">
        <v>0</v>
      </c>
      <c r="W1863">
        <v>2.5</v>
      </c>
      <c r="X1863">
        <v>3.01</v>
      </c>
    </row>
    <row r="1864" spans="1:24" x14ac:dyDescent="0.25">
      <c r="A1864" s="3">
        <v>32449</v>
      </c>
      <c r="B1864" s="5">
        <v>307</v>
      </c>
      <c r="C1864" s="37">
        <f t="shared" si="255"/>
        <v>2.0299999999999998</v>
      </c>
      <c r="D1864" s="35">
        <f t="shared" si="256"/>
        <v>-1.1000000000000001</v>
      </c>
      <c r="E1864" s="6">
        <v>1.7</v>
      </c>
      <c r="F1864" s="6">
        <v>-3.9</v>
      </c>
      <c r="G1864" s="6">
        <v>3</v>
      </c>
      <c r="H1864" s="35">
        <f t="shared" si="257"/>
        <v>-0.5</v>
      </c>
      <c r="I1864" s="6">
        <v>0.9</v>
      </c>
      <c r="J1864" s="6">
        <v>-1.8</v>
      </c>
      <c r="K1864" s="6">
        <v>0</v>
      </c>
      <c r="L1864" s="35">
        <f t="shared" si="258"/>
        <v>-1.7</v>
      </c>
      <c r="M1864" s="6">
        <v>0.2</v>
      </c>
      <c r="N1864" s="6">
        <v>-3.5</v>
      </c>
      <c r="O1864" s="6">
        <v>0</v>
      </c>
      <c r="P1864" s="7">
        <v>8811</v>
      </c>
      <c r="Q1864" s="7"/>
      <c r="R1864" s="35">
        <f t="shared" si="259"/>
        <v>-0.3</v>
      </c>
      <c r="S1864">
        <v>4.5</v>
      </c>
      <c r="T1864">
        <v>-5</v>
      </c>
      <c r="U1864">
        <v>7.4</v>
      </c>
      <c r="W1864">
        <v>2.14</v>
      </c>
      <c r="X1864">
        <v>2.5</v>
      </c>
    </row>
    <row r="1865" spans="1:24" x14ac:dyDescent="0.25">
      <c r="A1865" s="3">
        <v>32450</v>
      </c>
      <c r="B1865" s="5">
        <v>308</v>
      </c>
      <c r="C1865" s="37">
        <f t="shared" si="255"/>
        <v>5.28</v>
      </c>
      <c r="D1865" s="35">
        <f t="shared" si="256"/>
        <v>0.9</v>
      </c>
      <c r="E1865" s="6">
        <v>3.5</v>
      </c>
      <c r="F1865" s="6">
        <v>-1.8</v>
      </c>
      <c r="G1865" s="6">
        <v>0</v>
      </c>
      <c r="H1865" s="35">
        <f t="shared" si="257"/>
        <v>0.2</v>
      </c>
      <c r="I1865" s="6">
        <v>2</v>
      </c>
      <c r="J1865" s="6">
        <v>-1.6</v>
      </c>
      <c r="K1865" s="6">
        <v>0</v>
      </c>
      <c r="L1865" s="35">
        <f t="shared" si="258"/>
        <v>-0.6</v>
      </c>
      <c r="M1865" s="6">
        <v>0.7</v>
      </c>
      <c r="N1865" s="6">
        <v>-1.9</v>
      </c>
      <c r="O1865" s="6">
        <v>0</v>
      </c>
      <c r="P1865" s="7">
        <v>8811</v>
      </c>
      <c r="Q1865" s="7"/>
      <c r="R1865" s="35">
        <f t="shared" si="259"/>
        <v>3.3</v>
      </c>
      <c r="S1865">
        <v>6</v>
      </c>
      <c r="T1865">
        <v>0.5</v>
      </c>
      <c r="U1865">
        <v>0</v>
      </c>
      <c r="W1865">
        <v>5.56</v>
      </c>
      <c r="X1865">
        <v>3.78</v>
      </c>
    </row>
    <row r="1866" spans="1:24" x14ac:dyDescent="0.25">
      <c r="A1866" s="3">
        <v>32451</v>
      </c>
      <c r="B1866" s="5">
        <v>309</v>
      </c>
      <c r="C1866" s="37">
        <f t="shared" si="255"/>
        <v>4.09</v>
      </c>
      <c r="D1866" s="35">
        <f t="shared" si="256"/>
        <v>-0.7</v>
      </c>
      <c r="E1866" s="6">
        <v>1.5</v>
      </c>
      <c r="F1866" s="6">
        <v>-2.9</v>
      </c>
      <c r="G1866" s="6">
        <v>3</v>
      </c>
      <c r="H1866" s="35">
        <f t="shared" si="257"/>
        <v>-1.1000000000000001</v>
      </c>
      <c r="I1866" s="6">
        <v>0.6</v>
      </c>
      <c r="J1866" s="6">
        <v>-2.8</v>
      </c>
      <c r="K1866" s="6">
        <v>0</v>
      </c>
      <c r="L1866" s="35">
        <f t="shared" si="258"/>
        <v>-1.4</v>
      </c>
      <c r="M1866" s="6">
        <v>0.4</v>
      </c>
      <c r="N1866" s="6">
        <v>-3.1</v>
      </c>
      <c r="O1866" s="6">
        <v>0</v>
      </c>
      <c r="P1866" s="7">
        <v>8811</v>
      </c>
      <c r="Q1866" s="7"/>
      <c r="R1866" s="35">
        <f t="shared" si="259"/>
        <v>2</v>
      </c>
      <c r="S1866">
        <v>6</v>
      </c>
      <c r="T1866">
        <v>-2</v>
      </c>
      <c r="U1866">
        <v>4.8</v>
      </c>
      <c r="W1866">
        <v>4.3</v>
      </c>
      <c r="X1866">
        <v>3.35</v>
      </c>
    </row>
    <row r="1867" spans="1:24" x14ac:dyDescent="0.25">
      <c r="A1867" s="3">
        <v>32452</v>
      </c>
      <c r="B1867" s="5">
        <v>310</v>
      </c>
      <c r="C1867" s="37">
        <f t="shared" si="255"/>
        <v>2.35</v>
      </c>
      <c r="D1867" s="35">
        <f t="shared" si="256"/>
        <v>1.6</v>
      </c>
      <c r="E1867" s="6">
        <v>4.2</v>
      </c>
      <c r="F1867" s="6">
        <v>-1.1000000000000001</v>
      </c>
      <c r="G1867" s="6">
        <v>1</v>
      </c>
      <c r="H1867" s="35">
        <f t="shared" si="257"/>
        <v>0.8</v>
      </c>
      <c r="I1867" s="6">
        <v>3.2</v>
      </c>
      <c r="J1867" s="6">
        <v>-1.6</v>
      </c>
      <c r="K1867" s="6">
        <v>0</v>
      </c>
      <c r="L1867" s="35">
        <f t="shared" si="258"/>
        <v>0.1</v>
      </c>
      <c r="M1867" s="6">
        <v>2.8</v>
      </c>
      <c r="N1867" s="6">
        <v>-2.6</v>
      </c>
      <c r="O1867" s="6">
        <v>0</v>
      </c>
      <c r="P1867" s="7">
        <v>8811</v>
      </c>
      <c r="Q1867" s="7"/>
      <c r="R1867" s="35">
        <f t="shared" si="259"/>
        <v>2.8</v>
      </c>
      <c r="S1867">
        <v>6.5</v>
      </c>
      <c r="T1867">
        <v>-1</v>
      </c>
      <c r="U1867">
        <v>4.4000000000000004</v>
      </c>
      <c r="W1867">
        <v>2.4700000000000002</v>
      </c>
      <c r="X1867">
        <v>2.38</v>
      </c>
    </row>
    <row r="1868" spans="1:24" x14ac:dyDescent="0.25">
      <c r="A1868" s="3">
        <v>32453</v>
      </c>
      <c r="B1868" s="5">
        <v>311</v>
      </c>
      <c r="C1868" s="37">
        <f t="shared" si="255"/>
        <v>5.18</v>
      </c>
      <c r="D1868" s="35">
        <f t="shared" si="256"/>
        <v>-0.9</v>
      </c>
      <c r="E1868" s="6">
        <v>0.2</v>
      </c>
      <c r="F1868" s="6">
        <v>-1.9</v>
      </c>
      <c r="G1868" s="6">
        <v>0</v>
      </c>
      <c r="H1868" s="35">
        <f t="shared" si="257"/>
        <v>-2.2999999999999998</v>
      </c>
      <c r="I1868" s="6">
        <v>-0.6</v>
      </c>
      <c r="J1868" s="6">
        <v>-4</v>
      </c>
      <c r="K1868" s="6">
        <v>0</v>
      </c>
      <c r="L1868" s="35">
        <f t="shared" si="258"/>
        <v>-3</v>
      </c>
      <c r="M1868" s="6">
        <v>-1.7</v>
      </c>
      <c r="N1868" s="6">
        <v>-4.3</v>
      </c>
      <c r="O1868" s="6">
        <v>0</v>
      </c>
      <c r="P1868" s="7">
        <v>8811</v>
      </c>
      <c r="Q1868" s="7"/>
      <c r="R1868" s="35">
        <f t="shared" si="259"/>
        <v>3.3</v>
      </c>
      <c r="S1868">
        <v>5</v>
      </c>
      <c r="T1868">
        <v>1.5</v>
      </c>
      <c r="U1868">
        <v>0</v>
      </c>
      <c r="W1868">
        <v>5.45</v>
      </c>
      <c r="X1868">
        <v>5.01</v>
      </c>
    </row>
    <row r="1869" spans="1:24" x14ac:dyDescent="0.25">
      <c r="A1869" s="3">
        <v>32454</v>
      </c>
      <c r="B1869" s="5">
        <v>312</v>
      </c>
      <c r="C1869" s="37">
        <f t="shared" si="255"/>
        <v>5.48</v>
      </c>
      <c r="D1869" s="35">
        <f t="shared" si="256"/>
        <v>-3.8</v>
      </c>
      <c r="E1869" s="6">
        <v>-0.7</v>
      </c>
      <c r="F1869" s="6">
        <v>-6.9</v>
      </c>
      <c r="G1869" s="6">
        <v>0.5</v>
      </c>
      <c r="H1869" s="35">
        <f t="shared" si="257"/>
        <v>-3.5</v>
      </c>
      <c r="I1869" s="6">
        <v>-0.4</v>
      </c>
      <c r="J1869" s="6">
        <v>-6.5</v>
      </c>
      <c r="K1869" s="6">
        <v>6</v>
      </c>
      <c r="L1869" s="35">
        <f t="shared" si="258"/>
        <v>-4.0999999999999996</v>
      </c>
      <c r="M1869" s="6">
        <v>-1.3</v>
      </c>
      <c r="N1869" s="6">
        <v>-6.8</v>
      </c>
      <c r="O1869" s="6">
        <v>14.5</v>
      </c>
      <c r="P1869" s="7">
        <v>8811</v>
      </c>
      <c r="Q1869" s="7"/>
      <c r="R1869" s="35">
        <f t="shared" si="259"/>
        <v>-1.8</v>
      </c>
      <c r="S1869">
        <v>3</v>
      </c>
      <c r="T1869">
        <v>-6.5</v>
      </c>
      <c r="U1869">
        <v>0</v>
      </c>
      <c r="W1869">
        <v>5.77</v>
      </c>
      <c r="X1869">
        <v>6.23</v>
      </c>
    </row>
    <row r="1870" spans="1:24" x14ac:dyDescent="0.25">
      <c r="A1870" s="3">
        <v>32455</v>
      </c>
      <c r="B1870" s="5">
        <v>313</v>
      </c>
      <c r="C1870" s="37">
        <f t="shared" si="255"/>
        <v>1.62</v>
      </c>
      <c r="D1870" s="35">
        <f t="shared" si="256"/>
        <v>-7.1</v>
      </c>
      <c r="E1870" s="6">
        <v>-4.2</v>
      </c>
      <c r="F1870" s="6">
        <v>-9.9</v>
      </c>
      <c r="G1870" s="6">
        <v>3</v>
      </c>
      <c r="H1870" s="35">
        <f t="shared" si="257"/>
        <v>-5.6</v>
      </c>
      <c r="I1870" s="6">
        <v>-4</v>
      </c>
      <c r="J1870" s="6">
        <v>-7.2</v>
      </c>
      <c r="K1870" s="6">
        <v>4</v>
      </c>
      <c r="L1870" s="35">
        <f t="shared" si="258"/>
        <v>-5</v>
      </c>
      <c r="M1870" s="6">
        <v>-3</v>
      </c>
      <c r="N1870" s="6">
        <v>-6.9</v>
      </c>
      <c r="O1870" s="6">
        <v>3</v>
      </c>
      <c r="P1870" s="7">
        <v>8811</v>
      </c>
      <c r="Q1870" s="7"/>
      <c r="R1870" s="35">
        <f t="shared" si="259"/>
        <v>-1.8</v>
      </c>
      <c r="S1870">
        <v>0</v>
      </c>
      <c r="T1870">
        <v>-3.5</v>
      </c>
      <c r="U1870">
        <v>3</v>
      </c>
      <c r="W1870">
        <v>1.7</v>
      </c>
      <c r="X1870">
        <v>2.27</v>
      </c>
    </row>
    <row r="1871" spans="1:24" x14ac:dyDescent="0.25">
      <c r="A1871" s="3">
        <v>32456</v>
      </c>
      <c r="B1871" s="5">
        <v>314</v>
      </c>
      <c r="C1871" s="37">
        <f t="shared" si="255"/>
        <v>5.15</v>
      </c>
      <c r="D1871" s="35">
        <f t="shared" si="256"/>
        <v>-4.5</v>
      </c>
      <c r="E1871" s="6">
        <v>-1.3</v>
      </c>
      <c r="F1871" s="6">
        <v>-7.6</v>
      </c>
      <c r="G1871" s="6">
        <v>2.5</v>
      </c>
      <c r="H1871" s="35">
        <f t="shared" si="257"/>
        <v>-3.5</v>
      </c>
      <c r="I1871" s="6">
        <v>-0.5</v>
      </c>
      <c r="J1871" s="6">
        <v>-6.5</v>
      </c>
      <c r="K1871" s="6">
        <v>2</v>
      </c>
      <c r="L1871" s="35">
        <f t="shared" si="258"/>
        <v>-4.8</v>
      </c>
      <c r="M1871" s="6">
        <v>-3.2</v>
      </c>
      <c r="N1871" s="6">
        <v>-6.3</v>
      </c>
      <c r="O1871" s="11">
        <f>K1871</f>
        <v>2</v>
      </c>
      <c r="P1871" s="7">
        <v>8811</v>
      </c>
      <c r="Q1871" s="7"/>
      <c r="R1871" s="35">
        <f t="shared" si="259"/>
        <v>-1.8</v>
      </c>
      <c r="S1871">
        <v>0</v>
      </c>
      <c r="T1871">
        <v>-3.5</v>
      </c>
      <c r="U1871">
        <v>8</v>
      </c>
      <c r="W1871">
        <v>5.42</v>
      </c>
      <c r="X1871">
        <v>2.61</v>
      </c>
    </row>
    <row r="1872" spans="1:24" x14ac:dyDescent="0.25">
      <c r="A1872" s="3">
        <v>32457</v>
      </c>
      <c r="B1872" s="5">
        <v>315</v>
      </c>
      <c r="C1872" s="37">
        <f t="shared" si="255"/>
        <v>1.92</v>
      </c>
      <c r="D1872" s="35">
        <f t="shared" si="256"/>
        <v>-4.8</v>
      </c>
      <c r="E1872" s="6">
        <v>-3.3</v>
      </c>
      <c r="F1872" s="6">
        <v>-6.3</v>
      </c>
      <c r="G1872" s="6">
        <v>6</v>
      </c>
      <c r="H1872" s="35">
        <f t="shared" si="257"/>
        <v>-4.5</v>
      </c>
      <c r="I1872" s="6">
        <v>-2.7</v>
      </c>
      <c r="J1872" s="6">
        <v>-6.3</v>
      </c>
      <c r="K1872" s="12">
        <f t="shared" ref="K1872:K1897" si="260">G1872</f>
        <v>6</v>
      </c>
      <c r="L1872" s="35">
        <f t="shared" si="258"/>
        <v>-4.2</v>
      </c>
      <c r="M1872" s="6">
        <v>-2.7</v>
      </c>
      <c r="N1872" s="6">
        <v>-5.7</v>
      </c>
      <c r="O1872" s="12">
        <f t="shared" ref="O1872:O1897" si="261">G1872</f>
        <v>6</v>
      </c>
      <c r="P1872" s="7">
        <v>8811</v>
      </c>
      <c r="Q1872" s="7"/>
      <c r="R1872" s="35">
        <f t="shared" si="259"/>
        <v>-1</v>
      </c>
      <c r="S1872">
        <v>0</v>
      </c>
      <c r="T1872">
        <v>-2</v>
      </c>
      <c r="U1872">
        <v>6</v>
      </c>
      <c r="W1872">
        <v>2.02</v>
      </c>
      <c r="X1872">
        <v>2.2000000000000002</v>
      </c>
    </row>
    <row r="1873" spans="1:24" x14ac:dyDescent="0.25">
      <c r="A1873" s="3">
        <v>32458</v>
      </c>
      <c r="B1873" s="5">
        <v>316</v>
      </c>
      <c r="C1873" s="37">
        <f t="shared" si="255"/>
        <v>6.9</v>
      </c>
      <c r="D1873" s="35">
        <f t="shared" si="256"/>
        <v>-6.3</v>
      </c>
      <c r="E1873" s="6">
        <v>-3.7</v>
      </c>
      <c r="F1873" s="6">
        <v>-8.8000000000000007</v>
      </c>
      <c r="G1873" s="6">
        <v>2</v>
      </c>
      <c r="H1873" s="35">
        <f t="shared" si="257"/>
        <v>-5.6</v>
      </c>
      <c r="I1873" s="6">
        <v>-3.9</v>
      </c>
      <c r="J1873" s="6">
        <v>-7.2</v>
      </c>
      <c r="K1873" s="12">
        <f t="shared" si="260"/>
        <v>2</v>
      </c>
      <c r="L1873" s="35">
        <f t="shared" si="258"/>
        <v>-5</v>
      </c>
      <c r="M1873" s="6">
        <v>-3.4</v>
      </c>
      <c r="N1873" s="6">
        <v>-6.6</v>
      </c>
      <c r="O1873" s="12">
        <f t="shared" si="261"/>
        <v>2</v>
      </c>
      <c r="P1873" s="7">
        <v>8811</v>
      </c>
      <c r="Q1873" s="7"/>
      <c r="R1873" s="35">
        <f t="shared" si="259"/>
        <v>-0.3</v>
      </c>
      <c r="S1873">
        <v>2</v>
      </c>
      <c r="T1873">
        <v>-2.5</v>
      </c>
      <c r="U1873">
        <v>4</v>
      </c>
      <c r="W1873">
        <v>7.26</v>
      </c>
      <c r="X1873">
        <v>6.4</v>
      </c>
    </row>
    <row r="1874" spans="1:24" x14ac:dyDescent="0.25">
      <c r="A1874" s="3">
        <v>32459</v>
      </c>
      <c r="B1874" s="5">
        <v>317</v>
      </c>
      <c r="C1874" s="37">
        <f t="shared" si="255"/>
        <v>4.5999999999999996</v>
      </c>
      <c r="D1874" s="35">
        <f t="shared" si="256"/>
        <v>-5.8</v>
      </c>
      <c r="E1874" s="6">
        <v>-3.8</v>
      </c>
      <c r="F1874" s="6">
        <v>-7.7</v>
      </c>
      <c r="G1874" s="6">
        <v>0</v>
      </c>
      <c r="H1874" s="35">
        <f t="shared" si="257"/>
        <v>-5</v>
      </c>
      <c r="I1874" s="6">
        <v>-3.7</v>
      </c>
      <c r="J1874" s="6">
        <v>-6.3</v>
      </c>
      <c r="K1874" s="12">
        <f t="shared" si="260"/>
        <v>0</v>
      </c>
      <c r="L1874" s="35">
        <f t="shared" si="258"/>
        <v>-4.8</v>
      </c>
      <c r="M1874" s="6">
        <v>-3.6</v>
      </c>
      <c r="N1874" s="6">
        <v>-5.9</v>
      </c>
      <c r="O1874" s="12">
        <f t="shared" si="261"/>
        <v>0</v>
      </c>
      <c r="P1874" s="7">
        <v>8811</v>
      </c>
      <c r="Q1874" s="7"/>
      <c r="R1874" s="35">
        <f t="shared" si="259"/>
        <v>-0.3</v>
      </c>
      <c r="S1874">
        <v>2.5</v>
      </c>
      <c r="T1874">
        <v>-3</v>
      </c>
      <c r="U1874">
        <v>0</v>
      </c>
      <c r="W1874">
        <v>4.84</v>
      </c>
      <c r="X1874">
        <v>4.88</v>
      </c>
    </row>
    <row r="1875" spans="1:24" x14ac:dyDescent="0.25">
      <c r="A1875" s="3">
        <v>32460</v>
      </c>
      <c r="B1875" s="5">
        <v>318</v>
      </c>
      <c r="C1875" s="37">
        <f t="shared" si="255"/>
        <v>6.4</v>
      </c>
      <c r="D1875" s="35">
        <f t="shared" si="256"/>
        <v>-8.1</v>
      </c>
      <c r="E1875" s="6">
        <v>-2.6</v>
      </c>
      <c r="F1875" s="6">
        <v>-13.5</v>
      </c>
      <c r="G1875" s="6">
        <v>0</v>
      </c>
      <c r="H1875" s="35">
        <f t="shared" si="257"/>
        <v>-6.3</v>
      </c>
      <c r="I1875" s="6">
        <v>-3</v>
      </c>
      <c r="J1875" s="6">
        <v>-9.5</v>
      </c>
      <c r="K1875" s="12">
        <f t="shared" si="260"/>
        <v>0</v>
      </c>
      <c r="L1875" s="35">
        <f t="shared" si="258"/>
        <v>-6.3</v>
      </c>
      <c r="M1875" s="6">
        <v>-3.8</v>
      </c>
      <c r="N1875" s="6">
        <v>-8.6999999999999993</v>
      </c>
      <c r="O1875" s="12">
        <f t="shared" si="261"/>
        <v>0</v>
      </c>
      <c r="P1875" s="7">
        <v>8811</v>
      </c>
      <c r="Q1875" s="7"/>
      <c r="R1875" s="35">
        <f t="shared" si="259"/>
        <v>-2.5</v>
      </c>
      <c r="S1875">
        <v>4</v>
      </c>
      <c r="T1875">
        <v>-9</v>
      </c>
      <c r="U1875">
        <v>0</v>
      </c>
      <c r="W1875">
        <v>6.74</v>
      </c>
      <c r="X1875">
        <v>6.9</v>
      </c>
    </row>
    <row r="1876" spans="1:24" x14ac:dyDescent="0.25">
      <c r="A1876" s="3">
        <v>32461</v>
      </c>
      <c r="B1876" s="5">
        <v>319</v>
      </c>
      <c r="C1876" s="37">
        <f t="shared" si="255"/>
        <v>4.18</v>
      </c>
      <c r="D1876" s="35">
        <f t="shared" si="256"/>
        <v>-10.7</v>
      </c>
      <c r="E1876" s="6">
        <v>-4.4000000000000004</v>
      </c>
      <c r="F1876" s="6">
        <v>-16.899999999999999</v>
      </c>
      <c r="G1876" s="6">
        <v>0</v>
      </c>
      <c r="H1876" s="35">
        <f t="shared" si="257"/>
        <v>-7.2</v>
      </c>
      <c r="I1876" s="6">
        <v>-1.9</v>
      </c>
      <c r="J1876" s="6">
        <v>-12.4</v>
      </c>
      <c r="K1876" s="12">
        <f t="shared" si="260"/>
        <v>0</v>
      </c>
      <c r="L1876" s="35">
        <f t="shared" si="258"/>
        <v>-7.1</v>
      </c>
      <c r="M1876" s="6">
        <v>-3.4</v>
      </c>
      <c r="N1876" s="6">
        <v>-10.8</v>
      </c>
      <c r="O1876" s="12">
        <f t="shared" si="261"/>
        <v>0</v>
      </c>
      <c r="P1876" s="7">
        <v>8811</v>
      </c>
      <c r="Q1876" s="7"/>
      <c r="R1876" s="35">
        <f t="shared" si="259"/>
        <v>-4.3</v>
      </c>
      <c r="S1876">
        <v>-0.5</v>
      </c>
      <c r="T1876">
        <v>-8</v>
      </c>
      <c r="U1876">
        <v>0</v>
      </c>
      <c r="W1876">
        <v>4.4000000000000004</v>
      </c>
      <c r="X1876">
        <v>4.2</v>
      </c>
    </row>
    <row r="1877" spans="1:24" x14ac:dyDescent="0.25">
      <c r="A1877" s="3">
        <v>32462</v>
      </c>
      <c r="B1877" s="5">
        <v>320</v>
      </c>
      <c r="C1877" s="37">
        <f t="shared" si="255"/>
        <v>2.94</v>
      </c>
      <c r="D1877" s="35">
        <f t="shared" si="256"/>
        <v>-9.1999999999999993</v>
      </c>
      <c r="E1877" s="6">
        <v>-5.5</v>
      </c>
      <c r="F1877" s="6">
        <v>-12.9</v>
      </c>
      <c r="G1877" s="6">
        <v>0</v>
      </c>
      <c r="H1877" s="35">
        <f t="shared" si="257"/>
        <v>-6.7</v>
      </c>
      <c r="I1877" s="6">
        <v>-3.3</v>
      </c>
      <c r="J1877" s="6">
        <v>-10.1</v>
      </c>
      <c r="K1877" s="12">
        <f t="shared" si="260"/>
        <v>0</v>
      </c>
      <c r="L1877" s="35">
        <f t="shared" si="258"/>
        <v>-6.9</v>
      </c>
      <c r="M1877" s="6">
        <v>-3.7</v>
      </c>
      <c r="N1877" s="6">
        <v>-10</v>
      </c>
      <c r="O1877" s="12">
        <f t="shared" si="261"/>
        <v>0</v>
      </c>
      <c r="P1877" s="7">
        <v>8811</v>
      </c>
      <c r="Q1877" s="7"/>
      <c r="R1877" s="35">
        <f t="shared" si="259"/>
        <v>-4.8</v>
      </c>
      <c r="S1877">
        <v>-0.5</v>
      </c>
      <c r="T1877">
        <v>-9</v>
      </c>
      <c r="U1877">
        <v>0.8</v>
      </c>
      <c r="W1877">
        <v>3.09</v>
      </c>
      <c r="X1877">
        <v>2.04</v>
      </c>
    </row>
    <row r="1878" spans="1:24" x14ac:dyDescent="0.25">
      <c r="A1878" s="3">
        <v>32463</v>
      </c>
      <c r="B1878" s="5">
        <v>321</v>
      </c>
      <c r="C1878" s="37">
        <f t="shared" si="255"/>
        <v>2.2799999999999998</v>
      </c>
      <c r="D1878" s="35">
        <f t="shared" si="256"/>
        <v>-6.6</v>
      </c>
      <c r="E1878" s="6">
        <v>-5</v>
      </c>
      <c r="F1878" s="6">
        <v>-8.1999999999999993</v>
      </c>
      <c r="G1878" s="6">
        <v>2.5</v>
      </c>
      <c r="H1878" s="35">
        <f t="shared" si="257"/>
        <v>-5.3</v>
      </c>
      <c r="I1878" s="6">
        <v>-4.0999999999999996</v>
      </c>
      <c r="J1878" s="6">
        <v>-6.5</v>
      </c>
      <c r="K1878" s="12">
        <f t="shared" si="260"/>
        <v>2.5</v>
      </c>
      <c r="L1878" s="35">
        <f t="shared" si="258"/>
        <v>-5.4</v>
      </c>
      <c r="M1878" s="6">
        <v>-3.9</v>
      </c>
      <c r="N1878" s="6">
        <v>-6.9</v>
      </c>
      <c r="O1878" s="12">
        <f t="shared" si="261"/>
        <v>2.5</v>
      </c>
      <c r="P1878" s="7">
        <v>8811</v>
      </c>
      <c r="Q1878" s="7"/>
      <c r="R1878" s="35">
        <f t="shared" si="259"/>
        <v>-2.8</v>
      </c>
      <c r="S1878">
        <v>-0.5</v>
      </c>
      <c r="T1878">
        <v>-5</v>
      </c>
      <c r="U1878">
        <v>4.2</v>
      </c>
      <c r="W1878">
        <v>2.4</v>
      </c>
      <c r="X1878">
        <v>2.15</v>
      </c>
    </row>
    <row r="1879" spans="1:24" x14ac:dyDescent="0.25">
      <c r="A1879" s="3">
        <v>32464</v>
      </c>
      <c r="B1879" s="5">
        <v>322</v>
      </c>
      <c r="C1879" s="37">
        <f t="shared" si="255"/>
        <v>2.88</v>
      </c>
      <c r="D1879" s="35">
        <f t="shared" si="256"/>
        <v>-10.199999999999999</v>
      </c>
      <c r="E1879" s="6">
        <v>-5.8</v>
      </c>
      <c r="F1879" s="6">
        <v>-14.6</v>
      </c>
      <c r="G1879" s="6">
        <v>1</v>
      </c>
      <c r="H1879" s="35">
        <f t="shared" si="257"/>
        <v>-7.2</v>
      </c>
      <c r="I1879" s="6">
        <v>-5.2</v>
      </c>
      <c r="J1879" s="6">
        <v>-9.1</v>
      </c>
      <c r="K1879" s="12">
        <f t="shared" si="260"/>
        <v>1</v>
      </c>
      <c r="L1879" s="35">
        <f t="shared" si="258"/>
        <v>-6.4</v>
      </c>
      <c r="M1879" s="6">
        <v>-4.7</v>
      </c>
      <c r="N1879" s="6">
        <v>-8.1</v>
      </c>
      <c r="O1879" s="12">
        <f t="shared" si="261"/>
        <v>1</v>
      </c>
      <c r="P1879" s="7">
        <v>8811</v>
      </c>
      <c r="Q1879" s="7"/>
      <c r="R1879" s="35">
        <f t="shared" si="259"/>
        <v>-2.5</v>
      </c>
      <c r="S1879">
        <v>-2</v>
      </c>
      <c r="T1879">
        <v>-3</v>
      </c>
      <c r="U1879">
        <v>0</v>
      </c>
      <c r="W1879">
        <v>3.03</v>
      </c>
      <c r="X1879">
        <v>1.98</v>
      </c>
    </row>
    <row r="1880" spans="1:24" x14ac:dyDescent="0.25">
      <c r="A1880" s="3">
        <v>32465</v>
      </c>
      <c r="B1880" s="5">
        <v>323</v>
      </c>
      <c r="C1880" s="37">
        <f t="shared" si="255"/>
        <v>3.4</v>
      </c>
      <c r="D1880" s="35">
        <f t="shared" si="256"/>
        <v>-11.3</v>
      </c>
      <c r="E1880" s="6">
        <v>-5.5</v>
      </c>
      <c r="F1880" s="6">
        <v>-17</v>
      </c>
      <c r="G1880" s="6">
        <v>2</v>
      </c>
      <c r="H1880" s="35">
        <f t="shared" si="257"/>
        <v>-9.1</v>
      </c>
      <c r="I1880" s="6">
        <v>-5.2</v>
      </c>
      <c r="J1880" s="6">
        <v>-13</v>
      </c>
      <c r="K1880" s="12">
        <f t="shared" si="260"/>
        <v>2</v>
      </c>
      <c r="L1880" s="35">
        <f t="shared" si="258"/>
        <v>-8.4</v>
      </c>
      <c r="M1880" s="6">
        <v>-5.5</v>
      </c>
      <c r="N1880" s="6">
        <v>-11.2</v>
      </c>
      <c r="O1880" s="12">
        <f t="shared" si="261"/>
        <v>2</v>
      </c>
      <c r="P1880" s="7">
        <v>8811</v>
      </c>
      <c r="Q1880" s="7"/>
      <c r="R1880" s="35">
        <f t="shared" si="259"/>
        <v>-8</v>
      </c>
      <c r="S1880">
        <v>-1</v>
      </c>
      <c r="T1880">
        <v>-15</v>
      </c>
      <c r="U1880">
        <v>6</v>
      </c>
      <c r="W1880">
        <v>3.58</v>
      </c>
      <c r="X1880">
        <v>2.37</v>
      </c>
    </row>
    <row r="1881" spans="1:24" x14ac:dyDescent="0.25">
      <c r="A1881" s="3">
        <v>32466</v>
      </c>
      <c r="B1881" s="5">
        <v>324</v>
      </c>
      <c r="C1881" s="37">
        <f t="shared" si="255"/>
        <v>2.96</v>
      </c>
      <c r="D1881" s="35">
        <f t="shared" si="256"/>
        <v>-6.8</v>
      </c>
      <c r="E1881" s="6">
        <v>-4.8</v>
      </c>
      <c r="F1881" s="6">
        <v>-8.6999999999999993</v>
      </c>
      <c r="G1881" s="6">
        <v>2.5</v>
      </c>
      <c r="H1881" s="35">
        <f t="shared" si="257"/>
        <v>-5.6</v>
      </c>
      <c r="I1881" s="6">
        <v>-4.2</v>
      </c>
      <c r="J1881" s="6">
        <v>-7</v>
      </c>
      <c r="K1881" s="12">
        <f t="shared" si="260"/>
        <v>2.5</v>
      </c>
      <c r="L1881" s="35">
        <f t="shared" si="258"/>
        <v>-6.1</v>
      </c>
      <c r="M1881" s="6">
        <v>-4.2</v>
      </c>
      <c r="N1881" s="6">
        <v>-7.9</v>
      </c>
      <c r="O1881" s="12">
        <f t="shared" si="261"/>
        <v>2.5</v>
      </c>
      <c r="P1881" s="7">
        <v>8811</v>
      </c>
      <c r="Q1881" s="7"/>
      <c r="R1881" s="35">
        <f t="shared" si="259"/>
        <v>-4</v>
      </c>
      <c r="S1881">
        <v>-1</v>
      </c>
      <c r="T1881">
        <v>-7</v>
      </c>
      <c r="U1881">
        <v>7.5</v>
      </c>
      <c r="W1881">
        <v>3.12</v>
      </c>
      <c r="X1881">
        <v>1.93</v>
      </c>
    </row>
    <row r="1882" spans="1:24" x14ac:dyDescent="0.25">
      <c r="A1882" s="3">
        <v>32467</v>
      </c>
      <c r="B1882" s="5">
        <v>325</v>
      </c>
      <c r="C1882" s="37">
        <f t="shared" si="255"/>
        <v>2.36</v>
      </c>
      <c r="D1882" s="35">
        <f t="shared" si="256"/>
        <v>-6.1</v>
      </c>
      <c r="E1882" s="6">
        <v>-2.9</v>
      </c>
      <c r="F1882" s="6">
        <v>-9.1999999999999993</v>
      </c>
      <c r="G1882" s="6">
        <v>2.5</v>
      </c>
      <c r="H1882" s="35">
        <f t="shared" si="257"/>
        <v>-4.3</v>
      </c>
      <c r="I1882" s="6">
        <v>-2.2999999999999998</v>
      </c>
      <c r="J1882" s="6">
        <v>-6.2</v>
      </c>
      <c r="K1882" s="12">
        <f t="shared" si="260"/>
        <v>2.5</v>
      </c>
      <c r="L1882" s="35">
        <f t="shared" si="258"/>
        <v>-4.3</v>
      </c>
      <c r="M1882" s="6">
        <v>-2.6</v>
      </c>
      <c r="N1882" s="6">
        <v>-5.9</v>
      </c>
      <c r="O1882" s="12">
        <f t="shared" si="261"/>
        <v>2.5</v>
      </c>
      <c r="P1882" s="7">
        <v>8811</v>
      </c>
      <c r="Q1882" s="7"/>
      <c r="R1882" s="35">
        <f t="shared" si="259"/>
        <v>-2.2999999999999998</v>
      </c>
      <c r="S1882">
        <v>0.5</v>
      </c>
      <c r="T1882">
        <v>-5</v>
      </c>
      <c r="U1882">
        <v>5.5</v>
      </c>
      <c r="W1882">
        <v>2.48</v>
      </c>
      <c r="X1882">
        <v>2.1</v>
      </c>
    </row>
    <row r="1883" spans="1:24" x14ac:dyDescent="0.25">
      <c r="A1883" s="3">
        <v>32468</v>
      </c>
      <c r="B1883" s="5">
        <v>326</v>
      </c>
      <c r="C1883" s="37">
        <f t="shared" si="255"/>
        <v>2.84</v>
      </c>
      <c r="D1883" s="35">
        <f t="shared" si="256"/>
        <v>-6.4</v>
      </c>
      <c r="E1883" s="6">
        <v>-3.6</v>
      </c>
      <c r="F1883" s="6">
        <v>-9.1</v>
      </c>
      <c r="G1883" s="6">
        <v>1</v>
      </c>
      <c r="H1883" s="35">
        <f t="shared" si="257"/>
        <v>-4.7</v>
      </c>
      <c r="I1883" s="6">
        <v>-3.2</v>
      </c>
      <c r="J1883" s="6">
        <v>-6.1</v>
      </c>
      <c r="K1883" s="12">
        <f t="shared" si="260"/>
        <v>1</v>
      </c>
      <c r="L1883" s="35">
        <f t="shared" si="258"/>
        <v>-4.9000000000000004</v>
      </c>
      <c r="M1883" s="6">
        <v>-3.1</v>
      </c>
      <c r="N1883" s="6">
        <v>-6.6</v>
      </c>
      <c r="O1883" s="12">
        <f t="shared" si="261"/>
        <v>1</v>
      </c>
      <c r="P1883" s="7">
        <v>8811</v>
      </c>
      <c r="Q1883" s="7"/>
      <c r="R1883" s="35">
        <f t="shared" si="259"/>
        <v>-0.8</v>
      </c>
      <c r="S1883">
        <v>0.5</v>
      </c>
      <c r="T1883">
        <v>-2</v>
      </c>
      <c r="U1883">
        <v>0</v>
      </c>
      <c r="W1883">
        <v>2.99</v>
      </c>
      <c r="X1883">
        <v>1.87</v>
      </c>
    </row>
    <row r="1884" spans="1:24" x14ac:dyDescent="0.25">
      <c r="A1884" s="3">
        <v>32469</v>
      </c>
      <c r="B1884" s="5">
        <v>327</v>
      </c>
      <c r="C1884" s="37">
        <f t="shared" si="255"/>
        <v>2.5499999999999998</v>
      </c>
      <c r="D1884" s="35">
        <f t="shared" si="256"/>
        <v>-2.6</v>
      </c>
      <c r="E1884" s="6">
        <v>1.2</v>
      </c>
      <c r="F1884" s="6">
        <v>-6.3</v>
      </c>
      <c r="G1884" s="6">
        <v>6.5</v>
      </c>
      <c r="H1884" s="35">
        <f t="shared" si="257"/>
        <v>-3.2</v>
      </c>
      <c r="I1884" s="6">
        <v>-1.1000000000000001</v>
      </c>
      <c r="J1884" s="6">
        <v>-5.3</v>
      </c>
      <c r="K1884" s="12">
        <f t="shared" si="260"/>
        <v>6.5</v>
      </c>
      <c r="L1884" s="35">
        <f t="shared" si="258"/>
        <v>-3.5</v>
      </c>
      <c r="M1884" s="6">
        <v>-1</v>
      </c>
      <c r="N1884" s="6">
        <v>-5.9</v>
      </c>
      <c r="O1884" s="12">
        <f t="shared" si="261"/>
        <v>6.5</v>
      </c>
      <c r="P1884" s="7">
        <v>8811</v>
      </c>
      <c r="Q1884" s="7"/>
      <c r="R1884" s="35">
        <f t="shared" si="259"/>
        <v>0.5</v>
      </c>
      <c r="S1884">
        <v>2</v>
      </c>
      <c r="T1884">
        <v>-1</v>
      </c>
      <c r="U1884">
        <v>4</v>
      </c>
      <c r="W1884">
        <v>2.68</v>
      </c>
      <c r="X1884">
        <v>2.38</v>
      </c>
    </row>
    <row r="1885" spans="1:24" x14ac:dyDescent="0.25">
      <c r="A1885" s="3">
        <v>32470</v>
      </c>
      <c r="B1885" s="5">
        <v>328</v>
      </c>
      <c r="C1885" s="37">
        <f t="shared" si="255"/>
        <v>5.24</v>
      </c>
      <c r="D1885" s="35">
        <f t="shared" si="256"/>
        <v>-6.3</v>
      </c>
      <c r="E1885" s="6">
        <v>-0.7</v>
      </c>
      <c r="F1885" s="6">
        <v>-11.9</v>
      </c>
      <c r="G1885" s="6">
        <v>0</v>
      </c>
      <c r="H1885" s="35">
        <f t="shared" si="257"/>
        <v>-7.7</v>
      </c>
      <c r="I1885" s="6">
        <v>-4.2</v>
      </c>
      <c r="J1885" s="6">
        <v>-11.1</v>
      </c>
      <c r="K1885" s="12">
        <f t="shared" si="260"/>
        <v>0</v>
      </c>
      <c r="L1885" s="35">
        <f t="shared" si="258"/>
        <v>-9</v>
      </c>
      <c r="M1885" s="6">
        <v>-5.7</v>
      </c>
      <c r="N1885" s="6">
        <v>-12.3</v>
      </c>
      <c r="O1885" s="12">
        <f t="shared" si="261"/>
        <v>0</v>
      </c>
      <c r="P1885" s="7">
        <v>8811</v>
      </c>
      <c r="Q1885" s="7"/>
      <c r="R1885" s="35">
        <f t="shared" si="259"/>
        <v>-3.3</v>
      </c>
      <c r="S1885">
        <v>0</v>
      </c>
      <c r="T1885">
        <v>-6.5</v>
      </c>
      <c r="U1885">
        <v>5.2</v>
      </c>
      <c r="W1885">
        <v>5.52</v>
      </c>
      <c r="X1885">
        <v>4.2</v>
      </c>
    </row>
    <row r="1886" spans="1:24" x14ac:dyDescent="0.25">
      <c r="A1886" s="3">
        <v>32471</v>
      </c>
      <c r="B1886" s="5">
        <v>329</v>
      </c>
      <c r="C1886" s="37">
        <f t="shared" si="255"/>
        <v>3.47</v>
      </c>
      <c r="D1886" s="35">
        <f t="shared" si="256"/>
        <v>-9</v>
      </c>
      <c r="E1886" s="6">
        <v>-4.5999999999999996</v>
      </c>
      <c r="F1886" s="6">
        <v>-13.4</v>
      </c>
      <c r="G1886" s="6">
        <v>3.5</v>
      </c>
      <c r="H1886" s="35">
        <f t="shared" si="257"/>
        <v>-10.8</v>
      </c>
      <c r="I1886" s="6">
        <v>-8</v>
      </c>
      <c r="J1886" s="6">
        <v>-13.5</v>
      </c>
      <c r="K1886" s="12">
        <f t="shared" si="260"/>
        <v>3.5</v>
      </c>
      <c r="L1886" s="35">
        <f t="shared" si="258"/>
        <v>-10.5</v>
      </c>
      <c r="M1886" s="6">
        <v>-8</v>
      </c>
      <c r="N1886" s="6">
        <v>-13</v>
      </c>
      <c r="O1886" s="12">
        <f t="shared" si="261"/>
        <v>3.5</v>
      </c>
      <c r="P1886" s="7">
        <v>8811</v>
      </c>
      <c r="Q1886" s="7"/>
      <c r="R1886" s="35">
        <f t="shared" si="259"/>
        <v>-7.3</v>
      </c>
      <c r="S1886">
        <v>-4</v>
      </c>
      <c r="T1886">
        <v>-10.5</v>
      </c>
      <c r="U1886">
        <v>9.1</v>
      </c>
      <c r="W1886">
        <v>3.65</v>
      </c>
      <c r="X1886">
        <v>3.17</v>
      </c>
    </row>
    <row r="1887" spans="1:24" x14ac:dyDescent="0.25">
      <c r="A1887" s="3">
        <v>32472</v>
      </c>
      <c r="B1887" s="5">
        <v>330</v>
      </c>
      <c r="C1887" s="37">
        <f t="shared" si="255"/>
        <v>3.6</v>
      </c>
      <c r="D1887" s="35">
        <f t="shared" si="256"/>
        <v>-6.2</v>
      </c>
      <c r="E1887" s="6">
        <v>-3</v>
      </c>
      <c r="F1887" s="6">
        <v>-9.3000000000000007</v>
      </c>
      <c r="G1887" s="6">
        <v>0.5</v>
      </c>
      <c r="H1887" s="35">
        <f t="shared" si="257"/>
        <v>-8.6999999999999993</v>
      </c>
      <c r="I1887" s="6">
        <v>-6.9</v>
      </c>
      <c r="J1887" s="6">
        <v>-10.4</v>
      </c>
      <c r="K1887" s="12">
        <f t="shared" si="260"/>
        <v>0.5</v>
      </c>
      <c r="L1887" s="35">
        <f t="shared" si="258"/>
        <v>-9.6</v>
      </c>
      <c r="M1887" s="6">
        <v>-7.4</v>
      </c>
      <c r="N1887" s="6">
        <v>-11.8</v>
      </c>
      <c r="O1887" s="12">
        <f t="shared" si="261"/>
        <v>0.5</v>
      </c>
      <c r="P1887" s="7">
        <v>8811</v>
      </c>
      <c r="Q1887" s="7"/>
      <c r="R1887" s="35">
        <f t="shared" si="259"/>
        <v>-4</v>
      </c>
      <c r="S1887">
        <v>-0.5</v>
      </c>
      <c r="T1887">
        <v>-7.5</v>
      </c>
      <c r="U1887">
        <v>0</v>
      </c>
      <c r="W1887">
        <v>3.79</v>
      </c>
      <c r="X1887">
        <v>3.27</v>
      </c>
    </row>
    <row r="1888" spans="1:24" x14ac:dyDescent="0.25">
      <c r="A1888" s="3">
        <v>32473</v>
      </c>
      <c r="B1888" s="5">
        <v>331</v>
      </c>
      <c r="C1888" s="37">
        <f t="shared" si="255"/>
        <v>5.41</v>
      </c>
      <c r="D1888" s="35">
        <f t="shared" si="256"/>
        <v>-9.6</v>
      </c>
      <c r="E1888" s="6">
        <v>-4.8</v>
      </c>
      <c r="F1888" s="6">
        <v>-14.4</v>
      </c>
      <c r="G1888" s="6">
        <v>0</v>
      </c>
      <c r="H1888" s="35">
        <f t="shared" si="257"/>
        <v>-10.3</v>
      </c>
      <c r="I1888" s="6">
        <v>-7.1</v>
      </c>
      <c r="J1888" s="6">
        <v>-13.4</v>
      </c>
      <c r="K1888" s="12">
        <f t="shared" si="260"/>
        <v>0</v>
      </c>
      <c r="L1888" s="35">
        <f t="shared" si="258"/>
        <v>-10.7</v>
      </c>
      <c r="M1888" s="6">
        <v>-9.4</v>
      </c>
      <c r="N1888" s="6">
        <v>-12</v>
      </c>
      <c r="O1888" s="12">
        <f t="shared" si="261"/>
        <v>0</v>
      </c>
      <c r="P1888" s="7">
        <v>8811</v>
      </c>
      <c r="Q1888" s="7"/>
      <c r="R1888" s="35">
        <f t="shared" si="259"/>
        <v>-9.3000000000000007</v>
      </c>
      <c r="S1888">
        <v>-1</v>
      </c>
      <c r="T1888">
        <v>-17.5</v>
      </c>
      <c r="U1888">
        <v>0</v>
      </c>
      <c r="W1888">
        <v>5.69</v>
      </c>
      <c r="X1888">
        <v>6.02</v>
      </c>
    </row>
    <row r="1889" spans="1:24" x14ac:dyDescent="0.25">
      <c r="A1889" s="3">
        <v>32474</v>
      </c>
      <c r="B1889" s="5">
        <v>332</v>
      </c>
      <c r="C1889" s="37">
        <f t="shared" si="255"/>
        <v>2.25</v>
      </c>
      <c r="D1889" s="35">
        <f t="shared" si="256"/>
        <v>-7.2</v>
      </c>
      <c r="E1889" s="6">
        <v>-2.5</v>
      </c>
      <c r="F1889" s="6">
        <v>-11.8</v>
      </c>
      <c r="G1889" s="6">
        <v>0.5</v>
      </c>
      <c r="H1889" s="35">
        <f t="shared" si="257"/>
        <v>-8.5</v>
      </c>
      <c r="I1889" s="6">
        <v>-5.7</v>
      </c>
      <c r="J1889" s="6">
        <v>-11.2</v>
      </c>
      <c r="K1889" s="12">
        <f t="shared" si="260"/>
        <v>0.5</v>
      </c>
      <c r="L1889" s="35">
        <f t="shared" si="258"/>
        <v>-9</v>
      </c>
      <c r="M1889" s="6">
        <v>-5.7</v>
      </c>
      <c r="N1889" s="6">
        <v>-12.2</v>
      </c>
      <c r="O1889" s="12">
        <f t="shared" si="261"/>
        <v>0.5</v>
      </c>
      <c r="P1889" s="7">
        <v>8811</v>
      </c>
      <c r="Q1889" s="7"/>
      <c r="R1889" s="35">
        <f t="shared" si="259"/>
        <v>-5</v>
      </c>
      <c r="S1889">
        <v>-2</v>
      </c>
      <c r="T1889">
        <v>-8</v>
      </c>
      <c r="U1889">
        <v>0</v>
      </c>
      <c r="W1889">
        <v>2.37</v>
      </c>
      <c r="X1889">
        <v>1.73</v>
      </c>
    </row>
    <row r="1890" spans="1:24" x14ac:dyDescent="0.25">
      <c r="A1890" s="3">
        <v>32475</v>
      </c>
      <c r="B1890" s="5">
        <v>333</v>
      </c>
      <c r="C1890" s="37">
        <f t="shared" si="255"/>
        <v>2.79</v>
      </c>
      <c r="D1890" s="35">
        <f t="shared" si="256"/>
        <v>-4.0999999999999996</v>
      </c>
      <c r="E1890" s="6">
        <v>-1.3</v>
      </c>
      <c r="F1890" s="6">
        <v>-6.9</v>
      </c>
      <c r="G1890" s="6">
        <v>1</v>
      </c>
      <c r="H1890" s="35">
        <f t="shared" si="257"/>
        <v>-6.2</v>
      </c>
      <c r="I1890" s="6">
        <v>-5.2</v>
      </c>
      <c r="J1890" s="6">
        <v>-7.2</v>
      </c>
      <c r="K1890" s="12">
        <f t="shared" si="260"/>
        <v>1</v>
      </c>
      <c r="L1890" s="35">
        <f t="shared" si="258"/>
        <v>-6.2</v>
      </c>
      <c r="M1890" s="6">
        <v>-4.5999999999999996</v>
      </c>
      <c r="N1890" s="6">
        <v>-7.8</v>
      </c>
      <c r="O1890" s="12">
        <f t="shared" si="261"/>
        <v>1</v>
      </c>
      <c r="P1890" s="7">
        <v>8811</v>
      </c>
      <c r="Q1890" s="7"/>
      <c r="R1890" s="35">
        <f t="shared" si="259"/>
        <v>-4</v>
      </c>
      <c r="S1890">
        <v>0.5</v>
      </c>
      <c r="T1890">
        <v>-8.5</v>
      </c>
      <c r="U1890">
        <v>2.5</v>
      </c>
      <c r="W1890">
        <v>2.94</v>
      </c>
      <c r="X1890">
        <v>2.73</v>
      </c>
    </row>
    <row r="1891" spans="1:24" x14ac:dyDescent="0.25">
      <c r="A1891" s="3">
        <v>32476</v>
      </c>
      <c r="B1891" s="5">
        <v>334</v>
      </c>
      <c r="C1891" s="37">
        <f t="shared" si="255"/>
        <v>4.8</v>
      </c>
      <c r="D1891" s="35">
        <f t="shared" si="256"/>
        <v>-2.4</v>
      </c>
      <c r="E1891" s="6">
        <v>1.2</v>
      </c>
      <c r="F1891" s="6">
        <v>-5.9</v>
      </c>
      <c r="G1891" s="6">
        <v>0.5</v>
      </c>
      <c r="H1891" s="35">
        <f t="shared" si="257"/>
        <v>-4.5999999999999996</v>
      </c>
      <c r="I1891" s="6">
        <v>-2.9</v>
      </c>
      <c r="J1891" s="6">
        <v>-6.3</v>
      </c>
      <c r="K1891" s="12">
        <f t="shared" si="260"/>
        <v>0.5</v>
      </c>
      <c r="L1891" s="35">
        <f t="shared" si="258"/>
        <v>-4.3</v>
      </c>
      <c r="M1891" s="6">
        <v>-2.6</v>
      </c>
      <c r="N1891" s="6">
        <v>-6</v>
      </c>
      <c r="O1891" s="12">
        <f t="shared" si="261"/>
        <v>0.5</v>
      </c>
      <c r="P1891" s="7">
        <v>8811</v>
      </c>
      <c r="Q1891" s="7"/>
      <c r="R1891" s="35">
        <f t="shared" si="259"/>
        <v>-3.3</v>
      </c>
      <c r="S1891">
        <v>-1.5</v>
      </c>
      <c r="T1891">
        <v>-5</v>
      </c>
      <c r="U1891">
        <v>0</v>
      </c>
      <c r="W1891">
        <v>5.05</v>
      </c>
      <c r="X1891">
        <v>3.78</v>
      </c>
    </row>
    <row r="1892" spans="1:24" x14ac:dyDescent="0.25">
      <c r="A1892" s="3">
        <v>32477</v>
      </c>
      <c r="B1892" s="5">
        <v>335</v>
      </c>
      <c r="C1892" s="37">
        <f t="shared" si="255"/>
        <v>1.82</v>
      </c>
      <c r="D1892" s="35">
        <f t="shared" si="256"/>
        <v>-6.4</v>
      </c>
      <c r="E1892" s="6">
        <v>-3.3</v>
      </c>
      <c r="F1892" s="6">
        <v>-9.4</v>
      </c>
      <c r="G1892" s="6">
        <v>0</v>
      </c>
      <c r="H1892" s="35">
        <f t="shared" si="257"/>
        <v>-8.3000000000000007</v>
      </c>
      <c r="I1892" s="8">
        <f>ROUND(M1892*0.98-0.9,1)</f>
        <v>-6.6</v>
      </c>
      <c r="J1892" s="8">
        <f>ROUND(N1892*0.96-0.4,1)</f>
        <v>-9.9</v>
      </c>
      <c r="K1892" s="12">
        <f t="shared" si="260"/>
        <v>0</v>
      </c>
      <c r="L1892" s="35">
        <f t="shared" si="258"/>
        <v>-7.9</v>
      </c>
      <c r="M1892" s="6">
        <v>-5.8</v>
      </c>
      <c r="N1892" s="6">
        <v>-9.9</v>
      </c>
      <c r="O1892" s="12">
        <f t="shared" si="261"/>
        <v>0</v>
      </c>
      <c r="P1892" s="7">
        <v>8811</v>
      </c>
      <c r="Q1892" s="7"/>
      <c r="R1892" s="35">
        <f t="shared" si="259"/>
        <v>-3</v>
      </c>
      <c r="S1892">
        <v>0</v>
      </c>
      <c r="T1892">
        <v>-6</v>
      </c>
      <c r="U1892">
        <v>0</v>
      </c>
      <c r="W1892">
        <v>1.92</v>
      </c>
      <c r="X1892">
        <v>1.67</v>
      </c>
    </row>
    <row r="1893" spans="1:24" x14ac:dyDescent="0.25">
      <c r="A1893" s="3">
        <v>32478</v>
      </c>
      <c r="B1893" s="5">
        <v>336</v>
      </c>
      <c r="C1893" s="37">
        <f t="shared" si="255"/>
        <v>4.07</v>
      </c>
      <c r="D1893" s="35">
        <f t="shared" si="256"/>
        <v>-3.4</v>
      </c>
      <c r="E1893" s="6">
        <v>1.9</v>
      </c>
      <c r="F1893" s="6">
        <v>-8.6</v>
      </c>
      <c r="G1893" s="6">
        <v>0</v>
      </c>
      <c r="H1893" s="35">
        <f t="shared" si="257"/>
        <v>-2.9</v>
      </c>
      <c r="I1893" s="6">
        <v>-0.3</v>
      </c>
      <c r="J1893" s="6">
        <v>-5.5</v>
      </c>
      <c r="K1893" s="12">
        <f t="shared" si="260"/>
        <v>0</v>
      </c>
      <c r="L1893" s="35">
        <f t="shared" si="258"/>
        <v>-7.2</v>
      </c>
      <c r="M1893" s="6">
        <v>-5.5</v>
      </c>
      <c r="N1893" s="6">
        <v>-8.9</v>
      </c>
      <c r="O1893" s="12">
        <f t="shared" si="261"/>
        <v>0</v>
      </c>
      <c r="P1893" s="7">
        <v>8812</v>
      </c>
      <c r="Q1893" s="7"/>
      <c r="R1893" s="35">
        <f t="shared" si="259"/>
        <v>-3.3</v>
      </c>
      <c r="S1893">
        <v>-0.5</v>
      </c>
      <c r="T1893">
        <v>-6</v>
      </c>
      <c r="U1893">
        <v>0</v>
      </c>
      <c r="W1893">
        <v>4.28</v>
      </c>
      <c r="X1893">
        <v>4.97</v>
      </c>
    </row>
    <row r="1894" spans="1:24" x14ac:dyDescent="0.25">
      <c r="A1894" s="3">
        <v>32479</v>
      </c>
      <c r="B1894" s="5">
        <v>337</v>
      </c>
      <c r="C1894" s="37">
        <f t="shared" si="255"/>
        <v>1.33</v>
      </c>
      <c r="D1894" s="35">
        <f t="shared" si="256"/>
        <v>-3.2</v>
      </c>
      <c r="E1894" s="6">
        <v>-0.9</v>
      </c>
      <c r="F1894" s="6">
        <v>-5.4</v>
      </c>
      <c r="G1894" s="6">
        <v>0</v>
      </c>
      <c r="H1894" s="35">
        <f t="shared" si="257"/>
        <v>-1.6</v>
      </c>
      <c r="I1894" s="6">
        <v>1.3</v>
      </c>
      <c r="J1894" s="6">
        <v>-4.4000000000000004</v>
      </c>
      <c r="K1894" s="12">
        <f t="shared" si="260"/>
        <v>0</v>
      </c>
      <c r="L1894" s="35">
        <f t="shared" si="258"/>
        <v>-5.7</v>
      </c>
      <c r="M1894" s="6">
        <v>-3.9</v>
      </c>
      <c r="N1894" s="6">
        <v>-7.5</v>
      </c>
      <c r="O1894" s="12">
        <f t="shared" si="261"/>
        <v>0</v>
      </c>
      <c r="P1894" s="7">
        <v>8812</v>
      </c>
      <c r="Q1894" s="7"/>
      <c r="R1894" s="35">
        <f t="shared" si="259"/>
        <v>-2</v>
      </c>
      <c r="S1894">
        <v>0</v>
      </c>
      <c r="T1894">
        <v>-4</v>
      </c>
      <c r="U1894">
        <v>0.2</v>
      </c>
      <c r="W1894">
        <v>1.4</v>
      </c>
      <c r="X1894">
        <v>1.64</v>
      </c>
    </row>
    <row r="1895" spans="1:24" x14ac:dyDescent="0.25">
      <c r="A1895" s="3">
        <v>32480</v>
      </c>
      <c r="B1895" s="5">
        <v>338</v>
      </c>
      <c r="C1895" s="37">
        <f t="shared" si="255"/>
        <v>4.5999999999999996</v>
      </c>
      <c r="D1895" s="35">
        <f t="shared" si="256"/>
        <v>-1</v>
      </c>
      <c r="E1895" s="6">
        <v>5</v>
      </c>
      <c r="F1895" s="6">
        <v>-6.9</v>
      </c>
      <c r="G1895" s="6">
        <v>0</v>
      </c>
      <c r="H1895" s="35">
        <f t="shared" si="257"/>
        <v>0.8</v>
      </c>
      <c r="I1895" s="6">
        <v>4.7</v>
      </c>
      <c r="J1895" s="6">
        <v>-3.2</v>
      </c>
      <c r="K1895" s="12">
        <f t="shared" si="260"/>
        <v>0</v>
      </c>
      <c r="L1895" s="35">
        <f t="shared" si="258"/>
        <v>-1.5</v>
      </c>
      <c r="M1895" s="19">
        <f>I1895-0.8</f>
        <v>3.9000000000000004</v>
      </c>
      <c r="N1895" s="6">
        <v>-6.8</v>
      </c>
      <c r="O1895" s="12">
        <f t="shared" si="261"/>
        <v>0</v>
      </c>
      <c r="P1895" s="7">
        <v>8812</v>
      </c>
      <c r="Q1895" s="7"/>
      <c r="R1895" s="35">
        <f t="shared" si="259"/>
        <v>-0.5</v>
      </c>
      <c r="S1895">
        <v>3</v>
      </c>
      <c r="T1895">
        <v>-4</v>
      </c>
      <c r="U1895">
        <v>0</v>
      </c>
      <c r="W1895">
        <v>4.84</v>
      </c>
      <c r="X1895">
        <v>4.6500000000000004</v>
      </c>
    </row>
    <row r="1896" spans="1:24" x14ac:dyDescent="0.25">
      <c r="A1896" s="3">
        <v>32481</v>
      </c>
      <c r="B1896" s="5">
        <v>339</v>
      </c>
      <c r="C1896" s="37">
        <f t="shared" si="255"/>
        <v>4.66</v>
      </c>
      <c r="D1896" s="35">
        <f t="shared" si="256"/>
        <v>-1.3</v>
      </c>
      <c r="E1896" s="6">
        <v>4.3</v>
      </c>
      <c r="F1896" s="6">
        <v>-6.8</v>
      </c>
      <c r="G1896" s="6">
        <v>0</v>
      </c>
      <c r="H1896" s="35">
        <f t="shared" si="257"/>
        <v>1.2</v>
      </c>
      <c r="I1896" s="6">
        <v>6</v>
      </c>
      <c r="J1896" s="6">
        <v>-3.7</v>
      </c>
      <c r="K1896" s="12">
        <f t="shared" si="260"/>
        <v>0</v>
      </c>
      <c r="L1896" s="35">
        <f t="shared" si="258"/>
        <v>-0.3</v>
      </c>
      <c r="M1896" s="19">
        <f>I1896-0.8</f>
        <v>5.2</v>
      </c>
      <c r="N1896" s="6">
        <v>-5.8</v>
      </c>
      <c r="O1896" s="12">
        <f t="shared" si="261"/>
        <v>0</v>
      </c>
      <c r="P1896" s="7">
        <v>8812</v>
      </c>
      <c r="Q1896" s="7"/>
      <c r="R1896" s="35">
        <f t="shared" si="259"/>
        <v>-3.3</v>
      </c>
      <c r="S1896">
        <v>3.5</v>
      </c>
      <c r="T1896">
        <v>-10</v>
      </c>
      <c r="U1896">
        <v>0</v>
      </c>
      <c r="W1896">
        <v>4.91</v>
      </c>
      <c r="X1896">
        <v>5.05</v>
      </c>
    </row>
    <row r="1897" spans="1:24" x14ac:dyDescent="0.25">
      <c r="A1897" s="3">
        <v>32482</v>
      </c>
      <c r="B1897" s="5">
        <v>340</v>
      </c>
      <c r="C1897" s="37">
        <f t="shared" si="255"/>
        <v>2.19</v>
      </c>
      <c r="D1897" s="35">
        <f t="shared" si="256"/>
        <v>-3.1</v>
      </c>
      <c r="E1897" s="6">
        <v>0.7</v>
      </c>
      <c r="F1897" s="6">
        <v>-6.8</v>
      </c>
      <c r="G1897" s="6">
        <v>4</v>
      </c>
      <c r="H1897" s="35">
        <f t="shared" si="257"/>
        <v>-2.4</v>
      </c>
      <c r="I1897" s="6">
        <v>0.5</v>
      </c>
      <c r="J1897" s="6">
        <v>-5.3</v>
      </c>
      <c r="K1897" s="12">
        <f t="shared" si="260"/>
        <v>4</v>
      </c>
      <c r="L1897" s="35">
        <f t="shared" si="258"/>
        <v>-2.7</v>
      </c>
      <c r="M1897" s="6">
        <v>0.7</v>
      </c>
      <c r="N1897" s="6">
        <v>-6</v>
      </c>
      <c r="O1897" s="12">
        <f t="shared" si="261"/>
        <v>4</v>
      </c>
      <c r="P1897" s="7">
        <v>8812</v>
      </c>
      <c r="Q1897" s="7"/>
      <c r="R1897" s="35">
        <f t="shared" si="259"/>
        <v>-3.3</v>
      </c>
      <c r="S1897">
        <v>-0.5</v>
      </c>
      <c r="T1897">
        <v>-6</v>
      </c>
      <c r="U1897">
        <v>11.9</v>
      </c>
      <c r="W1897">
        <v>2.31</v>
      </c>
      <c r="X1897">
        <v>1.59</v>
      </c>
    </row>
    <row r="1898" spans="1:24" x14ac:dyDescent="0.25">
      <c r="A1898" s="3">
        <v>32483</v>
      </c>
      <c r="B1898" s="5">
        <v>341</v>
      </c>
      <c r="C1898" s="37">
        <f t="shared" si="255"/>
        <v>2.0299999999999998</v>
      </c>
      <c r="D1898" s="35">
        <f t="shared" si="256"/>
        <v>-4</v>
      </c>
      <c r="E1898" s="6">
        <v>-1.6</v>
      </c>
      <c r="F1898" s="6">
        <v>-6.4</v>
      </c>
      <c r="G1898" s="6">
        <v>1</v>
      </c>
      <c r="H1898" s="35">
        <f t="shared" si="257"/>
        <v>-2.5</v>
      </c>
      <c r="I1898" s="6">
        <v>-1.3</v>
      </c>
      <c r="J1898" s="6">
        <v>-3.7</v>
      </c>
      <c r="K1898" s="6">
        <v>1.5</v>
      </c>
      <c r="L1898" s="35">
        <f t="shared" si="258"/>
        <v>-3.4</v>
      </c>
      <c r="M1898" s="6">
        <v>-1.6</v>
      </c>
      <c r="N1898" s="6">
        <v>-5.2</v>
      </c>
      <c r="O1898" s="11">
        <f t="shared" ref="O1898:O1914" si="262">K1898</f>
        <v>1.5</v>
      </c>
      <c r="P1898" s="7">
        <v>8812</v>
      </c>
      <c r="Q1898" s="7"/>
      <c r="R1898" s="35">
        <f t="shared" si="259"/>
        <v>-1.5</v>
      </c>
      <c r="S1898">
        <v>0</v>
      </c>
      <c r="T1898">
        <v>-3</v>
      </c>
      <c r="U1898">
        <v>0</v>
      </c>
      <c r="W1898">
        <v>2.14</v>
      </c>
      <c r="X1898">
        <v>1.58</v>
      </c>
    </row>
    <row r="1899" spans="1:24" x14ac:dyDescent="0.25">
      <c r="A1899" s="3">
        <v>32484</v>
      </c>
      <c r="B1899" s="5">
        <v>342</v>
      </c>
      <c r="C1899" s="37">
        <f t="shared" si="255"/>
        <v>3.85</v>
      </c>
      <c r="D1899" s="35">
        <f t="shared" si="256"/>
        <v>-6</v>
      </c>
      <c r="E1899" s="6">
        <v>1.5</v>
      </c>
      <c r="F1899" s="6">
        <v>-13.4</v>
      </c>
      <c r="G1899" s="6">
        <v>1.5</v>
      </c>
      <c r="H1899" s="35">
        <f t="shared" si="257"/>
        <v>-4.7</v>
      </c>
      <c r="I1899" s="6">
        <v>0.9</v>
      </c>
      <c r="J1899" s="6">
        <v>-10.3</v>
      </c>
      <c r="K1899" s="6">
        <v>1.5</v>
      </c>
      <c r="L1899" s="35">
        <f t="shared" si="258"/>
        <v>-5.0999999999999996</v>
      </c>
      <c r="M1899" s="6">
        <v>-2.2000000000000002</v>
      </c>
      <c r="N1899" s="6">
        <v>-7.9</v>
      </c>
      <c r="O1899" s="11">
        <f t="shared" si="262"/>
        <v>1.5</v>
      </c>
      <c r="P1899" s="7">
        <v>8812</v>
      </c>
      <c r="Q1899" s="7"/>
      <c r="R1899" s="35">
        <f t="shared" si="259"/>
        <v>-4.3</v>
      </c>
      <c r="S1899">
        <v>-0.5</v>
      </c>
      <c r="T1899">
        <v>-8</v>
      </c>
      <c r="U1899">
        <v>5</v>
      </c>
      <c r="W1899">
        <v>4.05</v>
      </c>
      <c r="X1899">
        <v>4.5999999999999996</v>
      </c>
    </row>
    <row r="1900" spans="1:24" x14ac:dyDescent="0.25">
      <c r="A1900" s="3">
        <v>32485</v>
      </c>
      <c r="B1900" s="5">
        <v>343</v>
      </c>
      <c r="C1900" s="37">
        <f t="shared" si="255"/>
        <v>1.23</v>
      </c>
      <c r="D1900" s="35">
        <f t="shared" si="256"/>
        <v>-5.6</v>
      </c>
      <c r="E1900" s="6">
        <v>0.3</v>
      </c>
      <c r="F1900" s="6">
        <v>-11.5</v>
      </c>
      <c r="G1900" s="6">
        <v>1</v>
      </c>
      <c r="H1900" s="35">
        <f t="shared" si="257"/>
        <v>-4.4000000000000004</v>
      </c>
      <c r="I1900" s="6">
        <v>-0.5</v>
      </c>
      <c r="J1900" s="6">
        <v>-8.1999999999999993</v>
      </c>
      <c r="K1900" s="6">
        <v>1</v>
      </c>
      <c r="L1900" s="35">
        <f t="shared" si="258"/>
        <v>-3.2</v>
      </c>
      <c r="M1900" s="6">
        <v>0.8</v>
      </c>
      <c r="N1900" s="6">
        <v>-7.1</v>
      </c>
      <c r="O1900" s="11">
        <f t="shared" si="262"/>
        <v>1</v>
      </c>
      <c r="P1900" s="7">
        <v>8812</v>
      </c>
      <c r="Q1900" s="7"/>
      <c r="R1900" s="35">
        <f t="shared" si="259"/>
        <v>-4.8</v>
      </c>
      <c r="S1900">
        <v>-1.5</v>
      </c>
      <c r="T1900">
        <v>-8</v>
      </c>
      <c r="U1900">
        <v>4.4000000000000004</v>
      </c>
      <c r="W1900">
        <v>1.29</v>
      </c>
      <c r="X1900">
        <v>1.56</v>
      </c>
    </row>
    <row r="1901" spans="1:24" x14ac:dyDescent="0.25">
      <c r="A1901" s="3">
        <v>32486</v>
      </c>
      <c r="B1901" s="5">
        <v>344</v>
      </c>
      <c r="C1901" s="37">
        <f t="shared" si="255"/>
        <v>0.9</v>
      </c>
      <c r="D1901" s="35">
        <f t="shared" si="256"/>
        <v>0.1</v>
      </c>
      <c r="E1901" s="6">
        <v>4.4000000000000004</v>
      </c>
      <c r="F1901" s="6">
        <v>-4.3</v>
      </c>
      <c r="G1901" s="6">
        <v>0</v>
      </c>
      <c r="H1901" s="35">
        <f t="shared" si="257"/>
        <v>-1</v>
      </c>
      <c r="I1901" s="6">
        <v>2.2000000000000002</v>
      </c>
      <c r="J1901" s="6">
        <v>-4.2</v>
      </c>
      <c r="K1901" s="6">
        <v>0</v>
      </c>
      <c r="L1901" s="35">
        <f t="shared" si="258"/>
        <v>-2</v>
      </c>
      <c r="M1901" s="6">
        <v>0</v>
      </c>
      <c r="N1901" s="6">
        <v>-3.9</v>
      </c>
      <c r="O1901" s="11">
        <f t="shared" si="262"/>
        <v>0</v>
      </c>
      <c r="P1901" s="7">
        <v>8812</v>
      </c>
      <c r="Q1901" s="7"/>
      <c r="R1901" s="35">
        <f t="shared" si="259"/>
        <v>-2</v>
      </c>
      <c r="S1901">
        <v>1</v>
      </c>
      <c r="T1901">
        <v>-5</v>
      </c>
      <c r="U1901">
        <v>0</v>
      </c>
      <c r="W1901">
        <v>0.95</v>
      </c>
      <c r="X1901">
        <v>1.55</v>
      </c>
    </row>
    <row r="1902" spans="1:24" x14ac:dyDescent="0.25">
      <c r="A1902" s="3">
        <v>32487</v>
      </c>
      <c r="B1902" s="5">
        <v>345</v>
      </c>
      <c r="C1902" s="37">
        <f t="shared" si="255"/>
        <v>1.41</v>
      </c>
      <c r="D1902" s="35">
        <f t="shared" si="256"/>
        <v>-1.7</v>
      </c>
      <c r="E1902" s="6">
        <v>4.3</v>
      </c>
      <c r="F1902" s="6">
        <v>-7.6</v>
      </c>
      <c r="G1902" s="6">
        <v>0</v>
      </c>
      <c r="H1902" s="35">
        <f t="shared" si="257"/>
        <v>-0.9</v>
      </c>
      <c r="I1902" s="6">
        <v>3.4</v>
      </c>
      <c r="J1902" s="6">
        <v>-5.0999999999999996</v>
      </c>
      <c r="K1902" s="6">
        <v>0</v>
      </c>
      <c r="L1902" s="35">
        <f t="shared" si="258"/>
        <v>-1.1000000000000001</v>
      </c>
      <c r="M1902" s="6">
        <v>2.1</v>
      </c>
      <c r="N1902" s="6">
        <v>-4.3</v>
      </c>
      <c r="O1902" s="11">
        <f t="shared" si="262"/>
        <v>0</v>
      </c>
      <c r="P1902" s="7">
        <v>8812</v>
      </c>
      <c r="Q1902" s="7"/>
      <c r="R1902" s="35">
        <f t="shared" si="259"/>
        <v>-2</v>
      </c>
      <c r="S1902">
        <v>0</v>
      </c>
      <c r="T1902">
        <v>-4</v>
      </c>
      <c r="U1902">
        <v>0</v>
      </c>
      <c r="W1902">
        <v>1.48</v>
      </c>
      <c r="X1902">
        <v>3.33</v>
      </c>
    </row>
    <row r="1903" spans="1:24" x14ac:dyDescent="0.25">
      <c r="A1903" s="3">
        <v>32488</v>
      </c>
      <c r="B1903" s="5">
        <v>346</v>
      </c>
      <c r="C1903" s="37">
        <f t="shared" si="255"/>
        <v>2.42</v>
      </c>
      <c r="D1903" s="35">
        <f t="shared" si="256"/>
        <v>-3.4</v>
      </c>
      <c r="E1903" s="6">
        <v>2</v>
      </c>
      <c r="F1903" s="6">
        <v>-8.8000000000000007</v>
      </c>
      <c r="G1903" s="6">
        <v>0</v>
      </c>
      <c r="H1903" s="35">
        <f t="shared" si="257"/>
        <v>-1.6</v>
      </c>
      <c r="I1903" s="6">
        <v>2.5</v>
      </c>
      <c r="J1903" s="6">
        <v>-5.6</v>
      </c>
      <c r="K1903" s="6">
        <v>1</v>
      </c>
      <c r="L1903" s="35">
        <f t="shared" si="258"/>
        <v>-1.2</v>
      </c>
      <c r="M1903" s="6">
        <v>2.9</v>
      </c>
      <c r="N1903" s="6">
        <v>-5.2</v>
      </c>
      <c r="O1903" s="11">
        <f t="shared" si="262"/>
        <v>1</v>
      </c>
      <c r="P1903" s="7">
        <v>8812</v>
      </c>
      <c r="Q1903" s="7"/>
      <c r="R1903" s="35">
        <f t="shared" si="259"/>
        <v>-5</v>
      </c>
      <c r="S1903">
        <v>0</v>
      </c>
      <c r="T1903">
        <v>-10</v>
      </c>
      <c r="U1903">
        <v>0</v>
      </c>
      <c r="W1903">
        <v>2.5499999999999998</v>
      </c>
      <c r="X1903">
        <v>1.53</v>
      </c>
    </row>
    <row r="1904" spans="1:24" x14ac:dyDescent="0.25">
      <c r="A1904" s="3">
        <v>32489</v>
      </c>
      <c r="B1904" s="5">
        <v>347</v>
      </c>
      <c r="C1904" s="37">
        <f t="shared" si="255"/>
        <v>1.83</v>
      </c>
      <c r="D1904" s="35">
        <f t="shared" si="256"/>
        <v>1</v>
      </c>
      <c r="E1904" s="6">
        <v>3.4</v>
      </c>
      <c r="F1904" s="6">
        <v>-1.4</v>
      </c>
      <c r="G1904" s="6">
        <v>9.5</v>
      </c>
      <c r="H1904" s="35">
        <f t="shared" si="257"/>
        <v>0.1</v>
      </c>
      <c r="I1904" s="6">
        <v>1.5</v>
      </c>
      <c r="J1904" s="6">
        <v>-1.3</v>
      </c>
      <c r="K1904" s="6">
        <v>7</v>
      </c>
      <c r="L1904" s="35">
        <f t="shared" si="258"/>
        <v>-1</v>
      </c>
      <c r="M1904" s="6">
        <v>1.6</v>
      </c>
      <c r="N1904" s="6">
        <v>-3.5</v>
      </c>
      <c r="O1904" s="11">
        <f t="shared" si="262"/>
        <v>7</v>
      </c>
      <c r="P1904" s="7">
        <v>8812</v>
      </c>
      <c r="Q1904" s="7"/>
      <c r="R1904" s="35">
        <f t="shared" si="259"/>
        <v>-2</v>
      </c>
      <c r="S1904">
        <v>3</v>
      </c>
      <c r="T1904">
        <v>-7</v>
      </c>
      <c r="U1904">
        <v>11</v>
      </c>
      <c r="W1904">
        <v>1.93</v>
      </c>
      <c r="X1904">
        <v>1.52</v>
      </c>
    </row>
    <row r="1905" spans="1:24" x14ac:dyDescent="0.25">
      <c r="A1905" s="3">
        <v>32490</v>
      </c>
      <c r="B1905" s="5">
        <v>348</v>
      </c>
      <c r="C1905" s="37">
        <f t="shared" si="255"/>
        <v>1.54</v>
      </c>
      <c r="D1905" s="35">
        <f t="shared" si="256"/>
        <v>-5.0999999999999996</v>
      </c>
      <c r="E1905" s="6">
        <v>-2.9</v>
      </c>
      <c r="F1905" s="6">
        <v>-7.2</v>
      </c>
      <c r="G1905" s="6">
        <v>2</v>
      </c>
      <c r="H1905" s="35">
        <f t="shared" si="257"/>
        <v>-7.4</v>
      </c>
      <c r="I1905" s="6">
        <v>-5.3</v>
      </c>
      <c r="J1905" s="6">
        <v>-9.4</v>
      </c>
      <c r="K1905" s="6">
        <v>2.5</v>
      </c>
      <c r="L1905" s="35">
        <f t="shared" si="258"/>
        <v>-6.9</v>
      </c>
      <c r="M1905" s="6">
        <v>-4.5999999999999996</v>
      </c>
      <c r="N1905" s="6">
        <v>-9.1999999999999993</v>
      </c>
      <c r="O1905" s="11">
        <f t="shared" si="262"/>
        <v>2.5</v>
      </c>
      <c r="P1905" s="7">
        <v>8812</v>
      </c>
      <c r="Q1905" s="7"/>
      <c r="R1905" s="35">
        <f t="shared" si="259"/>
        <v>-2.5</v>
      </c>
      <c r="S1905">
        <v>0</v>
      </c>
      <c r="T1905">
        <v>-5</v>
      </c>
      <c r="U1905">
        <v>10</v>
      </c>
      <c r="W1905">
        <v>1.62</v>
      </c>
      <c r="X1905">
        <v>1.51</v>
      </c>
    </row>
    <row r="1906" spans="1:24" x14ac:dyDescent="0.25">
      <c r="A1906" s="3">
        <v>32491</v>
      </c>
      <c r="B1906" s="5">
        <v>349</v>
      </c>
      <c r="C1906" s="37">
        <f t="shared" si="255"/>
        <v>3.37</v>
      </c>
      <c r="D1906" s="35">
        <f t="shared" si="256"/>
        <v>-9.6999999999999993</v>
      </c>
      <c r="E1906" s="6">
        <v>-7.2</v>
      </c>
      <c r="F1906" s="6">
        <v>-12.1</v>
      </c>
      <c r="G1906" s="6">
        <v>0</v>
      </c>
      <c r="H1906" s="35">
        <f t="shared" si="257"/>
        <v>-10.9</v>
      </c>
      <c r="I1906" s="6">
        <v>-7.3</v>
      </c>
      <c r="J1906" s="6">
        <v>-14.5</v>
      </c>
      <c r="K1906" s="6">
        <v>0</v>
      </c>
      <c r="L1906" s="35">
        <f t="shared" si="258"/>
        <v>-11.5</v>
      </c>
      <c r="M1906" s="6">
        <v>-8.9</v>
      </c>
      <c r="N1906" s="6">
        <v>-14</v>
      </c>
      <c r="O1906" s="11">
        <f t="shared" si="262"/>
        <v>0</v>
      </c>
      <c r="P1906" s="7">
        <v>8812</v>
      </c>
      <c r="Q1906" s="7"/>
      <c r="R1906" s="35">
        <f t="shared" si="259"/>
        <v>-7</v>
      </c>
      <c r="S1906">
        <v>-6</v>
      </c>
      <c r="T1906">
        <v>-8</v>
      </c>
      <c r="U1906">
        <v>0</v>
      </c>
      <c r="W1906">
        <v>3.55</v>
      </c>
      <c r="X1906">
        <v>1.51</v>
      </c>
    </row>
    <row r="1907" spans="1:24" x14ac:dyDescent="0.25">
      <c r="A1907" s="3">
        <v>32492</v>
      </c>
      <c r="B1907" s="5">
        <v>350</v>
      </c>
      <c r="C1907" s="37">
        <f t="shared" si="255"/>
        <v>4.3600000000000003</v>
      </c>
      <c r="D1907" s="35">
        <f t="shared" si="256"/>
        <v>-10.3</v>
      </c>
      <c r="E1907" s="6">
        <v>-2</v>
      </c>
      <c r="F1907" s="6">
        <v>-18.600000000000001</v>
      </c>
      <c r="G1907" s="6">
        <v>0</v>
      </c>
      <c r="H1907" s="35">
        <f t="shared" si="257"/>
        <v>-7.8</v>
      </c>
      <c r="I1907" s="6">
        <v>0.7</v>
      </c>
      <c r="J1907" s="6">
        <v>-16.3</v>
      </c>
      <c r="K1907" s="6">
        <v>0</v>
      </c>
      <c r="L1907" s="35">
        <f t="shared" si="258"/>
        <v>-5.7</v>
      </c>
      <c r="M1907" s="6">
        <v>3.4</v>
      </c>
      <c r="N1907" s="6">
        <v>-14.8</v>
      </c>
      <c r="O1907" s="11">
        <f t="shared" si="262"/>
        <v>0</v>
      </c>
      <c r="P1907" s="7">
        <v>8812</v>
      </c>
      <c r="Q1907" s="7"/>
      <c r="R1907" s="35">
        <f t="shared" si="259"/>
        <v>-9.8000000000000007</v>
      </c>
      <c r="S1907">
        <v>-4</v>
      </c>
      <c r="T1907">
        <v>-15.5</v>
      </c>
      <c r="U1907">
        <v>0</v>
      </c>
      <c r="W1907">
        <v>4.59</v>
      </c>
      <c r="X1907">
        <v>5.4</v>
      </c>
    </row>
    <row r="1908" spans="1:24" x14ac:dyDescent="0.25">
      <c r="A1908" s="3">
        <v>32493</v>
      </c>
      <c r="B1908" s="5">
        <v>351</v>
      </c>
      <c r="C1908" s="37">
        <f t="shared" si="255"/>
        <v>2.0499999999999998</v>
      </c>
      <c r="D1908" s="35">
        <f t="shared" si="256"/>
        <v>-4.2</v>
      </c>
      <c r="E1908" s="6">
        <v>3.4</v>
      </c>
      <c r="F1908" s="6">
        <v>-11.8</v>
      </c>
      <c r="G1908" s="6">
        <v>0</v>
      </c>
      <c r="H1908" s="35">
        <f t="shared" si="257"/>
        <v>2.6</v>
      </c>
      <c r="I1908" s="6">
        <v>7.6</v>
      </c>
      <c r="J1908" s="6">
        <v>-2.4</v>
      </c>
      <c r="K1908" s="6">
        <v>0.5</v>
      </c>
      <c r="L1908" s="35">
        <f t="shared" si="258"/>
        <v>0.9</v>
      </c>
      <c r="M1908" s="6">
        <v>4.5</v>
      </c>
      <c r="N1908" s="6">
        <v>-2.8</v>
      </c>
      <c r="O1908" s="11">
        <f t="shared" si="262"/>
        <v>0.5</v>
      </c>
      <c r="P1908" s="7">
        <v>8812</v>
      </c>
      <c r="Q1908" s="7"/>
      <c r="R1908" s="35">
        <f t="shared" si="259"/>
        <v>-10.8</v>
      </c>
      <c r="S1908">
        <v>-1.5</v>
      </c>
      <c r="T1908">
        <v>-20</v>
      </c>
      <c r="U1908">
        <v>0</v>
      </c>
      <c r="W1908">
        <v>2.16</v>
      </c>
      <c r="X1908">
        <v>5.27</v>
      </c>
    </row>
    <row r="1909" spans="1:24" x14ac:dyDescent="0.25">
      <c r="A1909" s="3">
        <v>32494</v>
      </c>
      <c r="B1909" s="5">
        <v>352</v>
      </c>
      <c r="C1909" s="37">
        <f t="shared" si="255"/>
        <v>2.23</v>
      </c>
      <c r="D1909" s="35">
        <f t="shared" si="256"/>
        <v>-2.9</v>
      </c>
      <c r="E1909" s="6">
        <v>3.7</v>
      </c>
      <c r="F1909" s="6">
        <v>-9.5</v>
      </c>
      <c r="G1909" s="6">
        <v>0</v>
      </c>
      <c r="H1909" s="35">
        <f t="shared" si="257"/>
        <v>-0.7</v>
      </c>
      <c r="I1909" s="8">
        <f>ROUND(M1909*0.98-0.9,1)</f>
        <v>1.4</v>
      </c>
      <c r="J1909" s="6">
        <v>-2.8</v>
      </c>
      <c r="K1909" s="6">
        <v>0</v>
      </c>
      <c r="L1909" s="35">
        <f t="shared" si="258"/>
        <v>-1</v>
      </c>
      <c r="M1909" s="6">
        <v>2.2999999999999998</v>
      </c>
      <c r="N1909" s="6">
        <v>-4.3</v>
      </c>
      <c r="O1909" s="11">
        <f t="shared" si="262"/>
        <v>0</v>
      </c>
      <c r="P1909" s="7">
        <v>8812</v>
      </c>
      <c r="Q1909" s="7"/>
      <c r="R1909" s="35">
        <f t="shared" si="259"/>
        <v>-9.5</v>
      </c>
      <c r="S1909">
        <v>-1</v>
      </c>
      <c r="T1909">
        <v>-18</v>
      </c>
      <c r="U1909">
        <v>0</v>
      </c>
      <c r="W1909">
        <v>2.35</v>
      </c>
      <c r="X1909">
        <v>5.33</v>
      </c>
    </row>
    <row r="1910" spans="1:24" x14ac:dyDescent="0.25">
      <c r="A1910" s="3">
        <v>32495</v>
      </c>
      <c r="B1910" s="5">
        <v>353</v>
      </c>
      <c r="C1910" s="37">
        <f t="shared" si="255"/>
        <v>1.64</v>
      </c>
      <c r="D1910" s="35">
        <f t="shared" si="256"/>
        <v>-6.3</v>
      </c>
      <c r="E1910" s="6">
        <v>-4.4000000000000004</v>
      </c>
      <c r="F1910" s="6">
        <v>-8.1</v>
      </c>
      <c r="G1910" s="6">
        <v>5</v>
      </c>
      <c r="H1910" s="35">
        <f t="shared" si="257"/>
        <v>-3.2</v>
      </c>
      <c r="I1910" s="6">
        <v>-0.3</v>
      </c>
      <c r="J1910" s="6">
        <v>-6.1</v>
      </c>
      <c r="K1910" s="6">
        <v>7</v>
      </c>
      <c r="L1910" s="35">
        <f t="shared" si="258"/>
        <v>-6.6</v>
      </c>
      <c r="M1910" s="6">
        <v>-3.8</v>
      </c>
      <c r="N1910" s="6">
        <v>-9.4</v>
      </c>
      <c r="O1910" s="11">
        <f t="shared" si="262"/>
        <v>7</v>
      </c>
      <c r="P1910" s="7">
        <v>8812</v>
      </c>
      <c r="Q1910" s="7"/>
      <c r="R1910" s="35">
        <f t="shared" si="259"/>
        <v>-10</v>
      </c>
      <c r="S1910">
        <v>-3</v>
      </c>
      <c r="T1910">
        <v>-17</v>
      </c>
      <c r="U1910">
        <v>10</v>
      </c>
      <c r="W1910">
        <v>1.73</v>
      </c>
      <c r="X1910">
        <v>1.5</v>
      </c>
    </row>
    <row r="1911" spans="1:24" x14ac:dyDescent="0.25">
      <c r="A1911" s="3">
        <v>32496</v>
      </c>
      <c r="B1911" s="5">
        <v>354</v>
      </c>
      <c r="C1911" s="37">
        <f t="shared" si="255"/>
        <v>4.55</v>
      </c>
      <c r="D1911" s="35">
        <f t="shared" si="256"/>
        <v>-11.2</v>
      </c>
      <c r="E1911" s="6">
        <v>-5.2</v>
      </c>
      <c r="F1911" s="6">
        <v>-17.100000000000001</v>
      </c>
      <c r="G1911" s="6">
        <v>0</v>
      </c>
      <c r="H1911" s="35">
        <f t="shared" si="257"/>
        <v>-10.199999999999999</v>
      </c>
      <c r="I1911" s="6">
        <v>-6</v>
      </c>
      <c r="J1911" s="6">
        <v>-14.4</v>
      </c>
      <c r="K1911" s="6">
        <v>0.5</v>
      </c>
      <c r="L1911" s="35">
        <f t="shared" si="258"/>
        <v>-11.1</v>
      </c>
      <c r="M1911" s="6">
        <v>-9</v>
      </c>
      <c r="N1911" s="6">
        <v>-13.2</v>
      </c>
      <c r="O1911" s="11">
        <f t="shared" si="262"/>
        <v>0.5</v>
      </c>
      <c r="P1911" s="7">
        <v>8812</v>
      </c>
      <c r="Q1911" s="7"/>
      <c r="R1911" s="35">
        <f t="shared" si="259"/>
        <v>-7</v>
      </c>
      <c r="S1911">
        <v>-4</v>
      </c>
      <c r="T1911">
        <v>-10</v>
      </c>
      <c r="U1911">
        <v>0</v>
      </c>
      <c r="W1911">
        <v>4.79</v>
      </c>
      <c r="X1911">
        <v>3.5</v>
      </c>
    </row>
    <row r="1912" spans="1:24" x14ac:dyDescent="0.25">
      <c r="A1912" s="3">
        <v>32497</v>
      </c>
      <c r="B1912" s="5">
        <v>355</v>
      </c>
      <c r="C1912" s="37">
        <f t="shared" si="255"/>
        <v>2.2400000000000002</v>
      </c>
      <c r="D1912" s="35">
        <f t="shared" si="256"/>
        <v>-10.9</v>
      </c>
      <c r="E1912" s="6">
        <v>-4.8</v>
      </c>
      <c r="F1912" s="6">
        <v>-16.899999999999999</v>
      </c>
      <c r="G1912" s="6">
        <v>1.5</v>
      </c>
      <c r="H1912" s="35">
        <f t="shared" si="257"/>
        <v>-10.7</v>
      </c>
      <c r="I1912" s="6">
        <v>-7.1</v>
      </c>
      <c r="J1912" s="6">
        <v>-14.3</v>
      </c>
      <c r="K1912" s="6">
        <v>2.5</v>
      </c>
      <c r="L1912" s="35">
        <f t="shared" si="258"/>
        <v>-10.1</v>
      </c>
      <c r="M1912" s="6">
        <v>-8.1</v>
      </c>
      <c r="N1912" s="6">
        <v>-12.1</v>
      </c>
      <c r="O1912" s="11">
        <f t="shared" si="262"/>
        <v>2.5</v>
      </c>
      <c r="P1912" s="7">
        <v>8812</v>
      </c>
      <c r="Q1912" s="7"/>
      <c r="R1912" s="35">
        <f t="shared" si="259"/>
        <v>-10.5</v>
      </c>
      <c r="S1912">
        <v>-4</v>
      </c>
      <c r="T1912">
        <v>-17</v>
      </c>
      <c r="U1912">
        <v>8</v>
      </c>
      <c r="W1912">
        <v>2.36</v>
      </c>
      <c r="X1912">
        <v>2.56</v>
      </c>
    </row>
    <row r="1913" spans="1:24" x14ac:dyDescent="0.25">
      <c r="A1913" s="3">
        <v>32498</v>
      </c>
      <c r="B1913" s="5">
        <v>356</v>
      </c>
      <c r="C1913" s="37">
        <f t="shared" si="255"/>
        <v>2.14</v>
      </c>
      <c r="D1913" s="35">
        <f t="shared" si="256"/>
        <v>-10.199999999999999</v>
      </c>
      <c r="E1913" s="6">
        <v>-6.1</v>
      </c>
      <c r="F1913" s="6">
        <v>-14.2</v>
      </c>
      <c r="G1913" s="6">
        <v>0.5</v>
      </c>
      <c r="H1913" s="35">
        <f t="shared" si="257"/>
        <v>-7.9</v>
      </c>
      <c r="I1913" s="6">
        <v>-4.9000000000000004</v>
      </c>
      <c r="J1913" s="6">
        <v>-10.9</v>
      </c>
      <c r="K1913" s="6">
        <v>1</v>
      </c>
      <c r="L1913" s="35">
        <f t="shared" si="258"/>
        <v>-8.8000000000000007</v>
      </c>
      <c r="M1913" s="6">
        <v>-6.8</v>
      </c>
      <c r="N1913" s="6">
        <v>-10.7</v>
      </c>
      <c r="O1913" s="11">
        <f t="shared" si="262"/>
        <v>1</v>
      </c>
      <c r="P1913" s="7">
        <v>8812</v>
      </c>
      <c r="Q1913" s="7"/>
      <c r="R1913" s="35">
        <f t="shared" si="259"/>
        <v>-7.3</v>
      </c>
      <c r="S1913">
        <v>-5</v>
      </c>
      <c r="T1913">
        <v>-9.5</v>
      </c>
      <c r="U1913">
        <v>5.0999999999999996</v>
      </c>
      <c r="W1913">
        <v>2.25</v>
      </c>
      <c r="X1913">
        <v>2.56</v>
      </c>
    </row>
    <row r="1914" spans="1:24" x14ac:dyDescent="0.25">
      <c r="A1914" s="3">
        <v>32499</v>
      </c>
      <c r="B1914" s="5">
        <v>357</v>
      </c>
      <c r="C1914" s="37">
        <f t="shared" si="255"/>
        <v>2.09</v>
      </c>
      <c r="D1914" s="35">
        <f t="shared" si="256"/>
        <v>-11</v>
      </c>
      <c r="E1914" s="6">
        <v>-7.2</v>
      </c>
      <c r="F1914" s="6">
        <v>-14.8</v>
      </c>
      <c r="G1914" s="6">
        <v>2.5</v>
      </c>
      <c r="H1914" s="35">
        <f t="shared" si="257"/>
        <v>-10.4</v>
      </c>
      <c r="I1914" s="6">
        <v>-8.8000000000000007</v>
      </c>
      <c r="J1914" s="6">
        <v>-11.9</v>
      </c>
      <c r="K1914" s="6">
        <v>0</v>
      </c>
      <c r="L1914" s="35">
        <f t="shared" si="258"/>
        <v>-11.2</v>
      </c>
      <c r="M1914" s="6">
        <v>-8.6</v>
      </c>
      <c r="N1914" s="6">
        <v>-13.7</v>
      </c>
      <c r="O1914" s="11">
        <f t="shared" si="262"/>
        <v>0</v>
      </c>
      <c r="P1914" s="7">
        <v>8812</v>
      </c>
      <c r="Q1914" s="7"/>
      <c r="R1914" s="35">
        <f t="shared" si="259"/>
        <v>-6.8</v>
      </c>
      <c r="S1914">
        <v>-5</v>
      </c>
      <c r="T1914">
        <v>-8.5</v>
      </c>
      <c r="U1914">
        <v>0</v>
      </c>
      <c r="W1914">
        <v>2.2000000000000002</v>
      </c>
      <c r="X1914">
        <v>1.5</v>
      </c>
    </row>
    <row r="1915" spans="1:24" x14ac:dyDescent="0.25">
      <c r="A1915" s="3">
        <v>32500</v>
      </c>
      <c r="B1915" s="5">
        <v>358</v>
      </c>
      <c r="C1915" s="37">
        <f t="shared" si="255"/>
        <v>2.6</v>
      </c>
      <c r="D1915" s="35">
        <f t="shared" si="256"/>
        <v>-9.1999999999999993</v>
      </c>
      <c r="E1915" s="6">
        <v>-4</v>
      </c>
      <c r="F1915" s="6">
        <v>-14.3</v>
      </c>
      <c r="G1915" s="6">
        <v>0</v>
      </c>
      <c r="H1915" s="35">
        <f t="shared" si="257"/>
        <v>-8.5</v>
      </c>
      <c r="I1915" s="6">
        <v>-6.3</v>
      </c>
      <c r="J1915" s="6">
        <v>-10.7</v>
      </c>
      <c r="K1915" s="12">
        <f t="shared" ref="K1915:K1926" si="263">G1915</f>
        <v>0</v>
      </c>
      <c r="L1915" s="35">
        <f t="shared" si="258"/>
        <v>-10.8</v>
      </c>
      <c r="M1915" s="6">
        <v>-8.4</v>
      </c>
      <c r="N1915" s="6">
        <v>-13.2</v>
      </c>
      <c r="O1915" s="12">
        <f t="shared" ref="O1915:O1926" si="264">G1915</f>
        <v>0</v>
      </c>
      <c r="P1915" s="7">
        <v>8812</v>
      </c>
      <c r="Q1915" s="7"/>
      <c r="R1915" s="35">
        <f t="shared" si="259"/>
        <v>-6.8</v>
      </c>
      <c r="S1915">
        <v>-5.5</v>
      </c>
      <c r="T1915">
        <v>-8</v>
      </c>
      <c r="U1915">
        <v>0.5</v>
      </c>
      <c r="W1915">
        <v>2.74</v>
      </c>
      <c r="X1915">
        <v>3.15</v>
      </c>
    </row>
    <row r="1916" spans="1:24" x14ac:dyDescent="0.25">
      <c r="A1916" s="3">
        <v>32501</v>
      </c>
      <c r="B1916" s="5">
        <v>359</v>
      </c>
      <c r="C1916" s="37">
        <f t="shared" si="255"/>
        <v>1.66</v>
      </c>
      <c r="D1916" s="35">
        <f t="shared" si="256"/>
        <v>-9.5</v>
      </c>
      <c r="E1916" s="6">
        <v>-5.3</v>
      </c>
      <c r="F1916" s="6">
        <v>-13.6</v>
      </c>
      <c r="G1916" s="6">
        <v>0</v>
      </c>
      <c r="H1916" s="35">
        <f t="shared" si="257"/>
        <v>-10.1</v>
      </c>
      <c r="I1916" s="6">
        <v>-8.8000000000000007</v>
      </c>
      <c r="J1916" s="6">
        <v>-11.4</v>
      </c>
      <c r="K1916" s="12">
        <f t="shared" si="263"/>
        <v>0</v>
      </c>
      <c r="L1916" s="35">
        <f t="shared" si="258"/>
        <v>-11.2</v>
      </c>
      <c r="M1916" s="6">
        <v>-9.1999999999999993</v>
      </c>
      <c r="N1916" s="6">
        <v>-13.1</v>
      </c>
      <c r="O1916" s="12">
        <f t="shared" si="264"/>
        <v>0</v>
      </c>
      <c r="P1916" s="7">
        <v>8812</v>
      </c>
      <c r="Q1916" s="7"/>
      <c r="R1916" s="35">
        <f t="shared" si="259"/>
        <v>-6.5</v>
      </c>
      <c r="S1916">
        <v>-3</v>
      </c>
      <c r="T1916">
        <v>-10</v>
      </c>
      <c r="U1916">
        <v>0</v>
      </c>
      <c r="W1916">
        <v>1.75</v>
      </c>
      <c r="X1916">
        <v>3.63</v>
      </c>
    </row>
    <row r="1917" spans="1:24" x14ac:dyDescent="0.25">
      <c r="A1917" s="3">
        <v>32502</v>
      </c>
      <c r="B1917" s="5">
        <v>360</v>
      </c>
      <c r="C1917" s="37">
        <f t="shared" si="255"/>
        <v>4.79</v>
      </c>
      <c r="D1917" s="35">
        <f t="shared" si="256"/>
        <v>-15.1</v>
      </c>
      <c r="E1917" s="6">
        <v>-10</v>
      </c>
      <c r="F1917" s="6">
        <v>-20.100000000000001</v>
      </c>
      <c r="G1917" s="6">
        <v>1</v>
      </c>
      <c r="H1917" s="35">
        <f t="shared" si="257"/>
        <v>-12.9</v>
      </c>
      <c r="I1917" s="6">
        <v>-9.9</v>
      </c>
      <c r="J1917" s="6">
        <v>-15.9</v>
      </c>
      <c r="K1917" s="12">
        <f t="shared" si="263"/>
        <v>1</v>
      </c>
      <c r="L1917" s="35">
        <f t="shared" si="258"/>
        <v>-13.9</v>
      </c>
      <c r="M1917" s="6">
        <v>-12.1</v>
      </c>
      <c r="N1917" s="6">
        <v>-15.7</v>
      </c>
      <c r="O1917" s="12">
        <f t="shared" si="264"/>
        <v>1</v>
      </c>
      <c r="P1917" s="7">
        <v>8812</v>
      </c>
      <c r="Q1917" s="7"/>
      <c r="R1917" s="35">
        <f t="shared" si="259"/>
        <v>-15</v>
      </c>
      <c r="S1917">
        <v>-10</v>
      </c>
      <c r="T1917">
        <v>-20</v>
      </c>
      <c r="U1917">
        <v>0</v>
      </c>
      <c r="W1917">
        <v>5.04</v>
      </c>
      <c r="X1917">
        <v>2.39</v>
      </c>
    </row>
    <row r="1918" spans="1:24" x14ac:dyDescent="0.25">
      <c r="A1918" s="3">
        <v>32503</v>
      </c>
      <c r="B1918" s="5">
        <v>361</v>
      </c>
      <c r="C1918" s="37">
        <f t="shared" si="255"/>
        <v>3.54</v>
      </c>
      <c r="D1918" s="35">
        <f t="shared" si="256"/>
        <v>-15.2</v>
      </c>
      <c r="E1918" s="6">
        <v>-5.9</v>
      </c>
      <c r="F1918" s="6">
        <v>-24.5</v>
      </c>
      <c r="G1918" s="6">
        <v>1.5</v>
      </c>
      <c r="H1918" s="35">
        <f t="shared" si="257"/>
        <v>-12.8</v>
      </c>
      <c r="I1918" s="6">
        <v>-7</v>
      </c>
      <c r="J1918" s="6">
        <v>-18.5</v>
      </c>
      <c r="K1918" s="12">
        <f t="shared" si="263"/>
        <v>1.5</v>
      </c>
      <c r="L1918" s="35">
        <f t="shared" si="258"/>
        <v>-13.3</v>
      </c>
      <c r="M1918" s="6">
        <v>-9.8000000000000007</v>
      </c>
      <c r="N1918" s="6">
        <v>-16.7</v>
      </c>
      <c r="O1918" s="12">
        <f t="shared" si="264"/>
        <v>1.5</v>
      </c>
      <c r="P1918" s="7">
        <v>8812</v>
      </c>
      <c r="Q1918" s="7"/>
      <c r="R1918" s="35">
        <f t="shared" si="259"/>
        <v>-17.5</v>
      </c>
      <c r="S1918">
        <v>-10</v>
      </c>
      <c r="T1918">
        <v>-25</v>
      </c>
      <c r="U1918">
        <v>4.5999999999999996</v>
      </c>
      <c r="W1918">
        <v>3.73</v>
      </c>
      <c r="X1918">
        <v>3.11</v>
      </c>
    </row>
    <row r="1919" spans="1:24" x14ac:dyDescent="0.25">
      <c r="A1919" s="3">
        <v>32504</v>
      </c>
      <c r="B1919" s="5">
        <v>362</v>
      </c>
      <c r="C1919" s="37">
        <f t="shared" si="255"/>
        <v>2.5499999999999998</v>
      </c>
      <c r="D1919" s="35">
        <f t="shared" si="256"/>
        <v>-11.5</v>
      </c>
      <c r="E1919" s="6">
        <v>-9.6</v>
      </c>
      <c r="F1919" s="6">
        <v>-13.4</v>
      </c>
      <c r="G1919" s="6">
        <v>0.5</v>
      </c>
      <c r="H1919" s="35">
        <f t="shared" si="257"/>
        <v>-10.6</v>
      </c>
      <c r="I1919" s="6">
        <v>-8.9</v>
      </c>
      <c r="J1919" s="6">
        <v>-12.2</v>
      </c>
      <c r="K1919" s="12">
        <f t="shared" si="263"/>
        <v>0.5</v>
      </c>
      <c r="L1919" s="35">
        <f t="shared" si="258"/>
        <v>-12.9</v>
      </c>
      <c r="M1919" s="6">
        <v>-10.5</v>
      </c>
      <c r="N1919" s="6">
        <v>-15.3</v>
      </c>
      <c r="O1919" s="12">
        <f t="shared" si="264"/>
        <v>0.5</v>
      </c>
      <c r="P1919" s="7">
        <v>8812</v>
      </c>
      <c r="Q1919" s="7"/>
      <c r="R1919" s="35">
        <f t="shared" si="259"/>
        <v>-11.5</v>
      </c>
      <c r="S1919">
        <v>-8</v>
      </c>
      <c r="T1919">
        <v>-15</v>
      </c>
      <c r="U1919">
        <v>0.2</v>
      </c>
      <c r="W1919">
        <v>2.68</v>
      </c>
      <c r="X1919">
        <v>1.52</v>
      </c>
    </row>
    <row r="1920" spans="1:24" x14ac:dyDescent="0.25">
      <c r="A1920" s="3">
        <v>32505</v>
      </c>
      <c r="B1920" s="5">
        <v>363</v>
      </c>
      <c r="C1920" s="37">
        <f t="shared" si="255"/>
        <v>2.21</v>
      </c>
      <c r="D1920" s="35">
        <f t="shared" si="256"/>
        <v>-14.4</v>
      </c>
      <c r="E1920" s="6">
        <v>-8.6999999999999993</v>
      </c>
      <c r="F1920" s="6">
        <v>-20.100000000000001</v>
      </c>
      <c r="G1920" s="6">
        <v>2</v>
      </c>
      <c r="H1920" s="35">
        <f t="shared" si="257"/>
        <v>-10.4</v>
      </c>
      <c r="I1920" s="6">
        <v>-7</v>
      </c>
      <c r="J1920" s="6">
        <v>-13.8</v>
      </c>
      <c r="K1920" s="12">
        <f t="shared" si="263"/>
        <v>2</v>
      </c>
      <c r="L1920" s="35">
        <f t="shared" si="258"/>
        <v>-11.2</v>
      </c>
      <c r="M1920" s="6">
        <v>-7.9</v>
      </c>
      <c r="N1920" s="6">
        <v>-14.5</v>
      </c>
      <c r="O1920" s="12">
        <f t="shared" si="264"/>
        <v>2</v>
      </c>
      <c r="P1920" s="7">
        <v>8812</v>
      </c>
      <c r="Q1920" s="7"/>
      <c r="R1920" s="35">
        <f t="shared" si="259"/>
        <v>-17.5</v>
      </c>
      <c r="S1920">
        <v>-10</v>
      </c>
      <c r="T1920">
        <v>-25</v>
      </c>
      <c r="U1920">
        <v>11.2</v>
      </c>
      <c r="W1920">
        <v>2.33</v>
      </c>
      <c r="X1920">
        <v>1.52</v>
      </c>
    </row>
    <row r="1921" spans="1:24" x14ac:dyDescent="0.25">
      <c r="A1921" s="3">
        <v>32506</v>
      </c>
      <c r="B1921" s="5">
        <v>364</v>
      </c>
      <c r="C1921" s="37">
        <f t="shared" si="255"/>
        <v>2.19</v>
      </c>
      <c r="D1921" s="35">
        <f t="shared" si="256"/>
        <v>-7.5</v>
      </c>
      <c r="E1921" s="6">
        <v>-2.2000000000000002</v>
      </c>
      <c r="F1921" s="6">
        <v>-12.7</v>
      </c>
      <c r="G1921" s="6">
        <v>7</v>
      </c>
      <c r="H1921" s="35">
        <f t="shared" si="257"/>
        <v>-6.7</v>
      </c>
      <c r="I1921" s="6">
        <v>-2.8</v>
      </c>
      <c r="J1921" s="6">
        <v>-10.5</v>
      </c>
      <c r="K1921" s="12">
        <f t="shared" si="263"/>
        <v>7</v>
      </c>
      <c r="L1921" s="35">
        <f t="shared" si="258"/>
        <v>-9.6999999999999993</v>
      </c>
      <c r="M1921" s="6">
        <v>-4.4000000000000004</v>
      </c>
      <c r="N1921" s="6">
        <v>-15</v>
      </c>
      <c r="O1921" s="12">
        <f t="shared" si="264"/>
        <v>7</v>
      </c>
      <c r="P1921" s="7">
        <v>8812</v>
      </c>
      <c r="Q1921" s="7"/>
      <c r="R1921" s="35">
        <f t="shared" si="259"/>
        <v>-12.5</v>
      </c>
      <c r="S1921">
        <v>-4</v>
      </c>
      <c r="T1921">
        <v>-21</v>
      </c>
      <c r="U1921">
        <v>8.1999999999999993</v>
      </c>
      <c r="W1921">
        <v>2.31</v>
      </c>
      <c r="X1921">
        <v>1.59</v>
      </c>
    </row>
    <row r="1922" spans="1:24" x14ac:dyDescent="0.25">
      <c r="A1922" s="3">
        <v>32507</v>
      </c>
      <c r="B1922" s="5">
        <v>365</v>
      </c>
      <c r="C1922" s="37">
        <f t="shared" si="255"/>
        <v>3.32</v>
      </c>
      <c r="D1922" s="35">
        <f t="shared" si="256"/>
        <v>-4.7</v>
      </c>
      <c r="E1922" s="6">
        <v>-1.9</v>
      </c>
      <c r="F1922" s="6">
        <v>-7.4</v>
      </c>
      <c r="G1922" s="6">
        <v>1.5</v>
      </c>
      <c r="H1922" s="35">
        <f t="shared" si="257"/>
        <v>-4.8</v>
      </c>
      <c r="I1922" s="6">
        <v>-2.9</v>
      </c>
      <c r="J1922" s="6">
        <v>-6.6</v>
      </c>
      <c r="K1922" s="12">
        <f t="shared" si="263"/>
        <v>1.5</v>
      </c>
      <c r="L1922" s="35">
        <f t="shared" si="258"/>
        <v>-6.5</v>
      </c>
      <c r="M1922" s="6">
        <v>-3</v>
      </c>
      <c r="N1922" s="6">
        <v>-10</v>
      </c>
      <c r="O1922" s="12">
        <f t="shared" si="264"/>
        <v>1.5</v>
      </c>
      <c r="P1922" s="7">
        <v>8812</v>
      </c>
      <c r="Q1922" s="7"/>
      <c r="R1922" s="35">
        <f t="shared" si="259"/>
        <v>-5</v>
      </c>
      <c r="S1922">
        <v>0</v>
      </c>
      <c r="T1922">
        <v>-10</v>
      </c>
      <c r="U1922">
        <v>10.199999999999999</v>
      </c>
      <c r="W1922">
        <v>3.49</v>
      </c>
      <c r="X1922">
        <v>2.38</v>
      </c>
    </row>
    <row r="1923" spans="1:24" x14ac:dyDescent="0.25">
      <c r="A1923" s="3">
        <v>32508</v>
      </c>
      <c r="B1923" s="4">
        <v>366</v>
      </c>
      <c r="C1923" s="37">
        <f t="shared" si="255"/>
        <v>4.66</v>
      </c>
      <c r="D1923" s="35">
        <f t="shared" si="256"/>
        <v>-15.4</v>
      </c>
      <c r="E1923" s="6">
        <v>-8.1999999999999993</v>
      </c>
      <c r="F1923" s="6">
        <v>-22.6</v>
      </c>
      <c r="G1923" s="6">
        <v>0</v>
      </c>
      <c r="H1923" s="35">
        <f t="shared" si="257"/>
        <v>-14.3</v>
      </c>
      <c r="I1923" s="6">
        <v>-9</v>
      </c>
      <c r="J1923" s="6">
        <v>-19.5</v>
      </c>
      <c r="K1923" s="12">
        <f t="shared" si="263"/>
        <v>0</v>
      </c>
      <c r="L1923" s="35">
        <f t="shared" si="258"/>
        <v>-13.6</v>
      </c>
      <c r="M1923" s="6">
        <v>-8.6</v>
      </c>
      <c r="N1923" s="6">
        <v>-18.5</v>
      </c>
      <c r="O1923" s="12">
        <f t="shared" si="264"/>
        <v>0</v>
      </c>
      <c r="P1923" s="7">
        <v>8812</v>
      </c>
      <c r="Q1923" s="7"/>
      <c r="R1923" s="35">
        <f t="shared" si="259"/>
        <v>-11.3</v>
      </c>
      <c r="S1923">
        <v>-11</v>
      </c>
      <c r="T1923">
        <v>-11.5</v>
      </c>
      <c r="U1923">
        <v>0.2</v>
      </c>
      <c r="W1923">
        <v>4.9000000000000004</v>
      </c>
      <c r="X1923">
        <v>1.55</v>
      </c>
    </row>
    <row r="1924" spans="1:24" x14ac:dyDescent="0.25">
      <c r="A1924" s="3">
        <v>32509</v>
      </c>
      <c r="B1924" s="5">
        <v>1</v>
      </c>
      <c r="C1924" s="37">
        <f t="shared" si="255"/>
        <v>1.56</v>
      </c>
      <c r="D1924" s="35">
        <f t="shared" si="256"/>
        <v>-13.4</v>
      </c>
      <c r="E1924" s="6">
        <v>-4.0999999999999996</v>
      </c>
      <c r="F1924" s="6">
        <v>-22.6</v>
      </c>
      <c r="G1924" s="6">
        <v>5</v>
      </c>
      <c r="H1924" s="35">
        <f t="shared" si="257"/>
        <v>-12.6</v>
      </c>
      <c r="I1924" s="6">
        <v>-5.6</v>
      </c>
      <c r="J1924" s="6">
        <v>-19.600000000000001</v>
      </c>
      <c r="K1924" s="12">
        <f t="shared" si="263"/>
        <v>5</v>
      </c>
      <c r="L1924" s="35">
        <f t="shared" si="258"/>
        <v>-11.7</v>
      </c>
      <c r="M1924" s="6">
        <v>-5.3</v>
      </c>
      <c r="N1924" s="6">
        <v>-18</v>
      </c>
      <c r="O1924" s="12">
        <f t="shared" si="264"/>
        <v>5</v>
      </c>
      <c r="P1924" s="7">
        <v>8901</v>
      </c>
      <c r="Q1924" s="7"/>
      <c r="R1924" s="35">
        <f t="shared" si="259"/>
        <v>-12.8</v>
      </c>
      <c r="S1924">
        <v>-5.5</v>
      </c>
      <c r="T1924">
        <v>-20</v>
      </c>
      <c r="U1924">
        <v>4.0999999999999996</v>
      </c>
      <c r="W1924">
        <v>1.64</v>
      </c>
      <c r="X1924">
        <v>1.55</v>
      </c>
    </row>
    <row r="1925" spans="1:24" x14ac:dyDescent="0.25">
      <c r="A1925" s="3">
        <v>32510</v>
      </c>
      <c r="B1925" s="5">
        <v>2</v>
      </c>
      <c r="C1925" s="37">
        <f t="shared" ref="C1925:C1988" si="265">IF(W1925="",X1925,ROUND(0.95*W1925,2))</f>
        <v>3.13</v>
      </c>
      <c r="D1925" s="35">
        <f t="shared" ref="D1925:D1988" si="266">ROUND(AVERAGE(E1925:F1925),1)</f>
        <v>-5.0999999999999996</v>
      </c>
      <c r="E1925" s="6">
        <v>-2.5</v>
      </c>
      <c r="F1925" s="6">
        <v>-7.6</v>
      </c>
      <c r="G1925" s="6">
        <v>2</v>
      </c>
      <c r="H1925" s="35">
        <f t="shared" ref="H1925:H1988" si="267">ROUND(AVERAGE(I1925:J1925),1)</f>
        <v>-5.8</v>
      </c>
      <c r="I1925" s="6">
        <v>-2.1</v>
      </c>
      <c r="J1925" s="6">
        <v>-9.4</v>
      </c>
      <c r="K1925" s="12">
        <f t="shared" si="263"/>
        <v>2</v>
      </c>
      <c r="L1925" s="35">
        <f t="shared" ref="L1925:L1988" si="268">ROUND(AVERAGE(M1925:N1925),1)</f>
        <v>-8.6</v>
      </c>
      <c r="M1925" s="6">
        <v>-5.9</v>
      </c>
      <c r="N1925" s="6">
        <v>-11.2</v>
      </c>
      <c r="O1925" s="12">
        <f t="shared" si="264"/>
        <v>2</v>
      </c>
      <c r="P1925" s="7">
        <v>8901</v>
      </c>
      <c r="Q1925" s="7"/>
      <c r="R1925" s="35">
        <f t="shared" ref="R1925:R1988" si="269">ROUND(AVERAGE(S1925:T1925),1)</f>
        <v>-6.5</v>
      </c>
      <c r="S1925">
        <v>-1.5</v>
      </c>
      <c r="T1925">
        <v>-11.5</v>
      </c>
      <c r="U1925">
        <v>3</v>
      </c>
      <c r="W1925">
        <v>3.29</v>
      </c>
      <c r="X1925">
        <v>3.25</v>
      </c>
    </row>
    <row r="1926" spans="1:24" x14ac:dyDescent="0.25">
      <c r="A1926" s="3">
        <v>32511</v>
      </c>
      <c r="B1926" s="5">
        <v>3</v>
      </c>
      <c r="C1926" s="37">
        <f t="shared" si="265"/>
        <v>2.42</v>
      </c>
      <c r="D1926" s="35">
        <f t="shared" si="266"/>
        <v>-2.4</v>
      </c>
      <c r="E1926" s="6">
        <v>2.5</v>
      </c>
      <c r="F1926" s="6">
        <v>-7.2</v>
      </c>
      <c r="G1926" s="6">
        <v>0</v>
      </c>
      <c r="H1926" s="35">
        <f t="shared" si="267"/>
        <v>-2.9</v>
      </c>
      <c r="I1926" s="6">
        <v>1.3</v>
      </c>
      <c r="J1926" s="6">
        <v>-7.1</v>
      </c>
      <c r="K1926" s="12">
        <f t="shared" si="263"/>
        <v>0</v>
      </c>
      <c r="L1926" s="35">
        <f t="shared" si="268"/>
        <v>-4.3</v>
      </c>
      <c r="M1926" s="6">
        <v>0.1</v>
      </c>
      <c r="N1926" s="6">
        <v>-8.6</v>
      </c>
      <c r="O1926" s="12">
        <f t="shared" si="264"/>
        <v>0</v>
      </c>
      <c r="P1926" s="7">
        <v>8901</v>
      </c>
      <c r="Q1926" s="7"/>
      <c r="R1926" s="35">
        <f t="shared" si="269"/>
        <v>-2.5</v>
      </c>
      <c r="S1926">
        <v>2</v>
      </c>
      <c r="T1926">
        <v>-7</v>
      </c>
      <c r="U1926">
        <v>1</v>
      </c>
      <c r="X1926">
        <v>2.42</v>
      </c>
    </row>
    <row r="1927" spans="1:24" x14ac:dyDescent="0.25">
      <c r="A1927" s="3">
        <v>32512</v>
      </c>
      <c r="B1927" s="5">
        <v>4</v>
      </c>
      <c r="C1927" s="37">
        <f t="shared" si="265"/>
        <v>2.27</v>
      </c>
      <c r="D1927" s="35">
        <f t="shared" si="266"/>
        <v>-5.8</v>
      </c>
      <c r="E1927" s="6">
        <v>-2.8</v>
      </c>
      <c r="F1927" s="6">
        <v>-8.6999999999999993</v>
      </c>
      <c r="G1927" s="14">
        <f t="shared" ref="G1927:G1953" si="270">U1927</f>
        <v>0</v>
      </c>
      <c r="H1927" s="35">
        <f t="shared" si="267"/>
        <v>-6.8</v>
      </c>
      <c r="I1927" s="6">
        <v>-4.5</v>
      </c>
      <c r="J1927" s="6">
        <v>-9.1</v>
      </c>
      <c r="K1927" s="14">
        <f t="shared" ref="K1927:K1953" si="271">U1927</f>
        <v>0</v>
      </c>
      <c r="L1927" s="35">
        <f t="shared" si="268"/>
        <v>-6</v>
      </c>
      <c r="M1927" s="6">
        <v>-4.0999999999999996</v>
      </c>
      <c r="N1927" s="6">
        <v>-7.9</v>
      </c>
      <c r="O1927" s="14">
        <f t="shared" ref="O1927:O1953" si="272">U1927</f>
        <v>0</v>
      </c>
      <c r="P1927" s="7">
        <v>8901</v>
      </c>
      <c r="Q1927" s="7"/>
      <c r="R1927" s="35">
        <f t="shared" si="269"/>
        <v>-3</v>
      </c>
      <c r="S1927">
        <v>-1</v>
      </c>
      <c r="T1927">
        <v>-5</v>
      </c>
      <c r="U1927">
        <v>0</v>
      </c>
      <c r="W1927">
        <v>2.39</v>
      </c>
      <c r="X1927">
        <v>1.59</v>
      </c>
    </row>
    <row r="1928" spans="1:24" x14ac:dyDescent="0.25">
      <c r="A1928" s="3">
        <v>32513</v>
      </c>
      <c r="B1928" s="5">
        <v>5</v>
      </c>
      <c r="C1928" s="37">
        <f t="shared" si="265"/>
        <v>3.33</v>
      </c>
      <c r="D1928" s="35">
        <f t="shared" si="266"/>
        <v>-9.8000000000000007</v>
      </c>
      <c r="E1928" s="6">
        <v>-6.7</v>
      </c>
      <c r="F1928" s="6">
        <v>-12.9</v>
      </c>
      <c r="G1928" s="14">
        <f t="shared" si="270"/>
        <v>0.2</v>
      </c>
      <c r="H1928" s="35">
        <f t="shared" si="267"/>
        <v>-10.199999999999999</v>
      </c>
      <c r="I1928" s="8">
        <f>ROUND(M1928*0.98-0.9,1)</f>
        <v>-10.6</v>
      </c>
      <c r="J1928" s="6">
        <v>-9.8000000000000007</v>
      </c>
      <c r="K1928" s="14">
        <f t="shared" si="271"/>
        <v>0.2</v>
      </c>
      <c r="L1928" s="35">
        <f t="shared" si="268"/>
        <v>-9.6999999999999993</v>
      </c>
      <c r="M1928" s="6">
        <v>-9.9</v>
      </c>
      <c r="N1928" s="6">
        <v>-9.4</v>
      </c>
      <c r="O1928" s="14">
        <f t="shared" si="272"/>
        <v>0.2</v>
      </c>
      <c r="P1928" s="7">
        <v>8901</v>
      </c>
      <c r="Q1928" s="7"/>
      <c r="R1928" s="35">
        <f t="shared" si="269"/>
        <v>-5.5</v>
      </c>
      <c r="S1928">
        <v>-4</v>
      </c>
      <c r="T1928">
        <v>-7</v>
      </c>
      <c r="U1928">
        <v>0.2</v>
      </c>
      <c r="W1928">
        <v>3.5</v>
      </c>
      <c r="X1928">
        <v>2.09</v>
      </c>
    </row>
    <row r="1929" spans="1:24" x14ac:dyDescent="0.25">
      <c r="A1929" s="3">
        <v>32514</v>
      </c>
      <c r="B1929" s="5">
        <v>6</v>
      </c>
      <c r="C1929" s="37">
        <f t="shared" si="265"/>
        <v>3.32</v>
      </c>
      <c r="D1929" s="35">
        <f t="shared" si="266"/>
        <v>-13.8</v>
      </c>
      <c r="E1929" s="6">
        <v>-10.199999999999999</v>
      </c>
      <c r="F1929" s="6">
        <v>-17.3</v>
      </c>
      <c r="G1929" s="14">
        <f t="shared" si="270"/>
        <v>0</v>
      </c>
      <c r="H1929" s="35">
        <f t="shared" si="267"/>
        <v>-14</v>
      </c>
      <c r="I1929" s="6">
        <v>-10.7</v>
      </c>
      <c r="J1929" s="6">
        <v>-17.3</v>
      </c>
      <c r="K1929" s="14">
        <f t="shared" si="271"/>
        <v>0</v>
      </c>
      <c r="L1929" s="35">
        <f t="shared" si="268"/>
        <v>-15</v>
      </c>
      <c r="M1929" s="6">
        <v>-10.1</v>
      </c>
      <c r="N1929" s="6">
        <v>-19.899999999999999</v>
      </c>
      <c r="O1929" s="14">
        <f t="shared" si="272"/>
        <v>0</v>
      </c>
      <c r="P1929" s="7">
        <v>8901</v>
      </c>
      <c r="Q1929" s="7"/>
      <c r="R1929" s="35">
        <f t="shared" si="269"/>
        <v>-8</v>
      </c>
      <c r="S1929">
        <v>-7.5</v>
      </c>
      <c r="T1929">
        <v>-8.5</v>
      </c>
      <c r="U1929">
        <v>0</v>
      </c>
      <c r="W1929">
        <v>3.49</v>
      </c>
      <c r="X1929">
        <v>1.62</v>
      </c>
    </row>
    <row r="1930" spans="1:24" x14ac:dyDescent="0.25">
      <c r="A1930" s="3">
        <v>32515</v>
      </c>
      <c r="B1930" s="5">
        <v>7</v>
      </c>
      <c r="C1930" s="37">
        <f t="shared" si="265"/>
        <v>5.14</v>
      </c>
      <c r="D1930" s="35">
        <f t="shared" si="266"/>
        <v>-23.2</v>
      </c>
      <c r="E1930" s="6">
        <v>-15.9</v>
      </c>
      <c r="F1930" s="6">
        <v>-30.4</v>
      </c>
      <c r="G1930" s="14">
        <f t="shared" si="270"/>
        <v>0</v>
      </c>
      <c r="H1930" s="35">
        <f t="shared" si="267"/>
        <v>-20.399999999999999</v>
      </c>
      <c r="I1930" s="6">
        <v>-15.2</v>
      </c>
      <c r="J1930" s="6">
        <v>-25.5</v>
      </c>
      <c r="K1930" s="14">
        <f t="shared" si="271"/>
        <v>0</v>
      </c>
      <c r="L1930" s="35">
        <f t="shared" si="268"/>
        <v>-18.899999999999999</v>
      </c>
      <c r="M1930" s="6">
        <v>-13.8</v>
      </c>
      <c r="N1930" s="6">
        <v>-24</v>
      </c>
      <c r="O1930" s="14">
        <f t="shared" si="272"/>
        <v>0</v>
      </c>
      <c r="P1930" s="7">
        <v>8901</v>
      </c>
      <c r="Q1930" s="7"/>
      <c r="R1930" s="35">
        <f t="shared" si="269"/>
        <v>-18.8</v>
      </c>
      <c r="S1930">
        <v>-9.5</v>
      </c>
      <c r="T1930">
        <v>-28</v>
      </c>
      <c r="U1930">
        <v>0</v>
      </c>
      <c r="W1930">
        <v>5.41</v>
      </c>
      <c r="X1930">
        <v>4.4800000000000004</v>
      </c>
    </row>
    <row r="1931" spans="1:24" x14ac:dyDescent="0.25">
      <c r="A1931" s="3">
        <v>32516</v>
      </c>
      <c r="B1931" s="5">
        <v>8</v>
      </c>
      <c r="C1931" s="37">
        <f t="shared" si="265"/>
        <v>1.1299999999999999</v>
      </c>
      <c r="D1931" s="35">
        <f t="shared" si="266"/>
        <v>-18.7</v>
      </c>
      <c r="E1931" s="6">
        <v>-9.1</v>
      </c>
      <c r="F1931" s="6">
        <v>-28.2</v>
      </c>
      <c r="G1931" s="14">
        <f t="shared" si="270"/>
        <v>9.5</v>
      </c>
      <c r="H1931" s="35">
        <f t="shared" si="267"/>
        <v>-13.5</v>
      </c>
      <c r="I1931" s="6">
        <v>-6.1</v>
      </c>
      <c r="J1931" s="6">
        <v>-20.9</v>
      </c>
      <c r="K1931" s="14">
        <f t="shared" si="271"/>
        <v>9.5</v>
      </c>
      <c r="L1931" s="35">
        <f t="shared" si="268"/>
        <v>-13.1</v>
      </c>
      <c r="M1931" s="6">
        <v>-6.1</v>
      </c>
      <c r="N1931" s="6">
        <v>-20</v>
      </c>
      <c r="O1931" s="14">
        <f t="shared" si="272"/>
        <v>9.5</v>
      </c>
      <c r="P1931" s="7">
        <v>8901</v>
      </c>
      <c r="Q1931" s="7"/>
      <c r="R1931" s="35">
        <f t="shared" si="269"/>
        <v>-17.5</v>
      </c>
      <c r="S1931">
        <v>-7</v>
      </c>
      <c r="T1931">
        <v>-28</v>
      </c>
      <c r="U1931">
        <v>9.5</v>
      </c>
      <c r="W1931">
        <v>1.19</v>
      </c>
      <c r="X1931">
        <v>1.65</v>
      </c>
    </row>
    <row r="1932" spans="1:24" x14ac:dyDescent="0.25">
      <c r="A1932" s="3">
        <v>32517</v>
      </c>
      <c r="B1932" s="5">
        <v>9</v>
      </c>
      <c r="C1932" s="37">
        <f t="shared" si="265"/>
        <v>1.85</v>
      </c>
      <c r="D1932" s="35">
        <f t="shared" si="266"/>
        <v>-10.3</v>
      </c>
      <c r="E1932" s="6">
        <v>-6.1</v>
      </c>
      <c r="F1932" s="6">
        <v>-14.4</v>
      </c>
      <c r="G1932" s="14">
        <f t="shared" si="270"/>
        <v>3.3</v>
      </c>
      <c r="H1932" s="35">
        <f t="shared" si="267"/>
        <v>-8.4</v>
      </c>
      <c r="I1932" s="6">
        <v>-6.6</v>
      </c>
      <c r="J1932" s="6">
        <v>-10.199999999999999</v>
      </c>
      <c r="K1932" s="14">
        <f t="shared" si="271"/>
        <v>3.3</v>
      </c>
      <c r="L1932" s="35">
        <f t="shared" si="268"/>
        <v>-8.3000000000000007</v>
      </c>
      <c r="M1932" s="6">
        <v>-6.5</v>
      </c>
      <c r="N1932" s="19">
        <f t="shared" ref="N1932:N1952" si="273">J1932+0.2</f>
        <v>-10</v>
      </c>
      <c r="O1932" s="14">
        <f t="shared" si="272"/>
        <v>3.3</v>
      </c>
      <c r="P1932" s="7">
        <v>8901</v>
      </c>
      <c r="Q1932" s="7"/>
      <c r="R1932" s="35">
        <f t="shared" si="269"/>
        <v>-12.3</v>
      </c>
      <c r="S1932">
        <v>-5.5</v>
      </c>
      <c r="T1932">
        <v>-19</v>
      </c>
      <c r="U1932">
        <v>3.3</v>
      </c>
      <c r="W1932">
        <v>1.95</v>
      </c>
      <c r="X1932">
        <v>1.66</v>
      </c>
    </row>
    <row r="1933" spans="1:24" x14ac:dyDescent="0.25">
      <c r="A1933" s="3">
        <v>32518</v>
      </c>
      <c r="B1933" s="5">
        <v>10</v>
      </c>
      <c r="C1933" s="37">
        <f t="shared" si="265"/>
        <v>4.8099999999999996</v>
      </c>
      <c r="D1933" s="35">
        <f t="shared" si="266"/>
        <v>-9.1</v>
      </c>
      <c r="E1933" s="6">
        <v>-7.5</v>
      </c>
      <c r="F1933" s="6">
        <v>-10.6</v>
      </c>
      <c r="G1933" s="14">
        <f t="shared" si="270"/>
        <v>1.9</v>
      </c>
      <c r="H1933" s="35">
        <f t="shared" si="267"/>
        <v>-10.5</v>
      </c>
      <c r="I1933" s="6">
        <v>-9.5</v>
      </c>
      <c r="J1933" s="6">
        <v>-11.4</v>
      </c>
      <c r="K1933" s="14">
        <f t="shared" si="271"/>
        <v>1.9</v>
      </c>
      <c r="L1933" s="35">
        <f t="shared" si="268"/>
        <v>-10.8</v>
      </c>
      <c r="M1933" s="19">
        <f t="shared" ref="M1933:M1952" si="274">I1933-0.8</f>
        <v>-10.3</v>
      </c>
      <c r="N1933" s="19">
        <f t="shared" si="273"/>
        <v>-11.200000000000001</v>
      </c>
      <c r="O1933" s="14">
        <f t="shared" si="272"/>
        <v>1.9</v>
      </c>
      <c r="P1933" s="7">
        <v>8901</v>
      </c>
      <c r="Q1933" s="7"/>
      <c r="R1933" s="35">
        <f t="shared" si="269"/>
        <v>-8.8000000000000007</v>
      </c>
      <c r="S1933">
        <v>-2.5</v>
      </c>
      <c r="T1933">
        <v>-15</v>
      </c>
      <c r="U1933">
        <v>1.9</v>
      </c>
      <c r="W1933">
        <v>5.0599999999999996</v>
      </c>
      <c r="X1933">
        <v>4.08</v>
      </c>
    </row>
    <row r="1934" spans="1:24" x14ac:dyDescent="0.25">
      <c r="A1934" s="3">
        <v>32519</v>
      </c>
      <c r="B1934" s="5">
        <v>11</v>
      </c>
      <c r="C1934" s="37">
        <f t="shared" si="265"/>
        <v>4.05</v>
      </c>
      <c r="D1934" s="35">
        <f t="shared" si="266"/>
        <v>-8.3000000000000007</v>
      </c>
      <c r="E1934" s="6">
        <v>-4.9000000000000004</v>
      </c>
      <c r="F1934" s="6">
        <v>-11.7</v>
      </c>
      <c r="G1934" s="14">
        <f t="shared" si="270"/>
        <v>0.5</v>
      </c>
      <c r="H1934" s="35">
        <f t="shared" si="267"/>
        <v>-8.4</v>
      </c>
      <c r="I1934" s="6">
        <v>-4.9000000000000004</v>
      </c>
      <c r="J1934" s="6">
        <v>-11.9</v>
      </c>
      <c r="K1934" s="14">
        <f t="shared" si="271"/>
        <v>0.5</v>
      </c>
      <c r="L1934" s="35">
        <f t="shared" si="268"/>
        <v>-8.6999999999999993</v>
      </c>
      <c r="M1934" s="19">
        <f t="shared" si="274"/>
        <v>-5.7</v>
      </c>
      <c r="N1934" s="19">
        <f t="shared" si="273"/>
        <v>-11.700000000000001</v>
      </c>
      <c r="O1934" s="14">
        <f t="shared" si="272"/>
        <v>0.5</v>
      </c>
      <c r="P1934" s="7">
        <v>8901</v>
      </c>
      <c r="Q1934" s="7"/>
      <c r="R1934" s="35">
        <f t="shared" si="269"/>
        <v>-5.8</v>
      </c>
      <c r="S1934">
        <v>-2.5</v>
      </c>
      <c r="T1934">
        <v>-9</v>
      </c>
      <c r="U1934">
        <v>0.5</v>
      </c>
      <c r="W1934">
        <v>4.26</v>
      </c>
      <c r="X1934">
        <v>3.35</v>
      </c>
    </row>
    <row r="1935" spans="1:24" x14ac:dyDescent="0.25">
      <c r="A1935" s="3">
        <v>32520</v>
      </c>
      <c r="B1935" s="5">
        <v>12</v>
      </c>
      <c r="C1935" s="37">
        <f t="shared" si="265"/>
        <v>3.02</v>
      </c>
      <c r="D1935" s="35">
        <f t="shared" si="266"/>
        <v>-7.8</v>
      </c>
      <c r="E1935" s="6">
        <v>-4.4000000000000004</v>
      </c>
      <c r="F1935" s="6">
        <v>-11.2</v>
      </c>
      <c r="G1935" s="14">
        <f t="shared" si="270"/>
        <v>10</v>
      </c>
      <c r="H1935" s="35">
        <f t="shared" si="267"/>
        <v>-6.8</v>
      </c>
      <c r="I1935" s="6">
        <v>-4.3</v>
      </c>
      <c r="J1935" s="6">
        <v>-9.1999999999999993</v>
      </c>
      <c r="K1935" s="14">
        <f t="shared" si="271"/>
        <v>10</v>
      </c>
      <c r="L1935" s="35">
        <f t="shared" si="268"/>
        <v>-7.1</v>
      </c>
      <c r="M1935" s="19">
        <f t="shared" si="274"/>
        <v>-5.0999999999999996</v>
      </c>
      <c r="N1935" s="19">
        <f t="shared" si="273"/>
        <v>-9</v>
      </c>
      <c r="O1935" s="14">
        <f t="shared" si="272"/>
        <v>10</v>
      </c>
      <c r="P1935" s="7">
        <v>8901</v>
      </c>
      <c r="Q1935" s="7"/>
      <c r="R1935" s="35">
        <f t="shared" si="269"/>
        <v>-6.8</v>
      </c>
      <c r="S1935">
        <v>-3</v>
      </c>
      <c r="T1935">
        <v>-10.5</v>
      </c>
      <c r="U1935">
        <v>10</v>
      </c>
      <c r="W1935">
        <v>3.18</v>
      </c>
      <c r="X1935">
        <v>1.72</v>
      </c>
    </row>
    <row r="1936" spans="1:24" x14ac:dyDescent="0.25">
      <c r="A1936" s="3">
        <v>32521</v>
      </c>
      <c r="B1936" s="5">
        <v>13</v>
      </c>
      <c r="C1936" s="37">
        <f t="shared" si="265"/>
        <v>2.75</v>
      </c>
      <c r="D1936" s="35">
        <f t="shared" si="266"/>
        <v>-10.199999999999999</v>
      </c>
      <c r="E1936" s="6">
        <v>-6.5</v>
      </c>
      <c r="F1936" s="6">
        <v>-13.8</v>
      </c>
      <c r="G1936" s="14">
        <f t="shared" si="270"/>
        <v>4.5</v>
      </c>
      <c r="H1936" s="35">
        <f t="shared" si="267"/>
        <v>-9.6999999999999993</v>
      </c>
      <c r="I1936" s="6">
        <v>-7.6</v>
      </c>
      <c r="J1936" s="6">
        <v>-11.8</v>
      </c>
      <c r="K1936" s="14">
        <f t="shared" si="271"/>
        <v>4.5</v>
      </c>
      <c r="L1936" s="35">
        <f t="shared" si="268"/>
        <v>-10</v>
      </c>
      <c r="M1936" s="19">
        <f t="shared" si="274"/>
        <v>-8.4</v>
      </c>
      <c r="N1936" s="19">
        <f t="shared" si="273"/>
        <v>-11.600000000000001</v>
      </c>
      <c r="O1936" s="14">
        <f t="shared" si="272"/>
        <v>4.5</v>
      </c>
      <c r="P1936" s="7">
        <v>8901</v>
      </c>
      <c r="Q1936" s="7"/>
      <c r="R1936" s="35">
        <f t="shared" si="269"/>
        <v>-4.5</v>
      </c>
      <c r="S1936">
        <v>-1.5</v>
      </c>
      <c r="T1936">
        <v>-7.5</v>
      </c>
      <c r="U1936">
        <v>4.5</v>
      </c>
      <c r="W1936">
        <v>2.89</v>
      </c>
      <c r="X1936">
        <v>3.36</v>
      </c>
    </row>
    <row r="1937" spans="1:24" x14ac:dyDescent="0.25">
      <c r="A1937" s="3">
        <v>32522</v>
      </c>
      <c r="B1937" s="5">
        <v>14</v>
      </c>
      <c r="C1937" s="37">
        <f t="shared" si="265"/>
        <v>3.21</v>
      </c>
      <c r="D1937" s="35">
        <f t="shared" si="266"/>
        <v>-12.4</v>
      </c>
      <c r="E1937" s="6">
        <v>-9.6999999999999993</v>
      </c>
      <c r="F1937" s="6">
        <v>-15.1</v>
      </c>
      <c r="G1937" s="14">
        <f t="shared" si="270"/>
        <v>3.3</v>
      </c>
      <c r="H1937" s="35">
        <f t="shared" si="267"/>
        <v>-11.1</v>
      </c>
      <c r="I1937" s="6">
        <v>-8.1999999999999993</v>
      </c>
      <c r="J1937" s="6">
        <v>-13.9</v>
      </c>
      <c r="K1937" s="14">
        <f t="shared" si="271"/>
        <v>3.3</v>
      </c>
      <c r="L1937" s="35">
        <f t="shared" si="268"/>
        <v>-11.4</v>
      </c>
      <c r="M1937" s="19">
        <f t="shared" si="274"/>
        <v>-9</v>
      </c>
      <c r="N1937" s="19">
        <f t="shared" si="273"/>
        <v>-13.700000000000001</v>
      </c>
      <c r="O1937" s="14">
        <f t="shared" si="272"/>
        <v>3.3</v>
      </c>
      <c r="P1937" s="7">
        <v>8901</v>
      </c>
      <c r="Q1937" s="7"/>
      <c r="R1937" s="35">
        <f t="shared" si="269"/>
        <v>-9</v>
      </c>
      <c r="S1937">
        <v>-3</v>
      </c>
      <c r="T1937">
        <v>-15</v>
      </c>
      <c r="U1937">
        <v>3.3</v>
      </c>
      <c r="W1937">
        <v>3.38</v>
      </c>
      <c r="X1937">
        <v>3.32</v>
      </c>
    </row>
    <row r="1938" spans="1:24" x14ac:dyDescent="0.25">
      <c r="A1938" s="3">
        <v>32523</v>
      </c>
      <c r="B1938" s="5">
        <v>15</v>
      </c>
      <c r="C1938" s="37">
        <f t="shared" si="265"/>
        <v>2.17</v>
      </c>
      <c r="D1938" s="35">
        <f t="shared" si="266"/>
        <v>-8.5</v>
      </c>
      <c r="E1938" s="6">
        <v>-4.0999999999999996</v>
      </c>
      <c r="F1938" s="6">
        <v>-12.9</v>
      </c>
      <c r="G1938" s="14">
        <f t="shared" si="270"/>
        <v>0</v>
      </c>
      <c r="H1938" s="35">
        <f t="shared" si="267"/>
        <v>-7.8</v>
      </c>
      <c r="I1938" s="6">
        <v>-4</v>
      </c>
      <c r="J1938" s="6">
        <v>-11.5</v>
      </c>
      <c r="K1938" s="14">
        <f t="shared" si="271"/>
        <v>0</v>
      </c>
      <c r="L1938" s="35">
        <f t="shared" si="268"/>
        <v>-8.1</v>
      </c>
      <c r="M1938" s="19">
        <f t="shared" si="274"/>
        <v>-4.8</v>
      </c>
      <c r="N1938" s="19">
        <f t="shared" si="273"/>
        <v>-11.3</v>
      </c>
      <c r="O1938" s="14">
        <f t="shared" si="272"/>
        <v>0</v>
      </c>
      <c r="P1938" s="7">
        <v>8901</v>
      </c>
      <c r="Q1938" s="7"/>
      <c r="R1938" s="35">
        <f t="shared" si="269"/>
        <v>-8.5</v>
      </c>
      <c r="S1938">
        <v>-5</v>
      </c>
      <c r="T1938">
        <v>-12</v>
      </c>
      <c r="U1938">
        <v>0</v>
      </c>
      <c r="W1938">
        <v>2.2799999999999998</v>
      </c>
      <c r="X1938">
        <v>1.79</v>
      </c>
    </row>
    <row r="1939" spans="1:24" x14ac:dyDescent="0.25">
      <c r="A1939" s="3">
        <v>32524</v>
      </c>
      <c r="B1939" s="5">
        <v>16</v>
      </c>
      <c r="C1939" s="37">
        <f t="shared" si="265"/>
        <v>2.73</v>
      </c>
      <c r="D1939" s="35">
        <f t="shared" si="266"/>
        <v>-2.6</v>
      </c>
      <c r="E1939" s="6">
        <v>0.9</v>
      </c>
      <c r="F1939" s="6">
        <v>-6</v>
      </c>
      <c r="G1939" s="14">
        <f t="shared" si="270"/>
        <v>17</v>
      </c>
      <c r="H1939" s="35">
        <f t="shared" si="267"/>
        <v>-3.8</v>
      </c>
      <c r="I1939" s="6">
        <v>-1.4</v>
      </c>
      <c r="J1939" s="6">
        <v>-6.1</v>
      </c>
      <c r="K1939" s="14">
        <f t="shared" si="271"/>
        <v>17</v>
      </c>
      <c r="L1939" s="35">
        <f t="shared" si="268"/>
        <v>-4.0999999999999996</v>
      </c>
      <c r="M1939" s="19">
        <f t="shared" si="274"/>
        <v>-2.2000000000000002</v>
      </c>
      <c r="N1939" s="19">
        <f t="shared" si="273"/>
        <v>-5.8999999999999995</v>
      </c>
      <c r="O1939" s="14">
        <f t="shared" si="272"/>
        <v>17</v>
      </c>
      <c r="P1939" s="7">
        <v>8901</v>
      </c>
      <c r="Q1939" s="7"/>
      <c r="R1939" s="35">
        <f t="shared" si="269"/>
        <v>-6</v>
      </c>
      <c r="S1939">
        <v>-4</v>
      </c>
      <c r="T1939">
        <v>-8</v>
      </c>
      <c r="U1939">
        <v>17</v>
      </c>
      <c r="X1939">
        <v>2.73</v>
      </c>
    </row>
    <row r="1940" spans="1:24" x14ac:dyDescent="0.25">
      <c r="A1940" s="3">
        <v>32525</v>
      </c>
      <c r="B1940" s="5">
        <v>17</v>
      </c>
      <c r="C1940" s="37">
        <f t="shared" si="265"/>
        <v>2.02</v>
      </c>
      <c r="D1940" s="35">
        <f t="shared" si="266"/>
        <v>-3.6</v>
      </c>
      <c r="E1940" s="6">
        <v>-0.8</v>
      </c>
      <c r="F1940" s="6">
        <v>-6.3</v>
      </c>
      <c r="G1940" s="14">
        <f t="shared" si="270"/>
        <v>0.6</v>
      </c>
      <c r="H1940" s="35">
        <f t="shared" si="267"/>
        <v>-4.3</v>
      </c>
      <c r="I1940" s="6">
        <v>-3</v>
      </c>
      <c r="J1940" s="6">
        <v>-5.5</v>
      </c>
      <c r="K1940" s="14">
        <f t="shared" si="271"/>
        <v>0.6</v>
      </c>
      <c r="L1940" s="35">
        <f t="shared" si="268"/>
        <v>-4.5999999999999996</v>
      </c>
      <c r="M1940" s="19">
        <f t="shared" si="274"/>
        <v>-3.8</v>
      </c>
      <c r="N1940" s="19">
        <f t="shared" si="273"/>
        <v>-5.3</v>
      </c>
      <c r="O1940" s="14">
        <f t="shared" si="272"/>
        <v>0.6</v>
      </c>
      <c r="P1940" s="7">
        <v>8901</v>
      </c>
      <c r="Q1940" s="7"/>
      <c r="R1940" s="35">
        <f t="shared" si="269"/>
        <v>-2.2999999999999998</v>
      </c>
      <c r="S1940">
        <v>2.5</v>
      </c>
      <c r="T1940">
        <v>-7</v>
      </c>
      <c r="U1940">
        <v>0.6</v>
      </c>
      <c r="W1940">
        <v>2.13</v>
      </c>
      <c r="X1940">
        <v>3.56</v>
      </c>
    </row>
    <row r="1941" spans="1:24" x14ac:dyDescent="0.25">
      <c r="A1941" s="3">
        <v>32526</v>
      </c>
      <c r="B1941" s="5">
        <v>18</v>
      </c>
      <c r="C1941" s="37">
        <f t="shared" si="265"/>
        <v>2.91</v>
      </c>
      <c r="D1941" s="35">
        <f t="shared" si="266"/>
        <v>-4</v>
      </c>
      <c r="E1941" s="6">
        <v>-1.5</v>
      </c>
      <c r="F1941" s="6">
        <v>-6.5</v>
      </c>
      <c r="G1941" s="14">
        <f t="shared" si="270"/>
        <v>0</v>
      </c>
      <c r="H1941" s="35">
        <f t="shared" si="267"/>
        <v>-4.5999999999999996</v>
      </c>
      <c r="I1941" s="6">
        <v>-1.9</v>
      </c>
      <c r="J1941" s="6">
        <v>-7.2</v>
      </c>
      <c r="K1941" s="14">
        <f t="shared" si="271"/>
        <v>0</v>
      </c>
      <c r="L1941" s="35">
        <f t="shared" si="268"/>
        <v>-4.9000000000000004</v>
      </c>
      <c r="M1941" s="19">
        <f t="shared" si="274"/>
        <v>-2.7</v>
      </c>
      <c r="N1941" s="19">
        <f t="shared" si="273"/>
        <v>-7</v>
      </c>
      <c r="O1941" s="14">
        <f t="shared" si="272"/>
        <v>0</v>
      </c>
      <c r="P1941" s="7">
        <v>8901</v>
      </c>
      <c r="Q1941" s="7"/>
      <c r="R1941" s="35">
        <f t="shared" si="269"/>
        <v>-1.3</v>
      </c>
      <c r="S1941">
        <v>1</v>
      </c>
      <c r="T1941">
        <v>-3.5</v>
      </c>
      <c r="U1941">
        <v>0</v>
      </c>
      <c r="W1941">
        <v>3.06</v>
      </c>
      <c r="X1941">
        <v>1.86</v>
      </c>
    </row>
    <row r="1942" spans="1:24" x14ac:dyDescent="0.25">
      <c r="A1942" s="3">
        <v>32527</v>
      </c>
      <c r="B1942" s="5">
        <v>19</v>
      </c>
      <c r="C1942" s="37">
        <f t="shared" si="265"/>
        <v>1.74</v>
      </c>
      <c r="D1942" s="35">
        <f t="shared" si="266"/>
        <v>-9.1</v>
      </c>
      <c r="E1942" s="6">
        <v>-3.7</v>
      </c>
      <c r="F1942" s="6">
        <v>-14.4</v>
      </c>
      <c r="G1942" s="14">
        <f t="shared" si="270"/>
        <v>0</v>
      </c>
      <c r="H1942" s="35">
        <f t="shared" si="267"/>
        <v>-5.4</v>
      </c>
      <c r="I1942" s="6">
        <v>-0.3</v>
      </c>
      <c r="J1942" s="6">
        <v>-10.5</v>
      </c>
      <c r="K1942" s="14">
        <f t="shared" si="271"/>
        <v>0</v>
      </c>
      <c r="L1942" s="35">
        <f t="shared" si="268"/>
        <v>-5.7</v>
      </c>
      <c r="M1942" s="19">
        <f t="shared" si="274"/>
        <v>-1.1000000000000001</v>
      </c>
      <c r="N1942" s="19">
        <f t="shared" si="273"/>
        <v>-10.3</v>
      </c>
      <c r="O1942" s="14">
        <f t="shared" si="272"/>
        <v>0</v>
      </c>
      <c r="P1942" s="7">
        <v>8901</v>
      </c>
      <c r="Q1942" s="7"/>
      <c r="R1942" s="35">
        <f t="shared" si="269"/>
        <v>-4.8</v>
      </c>
      <c r="S1942">
        <v>1</v>
      </c>
      <c r="T1942">
        <v>-10.5</v>
      </c>
      <c r="U1942">
        <v>0</v>
      </c>
      <c r="W1942">
        <v>1.83</v>
      </c>
      <c r="X1942">
        <v>1.89</v>
      </c>
    </row>
    <row r="1943" spans="1:24" x14ac:dyDescent="0.25">
      <c r="A1943" s="3">
        <v>32528</v>
      </c>
      <c r="B1943" s="5">
        <v>20</v>
      </c>
      <c r="C1943" s="37">
        <f t="shared" si="265"/>
        <v>3.86</v>
      </c>
      <c r="D1943" s="35">
        <f t="shared" si="266"/>
        <v>-6.3</v>
      </c>
      <c r="E1943" s="6">
        <v>-1.1000000000000001</v>
      </c>
      <c r="F1943" s="6">
        <v>-11.5</v>
      </c>
      <c r="G1943" s="14">
        <f t="shared" si="270"/>
        <v>0</v>
      </c>
      <c r="H1943" s="35">
        <f t="shared" si="267"/>
        <v>-2.9</v>
      </c>
      <c r="I1943" s="6">
        <v>-0.2</v>
      </c>
      <c r="J1943" s="6">
        <v>-5.6</v>
      </c>
      <c r="K1943" s="14">
        <f t="shared" si="271"/>
        <v>0</v>
      </c>
      <c r="L1943" s="35">
        <f t="shared" si="268"/>
        <v>-3.2</v>
      </c>
      <c r="M1943" s="19">
        <f t="shared" si="274"/>
        <v>-1</v>
      </c>
      <c r="N1943" s="19">
        <f t="shared" si="273"/>
        <v>-5.3999999999999995</v>
      </c>
      <c r="O1943" s="14">
        <f t="shared" si="272"/>
        <v>0</v>
      </c>
      <c r="P1943" s="7">
        <v>8901</v>
      </c>
      <c r="Q1943" s="7"/>
      <c r="R1943" s="35">
        <f t="shared" si="269"/>
        <v>-5</v>
      </c>
      <c r="S1943">
        <v>-2</v>
      </c>
      <c r="T1943">
        <v>-8</v>
      </c>
      <c r="U1943">
        <v>0</v>
      </c>
      <c r="W1943">
        <v>4.0599999999999996</v>
      </c>
      <c r="X1943">
        <v>2.52</v>
      </c>
    </row>
    <row r="1944" spans="1:24" x14ac:dyDescent="0.25">
      <c r="A1944" s="3">
        <v>32529</v>
      </c>
      <c r="B1944" s="5">
        <v>21</v>
      </c>
      <c r="C1944" s="37">
        <f t="shared" si="265"/>
        <v>6.09</v>
      </c>
      <c r="D1944" s="35">
        <f t="shared" si="266"/>
        <v>-10.6</v>
      </c>
      <c r="E1944" s="6">
        <v>-3</v>
      </c>
      <c r="F1944" s="6">
        <v>-18.100000000000001</v>
      </c>
      <c r="G1944" s="14">
        <f t="shared" si="270"/>
        <v>0</v>
      </c>
      <c r="H1944" s="35">
        <f t="shared" si="267"/>
        <v>-8.4</v>
      </c>
      <c r="I1944" s="6">
        <v>-4.3</v>
      </c>
      <c r="J1944" s="6">
        <v>-12.4</v>
      </c>
      <c r="K1944" s="14">
        <f t="shared" si="271"/>
        <v>0</v>
      </c>
      <c r="L1944" s="35">
        <f t="shared" si="268"/>
        <v>-8.6999999999999993</v>
      </c>
      <c r="M1944" s="19">
        <f t="shared" si="274"/>
        <v>-5.0999999999999996</v>
      </c>
      <c r="N1944" s="19">
        <f t="shared" si="273"/>
        <v>-12.200000000000001</v>
      </c>
      <c r="O1944" s="14">
        <f t="shared" si="272"/>
        <v>0</v>
      </c>
      <c r="P1944" s="7">
        <v>8901</v>
      </c>
      <c r="Q1944" s="7"/>
      <c r="R1944" s="35">
        <f t="shared" si="269"/>
        <v>-5.5</v>
      </c>
      <c r="S1944">
        <v>-1</v>
      </c>
      <c r="T1944">
        <v>-10</v>
      </c>
      <c r="U1944">
        <v>0</v>
      </c>
      <c r="W1944">
        <v>6.41</v>
      </c>
      <c r="X1944">
        <v>6.87</v>
      </c>
    </row>
    <row r="1945" spans="1:24" x14ac:dyDescent="0.25">
      <c r="A1945" s="3">
        <v>32530</v>
      </c>
      <c r="B1945" s="5">
        <v>22</v>
      </c>
      <c r="C1945" s="37">
        <f t="shared" si="265"/>
        <v>3.46</v>
      </c>
      <c r="D1945" s="35">
        <f t="shared" si="266"/>
        <v>-13.5</v>
      </c>
      <c r="E1945" s="6">
        <v>-7.7</v>
      </c>
      <c r="F1945" s="6">
        <v>-19.3</v>
      </c>
      <c r="G1945" s="14">
        <f t="shared" si="270"/>
        <v>0.7</v>
      </c>
      <c r="H1945" s="35">
        <f t="shared" si="267"/>
        <v>-10.3</v>
      </c>
      <c r="I1945" s="6">
        <v>-8.1</v>
      </c>
      <c r="J1945" s="6">
        <v>-12.5</v>
      </c>
      <c r="K1945" s="14">
        <f t="shared" si="271"/>
        <v>0.7</v>
      </c>
      <c r="L1945" s="35">
        <f t="shared" si="268"/>
        <v>-10.6</v>
      </c>
      <c r="M1945" s="19">
        <f t="shared" si="274"/>
        <v>-8.9</v>
      </c>
      <c r="N1945" s="19">
        <f t="shared" si="273"/>
        <v>-12.3</v>
      </c>
      <c r="O1945" s="14">
        <f t="shared" si="272"/>
        <v>0.7</v>
      </c>
      <c r="P1945" s="7">
        <v>8901</v>
      </c>
      <c r="Q1945" s="7"/>
      <c r="R1945" s="35">
        <f t="shared" si="269"/>
        <v>-12.5</v>
      </c>
      <c r="S1945">
        <v>-6</v>
      </c>
      <c r="T1945">
        <v>-19</v>
      </c>
      <c r="U1945">
        <v>0.7</v>
      </c>
      <c r="W1945">
        <v>3.64</v>
      </c>
      <c r="X1945">
        <v>3</v>
      </c>
    </row>
    <row r="1946" spans="1:24" x14ac:dyDescent="0.25">
      <c r="A1946" s="3">
        <v>32531</v>
      </c>
      <c r="B1946" s="5">
        <v>23</v>
      </c>
      <c r="C1946" s="37">
        <f t="shared" si="265"/>
        <v>6.52</v>
      </c>
      <c r="D1946" s="35">
        <f t="shared" si="266"/>
        <v>-15.8</v>
      </c>
      <c r="E1946" s="6">
        <v>-7.5</v>
      </c>
      <c r="F1946" s="6">
        <v>-24</v>
      </c>
      <c r="G1946" s="14">
        <f t="shared" si="270"/>
        <v>0.3</v>
      </c>
      <c r="H1946" s="35">
        <f t="shared" si="267"/>
        <v>-12.8</v>
      </c>
      <c r="I1946" s="6">
        <v>-6.6</v>
      </c>
      <c r="J1946" s="6">
        <v>-19</v>
      </c>
      <c r="K1946" s="14">
        <f t="shared" si="271"/>
        <v>0.3</v>
      </c>
      <c r="L1946" s="35">
        <f t="shared" si="268"/>
        <v>-13.1</v>
      </c>
      <c r="M1946" s="19">
        <f t="shared" si="274"/>
        <v>-7.3999999999999995</v>
      </c>
      <c r="N1946" s="19">
        <f t="shared" si="273"/>
        <v>-18.8</v>
      </c>
      <c r="O1946" s="14">
        <f t="shared" si="272"/>
        <v>0.3</v>
      </c>
      <c r="P1946" s="7">
        <v>8901</v>
      </c>
      <c r="Q1946" s="7"/>
      <c r="R1946" s="35">
        <f t="shared" si="269"/>
        <v>-14.5</v>
      </c>
      <c r="S1946">
        <v>-3</v>
      </c>
      <c r="T1946">
        <v>-26</v>
      </c>
      <c r="U1946">
        <v>0.3</v>
      </c>
      <c r="W1946">
        <v>6.86</v>
      </c>
      <c r="X1946">
        <v>6.73</v>
      </c>
    </row>
    <row r="1947" spans="1:24" x14ac:dyDescent="0.25">
      <c r="A1947" s="3">
        <v>32532</v>
      </c>
      <c r="B1947" s="5">
        <v>24</v>
      </c>
      <c r="C1947" s="37">
        <f t="shared" si="265"/>
        <v>3.85</v>
      </c>
      <c r="D1947" s="35">
        <f t="shared" si="266"/>
        <v>-14.7</v>
      </c>
      <c r="E1947" s="6">
        <v>-8.6999999999999993</v>
      </c>
      <c r="F1947" s="6">
        <v>-20.6</v>
      </c>
      <c r="G1947" s="14">
        <f t="shared" si="270"/>
        <v>0.2</v>
      </c>
      <c r="H1947" s="35">
        <f t="shared" si="267"/>
        <v>-10.3</v>
      </c>
      <c r="I1947" s="6">
        <v>-6.2</v>
      </c>
      <c r="J1947" s="6">
        <v>-14.3</v>
      </c>
      <c r="K1947" s="14">
        <f t="shared" si="271"/>
        <v>0.2</v>
      </c>
      <c r="L1947" s="35">
        <f t="shared" si="268"/>
        <v>-10.6</v>
      </c>
      <c r="M1947" s="19">
        <f t="shared" si="274"/>
        <v>-7</v>
      </c>
      <c r="N1947" s="19">
        <f t="shared" si="273"/>
        <v>-14.100000000000001</v>
      </c>
      <c r="O1947" s="14">
        <f t="shared" si="272"/>
        <v>0.2</v>
      </c>
      <c r="P1947" s="7">
        <v>8901</v>
      </c>
      <c r="Q1947" s="7"/>
      <c r="R1947" s="35">
        <f t="shared" si="269"/>
        <v>-14.8</v>
      </c>
      <c r="S1947">
        <v>-6</v>
      </c>
      <c r="T1947">
        <v>-23.5</v>
      </c>
      <c r="U1947">
        <v>0.2</v>
      </c>
      <c r="W1947">
        <v>4.05</v>
      </c>
      <c r="X1947">
        <v>2.4500000000000002</v>
      </c>
    </row>
    <row r="1948" spans="1:24" x14ac:dyDescent="0.25">
      <c r="A1948" s="3">
        <v>32533</v>
      </c>
      <c r="B1948" s="5">
        <v>25</v>
      </c>
      <c r="C1948" s="37">
        <f t="shared" si="265"/>
        <v>6.75</v>
      </c>
      <c r="D1948" s="35">
        <f t="shared" si="266"/>
        <v>-8</v>
      </c>
      <c r="E1948" s="6">
        <v>-2.2000000000000002</v>
      </c>
      <c r="F1948" s="6">
        <v>-13.8</v>
      </c>
      <c r="G1948" s="14">
        <f t="shared" si="270"/>
        <v>0</v>
      </c>
      <c r="H1948" s="35">
        <f t="shared" si="267"/>
        <v>-5.8</v>
      </c>
      <c r="I1948" s="6">
        <v>-1.1000000000000001</v>
      </c>
      <c r="J1948" s="6">
        <v>-10.5</v>
      </c>
      <c r="K1948" s="14">
        <f t="shared" si="271"/>
        <v>0</v>
      </c>
      <c r="L1948" s="35">
        <f t="shared" si="268"/>
        <v>-6.1</v>
      </c>
      <c r="M1948" s="19">
        <f t="shared" si="274"/>
        <v>-1.9000000000000001</v>
      </c>
      <c r="N1948" s="19">
        <f t="shared" si="273"/>
        <v>-10.3</v>
      </c>
      <c r="O1948" s="14">
        <f t="shared" si="272"/>
        <v>0</v>
      </c>
      <c r="P1948" s="7">
        <v>8901</v>
      </c>
      <c r="Q1948" s="7"/>
      <c r="R1948" s="35">
        <f t="shared" si="269"/>
        <v>-8.5</v>
      </c>
      <c r="S1948">
        <v>-4</v>
      </c>
      <c r="T1948">
        <v>-13</v>
      </c>
      <c r="U1948">
        <v>0</v>
      </c>
      <c r="W1948">
        <v>7.1</v>
      </c>
      <c r="X1948">
        <v>2.13</v>
      </c>
    </row>
    <row r="1949" spans="1:24" x14ac:dyDescent="0.25">
      <c r="A1949" s="3">
        <v>32534</v>
      </c>
      <c r="B1949" s="5">
        <v>26</v>
      </c>
      <c r="C1949" s="37">
        <f t="shared" si="265"/>
        <v>1.62</v>
      </c>
      <c r="D1949" s="35">
        <f t="shared" si="266"/>
        <v>-7</v>
      </c>
      <c r="E1949" s="6">
        <v>-2.4</v>
      </c>
      <c r="F1949" s="6">
        <v>-11.6</v>
      </c>
      <c r="G1949" s="14">
        <f t="shared" si="270"/>
        <v>0.2</v>
      </c>
      <c r="H1949" s="35">
        <f t="shared" si="267"/>
        <v>-4.5</v>
      </c>
      <c r="I1949" s="6">
        <v>-0.8</v>
      </c>
      <c r="J1949" s="6">
        <v>-8.1999999999999993</v>
      </c>
      <c r="K1949" s="14">
        <f t="shared" si="271"/>
        <v>0.2</v>
      </c>
      <c r="L1949" s="35">
        <f t="shared" si="268"/>
        <v>-4.8</v>
      </c>
      <c r="M1949" s="19">
        <f t="shared" si="274"/>
        <v>-1.6</v>
      </c>
      <c r="N1949" s="19">
        <f t="shared" si="273"/>
        <v>-7.9999999999999991</v>
      </c>
      <c r="O1949" s="14">
        <f t="shared" si="272"/>
        <v>0.2</v>
      </c>
      <c r="P1949" s="7">
        <v>8901</v>
      </c>
      <c r="Q1949" s="7"/>
      <c r="R1949" s="35">
        <f t="shared" si="269"/>
        <v>-2.8</v>
      </c>
      <c r="S1949">
        <v>3.5</v>
      </c>
      <c r="T1949">
        <v>-9</v>
      </c>
      <c r="U1949">
        <v>0.2</v>
      </c>
      <c r="W1949">
        <v>1.7</v>
      </c>
      <c r="X1949">
        <v>2.09</v>
      </c>
    </row>
    <row r="1950" spans="1:24" x14ac:dyDescent="0.25">
      <c r="A1950" s="3">
        <v>32535</v>
      </c>
      <c r="B1950" s="5">
        <v>27</v>
      </c>
      <c r="C1950" s="37">
        <f t="shared" si="265"/>
        <v>6.56</v>
      </c>
      <c r="D1950" s="35">
        <f t="shared" si="266"/>
        <v>-6.7</v>
      </c>
      <c r="E1950" s="6">
        <v>-1</v>
      </c>
      <c r="F1950" s="6">
        <v>-12.4</v>
      </c>
      <c r="G1950" s="14">
        <f t="shared" si="270"/>
        <v>0</v>
      </c>
      <c r="H1950" s="35">
        <f t="shared" si="267"/>
        <v>-5.4</v>
      </c>
      <c r="I1950" s="6">
        <v>-2.2000000000000002</v>
      </c>
      <c r="J1950" s="6">
        <v>-8.6</v>
      </c>
      <c r="K1950" s="14">
        <f t="shared" si="271"/>
        <v>0</v>
      </c>
      <c r="L1950" s="35">
        <f t="shared" si="268"/>
        <v>-5.7</v>
      </c>
      <c r="M1950" s="19">
        <f t="shared" si="274"/>
        <v>-3</v>
      </c>
      <c r="N1950" s="19">
        <f t="shared" si="273"/>
        <v>-8.4</v>
      </c>
      <c r="O1950" s="14">
        <f t="shared" si="272"/>
        <v>0</v>
      </c>
      <c r="P1950" s="7">
        <v>8901</v>
      </c>
      <c r="Q1950" s="7"/>
      <c r="R1950" s="35">
        <f t="shared" si="269"/>
        <v>-4.8</v>
      </c>
      <c r="S1950">
        <v>1</v>
      </c>
      <c r="T1950">
        <v>-10.5</v>
      </c>
      <c r="U1950">
        <v>0</v>
      </c>
      <c r="W1950">
        <v>6.9</v>
      </c>
      <c r="X1950">
        <v>5.29</v>
      </c>
    </row>
    <row r="1951" spans="1:24" x14ac:dyDescent="0.25">
      <c r="A1951" s="3">
        <v>32536</v>
      </c>
      <c r="B1951" s="5">
        <v>28</v>
      </c>
      <c r="C1951" s="37">
        <f t="shared" si="265"/>
        <v>3.27</v>
      </c>
      <c r="D1951" s="35">
        <f t="shared" si="266"/>
        <v>-6.3</v>
      </c>
      <c r="E1951" s="6">
        <v>1.4</v>
      </c>
      <c r="F1951" s="6">
        <v>-13.9</v>
      </c>
      <c r="G1951" s="14">
        <f t="shared" si="270"/>
        <v>0.5</v>
      </c>
      <c r="H1951" s="35">
        <f t="shared" si="267"/>
        <v>-3.7</v>
      </c>
      <c r="I1951" s="6">
        <v>1.4</v>
      </c>
      <c r="J1951" s="6">
        <v>-8.8000000000000007</v>
      </c>
      <c r="K1951" s="14">
        <f t="shared" si="271"/>
        <v>0.5</v>
      </c>
      <c r="L1951" s="35">
        <f t="shared" si="268"/>
        <v>-4</v>
      </c>
      <c r="M1951" s="19">
        <f t="shared" si="274"/>
        <v>0.59999999999999987</v>
      </c>
      <c r="N1951" s="19">
        <f t="shared" si="273"/>
        <v>-8.6000000000000014</v>
      </c>
      <c r="O1951" s="14">
        <f t="shared" si="272"/>
        <v>0.5</v>
      </c>
      <c r="P1951" s="7">
        <v>8901</v>
      </c>
      <c r="Q1951" s="7"/>
      <c r="R1951" s="35">
        <f t="shared" si="269"/>
        <v>-4.8</v>
      </c>
      <c r="S1951">
        <v>0.5</v>
      </c>
      <c r="T1951">
        <v>-10</v>
      </c>
      <c r="U1951">
        <v>0.5</v>
      </c>
      <c r="W1951">
        <v>3.44</v>
      </c>
      <c r="X1951">
        <v>3.46</v>
      </c>
    </row>
    <row r="1952" spans="1:24" x14ac:dyDescent="0.25">
      <c r="A1952" s="3">
        <v>32537</v>
      </c>
      <c r="B1952" s="5">
        <v>29</v>
      </c>
      <c r="C1952" s="37">
        <f t="shared" si="265"/>
        <v>3.47</v>
      </c>
      <c r="D1952" s="35">
        <f t="shared" si="266"/>
        <v>-0.3</v>
      </c>
      <c r="E1952" s="6">
        <v>5.0999999999999996</v>
      </c>
      <c r="F1952" s="6">
        <v>-5.7</v>
      </c>
      <c r="G1952" s="14">
        <f t="shared" si="270"/>
        <v>0</v>
      </c>
      <c r="H1952" s="35">
        <f t="shared" si="267"/>
        <v>0.6</v>
      </c>
      <c r="I1952" s="6">
        <v>3.2</v>
      </c>
      <c r="J1952" s="6">
        <v>-2.1</v>
      </c>
      <c r="K1952" s="14">
        <f t="shared" si="271"/>
        <v>0</v>
      </c>
      <c r="L1952" s="35">
        <f t="shared" si="268"/>
        <v>0.3</v>
      </c>
      <c r="M1952" s="19">
        <f t="shared" si="274"/>
        <v>2.4000000000000004</v>
      </c>
      <c r="N1952" s="19">
        <f t="shared" si="273"/>
        <v>-1.9000000000000001</v>
      </c>
      <c r="O1952" s="14">
        <f t="shared" si="272"/>
        <v>0</v>
      </c>
      <c r="P1952" s="7">
        <v>8901</v>
      </c>
      <c r="Q1952" s="7"/>
      <c r="R1952" s="35">
        <f t="shared" si="269"/>
        <v>-4</v>
      </c>
      <c r="S1952">
        <v>0.5</v>
      </c>
      <c r="T1952">
        <v>-8.5</v>
      </c>
      <c r="U1952">
        <v>0</v>
      </c>
      <c r="W1952">
        <v>3.65</v>
      </c>
      <c r="X1952">
        <v>2.19</v>
      </c>
    </row>
    <row r="1953" spans="1:24" x14ac:dyDescent="0.25">
      <c r="A1953" s="3">
        <v>32538</v>
      </c>
      <c r="B1953" s="5">
        <v>30</v>
      </c>
      <c r="C1953" s="37">
        <f t="shared" si="265"/>
        <v>6.49</v>
      </c>
      <c r="D1953" s="35">
        <f t="shared" si="266"/>
        <v>2.8</v>
      </c>
      <c r="E1953" s="6">
        <v>8</v>
      </c>
      <c r="F1953" s="6">
        <v>-2.5</v>
      </c>
      <c r="G1953" s="14">
        <f t="shared" si="270"/>
        <v>2.6</v>
      </c>
      <c r="H1953" s="35">
        <f t="shared" si="267"/>
        <v>1.7</v>
      </c>
      <c r="I1953" s="6">
        <v>5</v>
      </c>
      <c r="J1953" s="6">
        <v>-1.6</v>
      </c>
      <c r="K1953" s="14">
        <f t="shared" si="271"/>
        <v>2.6</v>
      </c>
      <c r="L1953" s="35">
        <f t="shared" si="268"/>
        <v>0.7</v>
      </c>
      <c r="M1953" s="6">
        <v>5</v>
      </c>
      <c r="N1953" s="6">
        <v>-3.6</v>
      </c>
      <c r="O1953" s="14">
        <f t="shared" si="272"/>
        <v>2.6</v>
      </c>
      <c r="P1953" s="7">
        <v>8901</v>
      </c>
      <c r="Q1953" s="7"/>
      <c r="R1953" s="35">
        <f t="shared" si="269"/>
        <v>-0.3</v>
      </c>
      <c r="S1953">
        <v>4.5</v>
      </c>
      <c r="T1953">
        <v>-5</v>
      </c>
      <c r="U1953">
        <v>2.6</v>
      </c>
      <c r="W1953">
        <v>6.83</v>
      </c>
      <c r="X1953">
        <v>6.43</v>
      </c>
    </row>
    <row r="1954" spans="1:24" x14ac:dyDescent="0.25">
      <c r="A1954" s="3">
        <v>32539</v>
      </c>
      <c r="B1954" s="5">
        <v>31</v>
      </c>
      <c r="C1954" s="37">
        <f t="shared" si="265"/>
        <v>3.37</v>
      </c>
      <c r="D1954" s="35">
        <f t="shared" si="266"/>
        <v>-20.399999999999999</v>
      </c>
      <c r="E1954" s="6">
        <v>-13.3</v>
      </c>
      <c r="F1954" s="6">
        <v>-27.4</v>
      </c>
      <c r="G1954" s="16">
        <f t="shared" ref="G1954:G1961" si="275">K1954</f>
        <v>2</v>
      </c>
      <c r="H1954" s="35">
        <f t="shared" si="267"/>
        <v>-17.7</v>
      </c>
      <c r="I1954" s="6">
        <v>-14.6</v>
      </c>
      <c r="J1954" s="6">
        <v>-20.8</v>
      </c>
      <c r="K1954" s="6">
        <v>2</v>
      </c>
      <c r="L1954" s="35">
        <f t="shared" si="268"/>
        <v>-18.5</v>
      </c>
      <c r="M1954" s="6">
        <v>-16.399999999999999</v>
      </c>
      <c r="N1954" s="19">
        <f>J1954+0.2</f>
        <v>-20.6</v>
      </c>
      <c r="O1954" s="11">
        <f t="shared" ref="O1954:O1968" si="276">K1954</f>
        <v>2</v>
      </c>
      <c r="P1954" s="7">
        <v>8901</v>
      </c>
      <c r="Q1954" s="7"/>
      <c r="R1954" s="35">
        <f t="shared" si="269"/>
        <v>-9.3000000000000007</v>
      </c>
      <c r="S1954">
        <v>-5</v>
      </c>
      <c r="T1954">
        <v>-13.5</v>
      </c>
      <c r="U1954">
        <v>2.1</v>
      </c>
      <c r="W1954">
        <v>3.55</v>
      </c>
      <c r="X1954">
        <v>4.04</v>
      </c>
    </row>
    <row r="1955" spans="1:24" x14ac:dyDescent="0.25">
      <c r="A1955" s="3">
        <v>32540</v>
      </c>
      <c r="B1955" s="5">
        <v>32</v>
      </c>
      <c r="C1955" s="37">
        <f t="shared" si="265"/>
        <v>2.97</v>
      </c>
      <c r="D1955" s="35">
        <f t="shared" si="266"/>
        <v>-28</v>
      </c>
      <c r="E1955" s="6">
        <v>-24.8</v>
      </c>
      <c r="F1955" s="6">
        <v>-31.1</v>
      </c>
      <c r="G1955" s="16">
        <f t="shared" si="275"/>
        <v>2</v>
      </c>
      <c r="H1955" s="35">
        <f t="shared" si="267"/>
        <v>-30.3</v>
      </c>
      <c r="I1955" s="6">
        <v>-28.6</v>
      </c>
      <c r="J1955" s="6">
        <v>-32</v>
      </c>
      <c r="K1955" s="6">
        <v>2</v>
      </c>
      <c r="L1955" s="35">
        <f t="shared" si="268"/>
        <v>-29</v>
      </c>
      <c r="M1955" s="6">
        <v>-27.5</v>
      </c>
      <c r="N1955" s="6">
        <v>-30.5</v>
      </c>
      <c r="O1955" s="11">
        <f t="shared" si="276"/>
        <v>2</v>
      </c>
      <c r="P1955" s="7">
        <v>8902</v>
      </c>
      <c r="Q1955" s="7"/>
      <c r="R1955" s="35">
        <f t="shared" si="269"/>
        <v>-20</v>
      </c>
      <c r="S1955">
        <v>-12</v>
      </c>
      <c r="T1955">
        <v>-28</v>
      </c>
      <c r="U1955">
        <v>1.5</v>
      </c>
      <c r="X1955">
        <v>2.97</v>
      </c>
    </row>
    <row r="1956" spans="1:24" x14ac:dyDescent="0.25">
      <c r="A1956" s="3">
        <v>32541</v>
      </c>
      <c r="B1956" s="5">
        <v>33</v>
      </c>
      <c r="C1956" s="37">
        <f t="shared" si="265"/>
        <v>8.16</v>
      </c>
      <c r="D1956" s="35">
        <f t="shared" si="266"/>
        <v>-26.8</v>
      </c>
      <c r="E1956" s="6">
        <v>-21.4</v>
      </c>
      <c r="F1956" s="6">
        <v>-32.200000000000003</v>
      </c>
      <c r="G1956" s="16">
        <f t="shared" si="275"/>
        <v>0</v>
      </c>
      <c r="H1956" s="35">
        <f t="shared" si="267"/>
        <v>-28.5</v>
      </c>
      <c r="I1956" s="6">
        <v>-25</v>
      </c>
      <c r="J1956" s="6">
        <v>-32</v>
      </c>
      <c r="K1956" s="6">
        <v>0</v>
      </c>
      <c r="L1956" s="35">
        <f t="shared" si="268"/>
        <v>-28.6</v>
      </c>
      <c r="M1956" s="6">
        <v>-26.2</v>
      </c>
      <c r="N1956" s="6">
        <v>-31</v>
      </c>
      <c r="O1956" s="11">
        <f t="shared" si="276"/>
        <v>0</v>
      </c>
      <c r="P1956" s="7">
        <v>8902</v>
      </c>
      <c r="Q1956" s="7"/>
      <c r="R1956" s="35">
        <f t="shared" si="269"/>
        <v>-26.3</v>
      </c>
      <c r="S1956">
        <v>-22.5</v>
      </c>
      <c r="T1956">
        <v>-30</v>
      </c>
      <c r="U1956">
        <v>0</v>
      </c>
      <c r="X1956">
        <v>8.16</v>
      </c>
    </row>
    <row r="1957" spans="1:24" x14ac:dyDescent="0.25">
      <c r="A1957" s="3">
        <v>32542</v>
      </c>
      <c r="B1957" s="5">
        <v>34</v>
      </c>
      <c r="C1957" s="37">
        <f t="shared" si="265"/>
        <v>6.48</v>
      </c>
      <c r="D1957" s="35">
        <f t="shared" si="266"/>
        <v>-26.3</v>
      </c>
      <c r="E1957" s="6">
        <v>-19.5</v>
      </c>
      <c r="F1957" s="6">
        <v>-33.1</v>
      </c>
      <c r="G1957" s="16">
        <f t="shared" si="275"/>
        <v>0</v>
      </c>
      <c r="H1957" s="35">
        <f t="shared" si="267"/>
        <v>-24.9</v>
      </c>
      <c r="I1957" s="6">
        <v>-20</v>
      </c>
      <c r="J1957" s="6">
        <v>-29.7</v>
      </c>
      <c r="K1957" s="6">
        <v>0</v>
      </c>
      <c r="L1957" s="35">
        <f t="shared" si="268"/>
        <v>-24.1</v>
      </c>
      <c r="M1957" s="6">
        <v>-18.5</v>
      </c>
      <c r="N1957" s="6">
        <v>-29.6</v>
      </c>
      <c r="O1957" s="11">
        <f t="shared" si="276"/>
        <v>0</v>
      </c>
      <c r="P1957" s="7">
        <v>8902</v>
      </c>
      <c r="Q1957" s="7"/>
      <c r="R1957" s="35">
        <f t="shared" si="269"/>
        <v>-28.8</v>
      </c>
      <c r="S1957">
        <v>-19.5</v>
      </c>
      <c r="T1957">
        <v>-38</v>
      </c>
      <c r="U1957">
        <v>0</v>
      </c>
      <c r="W1957">
        <v>6.82</v>
      </c>
      <c r="X1957">
        <v>8.56</v>
      </c>
    </row>
    <row r="1958" spans="1:24" x14ac:dyDescent="0.25">
      <c r="A1958" s="3">
        <v>32543</v>
      </c>
      <c r="B1958" s="5">
        <v>35</v>
      </c>
      <c r="C1958" s="37">
        <f t="shared" si="265"/>
        <v>8.07</v>
      </c>
      <c r="D1958" s="35">
        <f t="shared" si="266"/>
        <v>-20.7</v>
      </c>
      <c r="E1958" s="6">
        <v>-17.100000000000001</v>
      </c>
      <c r="F1958" s="19">
        <f>ROUND(J1958*1.01-1.1,1)</f>
        <v>-24.2</v>
      </c>
      <c r="G1958" s="16">
        <f t="shared" si="275"/>
        <v>0</v>
      </c>
      <c r="H1958" s="35">
        <f t="shared" si="267"/>
        <v>-17.600000000000001</v>
      </c>
      <c r="I1958" s="6">
        <v>-12.3</v>
      </c>
      <c r="J1958" s="6">
        <v>-22.9</v>
      </c>
      <c r="K1958" s="6">
        <v>0</v>
      </c>
      <c r="L1958" s="35">
        <f t="shared" si="268"/>
        <v>-18.3</v>
      </c>
      <c r="M1958" s="6">
        <v>-14.1</v>
      </c>
      <c r="N1958" s="6">
        <v>-22.5</v>
      </c>
      <c r="O1958" s="11">
        <f t="shared" si="276"/>
        <v>0</v>
      </c>
      <c r="P1958" s="7">
        <v>8902</v>
      </c>
      <c r="Q1958" s="7"/>
      <c r="R1958" s="35">
        <f t="shared" si="269"/>
        <v>-27</v>
      </c>
      <c r="S1958">
        <v>-18</v>
      </c>
      <c r="T1958">
        <v>-36</v>
      </c>
      <c r="U1958">
        <v>0</v>
      </c>
      <c r="W1958">
        <v>8.49</v>
      </c>
      <c r="X1958">
        <v>8.73</v>
      </c>
    </row>
    <row r="1959" spans="1:24" x14ac:dyDescent="0.25">
      <c r="A1959" s="3">
        <v>32544</v>
      </c>
      <c r="B1959" s="5">
        <v>36</v>
      </c>
      <c r="C1959" s="37">
        <f t="shared" si="265"/>
        <v>8.08</v>
      </c>
      <c r="D1959" s="35">
        <f t="shared" si="266"/>
        <v>-18.8</v>
      </c>
      <c r="E1959" s="6">
        <v>-13.4</v>
      </c>
      <c r="F1959" s="6">
        <v>-24.1</v>
      </c>
      <c r="G1959" s="16">
        <f t="shared" si="275"/>
        <v>0</v>
      </c>
      <c r="H1959" s="35">
        <f t="shared" si="267"/>
        <v>-16.3</v>
      </c>
      <c r="I1959" s="6">
        <v>-11.2</v>
      </c>
      <c r="J1959" s="6">
        <v>-21.3</v>
      </c>
      <c r="K1959" s="6">
        <v>0</v>
      </c>
      <c r="L1959" s="35">
        <f t="shared" si="268"/>
        <v>-16.399999999999999</v>
      </c>
      <c r="M1959" s="6">
        <v>-13</v>
      </c>
      <c r="N1959" s="6">
        <v>-19.8</v>
      </c>
      <c r="O1959" s="11">
        <f t="shared" si="276"/>
        <v>0</v>
      </c>
      <c r="P1959" s="7">
        <v>8902</v>
      </c>
      <c r="Q1959" s="7"/>
      <c r="R1959" s="35">
        <f t="shared" si="269"/>
        <v>-21</v>
      </c>
      <c r="S1959">
        <v>-13</v>
      </c>
      <c r="T1959">
        <v>-29</v>
      </c>
      <c r="U1959">
        <v>0</v>
      </c>
      <c r="W1959">
        <v>8.5</v>
      </c>
      <c r="X1959">
        <v>8.98</v>
      </c>
    </row>
    <row r="1960" spans="1:24" x14ac:dyDescent="0.25">
      <c r="A1960" s="3">
        <v>32545</v>
      </c>
      <c r="B1960" s="5">
        <v>37</v>
      </c>
      <c r="C1960" s="37">
        <f t="shared" si="265"/>
        <v>8.43</v>
      </c>
      <c r="D1960" s="35">
        <f t="shared" si="266"/>
        <v>-16.100000000000001</v>
      </c>
      <c r="E1960" s="6">
        <v>-8</v>
      </c>
      <c r="F1960" s="6">
        <v>-24.2</v>
      </c>
      <c r="G1960" s="16">
        <f t="shared" si="275"/>
        <v>0</v>
      </c>
      <c r="H1960" s="35">
        <f t="shared" si="267"/>
        <v>-12.3</v>
      </c>
      <c r="I1960" s="6">
        <v>-6.6</v>
      </c>
      <c r="J1960" s="6">
        <v>-18</v>
      </c>
      <c r="K1960" s="6">
        <v>0</v>
      </c>
      <c r="L1960" s="35">
        <f t="shared" si="268"/>
        <v>-13.2</v>
      </c>
      <c r="M1960" s="6">
        <v>-9.1</v>
      </c>
      <c r="N1960" s="6">
        <v>-17.2</v>
      </c>
      <c r="O1960" s="11">
        <f t="shared" si="276"/>
        <v>0</v>
      </c>
      <c r="P1960" s="7">
        <v>8902</v>
      </c>
      <c r="Q1960" s="7"/>
      <c r="R1960" s="35">
        <f t="shared" si="269"/>
        <v>-18.5</v>
      </c>
      <c r="S1960">
        <v>-8</v>
      </c>
      <c r="T1960">
        <v>-29</v>
      </c>
      <c r="U1960">
        <v>0</v>
      </c>
      <c r="W1960">
        <v>8.8699999999999992</v>
      </c>
      <c r="X1960">
        <v>9.07</v>
      </c>
    </row>
    <row r="1961" spans="1:24" x14ac:dyDescent="0.25">
      <c r="A1961" s="3">
        <v>32546</v>
      </c>
      <c r="B1961" s="5">
        <v>38</v>
      </c>
      <c r="C1961" s="37">
        <f t="shared" si="265"/>
        <v>8.0299999999999994</v>
      </c>
      <c r="D1961" s="35">
        <f t="shared" si="266"/>
        <v>-14.9</v>
      </c>
      <c r="E1961" s="6">
        <v>-6.4</v>
      </c>
      <c r="F1961" s="6">
        <v>-23.3</v>
      </c>
      <c r="G1961" s="16">
        <f t="shared" si="275"/>
        <v>0</v>
      </c>
      <c r="H1961" s="35">
        <f t="shared" si="267"/>
        <v>-12.4</v>
      </c>
      <c r="I1961" s="6">
        <v>-6.7</v>
      </c>
      <c r="J1961" s="6">
        <v>-18.100000000000001</v>
      </c>
      <c r="K1961" s="6">
        <v>0</v>
      </c>
      <c r="L1961" s="35">
        <f t="shared" si="268"/>
        <v>-12.7</v>
      </c>
      <c r="M1961" s="6">
        <v>-8.1</v>
      </c>
      <c r="N1961" s="6">
        <v>-17.2</v>
      </c>
      <c r="O1961" s="11">
        <f t="shared" si="276"/>
        <v>0</v>
      </c>
      <c r="P1961" s="7">
        <v>8902</v>
      </c>
      <c r="Q1961" s="7"/>
      <c r="R1961" s="35">
        <f t="shared" si="269"/>
        <v>-17.3</v>
      </c>
      <c r="S1961">
        <v>-8.5</v>
      </c>
      <c r="T1961">
        <v>-26</v>
      </c>
      <c r="U1961">
        <v>0</v>
      </c>
      <c r="W1961">
        <v>8.4499999999999993</v>
      </c>
      <c r="X1961">
        <v>9.08</v>
      </c>
    </row>
    <row r="1962" spans="1:24" x14ac:dyDescent="0.25">
      <c r="A1962" s="3">
        <v>32547</v>
      </c>
      <c r="B1962" s="5">
        <v>39</v>
      </c>
      <c r="C1962" s="37">
        <f t="shared" si="265"/>
        <v>8.07</v>
      </c>
      <c r="D1962" s="35">
        <f t="shared" si="266"/>
        <v>-11.7</v>
      </c>
      <c r="E1962" s="6">
        <v>-2.9</v>
      </c>
      <c r="F1962" s="6">
        <v>-20.5</v>
      </c>
      <c r="G1962" s="6">
        <v>0</v>
      </c>
      <c r="H1962" s="35">
        <f t="shared" si="267"/>
        <v>-9.6999999999999993</v>
      </c>
      <c r="I1962" s="6">
        <v>-3.3</v>
      </c>
      <c r="J1962" s="6">
        <v>-16.100000000000001</v>
      </c>
      <c r="K1962" s="6">
        <v>0</v>
      </c>
      <c r="L1962" s="35">
        <f t="shared" si="268"/>
        <v>-11.3</v>
      </c>
      <c r="M1962" s="6">
        <v>-7</v>
      </c>
      <c r="N1962" s="6">
        <v>-15.5</v>
      </c>
      <c r="O1962" s="11">
        <f t="shared" si="276"/>
        <v>0</v>
      </c>
      <c r="P1962" s="7">
        <v>8902</v>
      </c>
      <c r="Q1962" s="7"/>
      <c r="R1962" s="35">
        <f t="shared" si="269"/>
        <v>-13.8</v>
      </c>
      <c r="S1962">
        <v>-2.5</v>
      </c>
      <c r="T1962">
        <v>-25</v>
      </c>
      <c r="U1962">
        <v>0</v>
      </c>
      <c r="W1962">
        <v>8.49</v>
      </c>
      <c r="X1962">
        <v>9.42</v>
      </c>
    </row>
    <row r="1963" spans="1:24" x14ac:dyDescent="0.25">
      <c r="A1963" s="3">
        <v>32548</v>
      </c>
      <c r="B1963" s="5">
        <v>40</v>
      </c>
      <c r="C1963" s="37">
        <f t="shared" si="265"/>
        <v>7.19</v>
      </c>
      <c r="D1963" s="35">
        <f t="shared" si="266"/>
        <v>-9.8000000000000007</v>
      </c>
      <c r="E1963" s="6">
        <v>0.5</v>
      </c>
      <c r="F1963" s="6">
        <v>-20</v>
      </c>
      <c r="G1963" s="6">
        <v>0</v>
      </c>
      <c r="H1963" s="35">
        <f t="shared" si="267"/>
        <v>-6.1</v>
      </c>
      <c r="I1963" s="6">
        <v>-0.3</v>
      </c>
      <c r="J1963" s="6">
        <v>-11.9</v>
      </c>
      <c r="K1963" s="6">
        <v>0</v>
      </c>
      <c r="L1963" s="35">
        <f t="shared" si="268"/>
        <v>-7.7</v>
      </c>
      <c r="M1963" s="6">
        <v>-3.3</v>
      </c>
      <c r="N1963" s="6">
        <v>-12</v>
      </c>
      <c r="O1963" s="11">
        <f t="shared" si="276"/>
        <v>0</v>
      </c>
      <c r="P1963" s="7">
        <v>8902</v>
      </c>
      <c r="Q1963" s="7"/>
      <c r="R1963" s="35">
        <f t="shared" si="269"/>
        <v>-12</v>
      </c>
      <c r="S1963">
        <v>1</v>
      </c>
      <c r="T1963">
        <v>-25</v>
      </c>
      <c r="U1963">
        <v>0</v>
      </c>
      <c r="W1963">
        <v>7.57</v>
      </c>
      <c r="X1963">
        <v>9.0399999999999991</v>
      </c>
    </row>
    <row r="1964" spans="1:24" x14ac:dyDescent="0.25">
      <c r="A1964" s="3">
        <v>32549</v>
      </c>
      <c r="B1964" s="5">
        <v>41</v>
      </c>
      <c r="C1964" s="37">
        <f t="shared" si="265"/>
        <v>8.27</v>
      </c>
      <c r="D1964" s="35">
        <f t="shared" si="266"/>
        <v>-9.4</v>
      </c>
      <c r="E1964" s="6">
        <v>-0.9</v>
      </c>
      <c r="F1964" s="6">
        <v>-17.899999999999999</v>
      </c>
      <c r="G1964" s="6">
        <v>0</v>
      </c>
      <c r="H1964" s="35">
        <f t="shared" si="267"/>
        <v>-5.5</v>
      </c>
      <c r="I1964" s="6">
        <v>-1.2</v>
      </c>
      <c r="J1964" s="6">
        <v>-9.8000000000000007</v>
      </c>
      <c r="K1964" s="6">
        <v>0</v>
      </c>
      <c r="L1964" s="35">
        <f t="shared" si="268"/>
        <v>-7.6</v>
      </c>
      <c r="M1964" s="6">
        <v>-4</v>
      </c>
      <c r="N1964" s="6">
        <v>-11.2</v>
      </c>
      <c r="O1964" s="11">
        <f t="shared" si="276"/>
        <v>0</v>
      </c>
      <c r="P1964" s="7">
        <v>8902</v>
      </c>
      <c r="Q1964" s="7"/>
      <c r="R1964" s="35">
        <f t="shared" si="269"/>
        <v>-12</v>
      </c>
      <c r="S1964">
        <v>-0.5</v>
      </c>
      <c r="T1964">
        <v>-23.5</v>
      </c>
      <c r="U1964">
        <v>0</v>
      </c>
      <c r="W1964">
        <v>8.7100000000000009</v>
      </c>
      <c r="X1964">
        <v>9.6199999999999992</v>
      </c>
    </row>
    <row r="1965" spans="1:24" x14ac:dyDescent="0.25">
      <c r="A1965" s="3">
        <v>32550</v>
      </c>
      <c r="B1965" s="5">
        <v>42</v>
      </c>
      <c r="C1965" s="37">
        <f t="shared" si="265"/>
        <v>7.28</v>
      </c>
      <c r="D1965" s="35">
        <f t="shared" si="266"/>
        <v>-9.1999999999999993</v>
      </c>
      <c r="E1965" s="6">
        <v>-0.1</v>
      </c>
      <c r="F1965" s="6">
        <v>-18.3</v>
      </c>
      <c r="G1965" s="6">
        <v>0</v>
      </c>
      <c r="H1965" s="35">
        <f t="shared" si="267"/>
        <v>-7</v>
      </c>
      <c r="I1965" s="6">
        <v>-1.4</v>
      </c>
      <c r="J1965" s="6">
        <v>-12.6</v>
      </c>
      <c r="K1965" s="6">
        <v>0</v>
      </c>
      <c r="L1965" s="35">
        <f t="shared" si="268"/>
        <v>-7.4</v>
      </c>
      <c r="M1965" s="6">
        <v>-2.9</v>
      </c>
      <c r="N1965" s="6">
        <v>-11.8</v>
      </c>
      <c r="O1965" s="11">
        <f t="shared" si="276"/>
        <v>0</v>
      </c>
      <c r="P1965" s="7">
        <v>8902</v>
      </c>
      <c r="Q1965" s="7"/>
      <c r="R1965" s="35">
        <f t="shared" si="269"/>
        <v>-10.3</v>
      </c>
      <c r="S1965">
        <v>3.5</v>
      </c>
      <c r="T1965">
        <v>-24</v>
      </c>
      <c r="U1965">
        <v>0</v>
      </c>
      <c r="W1965">
        <v>7.66</v>
      </c>
      <c r="X1965">
        <v>9.7200000000000006</v>
      </c>
    </row>
    <row r="1966" spans="1:24" x14ac:dyDescent="0.25">
      <c r="A1966" s="3">
        <v>32551</v>
      </c>
      <c r="B1966" s="5">
        <v>43</v>
      </c>
      <c r="C1966" s="37">
        <f t="shared" si="265"/>
        <v>7.87</v>
      </c>
      <c r="D1966" s="35">
        <f t="shared" si="266"/>
        <v>-11.1</v>
      </c>
      <c r="E1966" s="6">
        <v>-3.8</v>
      </c>
      <c r="F1966" s="6">
        <v>-18.399999999999999</v>
      </c>
      <c r="G1966" s="6">
        <v>0</v>
      </c>
      <c r="H1966" s="35">
        <f t="shared" si="267"/>
        <v>-10.199999999999999</v>
      </c>
      <c r="I1966" s="6">
        <v>-6.7</v>
      </c>
      <c r="J1966" s="6">
        <v>-13.7</v>
      </c>
      <c r="K1966" s="6">
        <v>0</v>
      </c>
      <c r="L1966" s="35">
        <f t="shared" si="268"/>
        <v>-10.5</v>
      </c>
      <c r="M1966" s="6">
        <v>-8.6</v>
      </c>
      <c r="N1966" s="6">
        <v>-12.4</v>
      </c>
      <c r="O1966" s="11">
        <f t="shared" si="276"/>
        <v>0</v>
      </c>
      <c r="P1966" s="7">
        <v>8902</v>
      </c>
      <c r="Q1966" s="7"/>
      <c r="R1966" s="35">
        <f t="shared" si="269"/>
        <v>-13</v>
      </c>
      <c r="S1966">
        <v>-3</v>
      </c>
      <c r="T1966">
        <v>-23</v>
      </c>
      <c r="U1966">
        <v>0</v>
      </c>
      <c r="W1966">
        <v>8.2799999999999994</v>
      </c>
      <c r="X1966">
        <v>8.25</v>
      </c>
    </row>
    <row r="1967" spans="1:24" x14ac:dyDescent="0.25">
      <c r="A1967" s="3">
        <v>32552</v>
      </c>
      <c r="B1967" s="5">
        <v>44</v>
      </c>
      <c r="C1967" s="37">
        <f t="shared" si="265"/>
        <v>4.2699999999999996</v>
      </c>
      <c r="D1967" s="35">
        <f t="shared" si="266"/>
        <v>-12.6</v>
      </c>
      <c r="E1967" s="6">
        <v>-6.8</v>
      </c>
      <c r="F1967" s="6">
        <v>-18.3</v>
      </c>
      <c r="G1967" s="6">
        <v>0</v>
      </c>
      <c r="H1967" s="35">
        <f t="shared" si="267"/>
        <v>-11.1</v>
      </c>
      <c r="I1967" s="6">
        <v>-8.4</v>
      </c>
      <c r="J1967" s="6">
        <v>-13.8</v>
      </c>
      <c r="K1967" s="6">
        <v>5.5</v>
      </c>
      <c r="L1967" s="35">
        <f t="shared" si="268"/>
        <v>-12.2</v>
      </c>
      <c r="M1967" s="6">
        <v>-10.8</v>
      </c>
      <c r="N1967" s="6">
        <v>-13.6</v>
      </c>
      <c r="O1967" s="11">
        <f t="shared" si="276"/>
        <v>5.5</v>
      </c>
      <c r="P1967" s="7">
        <v>8902</v>
      </c>
      <c r="Q1967" s="7"/>
      <c r="R1967" s="35">
        <f t="shared" si="269"/>
        <v>-13</v>
      </c>
      <c r="S1967">
        <v>-3.5</v>
      </c>
      <c r="T1967">
        <v>-22.5</v>
      </c>
      <c r="U1967">
        <v>0</v>
      </c>
      <c r="W1967">
        <v>4.49</v>
      </c>
      <c r="X1967">
        <v>9.84</v>
      </c>
    </row>
    <row r="1968" spans="1:24" x14ac:dyDescent="0.25">
      <c r="A1968" s="3">
        <v>32553</v>
      </c>
      <c r="B1968" s="5">
        <v>45</v>
      </c>
      <c r="C1968" s="37">
        <f t="shared" si="265"/>
        <v>6.31</v>
      </c>
      <c r="D1968" s="35">
        <f t="shared" si="266"/>
        <v>-11.3</v>
      </c>
      <c r="E1968" s="6">
        <v>-3.9</v>
      </c>
      <c r="F1968" s="6">
        <v>-18.7</v>
      </c>
      <c r="G1968" s="6">
        <v>0</v>
      </c>
      <c r="H1968" s="35">
        <f t="shared" si="267"/>
        <v>-10.5</v>
      </c>
      <c r="I1968" s="6">
        <v>-5.3</v>
      </c>
      <c r="J1968" s="6">
        <v>-15.6</v>
      </c>
      <c r="K1968" s="6">
        <v>0</v>
      </c>
      <c r="L1968" s="35">
        <f t="shared" si="268"/>
        <v>-11.7</v>
      </c>
      <c r="M1968" s="6">
        <v>-8.3000000000000007</v>
      </c>
      <c r="N1968" s="6">
        <v>-15.1</v>
      </c>
      <c r="O1968" s="11">
        <f t="shared" si="276"/>
        <v>0</v>
      </c>
      <c r="P1968" s="7">
        <v>8902</v>
      </c>
      <c r="Q1968" s="7"/>
      <c r="R1968" s="35">
        <f t="shared" si="269"/>
        <v>-11.8</v>
      </c>
      <c r="S1968">
        <v>-2.5</v>
      </c>
      <c r="T1968">
        <v>-21</v>
      </c>
      <c r="U1968">
        <v>0</v>
      </c>
      <c r="W1968">
        <v>6.64</v>
      </c>
      <c r="X1968">
        <v>10.19</v>
      </c>
    </row>
    <row r="1969" spans="1:24" x14ac:dyDescent="0.25">
      <c r="A1969" s="3">
        <v>32554</v>
      </c>
      <c r="B1969" s="5">
        <v>46</v>
      </c>
      <c r="C1969" s="37">
        <f t="shared" si="265"/>
        <v>9.23</v>
      </c>
      <c r="D1969" s="35">
        <f t="shared" si="266"/>
        <v>-11.5</v>
      </c>
      <c r="E1969" s="6">
        <v>-5.2</v>
      </c>
      <c r="F1969" s="6">
        <v>-17.7</v>
      </c>
      <c r="G1969" s="6">
        <v>4</v>
      </c>
      <c r="H1969" s="35">
        <f t="shared" si="267"/>
        <v>-10.9</v>
      </c>
      <c r="I1969" s="6">
        <v>-8.3000000000000007</v>
      </c>
      <c r="J1969" s="6">
        <v>-13.4</v>
      </c>
      <c r="K1969" s="12">
        <f t="shared" ref="K1969:K1982" si="277">G1969</f>
        <v>4</v>
      </c>
      <c r="L1969" s="35">
        <f t="shared" si="268"/>
        <v>-11.4</v>
      </c>
      <c r="M1969" s="6">
        <v>-8.6999999999999993</v>
      </c>
      <c r="N1969" s="6">
        <v>-14.1</v>
      </c>
      <c r="O1969" s="12">
        <f t="shared" ref="O1969:O1982" si="278">G1969</f>
        <v>4</v>
      </c>
      <c r="P1969" s="7">
        <v>8902</v>
      </c>
      <c r="Q1969" s="7"/>
      <c r="R1969" s="35">
        <f t="shared" si="269"/>
        <v>-11.5</v>
      </c>
      <c r="S1969">
        <v>-5</v>
      </c>
      <c r="T1969">
        <v>-18</v>
      </c>
      <c r="U1969">
        <v>14</v>
      </c>
      <c r="W1969">
        <v>9.7200000000000006</v>
      </c>
      <c r="X1969">
        <v>7.5</v>
      </c>
    </row>
    <row r="1970" spans="1:24" x14ac:dyDescent="0.25">
      <c r="A1970" s="3">
        <v>32555</v>
      </c>
      <c r="B1970" s="5">
        <v>47</v>
      </c>
      <c r="C1970" s="37">
        <f t="shared" si="265"/>
        <v>5.39</v>
      </c>
      <c r="D1970" s="35">
        <f t="shared" si="266"/>
        <v>-8.4</v>
      </c>
      <c r="E1970" s="6">
        <v>-6.1</v>
      </c>
      <c r="F1970" s="6">
        <v>-10.7</v>
      </c>
      <c r="G1970" s="6">
        <v>2</v>
      </c>
      <c r="H1970" s="35">
        <f t="shared" si="267"/>
        <v>-10.5</v>
      </c>
      <c r="I1970" s="6">
        <v>-9.1999999999999993</v>
      </c>
      <c r="J1970" s="6">
        <v>-11.7</v>
      </c>
      <c r="K1970" s="12">
        <f t="shared" si="277"/>
        <v>2</v>
      </c>
      <c r="L1970" s="35">
        <f t="shared" si="268"/>
        <v>-11.6</v>
      </c>
      <c r="M1970" s="6">
        <v>-10.6</v>
      </c>
      <c r="N1970" s="6">
        <v>-12.6</v>
      </c>
      <c r="O1970" s="12">
        <f t="shared" si="278"/>
        <v>2</v>
      </c>
      <c r="P1970" s="7">
        <v>8902</v>
      </c>
      <c r="Q1970" s="7"/>
      <c r="R1970" s="35">
        <f t="shared" si="269"/>
        <v>-8</v>
      </c>
      <c r="S1970">
        <v>-7</v>
      </c>
      <c r="T1970">
        <v>-9</v>
      </c>
      <c r="U1970">
        <v>11.3</v>
      </c>
      <c r="W1970">
        <v>5.67</v>
      </c>
      <c r="X1970">
        <v>2.89</v>
      </c>
    </row>
    <row r="1971" spans="1:24" x14ac:dyDescent="0.25">
      <c r="A1971" s="3">
        <v>32556</v>
      </c>
      <c r="B1971" s="5">
        <v>48</v>
      </c>
      <c r="C1971" s="37">
        <f t="shared" si="265"/>
        <v>4.0199999999999996</v>
      </c>
      <c r="D1971" s="35">
        <f t="shared" si="266"/>
        <v>-9.3000000000000007</v>
      </c>
      <c r="E1971" s="6">
        <v>-6.9</v>
      </c>
      <c r="F1971" s="6">
        <v>-11.6</v>
      </c>
      <c r="G1971" s="6">
        <v>4.5</v>
      </c>
      <c r="H1971" s="35">
        <f t="shared" si="267"/>
        <v>-10.8</v>
      </c>
      <c r="I1971" s="6">
        <v>-7.9</v>
      </c>
      <c r="J1971" s="6">
        <v>-13.7</v>
      </c>
      <c r="K1971" s="12">
        <f t="shared" si="277"/>
        <v>4.5</v>
      </c>
      <c r="L1971" s="35">
        <f t="shared" si="268"/>
        <v>-10.8</v>
      </c>
      <c r="M1971" s="6">
        <v>-7.2</v>
      </c>
      <c r="N1971" s="6">
        <v>-14.4</v>
      </c>
      <c r="O1971" s="12">
        <f t="shared" si="278"/>
        <v>4.5</v>
      </c>
      <c r="P1971" s="7">
        <v>8902</v>
      </c>
      <c r="Q1971" s="7"/>
      <c r="R1971" s="35">
        <f t="shared" si="269"/>
        <v>-7.8</v>
      </c>
      <c r="S1971">
        <v>-5</v>
      </c>
      <c r="T1971">
        <v>-10.5</v>
      </c>
      <c r="U1971">
        <v>7.4</v>
      </c>
      <c r="W1971">
        <v>4.2300000000000004</v>
      </c>
      <c r="X1971">
        <v>2.93</v>
      </c>
    </row>
    <row r="1972" spans="1:24" x14ac:dyDescent="0.25">
      <c r="A1972" s="3">
        <v>32557</v>
      </c>
      <c r="B1972" s="5">
        <v>49</v>
      </c>
      <c r="C1972" s="37">
        <f t="shared" si="265"/>
        <v>4.58</v>
      </c>
      <c r="D1972" s="35">
        <f t="shared" si="266"/>
        <v>-6.6</v>
      </c>
      <c r="E1972" s="6">
        <v>-3.7</v>
      </c>
      <c r="F1972" s="6">
        <v>-9.5</v>
      </c>
      <c r="G1972" s="6">
        <v>1.5</v>
      </c>
      <c r="H1972" s="35">
        <f t="shared" si="267"/>
        <v>-7.2</v>
      </c>
      <c r="I1972" s="6">
        <v>-3</v>
      </c>
      <c r="J1972" s="6">
        <v>-11.3</v>
      </c>
      <c r="K1972" s="12">
        <f t="shared" si="277"/>
        <v>1.5</v>
      </c>
      <c r="L1972" s="35">
        <f t="shared" si="268"/>
        <v>-8.1</v>
      </c>
      <c r="M1972" s="6">
        <v>-4.0999999999999996</v>
      </c>
      <c r="N1972" s="6">
        <v>-12.1</v>
      </c>
      <c r="O1972" s="12">
        <f t="shared" si="278"/>
        <v>1.5</v>
      </c>
      <c r="P1972" s="7">
        <v>8902</v>
      </c>
      <c r="Q1972" s="7"/>
      <c r="R1972" s="35">
        <f t="shared" si="269"/>
        <v>-5.3</v>
      </c>
      <c r="S1972">
        <v>0</v>
      </c>
      <c r="T1972">
        <v>-10.5</v>
      </c>
      <c r="U1972">
        <v>7.1</v>
      </c>
      <c r="W1972">
        <v>4.82</v>
      </c>
      <c r="X1972">
        <v>3.16</v>
      </c>
    </row>
    <row r="1973" spans="1:24" x14ac:dyDescent="0.25">
      <c r="A1973" s="3">
        <v>32558</v>
      </c>
      <c r="B1973" s="5">
        <v>50</v>
      </c>
      <c r="C1973" s="37">
        <f t="shared" si="265"/>
        <v>6.96</v>
      </c>
      <c r="D1973" s="35">
        <f t="shared" si="266"/>
        <v>-4.2</v>
      </c>
      <c r="E1973" s="6">
        <v>-0.3</v>
      </c>
      <c r="F1973" s="6">
        <v>-8.1</v>
      </c>
      <c r="G1973" s="6">
        <v>0</v>
      </c>
      <c r="H1973" s="35">
        <f t="shared" si="267"/>
        <v>-4.7</v>
      </c>
      <c r="I1973" s="6">
        <v>-2.1</v>
      </c>
      <c r="J1973" s="6">
        <v>-7.2</v>
      </c>
      <c r="K1973" s="12">
        <f t="shared" si="277"/>
        <v>0</v>
      </c>
      <c r="L1973" s="35">
        <f t="shared" si="268"/>
        <v>-5.7</v>
      </c>
      <c r="M1973" s="6">
        <v>-3.7</v>
      </c>
      <c r="N1973" s="6">
        <v>-7.6</v>
      </c>
      <c r="O1973" s="12">
        <f t="shared" si="278"/>
        <v>0</v>
      </c>
      <c r="P1973" s="7">
        <v>8902</v>
      </c>
      <c r="Q1973" s="7"/>
      <c r="R1973" s="35">
        <f t="shared" si="269"/>
        <v>-2.8</v>
      </c>
      <c r="S1973">
        <v>1.5</v>
      </c>
      <c r="T1973">
        <v>-7</v>
      </c>
      <c r="U1973">
        <v>1</v>
      </c>
      <c r="W1973">
        <v>7.33</v>
      </c>
      <c r="X1973">
        <v>4.45</v>
      </c>
    </row>
    <row r="1974" spans="1:24" x14ac:dyDescent="0.25">
      <c r="A1974" s="3">
        <v>32559</v>
      </c>
      <c r="B1974" s="5">
        <v>51</v>
      </c>
      <c r="C1974" s="37">
        <f t="shared" si="265"/>
        <v>6.49</v>
      </c>
      <c r="D1974" s="35">
        <f t="shared" si="266"/>
        <v>-3.2</v>
      </c>
      <c r="E1974" s="6">
        <v>1.8</v>
      </c>
      <c r="F1974" s="6">
        <v>-8.1</v>
      </c>
      <c r="G1974" s="6">
        <v>0.5</v>
      </c>
      <c r="H1974" s="35">
        <f t="shared" si="267"/>
        <v>-5.4</v>
      </c>
      <c r="I1974" s="6">
        <v>-2.6</v>
      </c>
      <c r="J1974" s="6">
        <v>-8.1</v>
      </c>
      <c r="K1974" s="12">
        <f t="shared" si="277"/>
        <v>0.5</v>
      </c>
      <c r="L1974" s="35">
        <f t="shared" si="268"/>
        <v>-6.3</v>
      </c>
      <c r="M1974" s="6">
        <v>-4.0999999999999996</v>
      </c>
      <c r="N1974" s="6">
        <v>-8.4</v>
      </c>
      <c r="O1974" s="12">
        <f t="shared" si="278"/>
        <v>0.5</v>
      </c>
      <c r="P1974" s="7">
        <v>8902</v>
      </c>
      <c r="Q1974" s="7"/>
      <c r="R1974" s="35">
        <f t="shared" si="269"/>
        <v>-4</v>
      </c>
      <c r="S1974">
        <v>2</v>
      </c>
      <c r="T1974">
        <v>-10</v>
      </c>
      <c r="U1974">
        <v>0</v>
      </c>
      <c r="W1974">
        <v>6.83</v>
      </c>
      <c r="X1974">
        <v>9.94</v>
      </c>
    </row>
    <row r="1975" spans="1:24" x14ac:dyDescent="0.25">
      <c r="A1975" s="3">
        <v>32560</v>
      </c>
      <c r="B1975" s="5">
        <v>52</v>
      </c>
      <c r="C1975" s="37">
        <f t="shared" si="265"/>
        <v>2.86</v>
      </c>
      <c r="D1975" s="35">
        <f t="shared" si="266"/>
        <v>-4.2</v>
      </c>
      <c r="E1975" s="6">
        <v>3</v>
      </c>
      <c r="F1975" s="6">
        <v>-11.3</v>
      </c>
      <c r="G1975" s="6">
        <v>1</v>
      </c>
      <c r="H1975" s="35">
        <f t="shared" si="267"/>
        <v>-4.3</v>
      </c>
      <c r="I1975" s="6">
        <v>-0.8</v>
      </c>
      <c r="J1975" s="6">
        <v>-7.8</v>
      </c>
      <c r="K1975" s="12">
        <f t="shared" si="277"/>
        <v>1</v>
      </c>
      <c r="L1975" s="35">
        <f t="shared" si="268"/>
        <v>-6.2</v>
      </c>
      <c r="M1975" s="6">
        <v>-3.9</v>
      </c>
      <c r="N1975" s="6">
        <v>-8.5</v>
      </c>
      <c r="O1975" s="12">
        <f t="shared" si="278"/>
        <v>1</v>
      </c>
      <c r="P1975" s="7">
        <v>8902</v>
      </c>
      <c r="Q1975" s="7"/>
      <c r="R1975" s="35">
        <f t="shared" si="269"/>
        <v>-2.5</v>
      </c>
      <c r="S1975">
        <v>1.5</v>
      </c>
      <c r="T1975">
        <v>-6.5</v>
      </c>
      <c r="U1975">
        <v>3.5</v>
      </c>
      <c r="W1975">
        <v>3.01</v>
      </c>
      <c r="X1975">
        <v>4.58</v>
      </c>
    </row>
    <row r="1976" spans="1:24" x14ac:dyDescent="0.25">
      <c r="A1976" s="3">
        <v>32561</v>
      </c>
      <c r="B1976" s="5">
        <v>53</v>
      </c>
      <c r="C1976" s="37">
        <f t="shared" si="265"/>
        <v>3.8</v>
      </c>
      <c r="D1976" s="35">
        <f t="shared" si="266"/>
        <v>0.5</v>
      </c>
      <c r="E1976" s="6">
        <v>2</v>
      </c>
      <c r="F1976" s="6">
        <v>-1.1000000000000001</v>
      </c>
      <c r="G1976" s="6">
        <v>3</v>
      </c>
      <c r="H1976" s="35">
        <f t="shared" si="267"/>
        <v>-2.7</v>
      </c>
      <c r="I1976" s="6">
        <v>-1.1000000000000001</v>
      </c>
      <c r="J1976" s="6">
        <v>-4.3</v>
      </c>
      <c r="K1976" s="12">
        <f t="shared" si="277"/>
        <v>3</v>
      </c>
      <c r="L1976" s="35">
        <f t="shared" si="268"/>
        <v>-4</v>
      </c>
      <c r="M1976" s="6">
        <v>-2.6</v>
      </c>
      <c r="N1976" s="6">
        <v>-5.3</v>
      </c>
      <c r="O1976" s="12">
        <f t="shared" si="278"/>
        <v>3</v>
      </c>
      <c r="P1976" s="7">
        <v>8902</v>
      </c>
      <c r="Q1976" s="7"/>
      <c r="R1976" s="35">
        <f t="shared" si="269"/>
        <v>-1.8</v>
      </c>
      <c r="S1976">
        <v>1.5</v>
      </c>
      <c r="T1976">
        <v>-5</v>
      </c>
      <c r="U1976">
        <v>4.3</v>
      </c>
      <c r="W1976">
        <v>4</v>
      </c>
      <c r="X1976">
        <v>3.2</v>
      </c>
    </row>
    <row r="1977" spans="1:24" x14ac:dyDescent="0.25">
      <c r="A1977" s="3">
        <v>32562</v>
      </c>
      <c r="B1977" s="5">
        <v>54</v>
      </c>
      <c r="C1977" s="37">
        <f t="shared" si="265"/>
        <v>9.77</v>
      </c>
      <c r="D1977" s="35">
        <f t="shared" si="266"/>
        <v>-4.5999999999999996</v>
      </c>
      <c r="E1977" s="6">
        <v>2.5</v>
      </c>
      <c r="F1977" s="6">
        <v>-11.7</v>
      </c>
      <c r="G1977" s="6">
        <v>5</v>
      </c>
      <c r="H1977" s="35">
        <f t="shared" si="267"/>
        <v>-4.4000000000000004</v>
      </c>
      <c r="I1977" s="6">
        <v>-1.4</v>
      </c>
      <c r="J1977" s="6">
        <v>-7.4</v>
      </c>
      <c r="K1977" s="12">
        <f t="shared" si="277"/>
        <v>5</v>
      </c>
      <c r="L1977" s="35">
        <f t="shared" si="268"/>
        <v>-7.5</v>
      </c>
      <c r="M1977" s="6">
        <v>-4.7</v>
      </c>
      <c r="N1977" s="6">
        <v>-10.3</v>
      </c>
      <c r="O1977" s="12">
        <f t="shared" si="278"/>
        <v>5</v>
      </c>
      <c r="P1977" s="7">
        <v>8902</v>
      </c>
      <c r="Q1977" s="7"/>
      <c r="R1977" s="35">
        <f t="shared" si="269"/>
        <v>-2.2999999999999998</v>
      </c>
      <c r="S1977">
        <v>2</v>
      </c>
      <c r="T1977">
        <v>-6.5</v>
      </c>
      <c r="U1977">
        <v>4.4000000000000004</v>
      </c>
      <c r="W1977">
        <v>10.28</v>
      </c>
      <c r="X1977">
        <v>9.9499999999999993</v>
      </c>
    </row>
    <row r="1978" spans="1:24" x14ac:dyDescent="0.25">
      <c r="A1978" s="3">
        <v>32563</v>
      </c>
      <c r="B1978" s="5">
        <v>55</v>
      </c>
      <c r="C1978" s="37">
        <f t="shared" si="265"/>
        <v>9.5</v>
      </c>
      <c r="D1978" s="35">
        <f t="shared" si="266"/>
        <v>-5.5</v>
      </c>
      <c r="E1978" s="6">
        <v>1.4</v>
      </c>
      <c r="F1978" s="6">
        <v>-12.4</v>
      </c>
      <c r="G1978" s="6">
        <v>0</v>
      </c>
      <c r="H1978" s="35">
        <f t="shared" si="267"/>
        <v>-5.5</v>
      </c>
      <c r="I1978" s="6">
        <v>-2.5</v>
      </c>
      <c r="J1978" s="6">
        <v>-8.5</v>
      </c>
      <c r="K1978" s="12">
        <f t="shared" si="277"/>
        <v>0</v>
      </c>
      <c r="L1978" s="35">
        <f t="shared" si="268"/>
        <v>-7.8</v>
      </c>
      <c r="M1978" s="6">
        <v>-4.9000000000000004</v>
      </c>
      <c r="N1978" s="6">
        <v>-10.6</v>
      </c>
      <c r="O1978" s="12">
        <f t="shared" si="278"/>
        <v>0</v>
      </c>
      <c r="P1978" s="7">
        <v>8902</v>
      </c>
      <c r="Q1978" s="7"/>
      <c r="R1978" s="35">
        <f t="shared" si="269"/>
        <v>-0.5</v>
      </c>
      <c r="S1978">
        <v>3.5</v>
      </c>
      <c r="T1978">
        <v>-4.5</v>
      </c>
      <c r="U1978">
        <v>2.2999999999999998</v>
      </c>
      <c r="W1978">
        <v>10</v>
      </c>
      <c r="X1978">
        <v>10.91</v>
      </c>
    </row>
    <row r="1979" spans="1:24" x14ac:dyDescent="0.25">
      <c r="A1979" s="3">
        <v>32564</v>
      </c>
      <c r="B1979" s="5">
        <v>56</v>
      </c>
      <c r="C1979" s="37">
        <f t="shared" si="265"/>
        <v>9.66</v>
      </c>
      <c r="D1979" s="35">
        <f t="shared" si="266"/>
        <v>-8.5</v>
      </c>
      <c r="E1979" s="6">
        <v>-0.3</v>
      </c>
      <c r="F1979" s="6">
        <v>-16.7</v>
      </c>
      <c r="G1979" s="6">
        <v>0</v>
      </c>
      <c r="H1979" s="35">
        <f t="shared" si="267"/>
        <v>-7.4</v>
      </c>
      <c r="I1979" s="6">
        <v>-3</v>
      </c>
      <c r="J1979" s="6">
        <v>-11.8</v>
      </c>
      <c r="K1979" s="12">
        <f t="shared" si="277"/>
        <v>0</v>
      </c>
      <c r="L1979" s="35">
        <f t="shared" si="268"/>
        <v>-8.6</v>
      </c>
      <c r="M1979" s="6">
        <v>-5</v>
      </c>
      <c r="N1979" s="6">
        <v>-12.2</v>
      </c>
      <c r="O1979" s="12">
        <f t="shared" si="278"/>
        <v>0</v>
      </c>
      <c r="P1979" s="7">
        <v>8902</v>
      </c>
      <c r="Q1979" s="7"/>
      <c r="R1979" s="35">
        <f t="shared" si="269"/>
        <v>-7.8</v>
      </c>
      <c r="S1979">
        <v>-0.5</v>
      </c>
      <c r="T1979">
        <v>-15</v>
      </c>
      <c r="U1979">
        <v>0</v>
      </c>
      <c r="W1979">
        <v>10.17</v>
      </c>
      <c r="X1979">
        <v>9.4499999999999993</v>
      </c>
    </row>
    <row r="1980" spans="1:24" x14ac:dyDescent="0.25">
      <c r="A1980" s="3">
        <v>32565</v>
      </c>
      <c r="B1980" s="5">
        <v>57</v>
      </c>
      <c r="C1980" s="37">
        <f t="shared" si="265"/>
        <v>11.49</v>
      </c>
      <c r="D1980" s="35">
        <f t="shared" si="266"/>
        <v>-9.5</v>
      </c>
      <c r="E1980" s="6">
        <v>0.6</v>
      </c>
      <c r="F1980" s="6">
        <v>-19.600000000000001</v>
      </c>
      <c r="G1980" s="6">
        <v>0</v>
      </c>
      <c r="H1980" s="35">
        <f t="shared" si="267"/>
        <v>-9.1999999999999993</v>
      </c>
      <c r="I1980" s="6">
        <v>-3.6</v>
      </c>
      <c r="J1980" s="6">
        <v>-14.8</v>
      </c>
      <c r="K1980" s="12">
        <f t="shared" si="277"/>
        <v>0</v>
      </c>
      <c r="L1980" s="35">
        <f t="shared" si="268"/>
        <v>-10</v>
      </c>
      <c r="M1980" s="6">
        <v>-5.7</v>
      </c>
      <c r="N1980" s="6">
        <v>-14.2</v>
      </c>
      <c r="O1980" s="12">
        <f t="shared" si="278"/>
        <v>0</v>
      </c>
      <c r="P1980" s="7">
        <v>8902</v>
      </c>
      <c r="Q1980" s="7"/>
      <c r="R1980" s="35">
        <f t="shared" si="269"/>
        <v>-9.3000000000000007</v>
      </c>
      <c r="S1980">
        <v>-0.5</v>
      </c>
      <c r="T1980">
        <v>-18</v>
      </c>
      <c r="U1980">
        <v>5</v>
      </c>
      <c r="W1980">
        <v>12.09</v>
      </c>
      <c r="X1980">
        <v>7.87</v>
      </c>
    </row>
    <row r="1981" spans="1:24" x14ac:dyDescent="0.25">
      <c r="A1981" s="3">
        <v>32566</v>
      </c>
      <c r="B1981" s="5">
        <v>58</v>
      </c>
      <c r="C1981" s="37">
        <f t="shared" si="265"/>
        <v>3.64</v>
      </c>
      <c r="D1981" s="35">
        <f t="shared" si="266"/>
        <v>-8.5</v>
      </c>
      <c r="E1981" s="6">
        <v>-2.4</v>
      </c>
      <c r="F1981" s="19">
        <f>ROUND(J1981*1.01-1.1,1)</f>
        <v>-14.6</v>
      </c>
      <c r="G1981" s="6">
        <v>5</v>
      </c>
      <c r="H1981" s="35">
        <f t="shared" si="267"/>
        <v>-9.5</v>
      </c>
      <c r="I1981" s="6">
        <v>-5.6</v>
      </c>
      <c r="J1981" s="8">
        <f>ROUND(N1981*0.96-0.4,1)</f>
        <v>-13.4</v>
      </c>
      <c r="K1981" s="12">
        <f t="shared" si="277"/>
        <v>5</v>
      </c>
      <c r="L1981" s="35">
        <f t="shared" si="268"/>
        <v>-10.199999999999999</v>
      </c>
      <c r="M1981" s="6">
        <v>-6.9</v>
      </c>
      <c r="N1981" s="6">
        <v>-13.5</v>
      </c>
      <c r="O1981" s="12">
        <f t="shared" si="278"/>
        <v>5</v>
      </c>
      <c r="P1981" s="7">
        <v>8902</v>
      </c>
      <c r="Q1981" s="7"/>
      <c r="R1981" s="35">
        <f t="shared" si="269"/>
        <v>-6.5</v>
      </c>
      <c r="S1981">
        <v>-3</v>
      </c>
      <c r="T1981">
        <v>-10</v>
      </c>
      <c r="U1981">
        <v>7.9</v>
      </c>
      <c r="W1981">
        <v>3.83</v>
      </c>
      <c r="X1981">
        <v>4.1500000000000004</v>
      </c>
    </row>
    <row r="1982" spans="1:24" x14ac:dyDescent="0.25">
      <c r="A1982" s="3">
        <v>32567</v>
      </c>
      <c r="B1982" s="5">
        <v>59</v>
      </c>
      <c r="C1982" s="37">
        <f t="shared" si="265"/>
        <v>5.43</v>
      </c>
      <c r="D1982" s="35">
        <f t="shared" si="266"/>
        <v>-12</v>
      </c>
      <c r="E1982" s="6">
        <v>-8.9</v>
      </c>
      <c r="F1982" s="6">
        <v>-15</v>
      </c>
      <c r="G1982" s="6">
        <v>1</v>
      </c>
      <c r="H1982" s="35">
        <f t="shared" si="267"/>
        <v>-14.4</v>
      </c>
      <c r="I1982" s="6">
        <v>-11</v>
      </c>
      <c r="J1982" s="6">
        <v>-17.8</v>
      </c>
      <c r="K1982" s="12">
        <f t="shared" si="277"/>
        <v>1</v>
      </c>
      <c r="L1982" s="35">
        <f t="shared" si="268"/>
        <v>-15.9</v>
      </c>
      <c r="M1982" s="6">
        <v>-12.8</v>
      </c>
      <c r="N1982" s="6">
        <v>-19</v>
      </c>
      <c r="O1982" s="12">
        <f t="shared" si="278"/>
        <v>1</v>
      </c>
      <c r="P1982" s="7">
        <v>8902</v>
      </c>
      <c r="Q1982" s="7"/>
      <c r="R1982" s="35">
        <f t="shared" si="269"/>
        <v>-9</v>
      </c>
      <c r="S1982">
        <v>-8</v>
      </c>
      <c r="T1982">
        <v>-10</v>
      </c>
      <c r="U1982">
        <v>3.3</v>
      </c>
      <c r="W1982">
        <v>5.72</v>
      </c>
      <c r="X1982">
        <v>4.3099999999999996</v>
      </c>
    </row>
    <row r="1983" spans="1:24" x14ac:dyDescent="0.25">
      <c r="A1983" s="3">
        <v>32568</v>
      </c>
      <c r="B1983" s="5">
        <v>60</v>
      </c>
      <c r="C1983" s="37">
        <f t="shared" si="265"/>
        <v>8.26</v>
      </c>
      <c r="D1983" s="35">
        <f t="shared" si="266"/>
        <v>-16.100000000000001</v>
      </c>
      <c r="E1983" s="6">
        <v>-12.9</v>
      </c>
      <c r="F1983" s="6">
        <v>-19.3</v>
      </c>
      <c r="G1983" s="6">
        <v>0</v>
      </c>
      <c r="H1983" s="35">
        <f t="shared" si="267"/>
        <v>-17.399999999999999</v>
      </c>
      <c r="I1983" s="6">
        <v>-13.3</v>
      </c>
      <c r="J1983" s="6">
        <v>-21.4</v>
      </c>
      <c r="K1983" s="6">
        <v>2</v>
      </c>
      <c r="L1983" s="35">
        <f t="shared" si="268"/>
        <v>-18.600000000000001</v>
      </c>
      <c r="M1983" s="6">
        <v>-15.8</v>
      </c>
      <c r="N1983" s="6">
        <v>-21.3</v>
      </c>
      <c r="O1983" s="11">
        <f>K1983</f>
        <v>2</v>
      </c>
      <c r="P1983" s="7">
        <v>8903</v>
      </c>
      <c r="Q1983" s="7"/>
      <c r="R1983" s="35">
        <f t="shared" si="269"/>
        <v>-16.3</v>
      </c>
      <c r="S1983">
        <v>-14.5</v>
      </c>
      <c r="T1983">
        <v>-18</v>
      </c>
      <c r="U1983">
        <v>0</v>
      </c>
      <c r="X1983">
        <v>8.26</v>
      </c>
    </row>
    <row r="1984" spans="1:24" x14ac:dyDescent="0.25">
      <c r="A1984" s="3">
        <v>32569</v>
      </c>
      <c r="B1984" s="5">
        <v>61</v>
      </c>
      <c r="C1984" s="37">
        <f t="shared" si="265"/>
        <v>11.48</v>
      </c>
      <c r="D1984" s="35">
        <f t="shared" si="266"/>
        <v>-17.5</v>
      </c>
      <c r="E1984" s="6">
        <v>-13.7</v>
      </c>
      <c r="F1984" s="6">
        <v>-21.3</v>
      </c>
      <c r="G1984" s="6">
        <v>2</v>
      </c>
      <c r="H1984" s="35">
        <f t="shared" si="267"/>
        <v>-18.3</v>
      </c>
      <c r="I1984" s="6">
        <v>-15.6</v>
      </c>
      <c r="J1984" s="6">
        <v>-21</v>
      </c>
      <c r="K1984" s="6">
        <v>1</v>
      </c>
      <c r="L1984" s="35">
        <f t="shared" si="268"/>
        <v>-18.3</v>
      </c>
      <c r="M1984" s="19">
        <f>I1984-0.8</f>
        <v>-16.399999999999999</v>
      </c>
      <c r="N1984" s="6">
        <v>-20.2</v>
      </c>
      <c r="O1984" s="11">
        <f>K1984</f>
        <v>1</v>
      </c>
      <c r="P1984" s="7">
        <v>8903</v>
      </c>
      <c r="Q1984" s="7"/>
      <c r="R1984" s="35">
        <f t="shared" si="269"/>
        <v>-18.5</v>
      </c>
      <c r="S1984">
        <v>-12</v>
      </c>
      <c r="T1984">
        <v>-25</v>
      </c>
      <c r="U1984">
        <v>0</v>
      </c>
      <c r="W1984">
        <v>12.08</v>
      </c>
      <c r="X1984">
        <v>13.07</v>
      </c>
    </row>
    <row r="1985" spans="1:24" x14ac:dyDescent="0.25">
      <c r="A1985" s="3">
        <v>32570</v>
      </c>
      <c r="B1985" s="5">
        <v>62</v>
      </c>
      <c r="C1985" s="37">
        <f t="shared" si="265"/>
        <v>13.23</v>
      </c>
      <c r="D1985" s="35">
        <f t="shared" si="266"/>
        <v>-17.5</v>
      </c>
      <c r="E1985" s="6">
        <v>-7</v>
      </c>
      <c r="F1985" s="6">
        <v>-28</v>
      </c>
      <c r="G1985" s="6">
        <v>0</v>
      </c>
      <c r="H1985" s="35">
        <f t="shared" si="267"/>
        <v>-14.5</v>
      </c>
      <c r="I1985" s="6">
        <v>-6.9</v>
      </c>
      <c r="J1985" s="6">
        <v>-22</v>
      </c>
      <c r="K1985" s="6">
        <v>0</v>
      </c>
      <c r="L1985" s="35">
        <f t="shared" si="268"/>
        <v>-15.5</v>
      </c>
      <c r="M1985" s="6">
        <v>-9.1</v>
      </c>
      <c r="N1985" s="19">
        <f>J1985+0.2</f>
        <v>-21.8</v>
      </c>
      <c r="O1985" s="11">
        <f>K1985</f>
        <v>0</v>
      </c>
      <c r="P1985" s="7">
        <v>8903</v>
      </c>
      <c r="Q1985" s="7"/>
      <c r="R1985" s="35">
        <f t="shared" si="269"/>
        <v>-18.8</v>
      </c>
      <c r="S1985">
        <v>-5.5</v>
      </c>
      <c r="T1985">
        <v>-32</v>
      </c>
      <c r="U1985">
        <v>0</v>
      </c>
      <c r="W1985">
        <v>13.93</v>
      </c>
      <c r="X1985">
        <v>12.91</v>
      </c>
    </row>
    <row r="1986" spans="1:24" x14ac:dyDescent="0.25">
      <c r="A1986" s="3">
        <v>32571</v>
      </c>
      <c r="B1986" s="5">
        <v>63</v>
      </c>
      <c r="C1986" s="37">
        <f t="shared" si="265"/>
        <v>11.12</v>
      </c>
      <c r="D1986" s="35">
        <f t="shared" si="266"/>
        <v>-11</v>
      </c>
      <c r="E1986" s="6">
        <v>-2.9</v>
      </c>
      <c r="F1986" s="6">
        <v>-19</v>
      </c>
      <c r="G1986" s="6">
        <v>0</v>
      </c>
      <c r="H1986" s="35">
        <f t="shared" si="267"/>
        <v>-11</v>
      </c>
      <c r="I1986" s="6">
        <v>-5.5</v>
      </c>
      <c r="J1986" s="6">
        <v>-16.5</v>
      </c>
      <c r="K1986" s="6">
        <v>0</v>
      </c>
      <c r="L1986" s="35">
        <f t="shared" si="268"/>
        <v>-13.2</v>
      </c>
      <c r="M1986" s="6">
        <v>-8.9</v>
      </c>
      <c r="N1986" s="6">
        <v>-17.5</v>
      </c>
      <c r="O1986" s="11">
        <f>K1986</f>
        <v>0</v>
      </c>
      <c r="P1986" s="7">
        <v>8903</v>
      </c>
      <c r="Q1986" s="7"/>
      <c r="R1986" s="35">
        <f t="shared" si="269"/>
        <v>-13.8</v>
      </c>
      <c r="S1986">
        <v>-3</v>
      </c>
      <c r="T1986">
        <v>-24.5</v>
      </c>
      <c r="U1986">
        <v>0</v>
      </c>
      <c r="W1986">
        <v>11.71</v>
      </c>
      <c r="X1986">
        <v>11.16</v>
      </c>
    </row>
    <row r="1987" spans="1:24" x14ac:dyDescent="0.25">
      <c r="A1987" s="3">
        <v>32572</v>
      </c>
      <c r="B1987" s="5">
        <v>64</v>
      </c>
      <c r="C1987" s="37">
        <f t="shared" si="265"/>
        <v>4.47</v>
      </c>
      <c r="D1987" s="35">
        <f t="shared" si="266"/>
        <v>-4.9000000000000004</v>
      </c>
      <c r="E1987" s="6">
        <v>-1.9</v>
      </c>
      <c r="F1987" s="6">
        <v>-7.8</v>
      </c>
      <c r="G1987" s="6">
        <v>1</v>
      </c>
      <c r="H1987" s="35">
        <f t="shared" si="267"/>
        <v>-6.5</v>
      </c>
      <c r="I1987" s="6">
        <v>-2.7</v>
      </c>
      <c r="J1987" s="6">
        <v>-10.3</v>
      </c>
      <c r="K1987" s="6">
        <v>2</v>
      </c>
      <c r="L1987" s="35">
        <f t="shared" si="268"/>
        <v>-8.3000000000000007</v>
      </c>
      <c r="M1987" s="6">
        <v>-5.3</v>
      </c>
      <c r="N1987" s="6">
        <v>-11.2</v>
      </c>
      <c r="O1987" s="11">
        <f>K1987</f>
        <v>2</v>
      </c>
      <c r="P1987" s="7">
        <v>8903</v>
      </c>
      <c r="Q1987" s="7"/>
      <c r="R1987" s="35">
        <f t="shared" si="269"/>
        <v>-5.3</v>
      </c>
      <c r="S1987">
        <v>0</v>
      </c>
      <c r="T1987">
        <v>-10.5</v>
      </c>
      <c r="U1987">
        <v>8.9</v>
      </c>
      <c r="W1987">
        <v>4.7</v>
      </c>
      <c r="X1987">
        <v>3.82</v>
      </c>
    </row>
    <row r="1988" spans="1:24" x14ac:dyDescent="0.25">
      <c r="A1988" s="3">
        <v>32573</v>
      </c>
      <c r="B1988" s="5">
        <v>65</v>
      </c>
      <c r="C1988" s="37">
        <f t="shared" si="265"/>
        <v>12.34</v>
      </c>
      <c r="D1988" s="35">
        <f t="shared" si="266"/>
        <v>-3.7</v>
      </c>
      <c r="E1988" s="6">
        <v>3.5</v>
      </c>
      <c r="F1988" s="6">
        <v>-10.8</v>
      </c>
      <c r="G1988" s="6">
        <v>1</v>
      </c>
      <c r="H1988" s="35">
        <f t="shared" si="267"/>
        <v>-3.1</v>
      </c>
      <c r="I1988" s="6">
        <v>0.1</v>
      </c>
      <c r="J1988" s="6">
        <v>-6.2</v>
      </c>
      <c r="K1988" s="12">
        <f t="shared" ref="K1988:K2012" si="279">G1988</f>
        <v>1</v>
      </c>
      <c r="L1988" s="35">
        <f t="shared" si="268"/>
        <v>-3.2</v>
      </c>
      <c r="M1988" s="6">
        <v>1.7</v>
      </c>
      <c r="N1988" s="6">
        <v>-8.1</v>
      </c>
      <c r="O1988" s="12">
        <f t="shared" ref="O1988:O2012" si="280">G1988</f>
        <v>1</v>
      </c>
      <c r="P1988" s="7">
        <v>8903</v>
      </c>
      <c r="Q1988" s="7"/>
      <c r="R1988" s="35">
        <f t="shared" si="269"/>
        <v>0.3</v>
      </c>
      <c r="S1988">
        <v>3.5</v>
      </c>
      <c r="T1988">
        <v>-3</v>
      </c>
      <c r="U1988">
        <v>3.1</v>
      </c>
      <c r="W1988">
        <v>12.99</v>
      </c>
      <c r="X1988">
        <v>7.85</v>
      </c>
    </row>
    <row r="1989" spans="1:24" x14ac:dyDescent="0.25">
      <c r="A1989" s="3">
        <v>32574</v>
      </c>
      <c r="B1989" s="5">
        <v>66</v>
      </c>
      <c r="C1989" s="37">
        <f t="shared" ref="C1989:C2052" si="281">IF(W1989="",X1989,ROUND(0.95*W1989,2))</f>
        <v>12.93</v>
      </c>
      <c r="D1989" s="35">
        <f t="shared" ref="D1989:D2052" si="282">ROUND(AVERAGE(E1989:F1989),1)</f>
        <v>-8</v>
      </c>
      <c r="E1989" s="6">
        <v>-0.5</v>
      </c>
      <c r="F1989" s="6">
        <v>-15.4</v>
      </c>
      <c r="G1989" s="6">
        <v>0</v>
      </c>
      <c r="H1989" s="35">
        <f t="shared" ref="H1989:H2052" si="283">ROUND(AVERAGE(I1989:J1989),1)</f>
        <v>-6.8</v>
      </c>
      <c r="I1989" s="6">
        <v>-3.3</v>
      </c>
      <c r="J1989" s="6">
        <v>-10.199999999999999</v>
      </c>
      <c r="K1989" s="12">
        <f t="shared" si="279"/>
        <v>0</v>
      </c>
      <c r="L1989" s="35">
        <f t="shared" ref="L1989:L2052" si="284">ROUND(AVERAGE(M1989:N1989),1)</f>
        <v>-6.1</v>
      </c>
      <c r="M1989" s="6">
        <v>-1.8</v>
      </c>
      <c r="N1989" s="6">
        <v>-10.4</v>
      </c>
      <c r="O1989" s="12">
        <f t="shared" si="280"/>
        <v>0</v>
      </c>
      <c r="P1989" s="7">
        <v>8903</v>
      </c>
      <c r="Q1989" s="7"/>
      <c r="R1989" s="35">
        <f t="shared" ref="R1989:R2052" si="285">ROUND(AVERAGE(S1989:T1989),1)</f>
        <v>-6.5</v>
      </c>
      <c r="S1989">
        <v>2</v>
      </c>
      <c r="T1989">
        <v>-15</v>
      </c>
      <c r="U1989">
        <v>0</v>
      </c>
      <c r="W1989">
        <v>13.61</v>
      </c>
      <c r="X1989">
        <v>13.67</v>
      </c>
    </row>
    <row r="1990" spans="1:24" x14ac:dyDescent="0.25">
      <c r="A1990" s="3">
        <v>32575</v>
      </c>
      <c r="B1990" s="5">
        <v>67</v>
      </c>
      <c r="C1990" s="37">
        <f t="shared" si="281"/>
        <v>15.03</v>
      </c>
      <c r="D1990" s="35">
        <f t="shared" si="282"/>
        <v>-2.9</v>
      </c>
      <c r="E1990" s="6">
        <v>3.5</v>
      </c>
      <c r="F1990" s="6">
        <v>-9.3000000000000007</v>
      </c>
      <c r="G1990" s="6">
        <v>0</v>
      </c>
      <c r="H1990" s="35">
        <f t="shared" si="283"/>
        <v>-3.8</v>
      </c>
      <c r="I1990" s="6">
        <v>0.7</v>
      </c>
      <c r="J1990" s="6">
        <v>-8.1999999999999993</v>
      </c>
      <c r="K1990" s="12">
        <f t="shared" si="279"/>
        <v>0</v>
      </c>
      <c r="L1990" s="35">
        <f t="shared" si="284"/>
        <v>-2.9</v>
      </c>
      <c r="M1990" s="6">
        <v>2.4</v>
      </c>
      <c r="N1990" s="6">
        <v>-8.1</v>
      </c>
      <c r="O1990" s="12">
        <f t="shared" si="280"/>
        <v>0</v>
      </c>
      <c r="P1990" s="7">
        <v>8903</v>
      </c>
      <c r="Q1990" s="7"/>
      <c r="R1990" s="35">
        <f t="shared" si="285"/>
        <v>-2.5</v>
      </c>
      <c r="S1990">
        <v>5</v>
      </c>
      <c r="T1990">
        <v>-10</v>
      </c>
      <c r="U1990">
        <v>0</v>
      </c>
      <c r="W1990">
        <v>15.82</v>
      </c>
      <c r="X1990">
        <v>12.36</v>
      </c>
    </row>
    <row r="1991" spans="1:24" x14ac:dyDescent="0.25">
      <c r="A1991" s="3">
        <v>32576</v>
      </c>
      <c r="B1991" s="5">
        <v>68</v>
      </c>
      <c r="C1991" s="37">
        <f t="shared" si="281"/>
        <v>4.08</v>
      </c>
      <c r="D1991" s="35">
        <f t="shared" si="282"/>
        <v>-2.1</v>
      </c>
      <c r="E1991" s="6">
        <v>2.1</v>
      </c>
      <c r="F1991" s="6">
        <v>-6.3</v>
      </c>
      <c r="G1991" s="6">
        <v>0</v>
      </c>
      <c r="H1991" s="35">
        <f t="shared" si="283"/>
        <v>-1.7</v>
      </c>
      <c r="I1991" s="6">
        <v>0.6</v>
      </c>
      <c r="J1991" s="6">
        <v>-4</v>
      </c>
      <c r="K1991" s="12">
        <f t="shared" si="279"/>
        <v>0</v>
      </c>
      <c r="L1991" s="35">
        <f t="shared" si="284"/>
        <v>-1.6</v>
      </c>
      <c r="M1991" s="6">
        <v>2.2000000000000002</v>
      </c>
      <c r="N1991" s="6">
        <v>-5.4</v>
      </c>
      <c r="O1991" s="12">
        <f t="shared" si="280"/>
        <v>0</v>
      </c>
      <c r="P1991" s="7">
        <v>8903</v>
      </c>
      <c r="Q1991" s="7"/>
      <c r="R1991" s="35">
        <f t="shared" si="285"/>
        <v>0.8</v>
      </c>
      <c r="S1991">
        <v>3.5</v>
      </c>
      <c r="T1991">
        <v>-2</v>
      </c>
      <c r="U1991">
        <v>0.4</v>
      </c>
      <c r="W1991">
        <v>4.29</v>
      </c>
      <c r="X1991">
        <v>4.05</v>
      </c>
    </row>
    <row r="1992" spans="1:24" x14ac:dyDescent="0.25">
      <c r="A1992" s="3">
        <v>32577</v>
      </c>
      <c r="B1992" s="5">
        <v>69</v>
      </c>
      <c r="C1992" s="37">
        <f t="shared" si="281"/>
        <v>11.66</v>
      </c>
      <c r="D1992" s="35">
        <f t="shared" si="282"/>
        <v>3</v>
      </c>
      <c r="E1992" s="6">
        <v>6.5</v>
      </c>
      <c r="F1992" s="6">
        <v>-0.6</v>
      </c>
      <c r="G1992" s="6">
        <v>2</v>
      </c>
      <c r="H1992" s="35">
        <f t="shared" si="283"/>
        <v>0.7</v>
      </c>
      <c r="I1992" s="6">
        <v>3.2</v>
      </c>
      <c r="J1992" s="6">
        <v>-1.8</v>
      </c>
      <c r="K1992" s="12">
        <f t="shared" si="279"/>
        <v>2</v>
      </c>
      <c r="L1992" s="35">
        <f t="shared" si="284"/>
        <v>2.1</v>
      </c>
      <c r="M1992" s="6">
        <v>5</v>
      </c>
      <c r="N1992" s="6">
        <v>-0.8</v>
      </c>
      <c r="O1992" s="12">
        <f t="shared" si="280"/>
        <v>2</v>
      </c>
      <c r="P1992" s="7">
        <v>8903</v>
      </c>
      <c r="Q1992" s="7"/>
      <c r="R1992" s="35">
        <f t="shared" si="285"/>
        <v>3.8</v>
      </c>
      <c r="S1992">
        <v>7.5</v>
      </c>
      <c r="T1992">
        <v>0</v>
      </c>
      <c r="U1992">
        <v>0</v>
      </c>
      <c r="W1992">
        <v>12.27</v>
      </c>
      <c r="X1992">
        <v>8.84</v>
      </c>
    </row>
    <row r="1993" spans="1:24" x14ac:dyDescent="0.25">
      <c r="A1993" s="3">
        <v>32578</v>
      </c>
      <c r="B1993" s="5">
        <v>70</v>
      </c>
      <c r="C1993" s="37">
        <f t="shared" si="281"/>
        <v>8</v>
      </c>
      <c r="D1993" s="35">
        <f t="shared" si="282"/>
        <v>1.4</v>
      </c>
      <c r="E1993" s="6">
        <v>4.7</v>
      </c>
      <c r="F1993" s="6">
        <v>-1.9</v>
      </c>
      <c r="G1993" s="6">
        <v>0</v>
      </c>
      <c r="H1993" s="35">
        <f t="shared" si="283"/>
        <v>0.9</v>
      </c>
      <c r="I1993" s="6">
        <v>2.5</v>
      </c>
      <c r="J1993" s="6">
        <v>-0.7</v>
      </c>
      <c r="K1993" s="12">
        <f t="shared" si="279"/>
        <v>0</v>
      </c>
      <c r="L1993" s="35">
        <f t="shared" si="284"/>
        <v>2.2999999999999998</v>
      </c>
      <c r="M1993" s="6">
        <v>4.9000000000000004</v>
      </c>
      <c r="N1993" s="6">
        <v>-0.4</v>
      </c>
      <c r="O1993" s="12">
        <f t="shared" si="280"/>
        <v>0</v>
      </c>
      <c r="P1993" s="7">
        <v>8903</v>
      </c>
      <c r="Q1993" s="7"/>
      <c r="R1993" s="35">
        <f t="shared" si="285"/>
        <v>0.8</v>
      </c>
      <c r="S1993">
        <v>3.5</v>
      </c>
      <c r="T1993">
        <v>-2</v>
      </c>
      <c r="U1993">
        <v>4</v>
      </c>
      <c r="W1993">
        <v>8.42</v>
      </c>
      <c r="X1993">
        <v>7.98</v>
      </c>
    </row>
    <row r="1994" spans="1:24" x14ac:dyDescent="0.25">
      <c r="A1994" s="3">
        <v>32579</v>
      </c>
      <c r="B1994" s="5">
        <v>71</v>
      </c>
      <c r="C1994" s="37">
        <f t="shared" si="281"/>
        <v>7.02</v>
      </c>
      <c r="D1994" s="35">
        <f t="shared" si="282"/>
        <v>0</v>
      </c>
      <c r="E1994" s="6">
        <v>3.8</v>
      </c>
      <c r="F1994" s="6">
        <v>-3.8</v>
      </c>
      <c r="G1994" s="6">
        <v>5</v>
      </c>
      <c r="H1994" s="35">
        <f t="shared" si="283"/>
        <v>-0.3</v>
      </c>
      <c r="I1994" s="6">
        <v>1.3</v>
      </c>
      <c r="J1994" s="6">
        <v>-1.8</v>
      </c>
      <c r="K1994" s="12">
        <f t="shared" si="279"/>
        <v>5</v>
      </c>
      <c r="L1994" s="35">
        <f t="shared" si="284"/>
        <v>0.3</v>
      </c>
      <c r="M1994" s="6">
        <v>2.2999999999999998</v>
      </c>
      <c r="N1994" s="6">
        <v>-1.7</v>
      </c>
      <c r="O1994" s="12">
        <f t="shared" si="280"/>
        <v>5</v>
      </c>
      <c r="P1994" s="7">
        <v>8903</v>
      </c>
      <c r="Q1994" s="7"/>
      <c r="R1994" s="35">
        <f t="shared" si="285"/>
        <v>2</v>
      </c>
      <c r="S1994">
        <v>4</v>
      </c>
      <c r="T1994">
        <v>0</v>
      </c>
      <c r="U1994">
        <v>3.2</v>
      </c>
      <c r="W1994">
        <v>7.39</v>
      </c>
      <c r="X1994">
        <v>8.07</v>
      </c>
    </row>
    <row r="1995" spans="1:24" x14ac:dyDescent="0.25">
      <c r="A1995" s="3">
        <v>32580</v>
      </c>
      <c r="B1995" s="5">
        <v>72</v>
      </c>
      <c r="C1995" s="37">
        <f t="shared" si="281"/>
        <v>6.1</v>
      </c>
      <c r="D1995" s="35">
        <f t="shared" si="282"/>
        <v>-3</v>
      </c>
      <c r="E1995" s="6">
        <v>-0.7</v>
      </c>
      <c r="F1995" s="6">
        <v>-5.2</v>
      </c>
      <c r="G1995" s="6">
        <v>6</v>
      </c>
      <c r="H1995" s="35">
        <f t="shared" si="283"/>
        <v>-4.2</v>
      </c>
      <c r="I1995" s="6">
        <v>-2.2999999999999998</v>
      </c>
      <c r="J1995" s="6">
        <v>-6.1</v>
      </c>
      <c r="K1995" s="12">
        <f t="shared" si="279"/>
        <v>6</v>
      </c>
      <c r="L1995" s="35">
        <f t="shared" si="284"/>
        <v>-3.8</v>
      </c>
      <c r="M1995" s="6">
        <v>-1.4</v>
      </c>
      <c r="N1995" s="6">
        <v>-6.2</v>
      </c>
      <c r="O1995" s="12">
        <f t="shared" si="280"/>
        <v>6</v>
      </c>
      <c r="P1995" s="7">
        <v>8903</v>
      </c>
      <c r="Q1995" s="7"/>
      <c r="R1995" s="35">
        <f t="shared" si="285"/>
        <v>1.3</v>
      </c>
      <c r="S1995">
        <v>2.5</v>
      </c>
      <c r="T1995">
        <v>0</v>
      </c>
      <c r="U1995">
        <v>10</v>
      </c>
      <c r="W1995">
        <v>6.42</v>
      </c>
      <c r="X1995">
        <v>4.29</v>
      </c>
    </row>
    <row r="1996" spans="1:24" x14ac:dyDescent="0.25">
      <c r="A1996" s="3">
        <v>32581</v>
      </c>
      <c r="B1996" s="5">
        <v>73</v>
      </c>
      <c r="C1996" s="37">
        <f t="shared" si="281"/>
        <v>5.18</v>
      </c>
      <c r="D1996" s="35">
        <f t="shared" si="282"/>
        <v>-4.4000000000000004</v>
      </c>
      <c r="E1996" s="6">
        <v>-3.1</v>
      </c>
      <c r="F1996" s="6">
        <v>-5.6</v>
      </c>
      <c r="G1996" s="6">
        <v>2</v>
      </c>
      <c r="H1996" s="35">
        <f t="shared" si="283"/>
        <v>-6.7</v>
      </c>
      <c r="I1996" s="6">
        <v>-5.7</v>
      </c>
      <c r="J1996" s="6">
        <v>-7.6</v>
      </c>
      <c r="K1996" s="12">
        <f t="shared" si="279"/>
        <v>2</v>
      </c>
      <c r="L1996" s="35">
        <f t="shared" si="284"/>
        <v>-5.9</v>
      </c>
      <c r="M1996" s="6">
        <v>-5.2</v>
      </c>
      <c r="N1996" s="6">
        <v>-6.6</v>
      </c>
      <c r="O1996" s="12">
        <f t="shared" si="280"/>
        <v>2</v>
      </c>
      <c r="P1996" s="7">
        <v>8903</v>
      </c>
      <c r="Q1996" s="7"/>
      <c r="R1996" s="35">
        <f t="shared" si="285"/>
        <v>-2</v>
      </c>
      <c r="S1996">
        <v>-0.5</v>
      </c>
      <c r="T1996">
        <v>-3.5</v>
      </c>
      <c r="U1996">
        <v>9.1999999999999993</v>
      </c>
      <c r="W1996">
        <v>5.45</v>
      </c>
      <c r="X1996">
        <v>4.3499999999999996</v>
      </c>
    </row>
    <row r="1997" spans="1:24" x14ac:dyDescent="0.25">
      <c r="A1997" s="3">
        <v>32582</v>
      </c>
      <c r="B1997" s="5">
        <v>74</v>
      </c>
      <c r="C1997" s="37">
        <f t="shared" si="281"/>
        <v>12.31</v>
      </c>
      <c r="D1997" s="35">
        <f t="shared" si="282"/>
        <v>-7</v>
      </c>
      <c r="E1997" s="6">
        <v>-1.7</v>
      </c>
      <c r="F1997" s="6">
        <v>-12.3</v>
      </c>
      <c r="G1997" s="6">
        <v>0</v>
      </c>
      <c r="H1997" s="35">
        <f t="shared" si="283"/>
        <v>-5.9</v>
      </c>
      <c r="I1997" s="6">
        <v>-1.5</v>
      </c>
      <c r="J1997" s="6">
        <v>-10.3</v>
      </c>
      <c r="K1997" s="12">
        <f t="shared" si="279"/>
        <v>0</v>
      </c>
      <c r="L1997" s="35">
        <f t="shared" si="284"/>
        <v>-6.8</v>
      </c>
      <c r="M1997" s="6">
        <v>-3</v>
      </c>
      <c r="N1997" s="6">
        <v>-10.5</v>
      </c>
      <c r="O1997" s="12">
        <f t="shared" si="280"/>
        <v>0</v>
      </c>
      <c r="P1997" s="7">
        <v>8903</v>
      </c>
      <c r="Q1997" s="7"/>
      <c r="R1997" s="35">
        <f t="shared" si="285"/>
        <v>-5</v>
      </c>
      <c r="S1997">
        <v>3.5</v>
      </c>
      <c r="T1997">
        <v>-13.5</v>
      </c>
      <c r="U1997">
        <v>0</v>
      </c>
      <c r="W1997">
        <v>12.96</v>
      </c>
      <c r="X1997">
        <v>13.02</v>
      </c>
    </row>
    <row r="1998" spans="1:24" x14ac:dyDescent="0.25">
      <c r="A1998" s="3">
        <v>32583</v>
      </c>
      <c r="B1998" s="5">
        <v>75</v>
      </c>
      <c r="C1998" s="37">
        <f t="shared" si="281"/>
        <v>6.48</v>
      </c>
      <c r="D1998" s="35">
        <f t="shared" si="282"/>
        <v>-7.2</v>
      </c>
      <c r="E1998" s="6">
        <v>-3.7</v>
      </c>
      <c r="F1998" s="6">
        <v>-10.6</v>
      </c>
      <c r="G1998" s="6">
        <v>1</v>
      </c>
      <c r="H1998" s="35">
        <f t="shared" si="283"/>
        <v>-7.1</v>
      </c>
      <c r="I1998" s="6">
        <v>-4.0999999999999996</v>
      </c>
      <c r="J1998" s="6">
        <v>-10</v>
      </c>
      <c r="K1998" s="12">
        <f t="shared" si="279"/>
        <v>1</v>
      </c>
      <c r="L1998" s="35">
        <f t="shared" si="284"/>
        <v>-7.1</v>
      </c>
      <c r="M1998" s="6">
        <v>-4.8</v>
      </c>
      <c r="N1998" s="6">
        <v>-9.4</v>
      </c>
      <c r="O1998" s="12">
        <f t="shared" si="280"/>
        <v>1</v>
      </c>
      <c r="P1998" s="7">
        <v>8903</v>
      </c>
      <c r="Q1998" s="7"/>
      <c r="R1998" s="35">
        <f t="shared" si="285"/>
        <v>-4.5</v>
      </c>
      <c r="S1998">
        <v>-1</v>
      </c>
      <c r="T1998">
        <v>-8</v>
      </c>
      <c r="U1998">
        <v>4.0999999999999996</v>
      </c>
      <c r="W1998">
        <v>6.82</v>
      </c>
      <c r="X1998">
        <v>8.08</v>
      </c>
    </row>
    <row r="1999" spans="1:24" x14ac:dyDescent="0.25">
      <c r="A1999" s="3">
        <v>32584</v>
      </c>
      <c r="B1999" s="5">
        <v>76</v>
      </c>
      <c r="C1999" s="37">
        <f t="shared" si="281"/>
        <v>9.58</v>
      </c>
      <c r="D1999" s="35">
        <f t="shared" si="282"/>
        <v>-5.2</v>
      </c>
      <c r="E1999" s="6">
        <v>-1.9</v>
      </c>
      <c r="F1999" s="6">
        <v>-8.4</v>
      </c>
      <c r="G1999" s="6">
        <v>0</v>
      </c>
      <c r="H1999" s="35">
        <f t="shared" si="283"/>
        <v>-6.6</v>
      </c>
      <c r="I1999" s="8">
        <f t="shared" ref="I1999:I2019" si="286">ROUND(M1999*0.98-0.9,1)</f>
        <v>-4</v>
      </c>
      <c r="J1999" s="8">
        <f t="shared" ref="J1999:J2020" si="287">ROUND(N1999*0.96-0.4,1)</f>
        <v>-9.1999999999999993</v>
      </c>
      <c r="K1999" s="12">
        <f t="shared" si="279"/>
        <v>0</v>
      </c>
      <c r="L1999" s="35">
        <f t="shared" si="284"/>
        <v>-6.2</v>
      </c>
      <c r="M1999" s="6">
        <v>-3.2</v>
      </c>
      <c r="N1999" s="6">
        <v>-9.1999999999999993</v>
      </c>
      <c r="O1999" s="12">
        <f t="shared" si="280"/>
        <v>0</v>
      </c>
      <c r="P1999" s="7">
        <v>8903</v>
      </c>
      <c r="Q1999" s="7"/>
      <c r="R1999" s="35">
        <f t="shared" si="285"/>
        <v>-2.5</v>
      </c>
      <c r="S1999">
        <v>1.5</v>
      </c>
      <c r="T1999">
        <v>-6.5</v>
      </c>
      <c r="U1999">
        <v>8.3000000000000007</v>
      </c>
      <c r="W1999">
        <v>10.08</v>
      </c>
      <c r="X1999">
        <v>4.96</v>
      </c>
    </row>
    <row r="2000" spans="1:24" x14ac:dyDescent="0.25">
      <c r="A2000" s="3">
        <v>32585</v>
      </c>
      <c r="B2000" s="5">
        <v>77</v>
      </c>
      <c r="C2000" s="37">
        <f t="shared" si="281"/>
        <v>4.54</v>
      </c>
      <c r="D2000" s="35">
        <f t="shared" si="282"/>
        <v>-5.9</v>
      </c>
      <c r="E2000" s="6">
        <v>-1.3</v>
      </c>
      <c r="F2000" s="6">
        <v>-10.4</v>
      </c>
      <c r="G2000" s="6">
        <v>3</v>
      </c>
      <c r="H2000" s="35">
        <f t="shared" si="283"/>
        <v>-5.7</v>
      </c>
      <c r="I2000" s="8">
        <f t="shared" si="286"/>
        <v>-3.4</v>
      </c>
      <c r="J2000" s="8">
        <f t="shared" si="287"/>
        <v>-8</v>
      </c>
      <c r="K2000" s="12">
        <f t="shared" si="279"/>
        <v>3</v>
      </c>
      <c r="L2000" s="35">
        <f t="shared" si="284"/>
        <v>-5.3</v>
      </c>
      <c r="M2000" s="6">
        <v>-2.6</v>
      </c>
      <c r="N2000" s="6">
        <v>-7.9</v>
      </c>
      <c r="O2000" s="12">
        <f t="shared" si="280"/>
        <v>3</v>
      </c>
      <c r="P2000" s="7">
        <v>8903</v>
      </c>
      <c r="Q2000" s="7"/>
      <c r="R2000" s="35">
        <f t="shared" si="285"/>
        <v>-2.8</v>
      </c>
      <c r="S2000">
        <v>0.5</v>
      </c>
      <c r="T2000">
        <v>-6</v>
      </c>
      <c r="U2000">
        <v>8</v>
      </c>
      <c r="W2000">
        <v>4.78</v>
      </c>
      <c r="X2000">
        <v>12.81</v>
      </c>
    </row>
    <row r="2001" spans="1:24" x14ac:dyDescent="0.25">
      <c r="A2001" s="3">
        <v>32586</v>
      </c>
      <c r="B2001" s="5">
        <v>78</v>
      </c>
      <c r="C2001" s="37">
        <f t="shared" si="281"/>
        <v>16.48</v>
      </c>
      <c r="D2001" s="35">
        <f t="shared" si="282"/>
        <v>-5.0999999999999996</v>
      </c>
      <c r="E2001" s="6">
        <v>2.7</v>
      </c>
      <c r="F2001" s="6">
        <v>-12.8</v>
      </c>
      <c r="G2001" s="6">
        <v>0</v>
      </c>
      <c r="H2001" s="35">
        <f t="shared" si="283"/>
        <v>-3.3</v>
      </c>
      <c r="I2001" s="8">
        <f t="shared" si="286"/>
        <v>-0.2</v>
      </c>
      <c r="J2001" s="8">
        <f t="shared" si="287"/>
        <v>-6.4</v>
      </c>
      <c r="K2001" s="12">
        <f t="shared" si="279"/>
        <v>0</v>
      </c>
      <c r="L2001" s="35">
        <f t="shared" si="284"/>
        <v>-2.8</v>
      </c>
      <c r="M2001" s="6">
        <v>0.7</v>
      </c>
      <c r="N2001" s="6">
        <v>-6.3</v>
      </c>
      <c r="O2001" s="12">
        <f t="shared" si="280"/>
        <v>0</v>
      </c>
      <c r="P2001" s="7">
        <v>8903</v>
      </c>
      <c r="Q2001" s="7"/>
      <c r="R2001" s="35">
        <f t="shared" si="285"/>
        <v>-1.8</v>
      </c>
      <c r="S2001">
        <v>5</v>
      </c>
      <c r="T2001">
        <v>-8.5</v>
      </c>
      <c r="U2001">
        <v>0.8</v>
      </c>
      <c r="W2001">
        <v>17.350000000000001</v>
      </c>
      <c r="X2001">
        <v>15.72</v>
      </c>
    </row>
    <row r="2002" spans="1:24" x14ac:dyDescent="0.25">
      <c r="A2002" s="3">
        <v>32587</v>
      </c>
      <c r="B2002" s="5">
        <v>79</v>
      </c>
      <c r="C2002" s="37">
        <f t="shared" si="281"/>
        <v>14.79</v>
      </c>
      <c r="D2002" s="35">
        <f t="shared" si="282"/>
        <v>-4.2</v>
      </c>
      <c r="E2002" s="6">
        <v>5.3</v>
      </c>
      <c r="F2002" s="6">
        <v>-13.7</v>
      </c>
      <c r="G2002" s="6">
        <v>0.5</v>
      </c>
      <c r="H2002" s="35">
        <f t="shared" si="283"/>
        <v>-2.6</v>
      </c>
      <c r="I2002" s="8">
        <f t="shared" si="286"/>
        <v>2.2999999999999998</v>
      </c>
      <c r="J2002" s="8">
        <f t="shared" si="287"/>
        <v>-7.5</v>
      </c>
      <c r="K2002" s="12">
        <f t="shared" si="279"/>
        <v>0.5</v>
      </c>
      <c r="L2002" s="35">
        <f t="shared" si="284"/>
        <v>-2.1</v>
      </c>
      <c r="M2002" s="6">
        <v>3.3</v>
      </c>
      <c r="N2002" s="6">
        <v>-7.4</v>
      </c>
      <c r="O2002" s="12">
        <f t="shared" si="280"/>
        <v>0.5</v>
      </c>
      <c r="P2002" s="7">
        <v>8903</v>
      </c>
      <c r="Q2002" s="7"/>
      <c r="R2002" s="35">
        <f t="shared" si="285"/>
        <v>-3.3</v>
      </c>
      <c r="S2002">
        <v>6.5</v>
      </c>
      <c r="T2002">
        <v>-13</v>
      </c>
      <c r="U2002">
        <v>0</v>
      </c>
      <c r="W2002">
        <v>15.57</v>
      </c>
      <c r="X2002">
        <v>13.59</v>
      </c>
    </row>
    <row r="2003" spans="1:24" x14ac:dyDescent="0.25">
      <c r="A2003" s="3">
        <v>32588</v>
      </c>
      <c r="B2003" s="5">
        <v>80</v>
      </c>
      <c r="C2003" s="37">
        <f t="shared" si="281"/>
        <v>7.34</v>
      </c>
      <c r="D2003" s="35">
        <f t="shared" si="282"/>
        <v>-1.8</v>
      </c>
      <c r="E2003" s="6">
        <v>0.8</v>
      </c>
      <c r="F2003" s="6">
        <v>-4.3</v>
      </c>
      <c r="G2003" s="6">
        <v>5</v>
      </c>
      <c r="H2003" s="35">
        <f t="shared" si="283"/>
        <v>-3.1</v>
      </c>
      <c r="I2003" s="8">
        <f t="shared" si="286"/>
        <v>-0.8</v>
      </c>
      <c r="J2003" s="8">
        <f t="shared" si="287"/>
        <v>-5.3</v>
      </c>
      <c r="K2003" s="12">
        <f t="shared" si="279"/>
        <v>5</v>
      </c>
      <c r="L2003" s="35">
        <f t="shared" si="284"/>
        <v>-2.5</v>
      </c>
      <c r="M2003" s="6">
        <v>0.1</v>
      </c>
      <c r="N2003" s="6">
        <v>-5.0999999999999996</v>
      </c>
      <c r="O2003" s="12">
        <f t="shared" si="280"/>
        <v>5</v>
      </c>
      <c r="P2003" s="7">
        <v>8903</v>
      </c>
      <c r="Q2003" s="7"/>
      <c r="R2003" s="35">
        <f t="shared" si="285"/>
        <v>1</v>
      </c>
      <c r="S2003">
        <v>5</v>
      </c>
      <c r="T2003">
        <v>-3</v>
      </c>
      <c r="U2003">
        <v>0</v>
      </c>
      <c r="W2003">
        <v>7.73</v>
      </c>
      <c r="X2003">
        <v>7.81</v>
      </c>
    </row>
    <row r="2004" spans="1:24" x14ac:dyDescent="0.25">
      <c r="A2004" s="3">
        <v>32589</v>
      </c>
      <c r="B2004" s="5">
        <v>81</v>
      </c>
      <c r="C2004" s="37">
        <f t="shared" si="281"/>
        <v>11.36</v>
      </c>
      <c r="D2004" s="35">
        <f t="shared" si="282"/>
        <v>-3.2</v>
      </c>
      <c r="E2004" s="6">
        <v>0.6</v>
      </c>
      <c r="F2004" s="6">
        <v>-6.9</v>
      </c>
      <c r="G2004" s="6">
        <v>0.5</v>
      </c>
      <c r="H2004" s="35">
        <f t="shared" si="283"/>
        <v>-4.8</v>
      </c>
      <c r="I2004" s="8">
        <f t="shared" si="286"/>
        <v>-3</v>
      </c>
      <c r="J2004" s="8">
        <f t="shared" si="287"/>
        <v>-6.6</v>
      </c>
      <c r="K2004" s="12">
        <f t="shared" si="279"/>
        <v>0.5</v>
      </c>
      <c r="L2004" s="35">
        <f t="shared" si="284"/>
        <v>-4.3</v>
      </c>
      <c r="M2004" s="6">
        <v>-2.1</v>
      </c>
      <c r="N2004" s="6">
        <v>-6.5</v>
      </c>
      <c r="O2004" s="12">
        <f t="shared" si="280"/>
        <v>0.5</v>
      </c>
      <c r="P2004" s="7">
        <v>8903</v>
      </c>
      <c r="Q2004" s="7"/>
      <c r="R2004" s="35">
        <f t="shared" si="285"/>
        <v>1.5</v>
      </c>
      <c r="S2004">
        <v>3.5</v>
      </c>
      <c r="T2004">
        <v>-0.5</v>
      </c>
      <c r="U2004">
        <v>0</v>
      </c>
      <c r="W2004">
        <v>11.96</v>
      </c>
      <c r="X2004">
        <v>10.39</v>
      </c>
    </row>
    <row r="2005" spans="1:24" x14ac:dyDescent="0.25">
      <c r="A2005" s="3">
        <v>32590</v>
      </c>
      <c r="B2005" s="5">
        <v>82</v>
      </c>
      <c r="C2005" s="37">
        <f t="shared" si="281"/>
        <v>16.04</v>
      </c>
      <c r="D2005" s="35">
        <f t="shared" si="282"/>
        <v>-3</v>
      </c>
      <c r="E2005" s="6">
        <v>2.7</v>
      </c>
      <c r="F2005" s="6">
        <v>-8.6</v>
      </c>
      <c r="G2005" s="6">
        <v>0</v>
      </c>
      <c r="H2005" s="35">
        <f t="shared" si="283"/>
        <v>-4.5</v>
      </c>
      <c r="I2005" s="8">
        <f t="shared" si="286"/>
        <v>-0.6</v>
      </c>
      <c r="J2005" s="8">
        <f t="shared" si="287"/>
        <v>-8.4</v>
      </c>
      <c r="K2005" s="12">
        <f t="shared" si="279"/>
        <v>0</v>
      </c>
      <c r="L2005" s="35">
        <f t="shared" si="284"/>
        <v>-4</v>
      </c>
      <c r="M2005" s="6">
        <v>0.3</v>
      </c>
      <c r="N2005" s="6">
        <v>-8.3000000000000007</v>
      </c>
      <c r="O2005" s="12">
        <f t="shared" si="280"/>
        <v>0</v>
      </c>
      <c r="P2005" s="7">
        <v>8903</v>
      </c>
      <c r="Q2005" s="7"/>
      <c r="R2005" s="35">
        <f t="shared" si="285"/>
        <v>-0.5</v>
      </c>
      <c r="S2005">
        <v>4</v>
      </c>
      <c r="T2005">
        <v>-5</v>
      </c>
      <c r="U2005">
        <v>0.7</v>
      </c>
      <c r="W2005">
        <v>16.88</v>
      </c>
      <c r="X2005">
        <v>12.7</v>
      </c>
    </row>
    <row r="2006" spans="1:24" x14ac:dyDescent="0.25">
      <c r="A2006" s="3">
        <v>32591</v>
      </c>
      <c r="B2006" s="5">
        <v>83</v>
      </c>
      <c r="C2006" s="37">
        <f t="shared" si="281"/>
        <v>9.93</v>
      </c>
      <c r="D2006" s="35">
        <f t="shared" si="282"/>
        <v>-4.9000000000000004</v>
      </c>
      <c r="E2006" s="6">
        <v>3.8</v>
      </c>
      <c r="F2006" s="6">
        <v>-13.6</v>
      </c>
      <c r="G2006" s="6">
        <v>5</v>
      </c>
      <c r="H2006" s="35">
        <f t="shared" si="283"/>
        <v>-3.8</v>
      </c>
      <c r="I2006" s="8">
        <f t="shared" si="286"/>
        <v>0.8</v>
      </c>
      <c r="J2006" s="8">
        <f t="shared" si="287"/>
        <v>-8.3000000000000007</v>
      </c>
      <c r="K2006" s="12">
        <f t="shared" si="279"/>
        <v>5</v>
      </c>
      <c r="L2006" s="35">
        <f t="shared" si="284"/>
        <v>-3.3</v>
      </c>
      <c r="M2006" s="6">
        <v>1.7</v>
      </c>
      <c r="N2006" s="6">
        <v>-8.1999999999999993</v>
      </c>
      <c r="O2006" s="12">
        <f t="shared" si="280"/>
        <v>5</v>
      </c>
      <c r="P2006" s="7">
        <v>8903</v>
      </c>
      <c r="Q2006" s="7"/>
      <c r="R2006" s="35">
        <f t="shared" si="285"/>
        <v>-2.2999999999999998</v>
      </c>
      <c r="S2006">
        <v>5.5</v>
      </c>
      <c r="T2006">
        <v>-10</v>
      </c>
      <c r="U2006">
        <v>1.6</v>
      </c>
      <c r="W2006">
        <v>10.45</v>
      </c>
      <c r="X2006">
        <v>7.84</v>
      </c>
    </row>
    <row r="2007" spans="1:24" x14ac:dyDescent="0.25">
      <c r="A2007" s="3">
        <v>32592</v>
      </c>
      <c r="B2007" s="5">
        <v>84</v>
      </c>
      <c r="C2007" s="37">
        <f t="shared" si="281"/>
        <v>5.99</v>
      </c>
      <c r="D2007" s="35">
        <f t="shared" si="282"/>
        <v>-0.4</v>
      </c>
      <c r="E2007" s="6">
        <v>1.7</v>
      </c>
      <c r="F2007" s="6">
        <v>-2.4</v>
      </c>
      <c r="G2007" s="6">
        <v>2.5</v>
      </c>
      <c r="H2007" s="35">
        <f t="shared" si="283"/>
        <v>-2.2000000000000002</v>
      </c>
      <c r="I2007" s="8">
        <f t="shared" si="286"/>
        <v>-0.1</v>
      </c>
      <c r="J2007" s="8">
        <f t="shared" si="287"/>
        <v>-4.2</v>
      </c>
      <c r="K2007" s="12">
        <f t="shared" si="279"/>
        <v>2.5</v>
      </c>
      <c r="L2007" s="35">
        <f t="shared" si="284"/>
        <v>-1.6</v>
      </c>
      <c r="M2007" s="6">
        <v>0.8</v>
      </c>
      <c r="N2007" s="6">
        <v>-4</v>
      </c>
      <c r="O2007" s="12">
        <f t="shared" si="280"/>
        <v>2.5</v>
      </c>
      <c r="P2007" s="7">
        <v>8903</v>
      </c>
      <c r="Q2007" s="7"/>
      <c r="R2007" s="35">
        <f t="shared" si="285"/>
        <v>1.5</v>
      </c>
      <c r="S2007">
        <v>4</v>
      </c>
      <c r="T2007">
        <v>-1</v>
      </c>
      <c r="U2007">
        <v>0.2</v>
      </c>
      <c r="W2007">
        <v>6.31</v>
      </c>
      <c r="X2007">
        <v>7.46</v>
      </c>
    </row>
    <row r="2008" spans="1:24" x14ac:dyDescent="0.25">
      <c r="A2008" s="3">
        <v>32593</v>
      </c>
      <c r="B2008" s="5">
        <v>85</v>
      </c>
      <c r="C2008" s="37">
        <f t="shared" si="281"/>
        <v>12.04</v>
      </c>
      <c r="D2008" s="35">
        <f t="shared" si="282"/>
        <v>0.8</v>
      </c>
      <c r="E2008" s="6">
        <v>4.3</v>
      </c>
      <c r="F2008" s="6">
        <v>-2.7</v>
      </c>
      <c r="G2008" s="6">
        <v>0</v>
      </c>
      <c r="H2008" s="35">
        <f t="shared" si="283"/>
        <v>-1.2</v>
      </c>
      <c r="I2008" s="8">
        <f t="shared" si="286"/>
        <v>0.9</v>
      </c>
      <c r="J2008" s="8">
        <f t="shared" si="287"/>
        <v>-3.3</v>
      </c>
      <c r="K2008" s="12">
        <f t="shared" si="279"/>
        <v>0</v>
      </c>
      <c r="L2008" s="35">
        <f t="shared" si="284"/>
        <v>-0.6</v>
      </c>
      <c r="M2008" s="6">
        <v>1.8</v>
      </c>
      <c r="N2008" s="6">
        <v>-3</v>
      </c>
      <c r="O2008" s="12">
        <f t="shared" si="280"/>
        <v>0</v>
      </c>
      <c r="P2008" s="7">
        <v>8903</v>
      </c>
      <c r="Q2008" s="7"/>
      <c r="R2008" s="35">
        <f t="shared" si="285"/>
        <v>1.3</v>
      </c>
      <c r="S2008">
        <v>4.5</v>
      </c>
      <c r="T2008">
        <v>-2</v>
      </c>
      <c r="U2008">
        <v>0</v>
      </c>
      <c r="W2008">
        <v>12.67</v>
      </c>
      <c r="X2008">
        <v>8.6</v>
      </c>
    </row>
    <row r="2009" spans="1:24" x14ac:dyDescent="0.25">
      <c r="A2009" s="3">
        <v>32594</v>
      </c>
      <c r="B2009" s="5">
        <v>86</v>
      </c>
      <c r="C2009" s="37">
        <f t="shared" si="281"/>
        <v>8.07</v>
      </c>
      <c r="D2009" s="35">
        <f t="shared" si="282"/>
        <v>-0.8</v>
      </c>
      <c r="E2009" s="6">
        <v>1.3</v>
      </c>
      <c r="F2009" s="6">
        <v>-2.9</v>
      </c>
      <c r="G2009" s="6">
        <v>4</v>
      </c>
      <c r="H2009" s="35">
        <f t="shared" si="283"/>
        <v>-2.7</v>
      </c>
      <c r="I2009" s="8">
        <f t="shared" si="286"/>
        <v>-0.5</v>
      </c>
      <c r="J2009" s="8">
        <f t="shared" si="287"/>
        <v>-4.9000000000000004</v>
      </c>
      <c r="K2009" s="12">
        <f t="shared" si="279"/>
        <v>4</v>
      </c>
      <c r="L2009" s="35">
        <f t="shared" si="284"/>
        <v>-2.2000000000000002</v>
      </c>
      <c r="M2009" s="6">
        <v>0.4</v>
      </c>
      <c r="N2009" s="6">
        <v>-4.7</v>
      </c>
      <c r="O2009" s="12">
        <f t="shared" si="280"/>
        <v>4</v>
      </c>
      <c r="P2009" s="7">
        <v>8903</v>
      </c>
      <c r="Q2009" s="7"/>
      <c r="R2009" s="35">
        <f t="shared" si="285"/>
        <v>1</v>
      </c>
      <c r="S2009">
        <v>3.5</v>
      </c>
      <c r="T2009">
        <v>-1.5</v>
      </c>
      <c r="U2009">
        <v>0.3</v>
      </c>
      <c r="W2009">
        <v>8.49</v>
      </c>
      <c r="X2009">
        <v>6.68</v>
      </c>
    </row>
    <row r="2010" spans="1:24" x14ac:dyDescent="0.25">
      <c r="A2010" s="3">
        <v>32595</v>
      </c>
      <c r="B2010" s="5">
        <v>87</v>
      </c>
      <c r="C2010" s="37">
        <f t="shared" si="281"/>
        <v>14.46</v>
      </c>
      <c r="D2010" s="35">
        <f t="shared" si="282"/>
        <v>-1</v>
      </c>
      <c r="E2010" s="6">
        <v>2.4</v>
      </c>
      <c r="F2010" s="6">
        <v>-4.3</v>
      </c>
      <c r="G2010" s="6">
        <v>1</v>
      </c>
      <c r="H2010" s="35">
        <f t="shared" si="283"/>
        <v>-4</v>
      </c>
      <c r="I2010" s="8">
        <f t="shared" si="286"/>
        <v>-1.7</v>
      </c>
      <c r="J2010" s="8">
        <f t="shared" si="287"/>
        <v>-6.3</v>
      </c>
      <c r="K2010" s="12">
        <f t="shared" si="279"/>
        <v>1</v>
      </c>
      <c r="L2010" s="35">
        <f t="shared" si="284"/>
        <v>-3.5</v>
      </c>
      <c r="M2010" s="6">
        <v>-0.8</v>
      </c>
      <c r="N2010" s="6">
        <v>-6.1</v>
      </c>
      <c r="O2010" s="12">
        <f t="shared" si="280"/>
        <v>1</v>
      </c>
      <c r="P2010" s="7">
        <v>8903</v>
      </c>
      <c r="Q2010" s="7"/>
      <c r="R2010" s="35">
        <f t="shared" si="285"/>
        <v>0.5</v>
      </c>
      <c r="S2010">
        <v>4.5</v>
      </c>
      <c r="T2010">
        <v>-3.5</v>
      </c>
      <c r="U2010">
        <v>0</v>
      </c>
      <c r="W2010">
        <v>15.22</v>
      </c>
      <c r="X2010">
        <v>15.83</v>
      </c>
    </row>
    <row r="2011" spans="1:24" x14ac:dyDescent="0.25">
      <c r="A2011" s="3">
        <v>32596</v>
      </c>
      <c r="B2011" s="5">
        <v>88</v>
      </c>
      <c r="C2011" s="37">
        <f t="shared" si="281"/>
        <v>16.309999999999999</v>
      </c>
      <c r="D2011" s="35">
        <f t="shared" si="282"/>
        <v>-2.8</v>
      </c>
      <c r="E2011" s="6">
        <v>2.5</v>
      </c>
      <c r="F2011" s="6">
        <v>-8</v>
      </c>
      <c r="G2011" s="6">
        <v>1</v>
      </c>
      <c r="H2011" s="35">
        <f t="shared" si="283"/>
        <v>-4</v>
      </c>
      <c r="I2011" s="8">
        <f t="shared" si="286"/>
        <v>-0.8</v>
      </c>
      <c r="J2011" s="8">
        <f t="shared" si="287"/>
        <v>-7.2</v>
      </c>
      <c r="K2011" s="12">
        <f t="shared" si="279"/>
        <v>1</v>
      </c>
      <c r="L2011" s="35">
        <f t="shared" si="284"/>
        <v>-3.5</v>
      </c>
      <c r="M2011" s="6">
        <v>0.1</v>
      </c>
      <c r="N2011" s="6">
        <v>-7.1</v>
      </c>
      <c r="O2011" s="12">
        <f t="shared" si="280"/>
        <v>1</v>
      </c>
      <c r="P2011" s="7">
        <v>8903</v>
      </c>
      <c r="Q2011" s="7"/>
      <c r="R2011" s="35">
        <f t="shared" si="285"/>
        <v>0</v>
      </c>
      <c r="S2011">
        <v>5</v>
      </c>
      <c r="T2011">
        <v>-5</v>
      </c>
      <c r="U2011">
        <v>3.1</v>
      </c>
      <c r="W2011">
        <v>17.170000000000002</v>
      </c>
      <c r="X2011">
        <v>15.13</v>
      </c>
    </row>
    <row r="2012" spans="1:24" x14ac:dyDescent="0.25">
      <c r="A2012" s="3">
        <v>32597</v>
      </c>
      <c r="B2012" s="5">
        <v>89</v>
      </c>
      <c r="C2012" s="37">
        <f t="shared" si="281"/>
        <v>10.68</v>
      </c>
      <c r="D2012" s="35">
        <f t="shared" si="282"/>
        <v>-6.2</v>
      </c>
      <c r="E2012" s="6">
        <v>2.4</v>
      </c>
      <c r="F2012" s="6">
        <v>-14.7</v>
      </c>
      <c r="G2012" s="6">
        <v>0.5</v>
      </c>
      <c r="H2012" s="35">
        <f t="shared" si="283"/>
        <v>-4.4000000000000004</v>
      </c>
      <c r="I2012" s="8">
        <f t="shared" si="286"/>
        <v>-0.2</v>
      </c>
      <c r="J2012" s="8">
        <f t="shared" si="287"/>
        <v>-8.5</v>
      </c>
      <c r="K2012" s="12">
        <f t="shared" si="279"/>
        <v>0.5</v>
      </c>
      <c r="L2012" s="35">
        <f t="shared" si="284"/>
        <v>-3.9</v>
      </c>
      <c r="M2012" s="6">
        <v>0.7</v>
      </c>
      <c r="N2012" s="6">
        <v>-8.4</v>
      </c>
      <c r="O2012" s="12">
        <f t="shared" si="280"/>
        <v>0.5</v>
      </c>
      <c r="P2012" s="7">
        <v>8903</v>
      </c>
      <c r="Q2012" s="7"/>
      <c r="R2012" s="35">
        <f t="shared" si="285"/>
        <v>0</v>
      </c>
      <c r="S2012">
        <v>3</v>
      </c>
      <c r="T2012">
        <v>-3</v>
      </c>
      <c r="U2012">
        <v>0</v>
      </c>
      <c r="W2012">
        <v>11.24</v>
      </c>
      <c r="X2012">
        <v>10.54</v>
      </c>
    </row>
    <row r="2013" spans="1:24" x14ac:dyDescent="0.25">
      <c r="A2013" s="3">
        <v>32598</v>
      </c>
      <c r="B2013" s="5">
        <v>90</v>
      </c>
      <c r="C2013" s="37">
        <f t="shared" si="281"/>
        <v>12.85</v>
      </c>
      <c r="D2013" s="35">
        <f t="shared" si="282"/>
        <v>-2.9</v>
      </c>
      <c r="E2013" s="6">
        <v>1.7</v>
      </c>
      <c r="F2013" s="6">
        <v>-7.5</v>
      </c>
      <c r="G2013" s="6">
        <v>0</v>
      </c>
      <c r="H2013" s="35">
        <f t="shared" si="283"/>
        <v>-4.0999999999999996</v>
      </c>
      <c r="I2013" s="8">
        <f t="shared" si="286"/>
        <v>-2</v>
      </c>
      <c r="J2013" s="8">
        <f t="shared" si="287"/>
        <v>-6.2</v>
      </c>
      <c r="K2013" s="6">
        <v>0</v>
      </c>
      <c r="L2013" s="35">
        <f t="shared" si="284"/>
        <v>-3.6</v>
      </c>
      <c r="M2013" s="6">
        <v>-1.1000000000000001</v>
      </c>
      <c r="N2013" s="6">
        <v>-6</v>
      </c>
      <c r="O2013" s="11">
        <f t="shared" ref="O2013:O2060" si="288">K2013</f>
        <v>0</v>
      </c>
      <c r="P2013" s="7">
        <v>8903</v>
      </c>
      <c r="Q2013" s="7"/>
      <c r="R2013" s="35">
        <f t="shared" si="285"/>
        <v>-1.5</v>
      </c>
      <c r="S2013">
        <v>3</v>
      </c>
      <c r="T2013">
        <v>-6</v>
      </c>
      <c r="U2013">
        <v>0.2</v>
      </c>
      <c r="W2013">
        <v>13.53</v>
      </c>
      <c r="X2013">
        <v>12.11</v>
      </c>
    </row>
    <row r="2014" spans="1:24" x14ac:dyDescent="0.25">
      <c r="A2014" s="3">
        <v>32599</v>
      </c>
      <c r="B2014" s="5">
        <v>91</v>
      </c>
      <c r="C2014" s="37">
        <f t="shared" si="281"/>
        <v>13.54</v>
      </c>
      <c r="D2014" s="35">
        <f t="shared" si="282"/>
        <v>-4.8</v>
      </c>
      <c r="E2014" s="6">
        <v>0.3</v>
      </c>
      <c r="F2014" s="6">
        <v>-9.8000000000000007</v>
      </c>
      <c r="G2014" s="6">
        <v>3</v>
      </c>
      <c r="H2014" s="35">
        <f t="shared" si="283"/>
        <v>-5.3</v>
      </c>
      <c r="I2014" s="8">
        <f t="shared" si="286"/>
        <v>-3.2</v>
      </c>
      <c r="J2014" s="8">
        <f t="shared" si="287"/>
        <v>-7.3</v>
      </c>
      <c r="K2014" s="6">
        <v>3.5</v>
      </c>
      <c r="L2014" s="35">
        <f t="shared" si="284"/>
        <v>-4.8</v>
      </c>
      <c r="M2014" s="6">
        <v>-2.2999999999999998</v>
      </c>
      <c r="N2014" s="6">
        <v>-7.2</v>
      </c>
      <c r="O2014" s="11">
        <f t="shared" si="288"/>
        <v>3.5</v>
      </c>
      <c r="P2014" s="7">
        <v>8904</v>
      </c>
      <c r="Q2014" s="7"/>
      <c r="R2014" s="35">
        <f t="shared" si="285"/>
        <v>-3</v>
      </c>
      <c r="S2014">
        <v>2</v>
      </c>
      <c r="T2014">
        <v>-8</v>
      </c>
      <c r="U2014">
        <v>3</v>
      </c>
      <c r="W2014">
        <v>14.25</v>
      </c>
      <c r="X2014">
        <v>7.55</v>
      </c>
    </row>
    <row r="2015" spans="1:24" x14ac:dyDescent="0.25">
      <c r="A2015" s="3">
        <v>32600</v>
      </c>
      <c r="B2015" s="5">
        <v>92</v>
      </c>
      <c r="C2015" s="37">
        <f t="shared" si="281"/>
        <v>12.15</v>
      </c>
      <c r="D2015" s="35">
        <f t="shared" si="282"/>
        <v>-3.4</v>
      </c>
      <c r="E2015" s="6">
        <v>0.5</v>
      </c>
      <c r="F2015" s="6">
        <v>-7.3</v>
      </c>
      <c r="G2015" s="6">
        <v>0</v>
      </c>
      <c r="H2015" s="35">
        <f t="shared" si="283"/>
        <v>-5.4</v>
      </c>
      <c r="I2015" s="8">
        <f t="shared" si="286"/>
        <v>-3.4</v>
      </c>
      <c r="J2015" s="8">
        <f t="shared" si="287"/>
        <v>-7.4</v>
      </c>
      <c r="K2015" s="6">
        <v>0.5</v>
      </c>
      <c r="L2015" s="35">
        <f t="shared" si="284"/>
        <v>-5</v>
      </c>
      <c r="M2015" s="6">
        <v>-2.6</v>
      </c>
      <c r="N2015" s="6">
        <v>-7.3</v>
      </c>
      <c r="O2015" s="11">
        <f t="shared" si="288"/>
        <v>0.5</v>
      </c>
      <c r="P2015" s="7">
        <v>8904</v>
      </c>
      <c r="Q2015" s="7"/>
      <c r="R2015" s="35">
        <f t="shared" si="285"/>
        <v>-1.8</v>
      </c>
      <c r="S2015">
        <v>3.5</v>
      </c>
      <c r="T2015">
        <v>-7</v>
      </c>
      <c r="U2015">
        <v>0.2</v>
      </c>
      <c r="W2015">
        <v>12.79</v>
      </c>
      <c r="X2015">
        <v>14.67</v>
      </c>
    </row>
    <row r="2016" spans="1:24" x14ac:dyDescent="0.25">
      <c r="A2016" s="3">
        <v>32601</v>
      </c>
      <c r="B2016" s="5">
        <v>93</v>
      </c>
      <c r="C2016" s="37">
        <f t="shared" si="281"/>
        <v>11.78</v>
      </c>
      <c r="D2016" s="35">
        <f t="shared" si="282"/>
        <v>-6.1</v>
      </c>
      <c r="E2016" s="6">
        <v>1.4</v>
      </c>
      <c r="F2016" s="6">
        <v>-13.5</v>
      </c>
      <c r="G2016" s="6">
        <v>0</v>
      </c>
      <c r="H2016" s="35">
        <f t="shared" si="283"/>
        <v>-5.6</v>
      </c>
      <c r="I2016" s="8">
        <f t="shared" si="286"/>
        <v>-2.2000000000000002</v>
      </c>
      <c r="J2016" s="8">
        <f t="shared" si="287"/>
        <v>-9</v>
      </c>
      <c r="K2016" s="6">
        <v>1</v>
      </c>
      <c r="L2016" s="35">
        <f t="shared" si="284"/>
        <v>-5.2</v>
      </c>
      <c r="M2016" s="6">
        <v>-1.3</v>
      </c>
      <c r="N2016" s="6">
        <v>-9</v>
      </c>
      <c r="O2016" s="11">
        <f t="shared" si="288"/>
        <v>1</v>
      </c>
      <c r="P2016" s="7">
        <v>8904</v>
      </c>
      <c r="Q2016" s="7"/>
      <c r="R2016" s="35">
        <f t="shared" si="285"/>
        <v>-3.5</v>
      </c>
      <c r="S2016">
        <v>4</v>
      </c>
      <c r="T2016">
        <v>-11</v>
      </c>
      <c r="U2016">
        <v>0</v>
      </c>
      <c r="W2016">
        <v>12.4</v>
      </c>
      <c r="X2016">
        <v>11.3</v>
      </c>
    </row>
    <row r="2017" spans="1:24" x14ac:dyDescent="0.25">
      <c r="A2017" s="3">
        <v>32602</v>
      </c>
      <c r="B2017" s="5">
        <v>94</v>
      </c>
      <c r="C2017" s="37">
        <f t="shared" si="281"/>
        <v>9.4</v>
      </c>
      <c r="D2017" s="35">
        <f t="shared" si="282"/>
        <v>-3.6</v>
      </c>
      <c r="E2017" s="6">
        <v>1.3</v>
      </c>
      <c r="F2017" s="6">
        <v>-8.5</v>
      </c>
      <c r="G2017" s="6">
        <v>8.5</v>
      </c>
      <c r="H2017" s="35">
        <f t="shared" si="283"/>
        <v>-4.0999999999999996</v>
      </c>
      <c r="I2017" s="8">
        <f t="shared" si="286"/>
        <v>-1.5</v>
      </c>
      <c r="J2017" s="8">
        <f t="shared" si="287"/>
        <v>-6.6</v>
      </c>
      <c r="K2017" s="6">
        <v>7</v>
      </c>
      <c r="L2017" s="35">
        <f t="shared" si="284"/>
        <v>-3.6</v>
      </c>
      <c r="M2017" s="6">
        <v>-0.6</v>
      </c>
      <c r="N2017" s="6">
        <v>-6.5</v>
      </c>
      <c r="O2017" s="11">
        <f t="shared" si="288"/>
        <v>7</v>
      </c>
      <c r="P2017" s="7">
        <v>8904</v>
      </c>
      <c r="Q2017" s="7"/>
      <c r="R2017" s="35">
        <f t="shared" si="285"/>
        <v>0</v>
      </c>
      <c r="S2017">
        <v>5</v>
      </c>
      <c r="T2017">
        <v>-5</v>
      </c>
      <c r="U2017">
        <v>4</v>
      </c>
      <c r="W2017">
        <v>9.89</v>
      </c>
      <c r="X2017">
        <v>7.15</v>
      </c>
    </row>
    <row r="2018" spans="1:24" x14ac:dyDescent="0.25">
      <c r="A2018" s="3">
        <v>32603</v>
      </c>
      <c r="B2018" s="5">
        <v>95</v>
      </c>
      <c r="C2018" s="37">
        <f t="shared" si="281"/>
        <v>7.96</v>
      </c>
      <c r="D2018" s="35">
        <f t="shared" si="282"/>
        <v>1.8</v>
      </c>
      <c r="E2018" s="6">
        <v>5.7</v>
      </c>
      <c r="F2018" s="6">
        <v>-2.2000000000000002</v>
      </c>
      <c r="G2018" s="6">
        <v>1.5</v>
      </c>
      <c r="H2018" s="35">
        <f t="shared" si="283"/>
        <v>-0.7</v>
      </c>
      <c r="I2018" s="8">
        <f t="shared" si="286"/>
        <v>2</v>
      </c>
      <c r="J2018" s="8">
        <f t="shared" si="287"/>
        <v>-3.3</v>
      </c>
      <c r="K2018" s="6">
        <v>0.5</v>
      </c>
      <c r="L2018" s="35">
        <f t="shared" si="284"/>
        <v>0</v>
      </c>
      <c r="M2018" s="6">
        <v>3</v>
      </c>
      <c r="N2018" s="6">
        <v>-3</v>
      </c>
      <c r="O2018" s="11">
        <f t="shared" si="288"/>
        <v>0.5</v>
      </c>
      <c r="P2018" s="7">
        <v>8904</v>
      </c>
      <c r="Q2018" s="7"/>
      <c r="R2018" s="35">
        <f t="shared" si="285"/>
        <v>3.5</v>
      </c>
      <c r="S2018">
        <v>7.5</v>
      </c>
      <c r="T2018">
        <v>-0.5</v>
      </c>
      <c r="U2018">
        <v>0</v>
      </c>
      <c r="W2018">
        <v>8.3800000000000008</v>
      </c>
      <c r="X2018">
        <v>11.62</v>
      </c>
    </row>
    <row r="2019" spans="1:24" x14ac:dyDescent="0.25">
      <c r="A2019" s="3">
        <v>32604</v>
      </c>
      <c r="B2019" s="5">
        <v>96</v>
      </c>
      <c r="C2019" s="37">
        <f t="shared" si="281"/>
        <v>15.5</v>
      </c>
      <c r="D2019" s="35">
        <f t="shared" si="282"/>
        <v>5</v>
      </c>
      <c r="E2019" s="6">
        <v>11.3</v>
      </c>
      <c r="F2019" s="6">
        <v>-1.4</v>
      </c>
      <c r="G2019" s="6">
        <v>0.5</v>
      </c>
      <c r="H2019" s="35">
        <f t="shared" si="283"/>
        <v>3</v>
      </c>
      <c r="I2019" s="8">
        <f t="shared" si="286"/>
        <v>8.3000000000000007</v>
      </c>
      <c r="J2019" s="8">
        <f t="shared" si="287"/>
        <v>-2.4</v>
      </c>
      <c r="K2019" s="6">
        <v>0</v>
      </c>
      <c r="L2019" s="35">
        <f t="shared" si="284"/>
        <v>3.7</v>
      </c>
      <c r="M2019" s="6">
        <v>9.4</v>
      </c>
      <c r="N2019" s="6">
        <v>-2.1</v>
      </c>
      <c r="O2019" s="11">
        <f t="shared" si="288"/>
        <v>0</v>
      </c>
      <c r="P2019" s="7">
        <v>8904</v>
      </c>
      <c r="Q2019" s="7"/>
      <c r="R2019" s="35">
        <f t="shared" si="285"/>
        <v>6.3</v>
      </c>
      <c r="S2019">
        <v>12.5</v>
      </c>
      <c r="T2019">
        <v>0</v>
      </c>
      <c r="U2019">
        <v>0</v>
      </c>
      <c r="W2019">
        <v>16.32</v>
      </c>
      <c r="X2019">
        <v>13.23</v>
      </c>
    </row>
    <row r="2020" spans="1:24" x14ac:dyDescent="0.25">
      <c r="A2020" s="3">
        <v>32605</v>
      </c>
      <c r="B2020" s="5">
        <v>97</v>
      </c>
      <c r="C2020" s="37">
        <f t="shared" si="281"/>
        <v>13.96</v>
      </c>
      <c r="D2020" s="35">
        <f t="shared" si="282"/>
        <v>1.7</v>
      </c>
      <c r="E2020" s="6">
        <v>3.9</v>
      </c>
      <c r="F2020" s="6">
        <v>-0.5</v>
      </c>
      <c r="G2020" s="6">
        <v>0</v>
      </c>
      <c r="H2020" s="35">
        <f t="shared" si="283"/>
        <v>-0.1</v>
      </c>
      <c r="I2020" s="6">
        <v>2.9</v>
      </c>
      <c r="J2020" s="8">
        <f t="shared" si="287"/>
        <v>-3</v>
      </c>
      <c r="K2020" s="6">
        <v>0</v>
      </c>
      <c r="L2020" s="35">
        <f t="shared" si="284"/>
        <v>-0.5</v>
      </c>
      <c r="M2020" s="6">
        <v>1.8</v>
      </c>
      <c r="N2020" s="6">
        <v>-2.7</v>
      </c>
      <c r="O2020" s="11">
        <f t="shared" si="288"/>
        <v>0</v>
      </c>
      <c r="P2020" s="7">
        <v>8904</v>
      </c>
      <c r="Q2020" s="7"/>
      <c r="R2020" s="35">
        <f t="shared" si="285"/>
        <v>4.5</v>
      </c>
      <c r="S2020">
        <v>6.5</v>
      </c>
      <c r="T2020">
        <v>2.5</v>
      </c>
      <c r="U2020">
        <v>0</v>
      </c>
      <c r="W2020">
        <v>14.69</v>
      </c>
      <c r="X2020">
        <v>14.48</v>
      </c>
    </row>
    <row r="2021" spans="1:24" x14ac:dyDescent="0.25">
      <c r="A2021" s="3">
        <v>32606</v>
      </c>
      <c r="B2021" s="5">
        <v>98</v>
      </c>
      <c r="C2021" s="37">
        <f t="shared" si="281"/>
        <v>21.1</v>
      </c>
      <c r="D2021" s="35">
        <f t="shared" si="282"/>
        <v>-0.9</v>
      </c>
      <c r="E2021" s="6">
        <v>3.4</v>
      </c>
      <c r="F2021" s="6">
        <v>-5.0999999999999996</v>
      </c>
      <c r="G2021" s="6">
        <v>0</v>
      </c>
      <c r="H2021" s="35">
        <f t="shared" si="283"/>
        <v>-1.9</v>
      </c>
      <c r="I2021" s="6">
        <v>2</v>
      </c>
      <c r="J2021" s="6">
        <v>-5.8</v>
      </c>
      <c r="K2021" s="6">
        <v>0</v>
      </c>
      <c r="L2021" s="35">
        <f t="shared" si="284"/>
        <v>-1.9</v>
      </c>
      <c r="M2021" s="6">
        <v>1.2</v>
      </c>
      <c r="N2021" s="6">
        <v>-4.9000000000000004</v>
      </c>
      <c r="O2021" s="11">
        <f t="shared" si="288"/>
        <v>0</v>
      </c>
      <c r="P2021" s="7">
        <v>8904</v>
      </c>
      <c r="Q2021" s="7"/>
      <c r="R2021" s="35">
        <f t="shared" si="285"/>
        <v>0.8</v>
      </c>
      <c r="S2021">
        <v>6.5</v>
      </c>
      <c r="T2021">
        <v>-5</v>
      </c>
      <c r="U2021">
        <v>0</v>
      </c>
      <c r="W2021">
        <v>22.21</v>
      </c>
      <c r="X2021">
        <v>20.98</v>
      </c>
    </row>
    <row r="2022" spans="1:24" x14ac:dyDescent="0.25">
      <c r="A2022" s="3">
        <v>32607</v>
      </c>
      <c r="B2022" s="5">
        <v>99</v>
      </c>
      <c r="C2022" s="37">
        <f t="shared" si="281"/>
        <v>21.05</v>
      </c>
      <c r="D2022" s="35">
        <f t="shared" si="282"/>
        <v>-2</v>
      </c>
      <c r="E2022" s="6">
        <v>7.1</v>
      </c>
      <c r="F2022" s="6">
        <v>-11.1</v>
      </c>
      <c r="G2022" s="6">
        <v>0</v>
      </c>
      <c r="H2022" s="35">
        <f t="shared" si="283"/>
        <v>-2.7</v>
      </c>
      <c r="I2022" s="6">
        <v>4.0999999999999996</v>
      </c>
      <c r="J2022" s="6">
        <v>-9.5</v>
      </c>
      <c r="K2022" s="6">
        <v>0</v>
      </c>
      <c r="L2022" s="35">
        <f t="shared" si="284"/>
        <v>-0.9</v>
      </c>
      <c r="M2022" s="6">
        <v>5.3</v>
      </c>
      <c r="N2022" s="6">
        <v>-7.1</v>
      </c>
      <c r="O2022" s="11">
        <f t="shared" si="288"/>
        <v>0</v>
      </c>
      <c r="P2022" s="7">
        <v>8904</v>
      </c>
      <c r="Q2022" s="7"/>
      <c r="R2022" s="35">
        <f t="shared" si="285"/>
        <v>-1.5</v>
      </c>
      <c r="S2022">
        <v>9</v>
      </c>
      <c r="T2022">
        <v>-12</v>
      </c>
      <c r="U2022">
        <v>0</v>
      </c>
      <c r="W2022">
        <v>22.16</v>
      </c>
      <c r="X2022">
        <v>20.86</v>
      </c>
    </row>
    <row r="2023" spans="1:24" x14ac:dyDescent="0.25">
      <c r="A2023" s="3">
        <v>32608</v>
      </c>
      <c r="B2023" s="5">
        <v>100</v>
      </c>
      <c r="C2023" s="37">
        <f t="shared" si="281"/>
        <v>19.73</v>
      </c>
      <c r="D2023" s="35">
        <f t="shared" si="282"/>
        <v>2.1</v>
      </c>
      <c r="E2023" s="6">
        <v>10.7</v>
      </c>
      <c r="F2023" s="6">
        <v>-6.6</v>
      </c>
      <c r="G2023" s="6">
        <v>0</v>
      </c>
      <c r="H2023" s="35">
        <f t="shared" si="283"/>
        <v>3.1</v>
      </c>
      <c r="I2023" s="6">
        <v>9.9</v>
      </c>
      <c r="J2023" s="6">
        <v>-3.8</v>
      </c>
      <c r="K2023" s="6">
        <v>0</v>
      </c>
      <c r="L2023" s="35">
        <f t="shared" si="284"/>
        <v>2.8</v>
      </c>
      <c r="M2023" s="6">
        <v>9.6999999999999993</v>
      </c>
      <c r="N2023" s="6">
        <v>-4.2</v>
      </c>
      <c r="O2023" s="11">
        <f t="shared" si="288"/>
        <v>0</v>
      </c>
      <c r="P2023" s="7">
        <v>8904</v>
      </c>
      <c r="Q2023" s="7"/>
      <c r="R2023" s="35">
        <f t="shared" si="285"/>
        <v>2</v>
      </c>
      <c r="S2023">
        <v>13</v>
      </c>
      <c r="T2023">
        <v>-9</v>
      </c>
      <c r="U2023">
        <v>0</v>
      </c>
      <c r="W2023">
        <v>20.77</v>
      </c>
      <c r="X2023">
        <v>22.41</v>
      </c>
    </row>
    <row r="2024" spans="1:24" x14ac:dyDescent="0.25">
      <c r="A2024" s="3">
        <v>32609</v>
      </c>
      <c r="B2024" s="5">
        <v>101</v>
      </c>
      <c r="C2024" s="37">
        <f t="shared" si="281"/>
        <v>21.29</v>
      </c>
      <c r="D2024" s="35">
        <f t="shared" si="282"/>
        <v>2.4</v>
      </c>
      <c r="E2024" s="6">
        <v>11.2</v>
      </c>
      <c r="F2024" s="6">
        <v>-6.5</v>
      </c>
      <c r="G2024" s="6">
        <v>0</v>
      </c>
      <c r="H2024" s="35">
        <f t="shared" si="283"/>
        <v>3</v>
      </c>
      <c r="I2024" s="6">
        <v>8.8000000000000007</v>
      </c>
      <c r="J2024" s="6">
        <v>-2.8</v>
      </c>
      <c r="K2024" s="6">
        <v>0</v>
      </c>
      <c r="L2024" s="35">
        <f t="shared" si="284"/>
        <v>3.9</v>
      </c>
      <c r="M2024" s="6">
        <v>8.4</v>
      </c>
      <c r="N2024" s="6">
        <v>-0.6</v>
      </c>
      <c r="O2024" s="11">
        <f t="shared" si="288"/>
        <v>0</v>
      </c>
      <c r="P2024" s="7">
        <v>8904</v>
      </c>
      <c r="Q2024" s="7"/>
      <c r="R2024" s="35">
        <f t="shared" si="285"/>
        <v>3.3</v>
      </c>
      <c r="S2024">
        <v>12.5</v>
      </c>
      <c r="T2024">
        <v>-6</v>
      </c>
      <c r="U2024">
        <v>0</v>
      </c>
      <c r="W2024">
        <v>22.41</v>
      </c>
      <c r="X2024">
        <v>21.12</v>
      </c>
    </row>
    <row r="2025" spans="1:24" x14ac:dyDescent="0.25">
      <c r="A2025" s="3">
        <v>32610</v>
      </c>
      <c r="B2025" s="5">
        <v>102</v>
      </c>
      <c r="C2025" s="37">
        <f t="shared" si="281"/>
        <v>18.47</v>
      </c>
      <c r="D2025" s="35">
        <f t="shared" si="282"/>
        <v>4</v>
      </c>
      <c r="E2025" s="6">
        <v>13.4</v>
      </c>
      <c r="F2025" s="6">
        <v>-5.4</v>
      </c>
      <c r="G2025" s="6">
        <v>0</v>
      </c>
      <c r="H2025" s="35">
        <f t="shared" si="283"/>
        <v>5.2</v>
      </c>
      <c r="I2025" s="6">
        <v>12.8</v>
      </c>
      <c r="J2025" s="6">
        <v>-2.5</v>
      </c>
      <c r="K2025" s="6">
        <v>0</v>
      </c>
      <c r="L2025" s="35">
        <f t="shared" si="284"/>
        <v>5.7</v>
      </c>
      <c r="M2025" s="6">
        <v>12.1</v>
      </c>
      <c r="N2025" s="6">
        <v>-0.7</v>
      </c>
      <c r="O2025" s="11">
        <f t="shared" si="288"/>
        <v>0</v>
      </c>
      <c r="P2025" s="7">
        <v>8904</v>
      </c>
      <c r="Q2025" s="7"/>
      <c r="R2025" s="35">
        <f t="shared" si="285"/>
        <v>5.5</v>
      </c>
      <c r="S2025">
        <v>16.5</v>
      </c>
      <c r="T2025">
        <v>-5.5</v>
      </c>
      <c r="U2025">
        <v>0</v>
      </c>
      <c r="W2025">
        <v>19.440000000000001</v>
      </c>
      <c r="X2025">
        <v>21.64</v>
      </c>
    </row>
    <row r="2026" spans="1:24" x14ac:dyDescent="0.25">
      <c r="A2026" s="3">
        <v>32611</v>
      </c>
      <c r="B2026" s="5">
        <v>103</v>
      </c>
      <c r="C2026" s="37">
        <f t="shared" si="281"/>
        <v>18.84</v>
      </c>
      <c r="D2026" s="35">
        <f t="shared" si="282"/>
        <v>5.6</v>
      </c>
      <c r="E2026" s="6">
        <v>14.8</v>
      </c>
      <c r="F2026" s="6">
        <v>-3.6</v>
      </c>
      <c r="G2026" s="6">
        <v>0</v>
      </c>
      <c r="H2026" s="35">
        <f t="shared" si="283"/>
        <v>6.9</v>
      </c>
      <c r="I2026" s="6">
        <v>13.5</v>
      </c>
      <c r="J2026" s="6">
        <v>0.2</v>
      </c>
      <c r="K2026" s="6">
        <v>0</v>
      </c>
      <c r="L2026" s="35">
        <f t="shared" si="284"/>
        <v>7.6</v>
      </c>
      <c r="M2026" s="6">
        <v>14</v>
      </c>
      <c r="N2026" s="6">
        <v>1.1000000000000001</v>
      </c>
      <c r="O2026" s="11">
        <f t="shared" si="288"/>
        <v>0</v>
      </c>
      <c r="P2026" s="7">
        <v>8904</v>
      </c>
      <c r="Q2026" s="7"/>
      <c r="R2026" s="35">
        <f t="shared" si="285"/>
        <v>5.5</v>
      </c>
      <c r="S2026">
        <v>15</v>
      </c>
      <c r="T2026">
        <v>-4</v>
      </c>
      <c r="U2026">
        <v>0</v>
      </c>
      <c r="W2026">
        <v>19.829999999999998</v>
      </c>
      <c r="X2026">
        <v>20.98</v>
      </c>
    </row>
    <row r="2027" spans="1:24" x14ac:dyDescent="0.25">
      <c r="A2027" s="3">
        <v>32612</v>
      </c>
      <c r="B2027" s="5">
        <v>104</v>
      </c>
      <c r="C2027" s="37">
        <f t="shared" si="281"/>
        <v>13.63</v>
      </c>
      <c r="D2027" s="35">
        <f t="shared" si="282"/>
        <v>7</v>
      </c>
      <c r="E2027" s="6">
        <v>16</v>
      </c>
      <c r="F2027" s="6">
        <v>-2</v>
      </c>
      <c r="G2027" s="6">
        <v>1</v>
      </c>
      <c r="H2027" s="35">
        <f t="shared" si="283"/>
        <v>8.1999999999999993</v>
      </c>
      <c r="I2027" s="6">
        <v>13.1</v>
      </c>
      <c r="J2027" s="6">
        <v>3.2</v>
      </c>
      <c r="K2027" s="6">
        <v>0.5</v>
      </c>
      <c r="L2027" s="35">
        <f t="shared" si="284"/>
        <v>8.5</v>
      </c>
      <c r="M2027" s="6">
        <v>13.8</v>
      </c>
      <c r="N2027" s="6">
        <v>3.2</v>
      </c>
      <c r="O2027" s="11">
        <f t="shared" si="288"/>
        <v>0.5</v>
      </c>
      <c r="P2027" s="7">
        <v>8904</v>
      </c>
      <c r="Q2027" s="7"/>
      <c r="R2027" s="35">
        <f t="shared" si="285"/>
        <v>6.5</v>
      </c>
      <c r="S2027">
        <v>16.5</v>
      </c>
      <c r="T2027">
        <v>-3.5</v>
      </c>
      <c r="U2027">
        <v>0.8</v>
      </c>
      <c r="W2027">
        <v>14.35</v>
      </c>
      <c r="X2027">
        <v>13.61</v>
      </c>
    </row>
    <row r="2028" spans="1:24" x14ac:dyDescent="0.25">
      <c r="A2028" s="3">
        <v>32613</v>
      </c>
      <c r="B2028" s="5">
        <v>105</v>
      </c>
      <c r="C2028" s="37">
        <f t="shared" si="281"/>
        <v>18.57</v>
      </c>
      <c r="D2028" s="35">
        <f t="shared" si="282"/>
        <v>5.8</v>
      </c>
      <c r="E2028" s="6">
        <v>10.3</v>
      </c>
      <c r="F2028" s="6">
        <v>1.3</v>
      </c>
      <c r="G2028" s="6">
        <v>0</v>
      </c>
      <c r="H2028" s="35">
        <f t="shared" si="283"/>
        <v>4.4000000000000004</v>
      </c>
      <c r="I2028" s="6">
        <v>6.9</v>
      </c>
      <c r="J2028" s="6">
        <v>1.9</v>
      </c>
      <c r="K2028" s="6">
        <v>0</v>
      </c>
      <c r="L2028" s="35">
        <f t="shared" si="284"/>
        <v>4.0999999999999996</v>
      </c>
      <c r="M2028" s="6">
        <v>7.2</v>
      </c>
      <c r="N2028" s="6">
        <v>0.9</v>
      </c>
      <c r="O2028" s="11">
        <f t="shared" si="288"/>
        <v>0</v>
      </c>
      <c r="P2028" s="7">
        <v>8904</v>
      </c>
      <c r="Q2028" s="7"/>
      <c r="R2028" s="35">
        <f t="shared" si="285"/>
        <v>8</v>
      </c>
      <c r="S2028">
        <v>17</v>
      </c>
      <c r="T2028">
        <v>-1</v>
      </c>
      <c r="U2028">
        <v>0</v>
      </c>
      <c r="W2028">
        <v>19.55</v>
      </c>
      <c r="X2028">
        <v>18.850000000000001</v>
      </c>
    </row>
    <row r="2029" spans="1:24" x14ac:dyDescent="0.25">
      <c r="A2029" s="3">
        <v>32614</v>
      </c>
      <c r="B2029" s="5">
        <v>106</v>
      </c>
      <c r="C2029" s="37">
        <f t="shared" si="281"/>
        <v>19.12</v>
      </c>
      <c r="D2029" s="35">
        <f t="shared" si="282"/>
        <v>1.5</v>
      </c>
      <c r="E2029" s="6">
        <v>7</v>
      </c>
      <c r="F2029" s="6">
        <v>-4.0999999999999996</v>
      </c>
      <c r="G2029" s="6">
        <v>0</v>
      </c>
      <c r="H2029" s="35">
        <f t="shared" si="283"/>
        <v>0.6</v>
      </c>
      <c r="I2029" s="6">
        <v>6.1</v>
      </c>
      <c r="J2029" s="6">
        <v>-4.9000000000000004</v>
      </c>
      <c r="K2029" s="6">
        <v>0</v>
      </c>
      <c r="L2029" s="35">
        <f t="shared" si="284"/>
        <v>1.9</v>
      </c>
      <c r="M2029" s="6">
        <v>5.9</v>
      </c>
      <c r="N2029" s="6">
        <v>-2.2000000000000002</v>
      </c>
      <c r="O2029" s="11">
        <f t="shared" si="288"/>
        <v>0</v>
      </c>
      <c r="P2029" s="7">
        <v>8904</v>
      </c>
      <c r="Q2029" s="7"/>
      <c r="R2029" s="35">
        <f t="shared" si="285"/>
        <v>3.8</v>
      </c>
      <c r="S2029">
        <v>11</v>
      </c>
      <c r="T2029">
        <v>-3.5</v>
      </c>
      <c r="U2029">
        <v>0</v>
      </c>
      <c r="W2029">
        <v>20.13</v>
      </c>
      <c r="X2029">
        <v>20.41</v>
      </c>
    </row>
    <row r="2030" spans="1:24" x14ac:dyDescent="0.25">
      <c r="A2030" s="3">
        <v>32615</v>
      </c>
      <c r="B2030" s="5">
        <v>107</v>
      </c>
      <c r="C2030" s="37">
        <f t="shared" si="281"/>
        <v>20.34</v>
      </c>
      <c r="D2030" s="35">
        <f t="shared" si="282"/>
        <v>4.8</v>
      </c>
      <c r="E2030" s="6">
        <v>11.6</v>
      </c>
      <c r="F2030" s="6">
        <v>-2</v>
      </c>
      <c r="G2030" s="6">
        <v>0</v>
      </c>
      <c r="H2030" s="35">
        <f t="shared" si="283"/>
        <v>3.7</v>
      </c>
      <c r="I2030" s="6">
        <v>9.1999999999999993</v>
      </c>
      <c r="J2030" s="6">
        <v>-1.8</v>
      </c>
      <c r="K2030" s="6">
        <v>0</v>
      </c>
      <c r="L2030" s="35">
        <f t="shared" si="284"/>
        <v>3.7</v>
      </c>
      <c r="M2030" s="6">
        <v>9</v>
      </c>
      <c r="N2030" s="6">
        <v>-1.7</v>
      </c>
      <c r="O2030" s="11">
        <f t="shared" si="288"/>
        <v>0</v>
      </c>
      <c r="P2030" s="7">
        <v>8904</v>
      </c>
      <c r="Q2030" s="7"/>
      <c r="R2030" s="35">
        <f t="shared" si="285"/>
        <v>7.3</v>
      </c>
      <c r="S2030">
        <v>12.5</v>
      </c>
      <c r="T2030">
        <v>2</v>
      </c>
      <c r="U2030">
        <v>0</v>
      </c>
      <c r="W2030">
        <v>21.41</v>
      </c>
      <c r="X2030">
        <v>23.06</v>
      </c>
    </row>
    <row r="2031" spans="1:24" x14ac:dyDescent="0.25">
      <c r="A2031" s="3">
        <v>32616</v>
      </c>
      <c r="B2031" s="5">
        <v>108</v>
      </c>
      <c r="C2031" s="37">
        <f t="shared" si="281"/>
        <v>19.559999999999999</v>
      </c>
      <c r="D2031" s="35">
        <f t="shared" si="282"/>
        <v>5.4</v>
      </c>
      <c r="E2031" s="6">
        <v>15.6</v>
      </c>
      <c r="F2031" s="6">
        <v>-4.9000000000000004</v>
      </c>
      <c r="G2031" s="6">
        <v>0</v>
      </c>
      <c r="H2031" s="35">
        <f t="shared" si="283"/>
        <v>7</v>
      </c>
      <c r="I2031" s="6">
        <v>13.2</v>
      </c>
      <c r="J2031" s="6">
        <v>0.8</v>
      </c>
      <c r="K2031" s="6">
        <v>0.5</v>
      </c>
      <c r="L2031" s="35">
        <f t="shared" si="284"/>
        <v>7.2</v>
      </c>
      <c r="M2031" s="6">
        <v>13.6</v>
      </c>
      <c r="N2031" s="6">
        <v>0.8</v>
      </c>
      <c r="O2031" s="11">
        <f t="shared" si="288"/>
        <v>0.5</v>
      </c>
      <c r="P2031" s="7">
        <v>8904</v>
      </c>
      <c r="Q2031" s="7"/>
      <c r="R2031" s="35">
        <f t="shared" si="285"/>
        <v>7</v>
      </c>
      <c r="S2031">
        <v>18</v>
      </c>
      <c r="T2031">
        <v>-4</v>
      </c>
      <c r="U2031">
        <v>0.6</v>
      </c>
      <c r="W2031">
        <v>20.59</v>
      </c>
      <c r="X2031">
        <v>18.899999999999999</v>
      </c>
    </row>
    <row r="2032" spans="1:24" x14ac:dyDescent="0.25">
      <c r="A2032" s="3">
        <v>32617</v>
      </c>
      <c r="B2032" s="5">
        <v>109</v>
      </c>
      <c r="C2032" s="37">
        <f t="shared" si="281"/>
        <v>8.9499999999999993</v>
      </c>
      <c r="D2032" s="35">
        <f t="shared" si="282"/>
        <v>4.9000000000000004</v>
      </c>
      <c r="E2032" s="6">
        <v>8.4</v>
      </c>
      <c r="F2032" s="6">
        <v>1.4</v>
      </c>
      <c r="G2032" s="6">
        <v>1.5</v>
      </c>
      <c r="H2032" s="35">
        <f t="shared" si="283"/>
        <v>5.4</v>
      </c>
      <c r="I2032" s="6">
        <v>7.9</v>
      </c>
      <c r="J2032" s="6">
        <v>2.9</v>
      </c>
      <c r="K2032" s="6">
        <v>5</v>
      </c>
      <c r="L2032" s="35">
        <f t="shared" si="284"/>
        <v>5.9</v>
      </c>
      <c r="M2032" s="6">
        <v>8.3000000000000007</v>
      </c>
      <c r="N2032" s="6">
        <v>3.5</v>
      </c>
      <c r="O2032" s="11">
        <f t="shared" si="288"/>
        <v>5</v>
      </c>
      <c r="P2032" s="7">
        <v>8904</v>
      </c>
      <c r="Q2032" s="7"/>
      <c r="R2032" s="35">
        <f t="shared" si="285"/>
        <v>7</v>
      </c>
      <c r="S2032">
        <v>11</v>
      </c>
      <c r="T2032">
        <v>3</v>
      </c>
      <c r="U2032">
        <v>4</v>
      </c>
      <c r="W2032">
        <v>9.42</v>
      </c>
      <c r="X2032">
        <v>8.26</v>
      </c>
    </row>
    <row r="2033" spans="1:24" x14ac:dyDescent="0.25">
      <c r="A2033" s="3">
        <v>32618</v>
      </c>
      <c r="B2033" s="5">
        <v>110</v>
      </c>
      <c r="C2033" s="37">
        <f t="shared" si="281"/>
        <v>8.31</v>
      </c>
      <c r="D2033" s="35">
        <f t="shared" si="282"/>
        <v>3.6</v>
      </c>
      <c r="E2033" s="6">
        <v>8.4</v>
      </c>
      <c r="F2033" s="6">
        <v>-1.2</v>
      </c>
      <c r="G2033" s="6">
        <v>3.5</v>
      </c>
      <c r="H2033" s="35">
        <f t="shared" si="283"/>
        <v>3.2</v>
      </c>
      <c r="I2033" s="6">
        <v>6.2</v>
      </c>
      <c r="J2033" s="6">
        <v>0.1</v>
      </c>
      <c r="K2033" s="6">
        <v>2</v>
      </c>
      <c r="L2033" s="35">
        <f t="shared" si="284"/>
        <v>4.8</v>
      </c>
      <c r="M2033" s="6">
        <v>8</v>
      </c>
      <c r="N2033" s="6">
        <v>1.5</v>
      </c>
      <c r="O2033" s="11">
        <f t="shared" si="288"/>
        <v>2</v>
      </c>
      <c r="P2033" s="7">
        <v>8904</v>
      </c>
      <c r="Q2033" s="7"/>
      <c r="R2033" s="35">
        <f t="shared" si="285"/>
        <v>6.5</v>
      </c>
      <c r="S2033">
        <v>11</v>
      </c>
      <c r="T2033">
        <v>2</v>
      </c>
      <c r="U2033">
        <v>4.4000000000000004</v>
      </c>
      <c r="W2033">
        <v>8.75</v>
      </c>
      <c r="X2033">
        <v>9.5299999999999994</v>
      </c>
    </row>
    <row r="2034" spans="1:24" x14ac:dyDescent="0.25">
      <c r="A2034" s="3">
        <v>32619</v>
      </c>
      <c r="B2034" s="5">
        <v>111</v>
      </c>
      <c r="C2034" s="37">
        <f t="shared" si="281"/>
        <v>11.47</v>
      </c>
      <c r="D2034" s="35">
        <f t="shared" si="282"/>
        <v>1.4</v>
      </c>
      <c r="E2034" s="6">
        <v>4.2</v>
      </c>
      <c r="F2034" s="6">
        <v>-1.5</v>
      </c>
      <c r="G2034" s="6">
        <v>0.5</v>
      </c>
      <c r="H2034" s="35">
        <f t="shared" si="283"/>
        <v>0.2</v>
      </c>
      <c r="I2034" s="6">
        <v>2.9</v>
      </c>
      <c r="J2034" s="6">
        <v>-2.5</v>
      </c>
      <c r="K2034" s="6">
        <v>0.5</v>
      </c>
      <c r="L2034" s="35">
        <f t="shared" si="284"/>
        <v>0.6</v>
      </c>
      <c r="M2034" s="6">
        <v>2.8</v>
      </c>
      <c r="N2034" s="6">
        <v>-1.7</v>
      </c>
      <c r="O2034" s="11">
        <f t="shared" si="288"/>
        <v>0.5</v>
      </c>
      <c r="P2034" s="7">
        <v>8904</v>
      </c>
      <c r="Q2034" s="7"/>
      <c r="R2034" s="35">
        <f t="shared" si="285"/>
        <v>3</v>
      </c>
      <c r="S2034">
        <v>7</v>
      </c>
      <c r="T2034">
        <v>-1</v>
      </c>
      <c r="U2034">
        <v>1.3</v>
      </c>
      <c r="W2034">
        <v>12.07</v>
      </c>
      <c r="X2034">
        <v>10.68</v>
      </c>
    </row>
    <row r="2035" spans="1:24" x14ac:dyDescent="0.25">
      <c r="A2035" s="3">
        <v>32620</v>
      </c>
      <c r="B2035" s="5">
        <v>112</v>
      </c>
      <c r="C2035" s="37">
        <f t="shared" si="281"/>
        <v>16.36</v>
      </c>
      <c r="D2035" s="35">
        <f t="shared" si="282"/>
        <v>2.5</v>
      </c>
      <c r="E2035" s="6">
        <v>6.7</v>
      </c>
      <c r="F2035" s="6">
        <v>-1.7</v>
      </c>
      <c r="G2035" s="6">
        <v>0.5</v>
      </c>
      <c r="H2035" s="35">
        <f t="shared" si="283"/>
        <v>0.3</v>
      </c>
      <c r="I2035" s="6">
        <v>4.3</v>
      </c>
      <c r="J2035" s="6">
        <v>-3.8</v>
      </c>
      <c r="K2035" s="6">
        <v>0.5</v>
      </c>
      <c r="L2035" s="35">
        <f t="shared" si="284"/>
        <v>1.1000000000000001</v>
      </c>
      <c r="M2035" s="6">
        <v>4.9000000000000004</v>
      </c>
      <c r="N2035" s="6">
        <v>-2.7</v>
      </c>
      <c r="O2035" s="11">
        <f t="shared" si="288"/>
        <v>0.5</v>
      </c>
      <c r="P2035" s="7">
        <v>8904</v>
      </c>
      <c r="Q2035" s="7"/>
      <c r="R2035" s="35">
        <f t="shared" si="285"/>
        <v>4.8</v>
      </c>
      <c r="S2035">
        <v>9.5</v>
      </c>
      <c r="T2035">
        <v>0</v>
      </c>
      <c r="U2035">
        <v>0</v>
      </c>
      <c r="W2035">
        <v>17.22</v>
      </c>
      <c r="X2035">
        <v>14.27</v>
      </c>
    </row>
    <row r="2036" spans="1:24" x14ac:dyDescent="0.25">
      <c r="A2036" s="3">
        <v>32621</v>
      </c>
      <c r="B2036" s="5">
        <v>113</v>
      </c>
      <c r="C2036" s="37">
        <f t="shared" si="281"/>
        <v>22.54</v>
      </c>
      <c r="D2036" s="35">
        <f t="shared" si="282"/>
        <v>2.1</v>
      </c>
      <c r="E2036" s="6">
        <v>8</v>
      </c>
      <c r="F2036" s="6">
        <v>-3.8</v>
      </c>
      <c r="G2036" s="6">
        <v>0.5</v>
      </c>
      <c r="H2036" s="35">
        <f t="shared" si="283"/>
        <v>1.6</v>
      </c>
      <c r="I2036" s="6">
        <v>6.2</v>
      </c>
      <c r="J2036" s="6">
        <v>-3</v>
      </c>
      <c r="K2036" s="6">
        <v>0</v>
      </c>
      <c r="L2036" s="35">
        <f t="shared" si="284"/>
        <v>2.4</v>
      </c>
      <c r="M2036" s="6">
        <v>6.6</v>
      </c>
      <c r="N2036" s="6">
        <v>-1.8</v>
      </c>
      <c r="O2036" s="11">
        <f t="shared" si="288"/>
        <v>0</v>
      </c>
      <c r="P2036" s="7">
        <v>8904</v>
      </c>
      <c r="Q2036" s="7"/>
      <c r="R2036" s="35">
        <f t="shared" si="285"/>
        <v>4</v>
      </c>
      <c r="S2036">
        <v>11</v>
      </c>
      <c r="T2036">
        <v>-3</v>
      </c>
      <c r="U2036">
        <v>0</v>
      </c>
      <c r="W2036">
        <v>23.73</v>
      </c>
      <c r="X2036">
        <v>17.2</v>
      </c>
    </row>
    <row r="2037" spans="1:24" x14ac:dyDescent="0.25">
      <c r="A2037" s="3">
        <v>32622</v>
      </c>
      <c r="B2037" s="5">
        <v>114</v>
      </c>
      <c r="C2037" s="37">
        <f t="shared" si="281"/>
        <v>24.16</v>
      </c>
      <c r="D2037" s="35">
        <f t="shared" si="282"/>
        <v>2.2999999999999998</v>
      </c>
      <c r="E2037" s="6">
        <v>8.6999999999999993</v>
      </c>
      <c r="F2037" s="6">
        <v>-4.2</v>
      </c>
      <c r="G2037" s="6">
        <v>0</v>
      </c>
      <c r="H2037" s="35">
        <f t="shared" si="283"/>
        <v>2.8</v>
      </c>
      <c r="I2037" s="6">
        <v>8</v>
      </c>
      <c r="J2037" s="6">
        <v>-2.4</v>
      </c>
      <c r="K2037" s="6">
        <v>0.5</v>
      </c>
      <c r="L2037" s="35">
        <f t="shared" si="284"/>
        <v>2.7</v>
      </c>
      <c r="M2037" s="6">
        <v>6</v>
      </c>
      <c r="N2037" s="6">
        <v>-0.6</v>
      </c>
      <c r="O2037" s="11">
        <f t="shared" si="288"/>
        <v>0.5</v>
      </c>
      <c r="P2037" s="7">
        <v>8904</v>
      </c>
      <c r="Q2037" s="7"/>
      <c r="R2037" s="35">
        <f t="shared" si="285"/>
        <v>4</v>
      </c>
      <c r="S2037">
        <v>13</v>
      </c>
      <c r="T2037">
        <v>-5</v>
      </c>
      <c r="U2037">
        <v>0</v>
      </c>
      <c r="W2037">
        <v>25.43</v>
      </c>
      <c r="X2037">
        <v>23.42</v>
      </c>
    </row>
    <row r="2038" spans="1:24" x14ac:dyDescent="0.25">
      <c r="A2038" s="3">
        <v>32623</v>
      </c>
      <c r="B2038" s="5">
        <v>115</v>
      </c>
      <c r="C2038" s="37">
        <f t="shared" si="281"/>
        <v>9.27</v>
      </c>
      <c r="D2038" s="35">
        <f t="shared" si="282"/>
        <v>1.1000000000000001</v>
      </c>
      <c r="E2038" s="6">
        <v>5.7</v>
      </c>
      <c r="F2038" s="6">
        <v>-3.6</v>
      </c>
      <c r="G2038" s="6">
        <v>0</v>
      </c>
      <c r="H2038" s="35">
        <f t="shared" si="283"/>
        <v>2.8</v>
      </c>
      <c r="I2038" s="6">
        <v>6.1</v>
      </c>
      <c r="J2038" s="6">
        <v>-0.6</v>
      </c>
      <c r="K2038" s="6">
        <v>3.5</v>
      </c>
      <c r="L2038" s="35">
        <f t="shared" si="284"/>
        <v>1.4</v>
      </c>
      <c r="M2038" s="6">
        <v>3.8</v>
      </c>
      <c r="N2038" s="6">
        <v>-1</v>
      </c>
      <c r="O2038" s="11">
        <f t="shared" si="288"/>
        <v>3.5</v>
      </c>
      <c r="P2038" s="7">
        <v>8904</v>
      </c>
      <c r="Q2038" s="7"/>
      <c r="R2038" s="35">
        <f t="shared" si="285"/>
        <v>2.2999999999999998</v>
      </c>
      <c r="S2038">
        <v>9.5</v>
      </c>
      <c r="T2038">
        <v>-5</v>
      </c>
      <c r="U2038">
        <v>1</v>
      </c>
      <c r="W2038">
        <v>9.76</v>
      </c>
      <c r="X2038">
        <v>9.7100000000000009</v>
      </c>
    </row>
    <row r="2039" spans="1:24" x14ac:dyDescent="0.25">
      <c r="A2039" s="3">
        <v>32624</v>
      </c>
      <c r="B2039" s="5">
        <v>116</v>
      </c>
      <c r="C2039" s="37">
        <f t="shared" si="281"/>
        <v>13.46</v>
      </c>
      <c r="D2039" s="35">
        <f t="shared" si="282"/>
        <v>2</v>
      </c>
      <c r="E2039" s="6">
        <v>6.3</v>
      </c>
      <c r="F2039" s="6">
        <v>-2.4</v>
      </c>
      <c r="G2039" s="6">
        <v>4</v>
      </c>
      <c r="H2039" s="35">
        <f t="shared" si="283"/>
        <v>1.6</v>
      </c>
      <c r="I2039" s="6">
        <v>5.0999999999999996</v>
      </c>
      <c r="J2039" s="6">
        <v>-2</v>
      </c>
      <c r="K2039" s="6">
        <v>0.5</v>
      </c>
      <c r="L2039" s="35">
        <f t="shared" si="284"/>
        <v>1.7</v>
      </c>
      <c r="M2039" s="6">
        <v>5.2</v>
      </c>
      <c r="N2039" s="6">
        <v>-1.8</v>
      </c>
      <c r="O2039" s="11">
        <f t="shared" si="288"/>
        <v>0.5</v>
      </c>
      <c r="P2039" s="7">
        <v>8904</v>
      </c>
      <c r="Q2039" s="7"/>
      <c r="R2039" s="35">
        <f t="shared" si="285"/>
        <v>2.8</v>
      </c>
      <c r="S2039">
        <v>9</v>
      </c>
      <c r="T2039">
        <v>-3.5</v>
      </c>
      <c r="U2039">
        <v>3.4</v>
      </c>
      <c r="W2039">
        <v>14.17</v>
      </c>
      <c r="X2039">
        <v>12.26</v>
      </c>
    </row>
    <row r="2040" spans="1:24" x14ac:dyDescent="0.25">
      <c r="A2040" s="3">
        <v>32625</v>
      </c>
      <c r="B2040" s="5">
        <v>117</v>
      </c>
      <c r="C2040" s="37">
        <f t="shared" si="281"/>
        <v>19.7</v>
      </c>
      <c r="D2040" s="35">
        <f t="shared" si="282"/>
        <v>3.1</v>
      </c>
      <c r="E2040" s="6">
        <v>9</v>
      </c>
      <c r="F2040" s="6">
        <v>-2.9</v>
      </c>
      <c r="G2040" s="6">
        <v>0</v>
      </c>
      <c r="H2040" s="35">
        <f t="shared" si="283"/>
        <v>2</v>
      </c>
      <c r="I2040" s="6">
        <v>7.4</v>
      </c>
      <c r="J2040" s="6">
        <v>-3.4</v>
      </c>
      <c r="K2040" s="6">
        <v>0.5</v>
      </c>
      <c r="L2040" s="35">
        <f t="shared" si="284"/>
        <v>1.8</v>
      </c>
      <c r="M2040" s="6">
        <v>6.5</v>
      </c>
      <c r="N2040" s="6">
        <v>-3</v>
      </c>
      <c r="O2040" s="11">
        <f t="shared" si="288"/>
        <v>0.5</v>
      </c>
      <c r="P2040" s="7">
        <v>8904</v>
      </c>
      <c r="Q2040" s="7"/>
      <c r="R2040" s="35">
        <f t="shared" si="285"/>
        <v>3.5</v>
      </c>
      <c r="S2040">
        <v>12</v>
      </c>
      <c r="T2040">
        <v>-5</v>
      </c>
      <c r="U2040">
        <v>0</v>
      </c>
      <c r="W2040">
        <v>20.74</v>
      </c>
      <c r="X2040">
        <v>15.1</v>
      </c>
    </row>
    <row r="2041" spans="1:24" x14ac:dyDescent="0.25">
      <c r="A2041" s="3">
        <v>32626</v>
      </c>
      <c r="B2041" s="5">
        <v>118</v>
      </c>
      <c r="C2041" s="37">
        <f t="shared" si="281"/>
        <v>24.14</v>
      </c>
      <c r="D2041" s="35">
        <f t="shared" si="282"/>
        <v>6</v>
      </c>
      <c r="E2041" s="6">
        <v>13.1</v>
      </c>
      <c r="F2041" s="6">
        <v>-1.2</v>
      </c>
      <c r="G2041" s="6">
        <v>0</v>
      </c>
      <c r="H2041" s="35">
        <f t="shared" si="283"/>
        <v>5.4</v>
      </c>
      <c r="I2041" s="6">
        <v>11</v>
      </c>
      <c r="J2041" s="6">
        <v>-0.2</v>
      </c>
      <c r="K2041" s="6">
        <v>0</v>
      </c>
      <c r="L2041" s="35">
        <f t="shared" si="284"/>
        <v>5.0999999999999996</v>
      </c>
      <c r="M2041" s="6">
        <v>10.3</v>
      </c>
      <c r="N2041" s="6">
        <v>-0.2</v>
      </c>
      <c r="O2041" s="11">
        <f t="shared" si="288"/>
        <v>0</v>
      </c>
      <c r="P2041" s="7">
        <v>8904</v>
      </c>
      <c r="Q2041" s="7"/>
      <c r="R2041" s="35">
        <f t="shared" si="285"/>
        <v>7.8</v>
      </c>
      <c r="S2041">
        <v>16.5</v>
      </c>
      <c r="T2041">
        <v>-1</v>
      </c>
      <c r="U2041">
        <v>0</v>
      </c>
      <c r="W2041">
        <v>25.41</v>
      </c>
      <c r="X2041">
        <v>24.76</v>
      </c>
    </row>
    <row r="2042" spans="1:24" x14ac:dyDescent="0.25">
      <c r="A2042" s="3">
        <v>32627</v>
      </c>
      <c r="B2042" s="5">
        <v>119</v>
      </c>
      <c r="C2042" s="37">
        <f t="shared" si="281"/>
        <v>24.7</v>
      </c>
      <c r="D2042" s="35">
        <f t="shared" si="282"/>
        <v>6.1</v>
      </c>
      <c r="E2042" s="6">
        <v>15.3</v>
      </c>
      <c r="F2042" s="6">
        <v>-3.2</v>
      </c>
      <c r="G2042" s="6">
        <v>0</v>
      </c>
      <c r="H2042" s="35">
        <f t="shared" si="283"/>
        <v>5.5</v>
      </c>
      <c r="I2042" s="6">
        <v>12.1</v>
      </c>
      <c r="J2042" s="6">
        <v>-1.2</v>
      </c>
      <c r="K2042" s="6">
        <v>0</v>
      </c>
      <c r="L2042" s="35">
        <f t="shared" si="284"/>
        <v>6.3</v>
      </c>
      <c r="M2042" s="6">
        <v>12.9</v>
      </c>
      <c r="N2042" s="6">
        <v>-0.4</v>
      </c>
      <c r="O2042" s="11">
        <f t="shared" si="288"/>
        <v>0</v>
      </c>
      <c r="P2042" s="7">
        <v>8904</v>
      </c>
      <c r="Q2042" s="7"/>
      <c r="R2042" s="35">
        <f t="shared" si="285"/>
        <v>7.5</v>
      </c>
      <c r="S2042">
        <v>19</v>
      </c>
      <c r="T2042">
        <v>-4</v>
      </c>
      <c r="U2042">
        <v>0</v>
      </c>
      <c r="W2042">
        <v>26</v>
      </c>
      <c r="X2042">
        <v>24.87</v>
      </c>
    </row>
    <row r="2043" spans="1:24" x14ac:dyDescent="0.25">
      <c r="A2043" s="3">
        <v>32628</v>
      </c>
      <c r="B2043" s="5">
        <v>120</v>
      </c>
      <c r="C2043" s="37">
        <f t="shared" si="281"/>
        <v>24.45</v>
      </c>
      <c r="D2043" s="35">
        <f t="shared" si="282"/>
        <v>7.5</v>
      </c>
      <c r="E2043" s="6">
        <v>16.899999999999999</v>
      </c>
      <c r="F2043" s="6">
        <v>-1.9</v>
      </c>
      <c r="G2043" s="6">
        <v>0.5</v>
      </c>
      <c r="H2043" s="35">
        <f t="shared" si="283"/>
        <v>8.5</v>
      </c>
      <c r="I2043" s="6">
        <v>14.9</v>
      </c>
      <c r="J2043" s="6">
        <v>2</v>
      </c>
      <c r="K2043" s="6">
        <v>0</v>
      </c>
      <c r="L2043" s="35">
        <f t="shared" si="284"/>
        <v>8.4</v>
      </c>
      <c r="M2043" s="6">
        <v>14.6</v>
      </c>
      <c r="N2043" s="6">
        <v>2.1</v>
      </c>
      <c r="O2043" s="11">
        <f t="shared" si="288"/>
        <v>0</v>
      </c>
      <c r="P2043" s="7">
        <v>8904</v>
      </c>
      <c r="Q2043" s="7"/>
      <c r="R2043" s="35">
        <f t="shared" si="285"/>
        <v>9</v>
      </c>
      <c r="S2043">
        <v>21.5</v>
      </c>
      <c r="T2043">
        <v>-3.5</v>
      </c>
      <c r="U2043">
        <v>0</v>
      </c>
      <c r="W2043">
        <v>25.74</v>
      </c>
      <c r="X2043">
        <v>24.71</v>
      </c>
    </row>
    <row r="2044" spans="1:24" x14ac:dyDescent="0.25">
      <c r="A2044" s="3">
        <v>32629</v>
      </c>
      <c r="B2044" s="5">
        <v>121</v>
      </c>
      <c r="C2044" s="37">
        <f t="shared" si="281"/>
        <v>17.12</v>
      </c>
      <c r="D2044" s="35">
        <f t="shared" si="282"/>
        <v>5.9</v>
      </c>
      <c r="E2044" s="6">
        <v>12.9</v>
      </c>
      <c r="F2044" s="6">
        <v>-1.2</v>
      </c>
      <c r="G2044" s="6">
        <v>0</v>
      </c>
      <c r="H2044" s="35">
        <f t="shared" si="283"/>
        <v>6.9</v>
      </c>
      <c r="I2044" s="6">
        <v>11.8</v>
      </c>
      <c r="J2044" s="6">
        <v>2</v>
      </c>
      <c r="K2044" s="6">
        <v>1</v>
      </c>
      <c r="L2044" s="35">
        <f t="shared" si="284"/>
        <v>6.1</v>
      </c>
      <c r="M2044" s="6">
        <v>9.9</v>
      </c>
      <c r="N2044" s="6">
        <v>2.2000000000000002</v>
      </c>
      <c r="O2044" s="11">
        <f t="shared" si="288"/>
        <v>1</v>
      </c>
      <c r="P2044" s="7">
        <v>8905</v>
      </c>
      <c r="Q2044" s="7"/>
      <c r="R2044" s="35">
        <f t="shared" si="285"/>
        <v>7.5</v>
      </c>
      <c r="S2044">
        <v>16.5</v>
      </c>
      <c r="T2044">
        <v>-1.5</v>
      </c>
      <c r="U2044">
        <v>0.5</v>
      </c>
      <c r="X2044">
        <v>17.12</v>
      </c>
    </row>
    <row r="2045" spans="1:24" x14ac:dyDescent="0.25">
      <c r="A2045" s="3">
        <v>32630</v>
      </c>
      <c r="B2045" s="5">
        <v>122</v>
      </c>
      <c r="C2045" s="37">
        <f t="shared" si="281"/>
        <v>11.62</v>
      </c>
      <c r="D2045" s="35">
        <f t="shared" si="282"/>
        <v>5.4</v>
      </c>
      <c r="E2045" s="6">
        <v>9.8000000000000007</v>
      </c>
      <c r="F2045" s="6">
        <v>1</v>
      </c>
      <c r="G2045" s="6">
        <v>0</v>
      </c>
      <c r="H2045" s="35">
        <f t="shared" si="283"/>
        <v>5.2</v>
      </c>
      <c r="I2045" s="6">
        <v>9.1</v>
      </c>
      <c r="J2045" s="6">
        <v>1.2</v>
      </c>
      <c r="K2045" s="6">
        <v>0</v>
      </c>
      <c r="L2045" s="35">
        <f t="shared" si="284"/>
        <v>3.6</v>
      </c>
      <c r="M2045" s="6">
        <v>6.4</v>
      </c>
      <c r="N2045" s="6">
        <v>0.8</v>
      </c>
      <c r="O2045" s="11">
        <f t="shared" si="288"/>
        <v>0</v>
      </c>
      <c r="P2045" s="7">
        <v>8905</v>
      </c>
      <c r="Q2045" s="7"/>
      <c r="R2045" s="35">
        <f t="shared" si="285"/>
        <v>9.5</v>
      </c>
      <c r="S2045">
        <v>14</v>
      </c>
      <c r="T2045">
        <v>5</v>
      </c>
      <c r="U2045">
        <v>0.6</v>
      </c>
      <c r="W2045">
        <v>12.23</v>
      </c>
      <c r="X2045">
        <v>16.78</v>
      </c>
    </row>
    <row r="2046" spans="1:24" x14ac:dyDescent="0.25">
      <c r="A2046" s="3">
        <v>32631</v>
      </c>
      <c r="B2046" s="5">
        <v>123</v>
      </c>
      <c r="C2046" s="37">
        <f t="shared" si="281"/>
        <v>19.2</v>
      </c>
      <c r="D2046" s="35">
        <f t="shared" si="282"/>
        <v>5.0999999999999996</v>
      </c>
      <c r="E2046" s="6">
        <v>12.2</v>
      </c>
      <c r="F2046" s="6">
        <v>-2</v>
      </c>
      <c r="G2046" s="6">
        <v>0</v>
      </c>
      <c r="H2046" s="35">
        <f t="shared" si="283"/>
        <v>5.2</v>
      </c>
      <c r="I2046" s="6">
        <v>11.2</v>
      </c>
      <c r="J2046" s="6">
        <v>-0.8</v>
      </c>
      <c r="K2046" s="6">
        <v>0</v>
      </c>
      <c r="L2046" s="35">
        <f t="shared" si="284"/>
        <v>4.5</v>
      </c>
      <c r="M2046" s="6">
        <v>8.9</v>
      </c>
      <c r="N2046" s="6">
        <v>0.1</v>
      </c>
      <c r="O2046" s="11">
        <f t="shared" si="288"/>
        <v>0</v>
      </c>
      <c r="P2046" s="7">
        <v>8905</v>
      </c>
      <c r="Q2046" s="7"/>
      <c r="R2046" s="35">
        <f t="shared" si="285"/>
        <v>6.3</v>
      </c>
      <c r="S2046">
        <v>15</v>
      </c>
      <c r="T2046">
        <v>-2.5</v>
      </c>
      <c r="U2046">
        <v>0</v>
      </c>
      <c r="W2046">
        <v>20.21</v>
      </c>
      <c r="X2046">
        <v>20.95</v>
      </c>
    </row>
    <row r="2047" spans="1:24" x14ac:dyDescent="0.25">
      <c r="A2047" s="3">
        <v>32632</v>
      </c>
      <c r="B2047" s="5">
        <v>124</v>
      </c>
      <c r="C2047" s="37">
        <f t="shared" si="281"/>
        <v>24.56</v>
      </c>
      <c r="D2047" s="35">
        <f t="shared" si="282"/>
        <v>7.7</v>
      </c>
      <c r="E2047" s="6">
        <v>17.2</v>
      </c>
      <c r="F2047" s="6">
        <v>-1.9</v>
      </c>
      <c r="G2047" s="6">
        <v>0</v>
      </c>
      <c r="H2047" s="35">
        <f t="shared" si="283"/>
        <v>7.3</v>
      </c>
      <c r="I2047" s="6">
        <v>15.2</v>
      </c>
      <c r="J2047" s="6">
        <v>-0.7</v>
      </c>
      <c r="K2047" s="6">
        <v>0</v>
      </c>
      <c r="L2047" s="35">
        <f t="shared" si="284"/>
        <v>7.4</v>
      </c>
      <c r="M2047" s="6">
        <v>13.8</v>
      </c>
      <c r="N2047" s="6">
        <v>1</v>
      </c>
      <c r="O2047" s="11">
        <f t="shared" si="288"/>
        <v>0</v>
      </c>
      <c r="P2047" s="7">
        <v>8905</v>
      </c>
      <c r="Q2047" s="7"/>
      <c r="R2047" s="35">
        <f t="shared" si="285"/>
        <v>8</v>
      </c>
      <c r="S2047">
        <v>19</v>
      </c>
      <c r="T2047">
        <v>-3</v>
      </c>
      <c r="U2047">
        <v>0</v>
      </c>
      <c r="W2047">
        <v>25.85</v>
      </c>
      <c r="X2047">
        <v>24.87</v>
      </c>
    </row>
    <row r="2048" spans="1:24" x14ac:dyDescent="0.25">
      <c r="A2048" s="3">
        <v>32633</v>
      </c>
      <c r="B2048" s="5">
        <v>125</v>
      </c>
      <c r="C2048" s="37">
        <f t="shared" si="281"/>
        <v>14.86</v>
      </c>
      <c r="D2048" s="35">
        <f t="shared" si="282"/>
        <v>7.6</v>
      </c>
      <c r="E2048" s="6">
        <v>16.100000000000001</v>
      </c>
      <c r="F2048" s="6">
        <v>-1</v>
      </c>
      <c r="G2048" s="6">
        <v>0</v>
      </c>
      <c r="H2048" s="35">
        <f t="shared" si="283"/>
        <v>8.6</v>
      </c>
      <c r="I2048" s="6">
        <v>13.8</v>
      </c>
      <c r="J2048" s="6">
        <v>3.3</v>
      </c>
      <c r="K2048" s="6">
        <v>0</v>
      </c>
      <c r="L2048" s="35">
        <f t="shared" si="284"/>
        <v>7.8</v>
      </c>
      <c r="M2048" s="6">
        <v>13.3</v>
      </c>
      <c r="N2048" s="6">
        <v>2.2000000000000002</v>
      </c>
      <c r="O2048" s="11">
        <f t="shared" si="288"/>
        <v>0</v>
      </c>
      <c r="P2048" s="7">
        <v>8905</v>
      </c>
      <c r="Q2048" s="7"/>
      <c r="R2048" s="35">
        <f t="shared" si="285"/>
        <v>8.8000000000000007</v>
      </c>
      <c r="S2048">
        <v>19</v>
      </c>
      <c r="T2048">
        <v>-1.5</v>
      </c>
      <c r="U2048">
        <v>0</v>
      </c>
      <c r="W2048">
        <v>15.64</v>
      </c>
      <c r="X2048">
        <v>21.42</v>
      </c>
    </row>
    <row r="2049" spans="1:24" x14ac:dyDescent="0.25">
      <c r="A2049" s="3">
        <v>32634</v>
      </c>
      <c r="B2049" s="5">
        <v>126</v>
      </c>
      <c r="C2049" s="37">
        <f t="shared" si="281"/>
        <v>14.83</v>
      </c>
      <c r="D2049" s="35">
        <f t="shared" si="282"/>
        <v>9.6</v>
      </c>
      <c r="E2049" s="6">
        <v>17.899999999999999</v>
      </c>
      <c r="F2049" s="6">
        <v>1.3</v>
      </c>
      <c r="G2049" s="6">
        <v>1.5</v>
      </c>
      <c r="H2049" s="35">
        <f t="shared" si="283"/>
        <v>10</v>
      </c>
      <c r="I2049" s="6">
        <v>15</v>
      </c>
      <c r="J2049" s="6">
        <v>4.9000000000000004</v>
      </c>
      <c r="K2049" s="6">
        <v>2</v>
      </c>
      <c r="L2049" s="35">
        <f t="shared" si="284"/>
        <v>9.1</v>
      </c>
      <c r="M2049" s="6">
        <v>13.9</v>
      </c>
      <c r="N2049" s="6">
        <v>4.2</v>
      </c>
      <c r="O2049" s="11">
        <f t="shared" si="288"/>
        <v>2</v>
      </c>
      <c r="P2049" s="7">
        <v>8905</v>
      </c>
      <c r="Q2049" s="7"/>
      <c r="R2049" s="35">
        <f t="shared" si="285"/>
        <v>9.5</v>
      </c>
      <c r="S2049">
        <v>17</v>
      </c>
      <c r="T2049">
        <v>2</v>
      </c>
      <c r="U2049">
        <v>0</v>
      </c>
      <c r="W2049">
        <v>15.61</v>
      </c>
      <c r="X2049">
        <v>15.1</v>
      </c>
    </row>
    <row r="2050" spans="1:24" x14ac:dyDescent="0.25">
      <c r="A2050" s="3">
        <v>32635</v>
      </c>
      <c r="B2050" s="5">
        <v>127</v>
      </c>
      <c r="C2050" s="37">
        <f t="shared" si="281"/>
        <v>22.41</v>
      </c>
      <c r="D2050" s="35">
        <f t="shared" si="282"/>
        <v>7.5</v>
      </c>
      <c r="E2050" s="6">
        <v>15.5</v>
      </c>
      <c r="F2050" s="6">
        <v>-0.6</v>
      </c>
      <c r="G2050" s="6">
        <v>0</v>
      </c>
      <c r="H2050" s="35">
        <f t="shared" si="283"/>
        <v>7.9</v>
      </c>
      <c r="I2050" s="6">
        <v>14.4</v>
      </c>
      <c r="J2050" s="6">
        <v>1.3</v>
      </c>
      <c r="K2050" s="6">
        <v>0</v>
      </c>
      <c r="L2050" s="35">
        <f t="shared" si="284"/>
        <v>7.8</v>
      </c>
      <c r="M2050" s="6">
        <v>13.4</v>
      </c>
      <c r="N2050" s="6">
        <v>2.1</v>
      </c>
      <c r="O2050" s="11">
        <f t="shared" si="288"/>
        <v>0</v>
      </c>
      <c r="P2050" s="7">
        <v>8905</v>
      </c>
      <c r="Q2050" s="7"/>
      <c r="R2050" s="35">
        <f t="shared" si="285"/>
        <v>9</v>
      </c>
      <c r="S2050">
        <v>18</v>
      </c>
      <c r="T2050">
        <v>0</v>
      </c>
      <c r="U2050">
        <v>0</v>
      </c>
      <c r="W2050">
        <v>23.59</v>
      </c>
      <c r="X2050">
        <v>25.16</v>
      </c>
    </row>
    <row r="2051" spans="1:24" x14ac:dyDescent="0.25">
      <c r="A2051" s="3">
        <v>32636</v>
      </c>
      <c r="B2051" s="5">
        <v>128</v>
      </c>
      <c r="C2051" s="37">
        <f t="shared" si="281"/>
        <v>25.15</v>
      </c>
      <c r="D2051" s="35">
        <f t="shared" si="282"/>
        <v>9.1</v>
      </c>
      <c r="E2051" s="6">
        <v>19</v>
      </c>
      <c r="F2051" s="6">
        <v>-0.8</v>
      </c>
      <c r="G2051" s="6">
        <v>0</v>
      </c>
      <c r="H2051" s="35">
        <f t="shared" si="283"/>
        <v>9</v>
      </c>
      <c r="I2051" s="6">
        <v>16.5</v>
      </c>
      <c r="J2051" s="6">
        <v>1.5</v>
      </c>
      <c r="K2051" s="6">
        <v>0</v>
      </c>
      <c r="L2051" s="35">
        <f t="shared" si="284"/>
        <v>9.1</v>
      </c>
      <c r="M2051" s="6">
        <v>16</v>
      </c>
      <c r="N2051" s="6">
        <v>2.2000000000000002</v>
      </c>
      <c r="O2051" s="11">
        <f t="shared" si="288"/>
        <v>0</v>
      </c>
      <c r="P2051" s="7">
        <v>8905</v>
      </c>
      <c r="Q2051" s="7"/>
      <c r="R2051" s="35">
        <f t="shared" si="285"/>
        <v>9.8000000000000007</v>
      </c>
      <c r="S2051">
        <v>20.5</v>
      </c>
      <c r="T2051">
        <v>-1</v>
      </c>
      <c r="U2051">
        <v>0</v>
      </c>
      <c r="W2051">
        <v>26.47</v>
      </c>
      <c r="X2051">
        <v>13.66</v>
      </c>
    </row>
    <row r="2052" spans="1:24" x14ac:dyDescent="0.25">
      <c r="A2052" s="3">
        <v>32637</v>
      </c>
      <c r="B2052" s="5">
        <v>129</v>
      </c>
      <c r="C2052" s="37">
        <f t="shared" si="281"/>
        <v>15.3</v>
      </c>
      <c r="D2052" s="35">
        <f t="shared" si="282"/>
        <v>8.9</v>
      </c>
      <c r="E2052" s="6">
        <v>16.5</v>
      </c>
      <c r="F2052" s="6">
        <v>1.2</v>
      </c>
      <c r="G2052" s="6">
        <v>11.5</v>
      </c>
      <c r="H2052" s="35">
        <f t="shared" si="283"/>
        <v>9.6999999999999993</v>
      </c>
      <c r="I2052" s="6">
        <v>14</v>
      </c>
      <c r="J2052" s="6">
        <v>5.3</v>
      </c>
      <c r="K2052" s="6">
        <v>9</v>
      </c>
      <c r="L2052" s="35">
        <f t="shared" si="284"/>
        <v>10.4</v>
      </c>
      <c r="M2052" s="6">
        <v>14.6</v>
      </c>
      <c r="N2052" s="6">
        <v>6.1</v>
      </c>
      <c r="O2052" s="11">
        <f t="shared" si="288"/>
        <v>9</v>
      </c>
      <c r="P2052" s="7">
        <v>8905</v>
      </c>
      <c r="Q2052" s="7"/>
      <c r="R2052" s="35">
        <f t="shared" si="285"/>
        <v>10.3</v>
      </c>
      <c r="S2052">
        <v>20</v>
      </c>
      <c r="T2052">
        <v>0.5</v>
      </c>
      <c r="U2052">
        <v>13.7</v>
      </c>
      <c r="W2052">
        <v>16.100000000000001</v>
      </c>
      <c r="X2052">
        <v>24.77</v>
      </c>
    </row>
    <row r="2053" spans="1:24" x14ac:dyDescent="0.25">
      <c r="A2053" s="3">
        <v>32638</v>
      </c>
      <c r="B2053" s="5">
        <v>130</v>
      </c>
      <c r="C2053" s="37">
        <f t="shared" ref="C2053:C2116" si="289">IF(W2053="",X2053,ROUND(0.95*W2053,2))</f>
        <v>17.28</v>
      </c>
      <c r="D2053" s="35">
        <f t="shared" ref="D2053:D2116" si="290">ROUND(AVERAGE(E2053:F2053),1)</f>
        <v>2.8</v>
      </c>
      <c r="E2053" s="6">
        <v>6.5</v>
      </c>
      <c r="F2053" s="6">
        <v>-1</v>
      </c>
      <c r="G2053" s="6">
        <v>2.5</v>
      </c>
      <c r="H2053" s="35">
        <f t="shared" ref="H2053:H2116" si="291">ROUND(AVERAGE(I2053:J2053),1)</f>
        <v>0.9</v>
      </c>
      <c r="I2053" s="6">
        <v>4.4000000000000004</v>
      </c>
      <c r="J2053" s="6">
        <v>-2.7</v>
      </c>
      <c r="K2053" s="6">
        <v>3.5</v>
      </c>
      <c r="L2053" s="35">
        <f t="shared" ref="L2053:L2116" si="292">ROUND(AVERAGE(M2053:N2053),1)</f>
        <v>1.2</v>
      </c>
      <c r="M2053" s="6">
        <v>3.5</v>
      </c>
      <c r="N2053" s="6">
        <v>-1.1000000000000001</v>
      </c>
      <c r="O2053" s="11">
        <f t="shared" si="288"/>
        <v>3.5</v>
      </c>
      <c r="P2053" s="7">
        <v>8905</v>
      </c>
      <c r="Q2053" s="7"/>
      <c r="R2053" s="35">
        <f t="shared" ref="R2053:R2116" si="293">ROUND(AVERAGE(S2053:T2053),1)</f>
        <v>6.5</v>
      </c>
      <c r="S2053">
        <v>10</v>
      </c>
      <c r="T2053">
        <v>3</v>
      </c>
      <c r="U2053">
        <v>1.4</v>
      </c>
      <c r="W2053">
        <v>18.190000000000001</v>
      </c>
      <c r="X2053">
        <v>11.91</v>
      </c>
    </row>
    <row r="2054" spans="1:24" x14ac:dyDescent="0.25">
      <c r="A2054" s="3">
        <v>32639</v>
      </c>
      <c r="B2054" s="5">
        <v>131</v>
      </c>
      <c r="C2054" s="37">
        <f t="shared" si="289"/>
        <v>19.98</v>
      </c>
      <c r="D2054" s="35">
        <f t="shared" si="290"/>
        <v>1.1000000000000001</v>
      </c>
      <c r="E2054" s="6">
        <v>4.9000000000000004</v>
      </c>
      <c r="F2054" s="6">
        <v>-2.8</v>
      </c>
      <c r="G2054" s="6">
        <v>0</v>
      </c>
      <c r="H2054" s="35">
        <f t="shared" si="291"/>
        <v>-0.6</v>
      </c>
      <c r="I2054" s="6">
        <v>3.5</v>
      </c>
      <c r="J2054" s="6">
        <v>-4.5999999999999996</v>
      </c>
      <c r="K2054" s="6">
        <v>2</v>
      </c>
      <c r="L2054" s="35">
        <f t="shared" si="292"/>
        <v>-1.3</v>
      </c>
      <c r="M2054" s="6">
        <v>2.2999999999999998</v>
      </c>
      <c r="N2054" s="6">
        <v>-4.9000000000000004</v>
      </c>
      <c r="O2054" s="11">
        <f t="shared" si="288"/>
        <v>2</v>
      </c>
      <c r="P2054" s="7">
        <v>8905</v>
      </c>
      <c r="Q2054" s="7"/>
      <c r="R2054" s="35">
        <f t="shared" si="293"/>
        <v>3.8</v>
      </c>
      <c r="S2054">
        <v>7.5</v>
      </c>
      <c r="T2054">
        <v>0</v>
      </c>
      <c r="U2054">
        <v>8</v>
      </c>
      <c r="W2054">
        <v>21.03</v>
      </c>
      <c r="X2054">
        <v>16</v>
      </c>
    </row>
    <row r="2055" spans="1:24" x14ac:dyDescent="0.25">
      <c r="A2055" s="3">
        <v>32640</v>
      </c>
      <c r="B2055" s="5">
        <v>132</v>
      </c>
      <c r="C2055" s="37">
        <f t="shared" si="289"/>
        <v>26.79</v>
      </c>
      <c r="D2055" s="35">
        <f t="shared" si="290"/>
        <v>1.8</v>
      </c>
      <c r="E2055" s="6">
        <v>7.9</v>
      </c>
      <c r="F2055" s="6">
        <v>-4.3</v>
      </c>
      <c r="G2055" s="6">
        <v>0</v>
      </c>
      <c r="H2055" s="35">
        <f t="shared" si="291"/>
        <v>1</v>
      </c>
      <c r="I2055" s="6">
        <v>7.1</v>
      </c>
      <c r="J2055" s="6">
        <v>-5.2</v>
      </c>
      <c r="K2055" s="6">
        <v>0</v>
      </c>
      <c r="L2055" s="35">
        <f t="shared" si="292"/>
        <v>1</v>
      </c>
      <c r="M2055" s="6">
        <v>5</v>
      </c>
      <c r="N2055" s="6">
        <v>-3.1</v>
      </c>
      <c r="O2055" s="11">
        <f t="shared" si="288"/>
        <v>0</v>
      </c>
      <c r="P2055" s="7">
        <v>8905</v>
      </c>
      <c r="Q2055" s="7"/>
      <c r="R2055" s="35">
        <f t="shared" si="293"/>
        <v>3</v>
      </c>
      <c r="S2055">
        <v>9.5</v>
      </c>
      <c r="T2055">
        <v>-3.5</v>
      </c>
      <c r="U2055">
        <v>0.2</v>
      </c>
      <c r="W2055">
        <v>28.2</v>
      </c>
      <c r="X2055">
        <v>25.31</v>
      </c>
    </row>
    <row r="2056" spans="1:24" x14ac:dyDescent="0.25">
      <c r="A2056" s="3">
        <v>32641</v>
      </c>
      <c r="B2056" s="5">
        <v>133</v>
      </c>
      <c r="C2056" s="37">
        <f t="shared" si="289"/>
        <v>27.2</v>
      </c>
      <c r="D2056" s="35">
        <f t="shared" si="290"/>
        <v>3.1</v>
      </c>
      <c r="E2056" s="6">
        <v>10.1</v>
      </c>
      <c r="F2056" s="6">
        <v>-4</v>
      </c>
      <c r="G2056" s="6">
        <v>0</v>
      </c>
      <c r="H2056" s="35">
        <f t="shared" si="291"/>
        <v>3.5</v>
      </c>
      <c r="I2056" s="6">
        <v>8</v>
      </c>
      <c r="J2056" s="6">
        <v>-1</v>
      </c>
      <c r="K2056" s="6">
        <v>0</v>
      </c>
      <c r="L2056" s="35">
        <f t="shared" si="292"/>
        <v>2.9</v>
      </c>
      <c r="M2056" s="6">
        <v>7.8</v>
      </c>
      <c r="N2056" s="6">
        <v>-2</v>
      </c>
      <c r="O2056" s="11">
        <f t="shared" si="288"/>
        <v>0</v>
      </c>
      <c r="P2056" s="7">
        <v>8905</v>
      </c>
      <c r="Q2056" s="7"/>
      <c r="R2056" s="35">
        <f t="shared" si="293"/>
        <v>4.8</v>
      </c>
      <c r="S2056">
        <v>14.5</v>
      </c>
      <c r="T2056">
        <v>-5</v>
      </c>
      <c r="U2056">
        <v>0</v>
      </c>
      <c r="W2056">
        <v>28.63</v>
      </c>
      <c r="X2056">
        <v>17.27</v>
      </c>
    </row>
    <row r="2057" spans="1:24" x14ac:dyDescent="0.25">
      <c r="A2057" s="3">
        <v>32642</v>
      </c>
      <c r="B2057" s="5">
        <v>134</v>
      </c>
      <c r="C2057" s="37">
        <f t="shared" si="289"/>
        <v>23.11</v>
      </c>
      <c r="D2057" s="35">
        <f t="shared" si="290"/>
        <v>4.2</v>
      </c>
      <c r="E2057" s="6">
        <v>10.4</v>
      </c>
      <c r="F2057" s="6">
        <v>-2</v>
      </c>
      <c r="G2057" s="6">
        <v>0.5</v>
      </c>
      <c r="H2057" s="35">
        <f t="shared" si="291"/>
        <v>3.8</v>
      </c>
      <c r="I2057" s="6">
        <v>9.6999999999999993</v>
      </c>
      <c r="J2057" s="6">
        <v>-2.1</v>
      </c>
      <c r="K2057" s="6">
        <v>0</v>
      </c>
      <c r="L2057" s="35">
        <f t="shared" si="292"/>
        <v>4</v>
      </c>
      <c r="M2057" s="6">
        <v>8.1999999999999993</v>
      </c>
      <c r="N2057" s="6">
        <v>-0.3</v>
      </c>
      <c r="O2057" s="11">
        <f t="shared" si="288"/>
        <v>0</v>
      </c>
      <c r="P2057" s="7">
        <v>8905</v>
      </c>
      <c r="Q2057" s="7"/>
      <c r="R2057" s="35">
        <f t="shared" si="293"/>
        <v>7</v>
      </c>
      <c r="S2057">
        <v>15</v>
      </c>
      <c r="T2057">
        <v>-1</v>
      </c>
      <c r="U2057">
        <v>0</v>
      </c>
      <c r="W2057">
        <v>24.33</v>
      </c>
      <c r="X2057">
        <v>17.329999999999998</v>
      </c>
    </row>
    <row r="2058" spans="1:24" x14ac:dyDescent="0.25">
      <c r="A2058" s="3">
        <v>32643</v>
      </c>
      <c r="B2058" s="5">
        <v>135</v>
      </c>
      <c r="C2058" s="37">
        <f t="shared" si="289"/>
        <v>18.16</v>
      </c>
      <c r="D2058" s="35">
        <f t="shared" si="290"/>
        <v>6.7</v>
      </c>
      <c r="E2058" s="6">
        <v>15.3</v>
      </c>
      <c r="F2058" s="6">
        <v>-2</v>
      </c>
      <c r="G2058" s="6">
        <v>1</v>
      </c>
      <c r="H2058" s="35">
        <f t="shared" si="291"/>
        <v>5.8</v>
      </c>
      <c r="I2058" s="6">
        <v>13</v>
      </c>
      <c r="J2058" s="6">
        <v>-1.4</v>
      </c>
      <c r="K2058" s="6">
        <v>0</v>
      </c>
      <c r="L2058" s="35">
        <f t="shared" si="292"/>
        <v>6.4</v>
      </c>
      <c r="M2058" s="6">
        <v>12.4</v>
      </c>
      <c r="N2058" s="6">
        <v>0.4</v>
      </c>
      <c r="O2058" s="11">
        <f t="shared" si="288"/>
        <v>0</v>
      </c>
      <c r="P2058" s="7">
        <v>8905</v>
      </c>
      <c r="Q2058" s="7"/>
      <c r="R2058" s="35">
        <f t="shared" si="293"/>
        <v>7.3</v>
      </c>
      <c r="S2058">
        <v>17.5</v>
      </c>
      <c r="T2058">
        <v>-3</v>
      </c>
      <c r="U2058">
        <v>0</v>
      </c>
      <c r="W2058">
        <v>19.12</v>
      </c>
      <c r="X2058">
        <v>24.81</v>
      </c>
    </row>
    <row r="2059" spans="1:24" x14ac:dyDescent="0.25">
      <c r="A2059" s="3">
        <v>32644</v>
      </c>
      <c r="B2059" s="5">
        <v>136</v>
      </c>
      <c r="C2059" s="37">
        <f t="shared" si="289"/>
        <v>14.09</v>
      </c>
      <c r="D2059" s="35">
        <f t="shared" si="290"/>
        <v>5.9</v>
      </c>
      <c r="E2059" s="6">
        <v>11.1</v>
      </c>
      <c r="F2059" s="6">
        <v>0.6</v>
      </c>
      <c r="G2059" s="6">
        <v>0.5</v>
      </c>
      <c r="H2059" s="35">
        <f t="shared" si="291"/>
        <v>5.4</v>
      </c>
      <c r="I2059" s="6">
        <v>9.5</v>
      </c>
      <c r="J2059" s="6">
        <v>1.3</v>
      </c>
      <c r="K2059" s="6">
        <v>0</v>
      </c>
      <c r="L2059" s="35">
        <f t="shared" si="292"/>
        <v>4.8</v>
      </c>
      <c r="M2059" s="6">
        <v>8.6</v>
      </c>
      <c r="N2059" s="6">
        <v>1</v>
      </c>
      <c r="O2059" s="11">
        <f t="shared" si="288"/>
        <v>0</v>
      </c>
      <c r="P2059" s="7">
        <v>8905</v>
      </c>
      <c r="Q2059" s="7"/>
      <c r="R2059" s="35">
        <f t="shared" si="293"/>
        <v>7</v>
      </c>
      <c r="S2059">
        <v>13.5</v>
      </c>
      <c r="T2059">
        <v>0.5</v>
      </c>
      <c r="U2059">
        <v>0.2</v>
      </c>
      <c r="X2059">
        <v>14.09</v>
      </c>
    </row>
    <row r="2060" spans="1:24" x14ac:dyDescent="0.25">
      <c r="A2060" s="3">
        <v>32645</v>
      </c>
      <c r="B2060" s="5">
        <v>137</v>
      </c>
      <c r="C2060" s="37">
        <f t="shared" si="289"/>
        <v>15.45</v>
      </c>
      <c r="D2060" s="35">
        <f t="shared" si="290"/>
        <v>2.2999999999999998</v>
      </c>
      <c r="E2060" s="6">
        <v>7.2</v>
      </c>
      <c r="F2060" s="6">
        <v>-2.7</v>
      </c>
      <c r="G2060" s="6">
        <v>17</v>
      </c>
      <c r="H2060" s="35">
        <f t="shared" si="291"/>
        <v>1.3</v>
      </c>
      <c r="I2060" s="6">
        <v>5.0999999999999996</v>
      </c>
      <c r="J2060" s="6">
        <v>-2.6</v>
      </c>
      <c r="K2060" s="6">
        <v>16.5</v>
      </c>
      <c r="L2060" s="35">
        <f t="shared" si="292"/>
        <v>1.4</v>
      </c>
      <c r="M2060" s="6">
        <v>4.5999999999999996</v>
      </c>
      <c r="N2060" s="6">
        <v>-1.8</v>
      </c>
      <c r="O2060" s="11">
        <f t="shared" si="288"/>
        <v>16.5</v>
      </c>
      <c r="P2060" s="7">
        <v>8905</v>
      </c>
      <c r="Q2060" s="7"/>
      <c r="R2060" s="35">
        <f t="shared" si="293"/>
        <v>4</v>
      </c>
      <c r="S2060">
        <v>11</v>
      </c>
      <c r="T2060">
        <v>-3</v>
      </c>
      <c r="U2060">
        <v>8</v>
      </c>
      <c r="W2060">
        <v>16.260000000000002</v>
      </c>
      <c r="X2060">
        <v>12.83</v>
      </c>
    </row>
    <row r="2061" spans="1:24" x14ac:dyDescent="0.25">
      <c r="A2061" s="3">
        <v>32646</v>
      </c>
      <c r="B2061" s="5">
        <v>138</v>
      </c>
      <c r="C2061" s="37">
        <f t="shared" si="289"/>
        <v>13.21</v>
      </c>
      <c r="D2061" s="35">
        <f t="shared" si="290"/>
        <v>-0.4</v>
      </c>
      <c r="E2061" s="6">
        <v>2.1</v>
      </c>
      <c r="F2061" s="6">
        <v>-2.8</v>
      </c>
      <c r="G2061" s="6">
        <v>2.5</v>
      </c>
      <c r="H2061" s="35">
        <f t="shared" si="291"/>
        <v>-2.7</v>
      </c>
      <c r="I2061" s="6">
        <v>-0.6</v>
      </c>
      <c r="J2061" s="6">
        <v>-4.7</v>
      </c>
      <c r="K2061" s="12">
        <f t="shared" ref="K2061:K2092" si="294">G2061</f>
        <v>2.5</v>
      </c>
      <c r="L2061" s="35">
        <f t="shared" si="292"/>
        <v>-2.4</v>
      </c>
      <c r="M2061" s="6">
        <v>-0.4</v>
      </c>
      <c r="N2061" s="6">
        <v>-4.4000000000000004</v>
      </c>
      <c r="O2061" s="12">
        <f t="shared" ref="O2061:O2092" si="295">G2061</f>
        <v>2.5</v>
      </c>
      <c r="P2061" s="7">
        <v>8905</v>
      </c>
      <c r="Q2061" s="7"/>
      <c r="R2061" s="35">
        <f t="shared" si="293"/>
        <v>2</v>
      </c>
      <c r="S2061">
        <v>4.5</v>
      </c>
      <c r="T2061">
        <v>-0.5</v>
      </c>
      <c r="U2061">
        <v>7.2</v>
      </c>
      <c r="W2061">
        <v>13.9</v>
      </c>
      <c r="X2061">
        <v>9.36</v>
      </c>
    </row>
    <row r="2062" spans="1:24" x14ac:dyDescent="0.25">
      <c r="A2062" s="3">
        <v>32647</v>
      </c>
      <c r="B2062" s="5">
        <v>139</v>
      </c>
      <c r="C2062" s="37">
        <f t="shared" si="289"/>
        <v>22.15</v>
      </c>
      <c r="D2062" s="35">
        <f t="shared" si="290"/>
        <v>1.1000000000000001</v>
      </c>
      <c r="E2062" s="6">
        <v>3.9</v>
      </c>
      <c r="F2062" s="6">
        <v>-1.8</v>
      </c>
      <c r="G2062" s="6">
        <v>0</v>
      </c>
      <c r="H2062" s="35">
        <f t="shared" si="291"/>
        <v>-1.1000000000000001</v>
      </c>
      <c r="I2062" s="6">
        <v>1.5</v>
      </c>
      <c r="J2062" s="6">
        <v>-3.7</v>
      </c>
      <c r="K2062" s="12">
        <f t="shared" si="294"/>
        <v>0</v>
      </c>
      <c r="L2062" s="35">
        <f t="shared" si="292"/>
        <v>-1.4</v>
      </c>
      <c r="M2062" s="6">
        <v>1.1000000000000001</v>
      </c>
      <c r="N2062" s="6">
        <v>-3.8</v>
      </c>
      <c r="O2062" s="12">
        <f t="shared" si="295"/>
        <v>0</v>
      </c>
      <c r="P2062" s="7">
        <v>8905</v>
      </c>
      <c r="Q2062" s="7"/>
      <c r="R2062" s="35">
        <f t="shared" si="293"/>
        <v>4.5</v>
      </c>
      <c r="S2062">
        <v>9</v>
      </c>
      <c r="T2062">
        <v>0</v>
      </c>
      <c r="U2062">
        <v>0</v>
      </c>
      <c r="W2062">
        <v>23.32</v>
      </c>
      <c r="X2062">
        <v>10.72</v>
      </c>
    </row>
    <row r="2063" spans="1:24" x14ac:dyDescent="0.25">
      <c r="A2063" s="3">
        <v>32648</v>
      </c>
      <c r="B2063" s="5">
        <v>140</v>
      </c>
      <c r="C2063" s="37">
        <f t="shared" si="289"/>
        <v>25.62</v>
      </c>
      <c r="D2063" s="35">
        <f t="shared" si="290"/>
        <v>2.2000000000000002</v>
      </c>
      <c r="E2063" s="6">
        <v>10.3</v>
      </c>
      <c r="F2063" s="6">
        <v>-6</v>
      </c>
      <c r="G2063" s="6">
        <v>0</v>
      </c>
      <c r="H2063" s="35">
        <f t="shared" si="291"/>
        <v>0.2</v>
      </c>
      <c r="I2063" s="6">
        <v>7.8</v>
      </c>
      <c r="J2063" s="6">
        <v>-7.5</v>
      </c>
      <c r="K2063" s="12">
        <f t="shared" si="294"/>
        <v>0</v>
      </c>
      <c r="L2063" s="35">
        <f t="shared" si="292"/>
        <v>1.1000000000000001</v>
      </c>
      <c r="M2063" s="6">
        <v>7.6</v>
      </c>
      <c r="N2063" s="6">
        <v>-5.5</v>
      </c>
      <c r="O2063" s="12">
        <f t="shared" si="295"/>
        <v>0</v>
      </c>
      <c r="P2063" s="7">
        <v>8905</v>
      </c>
      <c r="Q2063" s="7"/>
      <c r="R2063" s="35">
        <f t="shared" si="293"/>
        <v>1.8</v>
      </c>
      <c r="S2063">
        <v>9</v>
      </c>
      <c r="T2063">
        <v>-5.5</v>
      </c>
      <c r="U2063">
        <v>0</v>
      </c>
      <c r="W2063">
        <v>26.97</v>
      </c>
      <c r="X2063">
        <v>26.31</v>
      </c>
    </row>
    <row r="2064" spans="1:24" x14ac:dyDescent="0.25">
      <c r="A2064" s="3">
        <v>32649</v>
      </c>
      <c r="B2064" s="5">
        <v>141</v>
      </c>
      <c r="C2064" s="37">
        <f t="shared" si="289"/>
        <v>22.71</v>
      </c>
      <c r="D2064" s="35">
        <f t="shared" si="290"/>
        <v>4.5</v>
      </c>
      <c r="E2064" s="6">
        <v>11.9</v>
      </c>
      <c r="F2064" s="6">
        <v>-3</v>
      </c>
      <c r="G2064" s="6">
        <v>0.5</v>
      </c>
      <c r="H2064" s="35">
        <f t="shared" si="291"/>
        <v>3.5</v>
      </c>
      <c r="I2064" s="6">
        <v>10</v>
      </c>
      <c r="J2064" s="6">
        <v>-3.1</v>
      </c>
      <c r="K2064" s="12">
        <f t="shared" si="294"/>
        <v>0.5</v>
      </c>
      <c r="L2064" s="35">
        <f t="shared" si="292"/>
        <v>3.7</v>
      </c>
      <c r="M2064" s="6">
        <v>9.6</v>
      </c>
      <c r="N2064" s="6">
        <v>-2.2999999999999998</v>
      </c>
      <c r="O2064" s="12">
        <f t="shared" si="295"/>
        <v>0.5</v>
      </c>
      <c r="P2064" s="7">
        <v>8905</v>
      </c>
      <c r="Q2064" s="7"/>
      <c r="R2064" s="35">
        <f t="shared" si="293"/>
        <v>4.5</v>
      </c>
      <c r="S2064">
        <v>14</v>
      </c>
      <c r="T2064">
        <v>-5</v>
      </c>
      <c r="U2064">
        <v>0</v>
      </c>
      <c r="W2064">
        <v>23.9</v>
      </c>
      <c r="X2064">
        <v>24.6</v>
      </c>
    </row>
    <row r="2065" spans="1:24" x14ac:dyDescent="0.25">
      <c r="A2065" s="3">
        <v>32650</v>
      </c>
      <c r="B2065" s="5">
        <v>142</v>
      </c>
      <c r="C2065" s="37">
        <f t="shared" si="289"/>
        <v>15.49</v>
      </c>
      <c r="D2065" s="35">
        <f t="shared" si="290"/>
        <v>5</v>
      </c>
      <c r="E2065" s="6">
        <v>12.2</v>
      </c>
      <c r="F2065" s="6">
        <v>-2.2000000000000002</v>
      </c>
      <c r="G2065" s="6">
        <v>2</v>
      </c>
      <c r="H2065" s="35">
        <f t="shared" si="291"/>
        <v>3.7</v>
      </c>
      <c r="I2065" s="6">
        <v>8.6999999999999993</v>
      </c>
      <c r="J2065" s="6">
        <v>-1.4</v>
      </c>
      <c r="K2065" s="12">
        <f t="shared" si="294"/>
        <v>2</v>
      </c>
      <c r="L2065" s="35">
        <f t="shared" si="292"/>
        <v>4.5999999999999996</v>
      </c>
      <c r="M2065" s="6">
        <v>9.3000000000000007</v>
      </c>
      <c r="N2065" s="6">
        <v>-0.2</v>
      </c>
      <c r="O2065" s="12">
        <f t="shared" si="295"/>
        <v>2</v>
      </c>
      <c r="P2065" s="7">
        <v>8905</v>
      </c>
      <c r="Q2065" s="7"/>
      <c r="R2065" s="35">
        <f t="shared" si="293"/>
        <v>5.8</v>
      </c>
      <c r="S2065">
        <v>12.5</v>
      </c>
      <c r="T2065">
        <v>-1</v>
      </c>
      <c r="U2065">
        <v>3.6</v>
      </c>
      <c r="W2065">
        <v>16.3</v>
      </c>
      <c r="X2065">
        <v>10.09</v>
      </c>
    </row>
    <row r="2066" spans="1:24" x14ac:dyDescent="0.25">
      <c r="A2066" s="3">
        <v>32651</v>
      </c>
      <c r="B2066" s="5">
        <v>143</v>
      </c>
      <c r="C2066" s="37">
        <f t="shared" si="289"/>
        <v>5.17</v>
      </c>
      <c r="D2066" s="35">
        <f t="shared" si="290"/>
        <v>1</v>
      </c>
      <c r="E2066" s="6">
        <v>3.3</v>
      </c>
      <c r="F2066" s="6">
        <v>-1.3</v>
      </c>
      <c r="G2066" s="6">
        <v>21.5</v>
      </c>
      <c r="H2066" s="35">
        <f t="shared" si="291"/>
        <v>-1.1000000000000001</v>
      </c>
      <c r="I2066" s="6">
        <v>1.6</v>
      </c>
      <c r="J2066" s="6">
        <v>-3.7</v>
      </c>
      <c r="K2066" s="12">
        <f t="shared" si="294"/>
        <v>21.5</v>
      </c>
      <c r="L2066" s="35">
        <f t="shared" si="292"/>
        <v>-0.4</v>
      </c>
      <c r="M2066" s="6">
        <v>1.6</v>
      </c>
      <c r="N2066" s="6">
        <v>-2.4</v>
      </c>
      <c r="O2066" s="12">
        <f t="shared" si="295"/>
        <v>21.5</v>
      </c>
      <c r="P2066" s="7">
        <v>8905</v>
      </c>
      <c r="Q2066" s="7"/>
      <c r="R2066" s="35">
        <f t="shared" si="293"/>
        <v>3</v>
      </c>
      <c r="S2066">
        <v>5.5</v>
      </c>
      <c r="T2066">
        <v>0.5</v>
      </c>
      <c r="U2066">
        <v>13.6</v>
      </c>
      <c r="W2066">
        <v>5.44</v>
      </c>
      <c r="X2066">
        <v>8.2100000000000009</v>
      </c>
    </row>
    <row r="2067" spans="1:24" x14ac:dyDescent="0.25">
      <c r="A2067" s="3">
        <v>32652</v>
      </c>
      <c r="B2067" s="5">
        <v>144</v>
      </c>
      <c r="C2067" s="37">
        <f t="shared" si="289"/>
        <v>9.0299999999999994</v>
      </c>
      <c r="D2067" s="35">
        <f t="shared" si="290"/>
        <v>-0.3</v>
      </c>
      <c r="E2067" s="6">
        <v>1.6</v>
      </c>
      <c r="F2067" s="6">
        <v>-2.2000000000000002</v>
      </c>
      <c r="G2067" s="6">
        <v>1</v>
      </c>
      <c r="H2067" s="35">
        <f t="shared" si="291"/>
        <v>-2.2000000000000002</v>
      </c>
      <c r="I2067" s="6">
        <v>-0.6</v>
      </c>
      <c r="J2067" s="6">
        <v>-3.8</v>
      </c>
      <c r="K2067" s="12">
        <f t="shared" si="294"/>
        <v>1</v>
      </c>
      <c r="L2067" s="35">
        <f t="shared" si="292"/>
        <v>-1.5</v>
      </c>
      <c r="M2067" s="6">
        <v>0.2</v>
      </c>
      <c r="N2067" s="6">
        <v>-3.2</v>
      </c>
      <c r="O2067" s="12">
        <f t="shared" si="295"/>
        <v>1</v>
      </c>
      <c r="P2067" s="7">
        <v>8905</v>
      </c>
      <c r="Q2067" s="7"/>
      <c r="R2067" s="35">
        <f t="shared" si="293"/>
        <v>3.5</v>
      </c>
      <c r="S2067">
        <v>7</v>
      </c>
      <c r="T2067">
        <v>0</v>
      </c>
      <c r="U2067">
        <v>2</v>
      </c>
      <c r="W2067">
        <v>9.51</v>
      </c>
      <c r="X2067">
        <v>8.5299999999999994</v>
      </c>
    </row>
    <row r="2068" spans="1:24" x14ac:dyDescent="0.25">
      <c r="A2068" s="3">
        <v>32653</v>
      </c>
      <c r="B2068" s="5">
        <v>145</v>
      </c>
      <c r="C2068" s="37">
        <f t="shared" si="289"/>
        <v>16.95</v>
      </c>
      <c r="D2068" s="35">
        <f t="shared" si="290"/>
        <v>3.5</v>
      </c>
      <c r="E2068" s="6">
        <v>7.9</v>
      </c>
      <c r="F2068" s="6">
        <v>-0.9</v>
      </c>
      <c r="G2068" s="6">
        <v>0.5</v>
      </c>
      <c r="H2068" s="35">
        <f t="shared" si="291"/>
        <v>2</v>
      </c>
      <c r="I2068" s="6">
        <v>5.8</v>
      </c>
      <c r="J2068" s="6">
        <v>-1.9</v>
      </c>
      <c r="K2068" s="12">
        <f t="shared" si="294"/>
        <v>0.5</v>
      </c>
      <c r="L2068" s="35">
        <f t="shared" si="292"/>
        <v>1.9</v>
      </c>
      <c r="M2068" s="6">
        <v>5.0999999999999996</v>
      </c>
      <c r="N2068" s="6">
        <v>-1.4</v>
      </c>
      <c r="O2068" s="12">
        <f t="shared" si="295"/>
        <v>0.5</v>
      </c>
      <c r="P2068" s="7">
        <v>8905</v>
      </c>
      <c r="Q2068" s="7"/>
      <c r="R2068" s="35">
        <f t="shared" si="293"/>
        <v>5.8</v>
      </c>
      <c r="S2068">
        <v>11.5</v>
      </c>
      <c r="T2068">
        <v>0</v>
      </c>
      <c r="U2068">
        <v>0.2</v>
      </c>
      <c r="W2068">
        <v>17.84</v>
      </c>
      <c r="X2068">
        <v>18.309999999999999</v>
      </c>
    </row>
    <row r="2069" spans="1:24" x14ac:dyDescent="0.25">
      <c r="A2069" s="3">
        <v>32654</v>
      </c>
      <c r="B2069" s="5">
        <v>146</v>
      </c>
      <c r="C2069" s="37">
        <f t="shared" si="289"/>
        <v>17.02</v>
      </c>
      <c r="D2069" s="35">
        <f t="shared" si="290"/>
        <v>4.4000000000000004</v>
      </c>
      <c r="E2069" s="6">
        <v>10.3</v>
      </c>
      <c r="F2069" s="6">
        <v>-1.6</v>
      </c>
      <c r="G2069" s="6">
        <v>4.5</v>
      </c>
      <c r="H2069" s="35">
        <f t="shared" si="291"/>
        <v>2.5</v>
      </c>
      <c r="I2069" s="6">
        <v>7.5</v>
      </c>
      <c r="J2069" s="6">
        <v>-2.5</v>
      </c>
      <c r="K2069" s="12">
        <f t="shared" si="294"/>
        <v>4.5</v>
      </c>
      <c r="L2069" s="35">
        <f t="shared" si="292"/>
        <v>2.8</v>
      </c>
      <c r="M2069" s="6">
        <v>7.6</v>
      </c>
      <c r="N2069" s="6">
        <v>-2</v>
      </c>
      <c r="O2069" s="12">
        <f t="shared" si="295"/>
        <v>4.5</v>
      </c>
      <c r="P2069" s="7">
        <v>8905</v>
      </c>
      <c r="Q2069" s="7"/>
      <c r="R2069" s="35">
        <f t="shared" si="293"/>
        <v>5</v>
      </c>
      <c r="S2069">
        <v>10.5</v>
      </c>
      <c r="T2069">
        <v>-0.5</v>
      </c>
      <c r="U2069">
        <v>0.2</v>
      </c>
      <c r="W2069">
        <v>17.920000000000002</v>
      </c>
      <c r="X2069">
        <v>15.09</v>
      </c>
    </row>
    <row r="2070" spans="1:24" x14ac:dyDescent="0.25">
      <c r="A2070" s="3">
        <v>32655</v>
      </c>
      <c r="B2070" s="5">
        <v>147</v>
      </c>
      <c r="C2070" s="37">
        <f t="shared" si="289"/>
        <v>7.61</v>
      </c>
      <c r="D2070" s="35">
        <f t="shared" si="290"/>
        <v>3.9</v>
      </c>
      <c r="E2070" s="6">
        <v>6.3</v>
      </c>
      <c r="F2070" s="6">
        <v>1.5</v>
      </c>
      <c r="G2070" s="6">
        <v>3</v>
      </c>
      <c r="H2070" s="35">
        <f t="shared" si="291"/>
        <v>1.8</v>
      </c>
      <c r="I2070" s="6">
        <v>3.8</v>
      </c>
      <c r="J2070" s="6">
        <v>-0.3</v>
      </c>
      <c r="K2070" s="12">
        <f t="shared" si="294"/>
        <v>3</v>
      </c>
      <c r="L2070" s="35">
        <f t="shared" si="292"/>
        <v>1.7</v>
      </c>
      <c r="M2070" s="6">
        <v>3.8</v>
      </c>
      <c r="N2070" s="6">
        <v>-0.4</v>
      </c>
      <c r="O2070" s="12">
        <f t="shared" si="295"/>
        <v>3</v>
      </c>
      <c r="P2070" s="7">
        <v>8905</v>
      </c>
      <c r="Q2070" s="7"/>
      <c r="R2070" s="35">
        <f t="shared" si="293"/>
        <v>6</v>
      </c>
      <c r="S2070">
        <v>11.5</v>
      </c>
      <c r="T2070">
        <v>0.5</v>
      </c>
      <c r="U2070">
        <v>3.2</v>
      </c>
      <c r="W2070">
        <v>8.01</v>
      </c>
      <c r="X2070">
        <v>10.99</v>
      </c>
    </row>
    <row r="2071" spans="1:24" x14ac:dyDescent="0.25">
      <c r="A2071" s="3">
        <v>32656</v>
      </c>
      <c r="B2071" s="5">
        <v>148</v>
      </c>
      <c r="C2071" s="37">
        <f t="shared" si="289"/>
        <v>6.38</v>
      </c>
      <c r="D2071" s="35">
        <f t="shared" si="290"/>
        <v>5.4</v>
      </c>
      <c r="E2071" s="6">
        <v>8.3000000000000007</v>
      </c>
      <c r="F2071" s="6">
        <v>2.4</v>
      </c>
      <c r="G2071" s="6">
        <v>0</v>
      </c>
      <c r="H2071" s="35">
        <f t="shared" si="291"/>
        <v>3.2</v>
      </c>
      <c r="I2071" s="6">
        <v>5.8</v>
      </c>
      <c r="J2071" s="6">
        <v>0.5</v>
      </c>
      <c r="K2071" s="12">
        <f t="shared" si="294"/>
        <v>0</v>
      </c>
      <c r="L2071" s="35">
        <f t="shared" si="292"/>
        <v>3</v>
      </c>
      <c r="M2071" s="6">
        <v>5.6</v>
      </c>
      <c r="N2071" s="6">
        <v>0.4</v>
      </c>
      <c r="O2071" s="12">
        <f t="shared" si="295"/>
        <v>0</v>
      </c>
      <c r="P2071" s="7">
        <v>8905</v>
      </c>
      <c r="Q2071" s="7"/>
      <c r="R2071" s="35">
        <f t="shared" si="293"/>
        <v>8.3000000000000007</v>
      </c>
      <c r="S2071">
        <v>12.5</v>
      </c>
      <c r="T2071">
        <v>4</v>
      </c>
      <c r="U2071">
        <v>0</v>
      </c>
      <c r="W2071">
        <v>6.72</v>
      </c>
      <c r="X2071">
        <v>9.68</v>
      </c>
    </row>
    <row r="2072" spans="1:24" x14ac:dyDescent="0.25">
      <c r="A2072" s="3">
        <v>32657</v>
      </c>
      <c r="B2072" s="5">
        <v>149</v>
      </c>
      <c r="C2072" s="37">
        <f t="shared" si="289"/>
        <v>27.19</v>
      </c>
      <c r="D2072" s="35">
        <f t="shared" si="290"/>
        <v>6.5</v>
      </c>
      <c r="E2072" s="6">
        <v>14.4</v>
      </c>
      <c r="F2072" s="6">
        <v>-1.4</v>
      </c>
      <c r="G2072" s="6">
        <v>0</v>
      </c>
      <c r="H2072" s="35">
        <f t="shared" si="291"/>
        <v>5.6</v>
      </c>
      <c r="I2072" s="6">
        <v>13</v>
      </c>
      <c r="J2072" s="6">
        <v>-1.9</v>
      </c>
      <c r="K2072" s="12">
        <f t="shared" si="294"/>
        <v>0</v>
      </c>
      <c r="L2072" s="35">
        <f t="shared" si="292"/>
        <v>5.9</v>
      </c>
      <c r="M2072" s="6">
        <v>13.1</v>
      </c>
      <c r="N2072" s="6">
        <v>-1.3</v>
      </c>
      <c r="O2072" s="12">
        <f t="shared" si="295"/>
        <v>0</v>
      </c>
      <c r="P2072" s="7">
        <v>8905</v>
      </c>
      <c r="Q2072" s="7"/>
      <c r="R2072" s="35">
        <f t="shared" si="293"/>
        <v>8.5</v>
      </c>
      <c r="S2072">
        <v>18</v>
      </c>
      <c r="T2072">
        <v>-1</v>
      </c>
      <c r="U2072">
        <v>0</v>
      </c>
      <c r="W2072">
        <v>28.62</v>
      </c>
      <c r="X2072">
        <v>26.01</v>
      </c>
    </row>
    <row r="2073" spans="1:24" x14ac:dyDescent="0.25">
      <c r="A2073" s="3">
        <v>32658</v>
      </c>
      <c r="B2073" s="5">
        <v>150</v>
      </c>
      <c r="C2073" s="37">
        <f t="shared" si="289"/>
        <v>27.17</v>
      </c>
      <c r="D2073" s="35">
        <f t="shared" si="290"/>
        <v>8.6999999999999993</v>
      </c>
      <c r="E2073" s="6">
        <v>17.899999999999999</v>
      </c>
      <c r="F2073" s="6">
        <v>-0.6</v>
      </c>
      <c r="G2073" s="6">
        <v>0</v>
      </c>
      <c r="H2073" s="35">
        <f t="shared" si="291"/>
        <v>8.9</v>
      </c>
      <c r="I2073" s="6">
        <v>17.3</v>
      </c>
      <c r="J2073" s="6">
        <v>0.5</v>
      </c>
      <c r="K2073" s="12">
        <f t="shared" si="294"/>
        <v>0</v>
      </c>
      <c r="L2073" s="35">
        <f t="shared" si="292"/>
        <v>8.8000000000000007</v>
      </c>
      <c r="M2073" s="6">
        <v>16.3</v>
      </c>
      <c r="N2073" s="6">
        <v>1.3</v>
      </c>
      <c r="O2073" s="12">
        <f t="shared" si="295"/>
        <v>0</v>
      </c>
      <c r="P2073" s="7">
        <v>8905</v>
      </c>
      <c r="Q2073" s="7"/>
      <c r="R2073" s="35">
        <f t="shared" si="293"/>
        <v>10.3</v>
      </c>
      <c r="S2073">
        <v>21</v>
      </c>
      <c r="T2073">
        <v>-0.5</v>
      </c>
      <c r="U2073">
        <v>0</v>
      </c>
      <c r="W2073">
        <v>28.6</v>
      </c>
      <c r="X2073">
        <v>26.06</v>
      </c>
    </row>
    <row r="2074" spans="1:24" x14ac:dyDescent="0.25">
      <c r="A2074" s="3">
        <v>32659</v>
      </c>
      <c r="B2074" s="5">
        <v>151</v>
      </c>
      <c r="C2074" s="37">
        <f t="shared" si="289"/>
        <v>24.24</v>
      </c>
      <c r="D2074" s="35">
        <f t="shared" si="290"/>
        <v>11.5</v>
      </c>
      <c r="E2074" s="6">
        <v>18.2</v>
      </c>
      <c r="F2074" s="6">
        <v>4.7</v>
      </c>
      <c r="G2074" s="6">
        <v>0</v>
      </c>
      <c r="H2074" s="35">
        <f t="shared" si="291"/>
        <v>11.6</v>
      </c>
      <c r="I2074" s="6">
        <v>17.5</v>
      </c>
      <c r="J2074" s="6">
        <v>5.7</v>
      </c>
      <c r="K2074" s="12">
        <f t="shared" si="294"/>
        <v>0</v>
      </c>
      <c r="L2074" s="35">
        <f t="shared" si="292"/>
        <v>10.5</v>
      </c>
      <c r="M2074" s="6">
        <v>16.100000000000001</v>
      </c>
      <c r="N2074" s="6">
        <v>4.8</v>
      </c>
      <c r="O2074" s="12">
        <f t="shared" si="295"/>
        <v>0</v>
      </c>
      <c r="P2074" s="7">
        <v>8905</v>
      </c>
      <c r="Q2074" s="7"/>
      <c r="R2074" s="35">
        <f t="shared" si="293"/>
        <v>14</v>
      </c>
      <c r="S2074">
        <v>20.5</v>
      </c>
      <c r="T2074">
        <v>7.5</v>
      </c>
      <c r="U2074">
        <v>0</v>
      </c>
      <c r="W2074">
        <v>25.52</v>
      </c>
      <c r="X2074">
        <v>23.72</v>
      </c>
    </row>
    <row r="2075" spans="1:24" x14ac:dyDescent="0.25">
      <c r="A2075" s="3">
        <v>32660</v>
      </c>
      <c r="B2075" s="5">
        <v>152</v>
      </c>
      <c r="C2075" s="37">
        <f t="shared" si="289"/>
        <v>28.21</v>
      </c>
      <c r="D2075" s="35">
        <f t="shared" si="290"/>
        <v>12.5</v>
      </c>
      <c r="E2075" s="6">
        <v>20.100000000000001</v>
      </c>
      <c r="F2075" s="6">
        <v>4.9000000000000004</v>
      </c>
      <c r="G2075" s="6">
        <v>0</v>
      </c>
      <c r="H2075" s="35">
        <f t="shared" si="291"/>
        <v>12.8</v>
      </c>
      <c r="I2075" s="6">
        <v>19.399999999999999</v>
      </c>
      <c r="J2075" s="6">
        <v>6.2</v>
      </c>
      <c r="K2075" s="12">
        <f t="shared" si="294"/>
        <v>0</v>
      </c>
      <c r="L2075" s="35">
        <f t="shared" si="292"/>
        <v>12.4</v>
      </c>
      <c r="M2075" s="6">
        <v>18.3</v>
      </c>
      <c r="N2075" s="6">
        <v>6.5</v>
      </c>
      <c r="O2075" s="12">
        <f t="shared" si="295"/>
        <v>0</v>
      </c>
      <c r="P2075" s="7">
        <v>8906</v>
      </c>
      <c r="Q2075" s="7"/>
      <c r="R2075" s="35">
        <f t="shared" si="293"/>
        <v>14.3</v>
      </c>
      <c r="S2075">
        <v>22</v>
      </c>
      <c r="T2075">
        <v>6.5</v>
      </c>
      <c r="U2075">
        <v>0</v>
      </c>
      <c r="X2075">
        <v>28.21</v>
      </c>
    </row>
    <row r="2076" spans="1:24" x14ac:dyDescent="0.25">
      <c r="A2076" s="3">
        <v>32661</v>
      </c>
      <c r="B2076" s="5">
        <v>153</v>
      </c>
      <c r="C2076" s="37">
        <f t="shared" si="289"/>
        <v>27.32</v>
      </c>
      <c r="D2076" s="35">
        <f t="shared" si="290"/>
        <v>12.5</v>
      </c>
      <c r="E2076" s="6">
        <v>19.399999999999999</v>
      </c>
      <c r="F2076" s="6">
        <v>5.6</v>
      </c>
      <c r="G2076" s="6">
        <v>0</v>
      </c>
      <c r="H2076" s="35">
        <f t="shared" si="291"/>
        <v>12.7</v>
      </c>
      <c r="I2076" s="6">
        <v>18.3</v>
      </c>
      <c r="J2076" s="6">
        <v>7.1</v>
      </c>
      <c r="K2076" s="12">
        <f t="shared" si="294"/>
        <v>0</v>
      </c>
      <c r="L2076" s="35">
        <f t="shared" si="292"/>
        <v>12.7</v>
      </c>
      <c r="M2076" s="6">
        <v>17.399999999999999</v>
      </c>
      <c r="N2076" s="6">
        <v>8</v>
      </c>
      <c r="O2076" s="12">
        <f t="shared" si="295"/>
        <v>0</v>
      </c>
      <c r="P2076" s="7">
        <v>8906</v>
      </c>
      <c r="Q2076" s="7"/>
      <c r="R2076" s="35">
        <f t="shared" si="293"/>
        <v>14</v>
      </c>
      <c r="S2076">
        <v>21.5</v>
      </c>
      <c r="T2076">
        <v>6.5</v>
      </c>
      <c r="U2076">
        <v>0</v>
      </c>
      <c r="W2076">
        <v>28.76</v>
      </c>
      <c r="X2076">
        <v>27.5</v>
      </c>
    </row>
    <row r="2077" spans="1:24" x14ac:dyDescent="0.25">
      <c r="A2077" s="3">
        <v>32662</v>
      </c>
      <c r="B2077" s="5">
        <v>154</v>
      </c>
      <c r="C2077" s="37">
        <f t="shared" si="289"/>
        <v>27.19</v>
      </c>
      <c r="D2077" s="35">
        <f t="shared" si="290"/>
        <v>11.1</v>
      </c>
      <c r="E2077" s="6">
        <v>18.899999999999999</v>
      </c>
      <c r="F2077" s="6">
        <v>3.2</v>
      </c>
      <c r="G2077" s="6">
        <v>0</v>
      </c>
      <c r="H2077" s="35">
        <f t="shared" si="291"/>
        <v>11.8</v>
      </c>
      <c r="I2077" s="6">
        <v>17</v>
      </c>
      <c r="J2077" s="6">
        <v>6.6</v>
      </c>
      <c r="K2077" s="12">
        <f t="shared" si="294"/>
        <v>0</v>
      </c>
      <c r="L2077" s="35">
        <f t="shared" si="292"/>
        <v>11.5</v>
      </c>
      <c r="M2077" s="19">
        <f t="shared" ref="M2077:M2093" si="296">I2077-0.8</f>
        <v>16.2</v>
      </c>
      <c r="N2077" s="19">
        <f t="shared" ref="N2077:N2094" si="297">J2077+0.2</f>
        <v>6.8</v>
      </c>
      <c r="O2077" s="12">
        <f t="shared" si="295"/>
        <v>0</v>
      </c>
      <c r="P2077" s="7">
        <v>8906</v>
      </c>
      <c r="Q2077" s="7"/>
      <c r="R2077" s="35">
        <f t="shared" si="293"/>
        <v>16</v>
      </c>
      <c r="S2077">
        <v>25</v>
      </c>
      <c r="T2077">
        <v>7</v>
      </c>
      <c r="U2077">
        <v>0</v>
      </c>
      <c r="W2077">
        <v>28.62</v>
      </c>
      <c r="X2077">
        <v>27.53</v>
      </c>
    </row>
    <row r="2078" spans="1:24" x14ac:dyDescent="0.25">
      <c r="A2078" s="3">
        <v>32663</v>
      </c>
      <c r="B2078" s="5">
        <v>155</v>
      </c>
      <c r="C2078" s="37">
        <f t="shared" si="289"/>
        <v>28.33</v>
      </c>
      <c r="D2078" s="35">
        <f t="shared" si="290"/>
        <v>12.1</v>
      </c>
      <c r="E2078" s="6">
        <v>22.2</v>
      </c>
      <c r="F2078" s="6">
        <v>2</v>
      </c>
      <c r="G2078" s="6">
        <v>0</v>
      </c>
      <c r="H2078" s="35">
        <f t="shared" si="291"/>
        <v>12.6</v>
      </c>
      <c r="I2078" s="6">
        <v>21.4</v>
      </c>
      <c r="J2078" s="6">
        <v>3.8</v>
      </c>
      <c r="K2078" s="12">
        <f t="shared" si="294"/>
        <v>0</v>
      </c>
      <c r="L2078" s="35">
        <f t="shared" si="292"/>
        <v>12.3</v>
      </c>
      <c r="M2078" s="19">
        <f t="shared" si="296"/>
        <v>20.599999999999998</v>
      </c>
      <c r="N2078" s="19">
        <f t="shared" si="297"/>
        <v>4</v>
      </c>
      <c r="O2078" s="12">
        <f t="shared" si="295"/>
        <v>0</v>
      </c>
      <c r="P2078" s="7">
        <v>8906</v>
      </c>
      <c r="Q2078" s="7"/>
      <c r="R2078" s="35">
        <f t="shared" si="293"/>
        <v>16</v>
      </c>
      <c r="S2078">
        <v>24.5</v>
      </c>
      <c r="T2078">
        <v>7.5</v>
      </c>
      <c r="U2078">
        <v>0</v>
      </c>
      <c r="W2078">
        <v>29.82</v>
      </c>
      <c r="X2078">
        <v>27.87</v>
      </c>
    </row>
    <row r="2079" spans="1:24" x14ac:dyDescent="0.25">
      <c r="A2079" s="3">
        <v>32664</v>
      </c>
      <c r="B2079" s="5">
        <v>156</v>
      </c>
      <c r="C2079" s="37">
        <f t="shared" si="289"/>
        <v>27.18</v>
      </c>
      <c r="D2079" s="35">
        <f t="shared" si="290"/>
        <v>14.2</v>
      </c>
      <c r="E2079" s="6">
        <v>24.1</v>
      </c>
      <c r="F2079" s="6">
        <v>4.3</v>
      </c>
      <c r="G2079" s="6">
        <v>0</v>
      </c>
      <c r="H2079" s="35">
        <f t="shared" si="291"/>
        <v>14.4</v>
      </c>
      <c r="I2079" s="6">
        <v>22</v>
      </c>
      <c r="J2079" s="6">
        <v>6.8</v>
      </c>
      <c r="K2079" s="12">
        <f t="shared" si="294"/>
        <v>0</v>
      </c>
      <c r="L2079" s="35">
        <f t="shared" si="292"/>
        <v>14.1</v>
      </c>
      <c r="M2079" s="19">
        <f t="shared" si="296"/>
        <v>21.2</v>
      </c>
      <c r="N2079" s="19">
        <f t="shared" si="297"/>
        <v>7</v>
      </c>
      <c r="O2079" s="12">
        <f t="shared" si="295"/>
        <v>0</v>
      </c>
      <c r="P2079" s="7">
        <v>8906</v>
      </c>
      <c r="Q2079" s="7"/>
      <c r="R2079" s="35">
        <f t="shared" si="293"/>
        <v>13.5</v>
      </c>
      <c r="S2079">
        <v>26</v>
      </c>
      <c r="T2079">
        <v>1</v>
      </c>
      <c r="U2079">
        <v>0</v>
      </c>
      <c r="W2079">
        <v>28.61</v>
      </c>
      <c r="X2079">
        <v>27.89</v>
      </c>
    </row>
    <row r="2080" spans="1:24" x14ac:dyDescent="0.25">
      <c r="A2080" s="3">
        <v>32665</v>
      </c>
      <c r="B2080" s="5">
        <v>157</v>
      </c>
      <c r="C2080" s="37">
        <f t="shared" si="289"/>
        <v>28.55</v>
      </c>
      <c r="D2080" s="35">
        <f t="shared" si="290"/>
        <v>12.3</v>
      </c>
      <c r="E2080" s="6">
        <v>21.4</v>
      </c>
      <c r="F2080" s="6">
        <v>3.2</v>
      </c>
      <c r="G2080" s="6">
        <v>0</v>
      </c>
      <c r="H2080" s="35">
        <f t="shared" si="291"/>
        <v>12.8</v>
      </c>
      <c r="I2080" s="6">
        <v>20.3</v>
      </c>
      <c r="J2080" s="6">
        <v>5.3</v>
      </c>
      <c r="K2080" s="12">
        <f t="shared" si="294"/>
        <v>0</v>
      </c>
      <c r="L2080" s="35">
        <f t="shared" si="292"/>
        <v>12.5</v>
      </c>
      <c r="M2080" s="19">
        <f t="shared" si="296"/>
        <v>19.5</v>
      </c>
      <c r="N2080" s="19">
        <f t="shared" si="297"/>
        <v>5.5</v>
      </c>
      <c r="O2080" s="12">
        <f t="shared" si="295"/>
        <v>0</v>
      </c>
      <c r="P2080" s="7">
        <v>8906</v>
      </c>
      <c r="Q2080" s="7"/>
      <c r="R2080" s="35">
        <f t="shared" si="293"/>
        <v>12.8</v>
      </c>
      <c r="S2080">
        <v>23</v>
      </c>
      <c r="T2080">
        <v>2.5</v>
      </c>
      <c r="U2080">
        <v>0</v>
      </c>
      <c r="W2080">
        <v>30.05</v>
      </c>
      <c r="X2080">
        <v>27.47</v>
      </c>
    </row>
    <row r="2081" spans="1:24" x14ac:dyDescent="0.25">
      <c r="A2081" s="3">
        <v>32666</v>
      </c>
      <c r="B2081" s="5">
        <v>158</v>
      </c>
      <c r="C2081" s="37">
        <f t="shared" si="289"/>
        <v>25.56</v>
      </c>
      <c r="D2081" s="35">
        <f t="shared" si="290"/>
        <v>13.1</v>
      </c>
      <c r="E2081" s="6">
        <v>23</v>
      </c>
      <c r="F2081" s="6">
        <v>3.2</v>
      </c>
      <c r="G2081" s="6">
        <v>0</v>
      </c>
      <c r="H2081" s="35">
        <f t="shared" si="291"/>
        <v>14</v>
      </c>
      <c r="I2081" s="6">
        <v>21.4</v>
      </c>
      <c r="J2081" s="6">
        <v>6.5</v>
      </c>
      <c r="K2081" s="12">
        <f t="shared" si="294"/>
        <v>0</v>
      </c>
      <c r="L2081" s="35">
        <f t="shared" si="292"/>
        <v>13.7</v>
      </c>
      <c r="M2081" s="19">
        <f t="shared" si="296"/>
        <v>20.599999999999998</v>
      </c>
      <c r="N2081" s="19">
        <f t="shared" si="297"/>
        <v>6.7</v>
      </c>
      <c r="O2081" s="12">
        <f t="shared" si="295"/>
        <v>0</v>
      </c>
      <c r="P2081" s="7">
        <v>8906</v>
      </c>
      <c r="Q2081" s="7"/>
      <c r="R2081" s="35">
        <f t="shared" si="293"/>
        <v>13</v>
      </c>
      <c r="S2081">
        <v>24.5</v>
      </c>
      <c r="T2081">
        <v>1.5</v>
      </c>
      <c r="U2081">
        <v>0</v>
      </c>
      <c r="X2081">
        <v>25.56</v>
      </c>
    </row>
    <row r="2082" spans="1:24" x14ac:dyDescent="0.25">
      <c r="A2082" s="3">
        <v>32667</v>
      </c>
      <c r="B2082" s="5">
        <v>159</v>
      </c>
      <c r="C2082" s="37">
        <f t="shared" si="289"/>
        <v>20.8</v>
      </c>
      <c r="D2082" s="35">
        <f t="shared" si="290"/>
        <v>13.4</v>
      </c>
      <c r="E2082" s="6">
        <v>21.8</v>
      </c>
      <c r="F2082" s="6">
        <v>5</v>
      </c>
      <c r="G2082" s="6">
        <v>0</v>
      </c>
      <c r="H2082" s="35">
        <f t="shared" si="291"/>
        <v>12.6</v>
      </c>
      <c r="I2082" s="6">
        <v>19.600000000000001</v>
      </c>
      <c r="J2082" s="6">
        <v>5.6</v>
      </c>
      <c r="K2082" s="12">
        <f t="shared" si="294"/>
        <v>0</v>
      </c>
      <c r="L2082" s="35">
        <f t="shared" si="292"/>
        <v>12.3</v>
      </c>
      <c r="M2082" s="19">
        <f t="shared" si="296"/>
        <v>18.8</v>
      </c>
      <c r="N2082" s="19">
        <f t="shared" si="297"/>
        <v>5.8</v>
      </c>
      <c r="O2082" s="12">
        <f t="shared" si="295"/>
        <v>0</v>
      </c>
      <c r="P2082" s="7">
        <v>8906</v>
      </c>
      <c r="Q2082" s="7"/>
      <c r="R2082" s="35">
        <f t="shared" si="293"/>
        <v>13</v>
      </c>
      <c r="S2082">
        <v>24.5</v>
      </c>
      <c r="T2082">
        <v>1.5</v>
      </c>
      <c r="U2082">
        <v>0</v>
      </c>
      <c r="X2082">
        <v>20.8</v>
      </c>
    </row>
    <row r="2083" spans="1:24" x14ac:dyDescent="0.25">
      <c r="A2083" s="3">
        <v>32668</v>
      </c>
      <c r="B2083" s="5">
        <v>160</v>
      </c>
      <c r="C2083" s="37">
        <f t="shared" si="289"/>
        <v>18.73</v>
      </c>
      <c r="D2083" s="35">
        <f t="shared" si="290"/>
        <v>7.2</v>
      </c>
      <c r="E2083" s="6">
        <v>13</v>
      </c>
      <c r="F2083" s="6">
        <v>1.4</v>
      </c>
      <c r="G2083" s="6">
        <v>0</v>
      </c>
      <c r="H2083" s="35">
        <f t="shared" si="291"/>
        <v>7.6</v>
      </c>
      <c r="I2083" s="6">
        <v>11.7</v>
      </c>
      <c r="J2083" s="6">
        <v>3.4</v>
      </c>
      <c r="K2083" s="12">
        <f t="shared" si="294"/>
        <v>0</v>
      </c>
      <c r="L2083" s="35">
        <f t="shared" si="292"/>
        <v>7.3</v>
      </c>
      <c r="M2083" s="19">
        <f t="shared" si="296"/>
        <v>10.899999999999999</v>
      </c>
      <c r="N2083" s="19">
        <f t="shared" si="297"/>
        <v>3.6</v>
      </c>
      <c r="O2083" s="12">
        <f t="shared" si="295"/>
        <v>0</v>
      </c>
      <c r="P2083" s="7">
        <v>8906</v>
      </c>
      <c r="Q2083" s="7"/>
      <c r="R2083" s="35">
        <f t="shared" si="293"/>
        <v>9.8000000000000007</v>
      </c>
      <c r="S2083">
        <v>15.5</v>
      </c>
      <c r="T2083">
        <v>4</v>
      </c>
      <c r="U2083">
        <v>3</v>
      </c>
      <c r="X2083">
        <v>18.73</v>
      </c>
    </row>
    <row r="2084" spans="1:24" x14ac:dyDescent="0.25">
      <c r="A2084" s="3">
        <v>32669</v>
      </c>
      <c r="B2084" s="5">
        <v>161</v>
      </c>
      <c r="C2084" s="37">
        <f t="shared" si="289"/>
        <v>27.56</v>
      </c>
      <c r="D2084" s="35">
        <f t="shared" si="290"/>
        <v>9.6999999999999993</v>
      </c>
      <c r="E2084" s="6">
        <v>17.2</v>
      </c>
      <c r="F2084" s="6">
        <v>2.2000000000000002</v>
      </c>
      <c r="G2084" s="6">
        <v>0</v>
      </c>
      <c r="H2084" s="35">
        <f t="shared" si="291"/>
        <v>10.1</v>
      </c>
      <c r="I2084" s="6">
        <v>16.3</v>
      </c>
      <c r="J2084" s="6">
        <v>3.8</v>
      </c>
      <c r="K2084" s="12">
        <f t="shared" si="294"/>
        <v>0</v>
      </c>
      <c r="L2084" s="35">
        <f t="shared" si="292"/>
        <v>9.8000000000000007</v>
      </c>
      <c r="M2084" s="19">
        <f t="shared" si="296"/>
        <v>15.5</v>
      </c>
      <c r="N2084" s="19">
        <f t="shared" si="297"/>
        <v>4</v>
      </c>
      <c r="O2084" s="12">
        <f t="shared" si="295"/>
        <v>0</v>
      </c>
      <c r="P2084" s="7">
        <v>8906</v>
      </c>
      <c r="Q2084" s="7"/>
      <c r="R2084" s="35">
        <f t="shared" si="293"/>
        <v>11</v>
      </c>
      <c r="S2084">
        <v>20.5</v>
      </c>
      <c r="T2084">
        <v>1.5</v>
      </c>
      <c r="U2084">
        <v>0</v>
      </c>
      <c r="X2084">
        <v>27.56</v>
      </c>
    </row>
    <row r="2085" spans="1:24" x14ac:dyDescent="0.25">
      <c r="A2085" s="3">
        <v>32670</v>
      </c>
      <c r="B2085" s="5">
        <v>162</v>
      </c>
      <c r="C2085" s="37">
        <f t="shared" si="289"/>
        <v>23.39</v>
      </c>
      <c r="D2085" s="35">
        <f t="shared" si="290"/>
        <v>12.1</v>
      </c>
      <c r="E2085" s="6">
        <v>21.5</v>
      </c>
      <c r="F2085" s="6">
        <v>2.7</v>
      </c>
      <c r="G2085" s="6">
        <v>0</v>
      </c>
      <c r="H2085" s="35">
        <f t="shared" si="291"/>
        <v>11.6</v>
      </c>
      <c r="I2085" s="6">
        <v>18.600000000000001</v>
      </c>
      <c r="J2085" s="6">
        <v>4.5</v>
      </c>
      <c r="K2085" s="12">
        <f t="shared" si="294"/>
        <v>0</v>
      </c>
      <c r="L2085" s="35">
        <f t="shared" si="292"/>
        <v>11.3</v>
      </c>
      <c r="M2085" s="19">
        <f t="shared" si="296"/>
        <v>17.8</v>
      </c>
      <c r="N2085" s="19">
        <f t="shared" si="297"/>
        <v>4.7</v>
      </c>
      <c r="O2085" s="12">
        <f t="shared" si="295"/>
        <v>0</v>
      </c>
      <c r="P2085" s="7">
        <v>8906</v>
      </c>
      <c r="Q2085" s="7"/>
      <c r="R2085" s="35">
        <f t="shared" si="293"/>
        <v>14.3</v>
      </c>
      <c r="S2085">
        <v>25.5</v>
      </c>
      <c r="T2085">
        <v>3</v>
      </c>
      <c r="U2085">
        <v>1</v>
      </c>
      <c r="X2085">
        <v>23.39</v>
      </c>
    </row>
    <row r="2086" spans="1:24" x14ac:dyDescent="0.25">
      <c r="A2086" s="3">
        <v>32671</v>
      </c>
      <c r="B2086" s="5">
        <v>163</v>
      </c>
      <c r="C2086" s="37">
        <f t="shared" si="289"/>
        <v>22.81</v>
      </c>
      <c r="D2086" s="35">
        <f t="shared" si="290"/>
        <v>14.8</v>
      </c>
      <c r="E2086" s="6">
        <v>24.5</v>
      </c>
      <c r="F2086" s="6">
        <v>5.0999999999999996</v>
      </c>
      <c r="G2086" s="6">
        <v>0</v>
      </c>
      <c r="H2086" s="35">
        <f t="shared" si="291"/>
        <v>14.1</v>
      </c>
      <c r="I2086" s="6">
        <v>21.3</v>
      </c>
      <c r="J2086" s="6">
        <v>6.8</v>
      </c>
      <c r="K2086" s="12">
        <f t="shared" si="294"/>
        <v>0</v>
      </c>
      <c r="L2086" s="35">
        <f t="shared" si="292"/>
        <v>13.8</v>
      </c>
      <c r="M2086" s="19">
        <f t="shared" si="296"/>
        <v>20.5</v>
      </c>
      <c r="N2086" s="19">
        <f t="shared" si="297"/>
        <v>7</v>
      </c>
      <c r="O2086" s="12">
        <f t="shared" si="295"/>
        <v>0</v>
      </c>
      <c r="P2086" s="7">
        <v>8906</v>
      </c>
      <c r="Q2086" s="7"/>
      <c r="R2086" s="35">
        <f t="shared" si="293"/>
        <v>16</v>
      </c>
      <c r="S2086">
        <v>26</v>
      </c>
      <c r="T2086">
        <v>6</v>
      </c>
      <c r="U2086">
        <v>0</v>
      </c>
      <c r="X2086">
        <v>22.81</v>
      </c>
    </row>
    <row r="2087" spans="1:24" x14ac:dyDescent="0.25">
      <c r="A2087" s="3">
        <v>32672</v>
      </c>
      <c r="B2087" s="5">
        <v>164</v>
      </c>
      <c r="C2087" s="37">
        <f t="shared" si="289"/>
        <v>8.06</v>
      </c>
      <c r="D2087" s="35">
        <f t="shared" si="290"/>
        <v>13.7</v>
      </c>
      <c r="E2087" s="6">
        <v>19.5</v>
      </c>
      <c r="F2087" s="6">
        <v>7.9</v>
      </c>
      <c r="G2087" s="6">
        <v>2</v>
      </c>
      <c r="H2087" s="35">
        <f t="shared" si="291"/>
        <v>13.9</v>
      </c>
      <c r="I2087" s="6">
        <v>17.100000000000001</v>
      </c>
      <c r="J2087" s="6">
        <v>10.6</v>
      </c>
      <c r="K2087" s="12">
        <f t="shared" si="294"/>
        <v>2</v>
      </c>
      <c r="L2087" s="35">
        <f t="shared" si="292"/>
        <v>13.6</v>
      </c>
      <c r="M2087" s="19">
        <f t="shared" si="296"/>
        <v>16.3</v>
      </c>
      <c r="N2087" s="19">
        <f t="shared" si="297"/>
        <v>10.799999999999999</v>
      </c>
      <c r="O2087" s="12">
        <f t="shared" si="295"/>
        <v>2</v>
      </c>
      <c r="P2087" s="7">
        <v>8906</v>
      </c>
      <c r="Q2087" s="7"/>
      <c r="R2087" s="35">
        <f t="shared" si="293"/>
        <v>16.3</v>
      </c>
      <c r="S2087">
        <v>25.5</v>
      </c>
      <c r="T2087">
        <v>7</v>
      </c>
      <c r="U2087">
        <v>0</v>
      </c>
      <c r="W2087">
        <v>8.48</v>
      </c>
      <c r="X2087">
        <v>10.41</v>
      </c>
    </row>
    <row r="2088" spans="1:24" x14ac:dyDescent="0.25">
      <c r="A2088" s="3">
        <v>32673</v>
      </c>
      <c r="B2088" s="5">
        <v>165</v>
      </c>
      <c r="C2088" s="37">
        <f t="shared" si="289"/>
        <v>7.63</v>
      </c>
      <c r="D2088" s="35">
        <f t="shared" si="290"/>
        <v>10</v>
      </c>
      <c r="E2088" s="6">
        <v>12.4</v>
      </c>
      <c r="F2088" s="6">
        <v>7.6</v>
      </c>
      <c r="G2088" s="6">
        <v>31.5</v>
      </c>
      <c r="H2088" s="35">
        <f t="shared" si="291"/>
        <v>8.6999999999999993</v>
      </c>
      <c r="I2088" s="6">
        <v>10.6</v>
      </c>
      <c r="J2088" s="6">
        <v>6.7</v>
      </c>
      <c r="K2088" s="12">
        <f t="shared" si="294"/>
        <v>31.5</v>
      </c>
      <c r="L2088" s="35">
        <f t="shared" si="292"/>
        <v>8.4</v>
      </c>
      <c r="M2088" s="19">
        <f t="shared" si="296"/>
        <v>9.7999999999999989</v>
      </c>
      <c r="N2088" s="19">
        <f t="shared" si="297"/>
        <v>6.9</v>
      </c>
      <c r="O2088" s="12">
        <f t="shared" si="295"/>
        <v>31.5</v>
      </c>
      <c r="P2088" s="7">
        <v>8906</v>
      </c>
      <c r="Q2088" s="7"/>
      <c r="R2088" s="35">
        <f t="shared" si="293"/>
        <v>13.5</v>
      </c>
      <c r="S2088">
        <v>22</v>
      </c>
      <c r="T2088" s="15">
        <f>ROUND(J2088*0.9-1,1)</f>
        <v>5</v>
      </c>
      <c r="U2088">
        <v>27.8</v>
      </c>
      <c r="W2088">
        <v>8.0299999999999994</v>
      </c>
      <c r="X2088">
        <v>8.4700000000000006</v>
      </c>
    </row>
    <row r="2089" spans="1:24" x14ac:dyDescent="0.25">
      <c r="A2089" s="3">
        <v>32674</v>
      </c>
      <c r="B2089" s="5">
        <v>166</v>
      </c>
      <c r="C2089" s="37">
        <f t="shared" si="289"/>
        <v>23.32</v>
      </c>
      <c r="D2089" s="35">
        <f t="shared" si="290"/>
        <v>7.8</v>
      </c>
      <c r="E2089" s="6">
        <v>12.4</v>
      </c>
      <c r="F2089" s="6">
        <v>3.1</v>
      </c>
      <c r="G2089" s="6">
        <v>2.5</v>
      </c>
      <c r="H2089" s="35">
        <f t="shared" si="291"/>
        <v>6.1</v>
      </c>
      <c r="I2089" s="6">
        <v>10.199999999999999</v>
      </c>
      <c r="J2089" s="6">
        <v>2</v>
      </c>
      <c r="K2089" s="12">
        <f t="shared" si="294"/>
        <v>2.5</v>
      </c>
      <c r="L2089" s="35">
        <f t="shared" si="292"/>
        <v>5.8</v>
      </c>
      <c r="M2089" s="19">
        <f t="shared" si="296"/>
        <v>9.3999999999999986</v>
      </c>
      <c r="N2089" s="19">
        <f t="shared" si="297"/>
        <v>2.2000000000000002</v>
      </c>
      <c r="O2089" s="12">
        <f t="shared" si="295"/>
        <v>2.5</v>
      </c>
      <c r="P2089" s="7">
        <v>8906</v>
      </c>
      <c r="Q2089" s="7"/>
      <c r="R2089" s="35">
        <f t="shared" si="293"/>
        <v>11</v>
      </c>
      <c r="S2089">
        <v>17</v>
      </c>
      <c r="T2089">
        <v>5</v>
      </c>
      <c r="U2089">
        <v>4</v>
      </c>
      <c r="W2089">
        <v>24.55</v>
      </c>
      <c r="X2089">
        <v>18.649999999999999</v>
      </c>
    </row>
    <row r="2090" spans="1:24" x14ac:dyDescent="0.25">
      <c r="A2090" s="3">
        <v>32675</v>
      </c>
      <c r="B2090" s="5">
        <v>167</v>
      </c>
      <c r="C2090" s="37">
        <f t="shared" si="289"/>
        <v>13.12</v>
      </c>
      <c r="D2090" s="35">
        <f t="shared" si="290"/>
        <v>6.4</v>
      </c>
      <c r="E2090" s="6">
        <v>12.4</v>
      </c>
      <c r="F2090" s="6">
        <v>0.4</v>
      </c>
      <c r="G2090" s="6">
        <v>0</v>
      </c>
      <c r="H2090" s="35">
        <f t="shared" si="291"/>
        <v>5.5</v>
      </c>
      <c r="I2090" s="12">
        <f>ROUND(E2090*0.96-1.05,1)</f>
        <v>10.9</v>
      </c>
      <c r="J2090" s="6">
        <v>0</v>
      </c>
      <c r="K2090" s="12">
        <f t="shared" si="294"/>
        <v>0</v>
      </c>
      <c r="L2090" s="35">
        <f t="shared" si="292"/>
        <v>5.2</v>
      </c>
      <c r="M2090" s="19">
        <f t="shared" si="296"/>
        <v>10.1</v>
      </c>
      <c r="N2090" s="19">
        <f t="shared" si="297"/>
        <v>0.2</v>
      </c>
      <c r="O2090" s="12">
        <f t="shared" si="295"/>
        <v>0</v>
      </c>
      <c r="P2090" s="7">
        <v>8906</v>
      </c>
      <c r="Q2090" s="7"/>
      <c r="R2090" s="35">
        <f t="shared" si="293"/>
        <v>8.8000000000000007</v>
      </c>
      <c r="S2090">
        <v>15</v>
      </c>
      <c r="T2090">
        <v>2.5</v>
      </c>
      <c r="U2090">
        <v>0</v>
      </c>
      <c r="X2090">
        <v>13.12</v>
      </c>
    </row>
    <row r="2091" spans="1:24" x14ac:dyDescent="0.25">
      <c r="A2091" s="3">
        <v>32676</v>
      </c>
      <c r="B2091" s="5">
        <v>168</v>
      </c>
      <c r="C2091" s="37">
        <f t="shared" si="289"/>
        <v>16.559999999999999</v>
      </c>
      <c r="D2091" s="35">
        <f t="shared" si="290"/>
        <v>5.8</v>
      </c>
      <c r="E2091" s="6">
        <v>12.8</v>
      </c>
      <c r="F2091" s="6">
        <v>-1.3</v>
      </c>
      <c r="G2091" s="6">
        <v>1</v>
      </c>
      <c r="H2091" s="35">
        <f t="shared" si="291"/>
        <v>4.8</v>
      </c>
      <c r="I2091" s="12">
        <f>ROUND(E2091*0.96-1.05,1)</f>
        <v>11.2</v>
      </c>
      <c r="J2091" s="6">
        <v>-1.7</v>
      </c>
      <c r="K2091" s="12">
        <f t="shared" si="294"/>
        <v>1</v>
      </c>
      <c r="L2091" s="35">
        <f t="shared" si="292"/>
        <v>4.5</v>
      </c>
      <c r="M2091" s="19">
        <f t="shared" si="296"/>
        <v>10.399999999999999</v>
      </c>
      <c r="N2091" s="19">
        <f t="shared" si="297"/>
        <v>-1.5</v>
      </c>
      <c r="O2091" s="12">
        <f t="shared" si="295"/>
        <v>1</v>
      </c>
      <c r="P2091" s="7">
        <v>8906</v>
      </c>
      <c r="Q2091" s="7"/>
      <c r="R2091" s="35">
        <f t="shared" si="293"/>
        <v>6.3</v>
      </c>
      <c r="S2091">
        <v>14</v>
      </c>
      <c r="T2091">
        <v>-1.5</v>
      </c>
      <c r="U2091">
        <v>1.4</v>
      </c>
      <c r="W2091">
        <v>17.43</v>
      </c>
      <c r="X2091">
        <v>17.920000000000002</v>
      </c>
    </row>
    <row r="2092" spans="1:24" x14ac:dyDescent="0.25">
      <c r="A2092" s="3">
        <v>32677</v>
      </c>
      <c r="B2092" s="5">
        <v>169</v>
      </c>
      <c r="C2092" s="37">
        <f t="shared" si="289"/>
        <v>21.95</v>
      </c>
      <c r="D2092" s="35">
        <f t="shared" si="290"/>
        <v>7.7</v>
      </c>
      <c r="E2092" s="6">
        <v>14.7</v>
      </c>
      <c r="F2092" s="6">
        <v>0.6</v>
      </c>
      <c r="G2092" s="6">
        <v>0.5</v>
      </c>
      <c r="H2092" s="35">
        <f t="shared" si="291"/>
        <v>7.2</v>
      </c>
      <c r="I2092" s="12">
        <f>ROUND(E2092*0.96-1.05,1)</f>
        <v>13.1</v>
      </c>
      <c r="J2092" s="6">
        <v>1.3</v>
      </c>
      <c r="K2092" s="12">
        <f t="shared" si="294"/>
        <v>0.5</v>
      </c>
      <c r="L2092" s="35">
        <f t="shared" si="292"/>
        <v>6.9</v>
      </c>
      <c r="M2092" s="19">
        <f t="shared" si="296"/>
        <v>12.299999999999999</v>
      </c>
      <c r="N2092" s="19">
        <f t="shared" si="297"/>
        <v>1.5</v>
      </c>
      <c r="O2092" s="12">
        <f t="shared" si="295"/>
        <v>0.5</v>
      </c>
      <c r="P2092" s="7">
        <v>8906</v>
      </c>
      <c r="Q2092" s="7"/>
      <c r="R2092" s="35">
        <f t="shared" si="293"/>
        <v>8.3000000000000007</v>
      </c>
      <c r="S2092">
        <v>16.5</v>
      </c>
      <c r="T2092">
        <v>0</v>
      </c>
      <c r="U2092">
        <v>3.7</v>
      </c>
      <c r="W2092">
        <v>23.11</v>
      </c>
      <c r="X2092">
        <v>9.84</v>
      </c>
    </row>
    <row r="2093" spans="1:24" x14ac:dyDescent="0.25">
      <c r="A2093" s="3">
        <v>32678</v>
      </c>
      <c r="B2093" s="5">
        <v>170</v>
      </c>
      <c r="C2093" s="37">
        <f t="shared" si="289"/>
        <v>15.93</v>
      </c>
      <c r="D2093" s="35">
        <f t="shared" si="290"/>
        <v>5.2</v>
      </c>
      <c r="E2093" s="6">
        <v>8</v>
      </c>
      <c r="F2093" s="6">
        <v>2.4</v>
      </c>
      <c r="G2093" s="6">
        <v>2</v>
      </c>
      <c r="H2093" s="35">
        <f t="shared" si="291"/>
        <v>3.8</v>
      </c>
      <c r="I2093" s="6">
        <v>6.5</v>
      </c>
      <c r="J2093" s="6">
        <v>1.1000000000000001</v>
      </c>
      <c r="K2093" s="12">
        <f t="shared" ref="K2093:K2122" si="298">G2093</f>
        <v>2</v>
      </c>
      <c r="L2093" s="35">
        <f t="shared" si="292"/>
        <v>3.5</v>
      </c>
      <c r="M2093" s="19">
        <f t="shared" si="296"/>
        <v>5.7</v>
      </c>
      <c r="N2093" s="19">
        <f t="shared" si="297"/>
        <v>1.3</v>
      </c>
      <c r="O2093" s="12">
        <f t="shared" ref="O2093:O2122" si="299">G2093</f>
        <v>2</v>
      </c>
      <c r="P2093" s="7">
        <v>8906</v>
      </c>
      <c r="Q2093" s="7"/>
      <c r="R2093" s="35">
        <f t="shared" si="293"/>
        <v>8.3000000000000007</v>
      </c>
      <c r="S2093">
        <v>12</v>
      </c>
      <c r="T2093">
        <v>4.5</v>
      </c>
      <c r="U2093">
        <v>2.6</v>
      </c>
      <c r="W2093">
        <v>16.77</v>
      </c>
      <c r="X2093">
        <v>18.23</v>
      </c>
    </row>
    <row r="2094" spans="1:24" x14ac:dyDescent="0.25">
      <c r="A2094" s="3">
        <v>32679</v>
      </c>
      <c r="B2094" s="5">
        <v>171</v>
      </c>
      <c r="C2094" s="37">
        <f t="shared" si="289"/>
        <v>17.57</v>
      </c>
      <c r="D2094" s="35">
        <f t="shared" si="290"/>
        <v>4.4000000000000004</v>
      </c>
      <c r="E2094" s="6">
        <v>10.7</v>
      </c>
      <c r="F2094" s="6">
        <v>-2</v>
      </c>
      <c r="G2094" s="6">
        <v>0</v>
      </c>
      <c r="H2094" s="35">
        <f t="shared" si="291"/>
        <v>3.2</v>
      </c>
      <c r="I2094" s="6">
        <v>8</v>
      </c>
      <c r="J2094" s="6">
        <v>-1.6</v>
      </c>
      <c r="K2094" s="12">
        <f t="shared" si="298"/>
        <v>0</v>
      </c>
      <c r="L2094" s="35">
        <f t="shared" si="292"/>
        <v>3.7</v>
      </c>
      <c r="M2094" s="6">
        <v>8.8000000000000007</v>
      </c>
      <c r="N2094" s="19">
        <f t="shared" si="297"/>
        <v>-1.4000000000000001</v>
      </c>
      <c r="O2094" s="12">
        <f t="shared" si="299"/>
        <v>0</v>
      </c>
      <c r="P2094" s="7">
        <v>8906</v>
      </c>
      <c r="Q2094" s="7"/>
      <c r="R2094" s="35">
        <f t="shared" si="293"/>
        <v>5.8</v>
      </c>
      <c r="S2094">
        <v>13</v>
      </c>
      <c r="T2094">
        <v>-1.5</v>
      </c>
      <c r="U2094">
        <v>0</v>
      </c>
      <c r="W2094">
        <v>18.489999999999998</v>
      </c>
      <c r="X2094">
        <v>17.04</v>
      </c>
    </row>
    <row r="2095" spans="1:24" x14ac:dyDescent="0.25">
      <c r="A2095" s="3">
        <v>32680</v>
      </c>
      <c r="B2095" s="5">
        <v>172</v>
      </c>
      <c r="C2095" s="37">
        <f t="shared" si="289"/>
        <v>21.29</v>
      </c>
      <c r="D2095" s="35">
        <f t="shared" si="290"/>
        <v>7.9</v>
      </c>
      <c r="E2095" s="6">
        <v>16.7</v>
      </c>
      <c r="F2095" s="6">
        <v>-0.9</v>
      </c>
      <c r="G2095" s="6">
        <v>4</v>
      </c>
      <c r="H2095" s="35">
        <f t="shared" si="291"/>
        <v>6.2</v>
      </c>
      <c r="I2095" s="6">
        <v>14.4</v>
      </c>
      <c r="J2095" s="6">
        <v>-2</v>
      </c>
      <c r="K2095" s="12">
        <f t="shared" si="298"/>
        <v>4</v>
      </c>
      <c r="L2095" s="35">
        <f t="shared" si="292"/>
        <v>7.4</v>
      </c>
      <c r="M2095" s="6">
        <v>14.4</v>
      </c>
      <c r="N2095" s="6">
        <v>0.4</v>
      </c>
      <c r="O2095" s="12">
        <f t="shared" si="299"/>
        <v>4</v>
      </c>
      <c r="P2095" s="7">
        <v>8906</v>
      </c>
      <c r="Q2095" s="7"/>
      <c r="R2095" s="35">
        <f t="shared" si="293"/>
        <v>8.3000000000000007</v>
      </c>
      <c r="S2095">
        <v>18</v>
      </c>
      <c r="T2095">
        <v>-1.5</v>
      </c>
      <c r="U2095">
        <v>8.3000000000000007</v>
      </c>
      <c r="W2095">
        <v>22.41</v>
      </c>
      <c r="X2095">
        <v>20.78</v>
      </c>
    </row>
    <row r="2096" spans="1:24" x14ac:dyDescent="0.25">
      <c r="A2096" s="3">
        <v>32681</v>
      </c>
      <c r="B2096" s="5">
        <v>173</v>
      </c>
      <c r="C2096" s="37">
        <f t="shared" si="289"/>
        <v>12.68</v>
      </c>
      <c r="D2096" s="35">
        <f t="shared" si="290"/>
        <v>7.6</v>
      </c>
      <c r="E2096" s="6">
        <v>10.4</v>
      </c>
      <c r="F2096" s="6">
        <v>4.8</v>
      </c>
      <c r="G2096" s="6">
        <v>0</v>
      </c>
      <c r="H2096" s="35">
        <f t="shared" si="291"/>
        <v>5.3</v>
      </c>
      <c r="I2096" s="6">
        <v>8</v>
      </c>
      <c r="J2096" s="6">
        <v>2.5</v>
      </c>
      <c r="K2096" s="12">
        <f t="shared" si="298"/>
        <v>0</v>
      </c>
      <c r="L2096" s="35">
        <f t="shared" si="292"/>
        <v>6</v>
      </c>
      <c r="M2096" s="6">
        <v>8.6999999999999993</v>
      </c>
      <c r="N2096" s="6">
        <v>3.2</v>
      </c>
      <c r="O2096" s="12">
        <f t="shared" si="299"/>
        <v>0</v>
      </c>
      <c r="P2096" s="7">
        <v>8906</v>
      </c>
      <c r="Q2096" s="7"/>
      <c r="R2096" s="35">
        <f t="shared" si="293"/>
        <v>10</v>
      </c>
      <c r="S2096">
        <v>14</v>
      </c>
      <c r="T2096">
        <v>6</v>
      </c>
      <c r="U2096">
        <v>0.5</v>
      </c>
      <c r="W2096">
        <v>13.35</v>
      </c>
      <c r="X2096">
        <v>11.94</v>
      </c>
    </row>
    <row r="2097" spans="1:24" x14ac:dyDescent="0.25">
      <c r="A2097" s="3">
        <v>32682</v>
      </c>
      <c r="B2097" s="5">
        <v>174</v>
      </c>
      <c r="C2097" s="37">
        <f t="shared" si="289"/>
        <v>28.84</v>
      </c>
      <c r="D2097" s="35">
        <f t="shared" si="290"/>
        <v>11.6</v>
      </c>
      <c r="E2097" s="6">
        <v>19.100000000000001</v>
      </c>
      <c r="F2097" s="6">
        <v>4.0999999999999996</v>
      </c>
      <c r="G2097" s="6">
        <v>0</v>
      </c>
      <c r="H2097" s="35">
        <f t="shared" si="291"/>
        <v>11.4</v>
      </c>
      <c r="I2097" s="6">
        <v>17.3</v>
      </c>
      <c r="J2097" s="6">
        <v>5.5</v>
      </c>
      <c r="K2097" s="12">
        <f t="shared" si="298"/>
        <v>0</v>
      </c>
      <c r="L2097" s="35">
        <f t="shared" si="292"/>
        <v>11.1</v>
      </c>
      <c r="M2097" s="6">
        <v>17.600000000000001</v>
      </c>
      <c r="N2097" s="6">
        <v>4.5</v>
      </c>
      <c r="O2097" s="12">
        <f t="shared" si="299"/>
        <v>0</v>
      </c>
      <c r="P2097" s="7">
        <v>8906</v>
      </c>
      <c r="Q2097" s="7"/>
      <c r="R2097" s="35">
        <f t="shared" si="293"/>
        <v>10.3</v>
      </c>
      <c r="S2097">
        <v>20</v>
      </c>
      <c r="T2097">
        <v>0.5</v>
      </c>
      <c r="U2097">
        <v>0</v>
      </c>
      <c r="W2097">
        <v>30.36</v>
      </c>
      <c r="X2097">
        <v>27.21</v>
      </c>
    </row>
    <row r="2098" spans="1:24" x14ac:dyDescent="0.25">
      <c r="A2098" s="3">
        <v>32683</v>
      </c>
      <c r="B2098" s="5">
        <v>175</v>
      </c>
      <c r="C2098" s="37">
        <f t="shared" si="289"/>
        <v>21.96</v>
      </c>
      <c r="D2098" s="35">
        <f t="shared" si="290"/>
        <v>11.6</v>
      </c>
      <c r="E2098" s="6">
        <v>20.100000000000001</v>
      </c>
      <c r="F2098" s="6">
        <v>3.1</v>
      </c>
      <c r="G2098" s="6">
        <v>1.5</v>
      </c>
      <c r="H2098" s="35">
        <f t="shared" si="291"/>
        <v>11.6</v>
      </c>
      <c r="I2098" s="6">
        <v>19</v>
      </c>
      <c r="J2098" s="6">
        <v>4.0999999999999996</v>
      </c>
      <c r="K2098" s="12">
        <f t="shared" si="298"/>
        <v>1.5</v>
      </c>
      <c r="L2098" s="35">
        <f t="shared" si="292"/>
        <v>12.6</v>
      </c>
      <c r="M2098" s="6">
        <v>18.7</v>
      </c>
      <c r="N2098" s="6">
        <v>6.4</v>
      </c>
      <c r="O2098" s="12">
        <f t="shared" si="299"/>
        <v>1.5</v>
      </c>
      <c r="P2098" s="7">
        <v>8906</v>
      </c>
      <c r="Q2098" s="7"/>
      <c r="R2098" s="35">
        <f t="shared" si="293"/>
        <v>11</v>
      </c>
      <c r="S2098">
        <v>22</v>
      </c>
      <c r="T2098">
        <v>0</v>
      </c>
      <c r="U2098">
        <v>1</v>
      </c>
      <c r="W2098">
        <v>23.12</v>
      </c>
      <c r="X2098">
        <v>17.93</v>
      </c>
    </row>
    <row r="2099" spans="1:24" x14ac:dyDescent="0.25">
      <c r="A2099" s="3">
        <v>32684</v>
      </c>
      <c r="B2099" s="5">
        <v>176</v>
      </c>
      <c r="C2099" s="37">
        <f t="shared" si="289"/>
        <v>22.71</v>
      </c>
      <c r="D2099" s="35">
        <f t="shared" si="290"/>
        <v>13</v>
      </c>
      <c r="E2099" s="6">
        <v>21.1</v>
      </c>
      <c r="F2099" s="6">
        <v>4.8</v>
      </c>
      <c r="G2099" s="6">
        <v>2.5</v>
      </c>
      <c r="H2099" s="35">
        <f t="shared" si="291"/>
        <v>12.6</v>
      </c>
      <c r="I2099" s="6">
        <v>19.600000000000001</v>
      </c>
      <c r="J2099" s="6">
        <v>5.5</v>
      </c>
      <c r="K2099" s="12">
        <f t="shared" si="298"/>
        <v>2.5</v>
      </c>
      <c r="L2099" s="35">
        <f t="shared" si="292"/>
        <v>13</v>
      </c>
      <c r="M2099" s="6">
        <v>18.899999999999999</v>
      </c>
      <c r="N2099" s="6">
        <v>7</v>
      </c>
      <c r="O2099" s="12">
        <f t="shared" si="299"/>
        <v>2.5</v>
      </c>
      <c r="P2099" s="7">
        <v>8906</v>
      </c>
      <c r="Q2099" s="7"/>
      <c r="R2099" s="35">
        <f t="shared" si="293"/>
        <v>11.8</v>
      </c>
      <c r="S2099">
        <v>22.5</v>
      </c>
      <c r="T2099">
        <v>1</v>
      </c>
      <c r="U2099">
        <v>0.2</v>
      </c>
      <c r="X2099">
        <v>22.71</v>
      </c>
    </row>
    <row r="2100" spans="1:24" x14ac:dyDescent="0.25">
      <c r="A2100" s="3">
        <v>32685</v>
      </c>
      <c r="B2100" s="5">
        <v>177</v>
      </c>
      <c r="C2100" s="37">
        <f t="shared" si="289"/>
        <v>25.43</v>
      </c>
      <c r="D2100" s="35">
        <f t="shared" si="290"/>
        <v>10.6</v>
      </c>
      <c r="E2100" s="6">
        <v>17</v>
      </c>
      <c r="F2100" s="6">
        <v>4.0999999999999996</v>
      </c>
      <c r="G2100" s="6">
        <v>0</v>
      </c>
      <c r="H2100" s="35">
        <f t="shared" si="291"/>
        <v>10.8</v>
      </c>
      <c r="I2100" s="6">
        <v>14.9</v>
      </c>
      <c r="J2100" s="6">
        <v>6.6</v>
      </c>
      <c r="K2100" s="12">
        <f t="shared" si="298"/>
        <v>0</v>
      </c>
      <c r="L2100" s="35">
        <f t="shared" si="292"/>
        <v>10.5</v>
      </c>
      <c r="M2100" s="6">
        <v>14.6</v>
      </c>
      <c r="N2100" s="6">
        <v>6.4</v>
      </c>
      <c r="O2100" s="12">
        <f t="shared" si="299"/>
        <v>0</v>
      </c>
      <c r="P2100" s="7">
        <v>8906</v>
      </c>
      <c r="Q2100" s="7"/>
      <c r="R2100" s="35">
        <f t="shared" si="293"/>
        <v>13</v>
      </c>
      <c r="S2100">
        <v>19</v>
      </c>
      <c r="T2100">
        <v>7</v>
      </c>
      <c r="U2100">
        <v>0</v>
      </c>
      <c r="W2100">
        <v>26.77</v>
      </c>
      <c r="X2100">
        <v>25.7</v>
      </c>
    </row>
    <row r="2101" spans="1:24" x14ac:dyDescent="0.25">
      <c r="A2101" s="3">
        <v>32686</v>
      </c>
      <c r="B2101" s="5">
        <v>178</v>
      </c>
      <c r="C2101" s="37">
        <f t="shared" si="289"/>
        <v>26.4</v>
      </c>
      <c r="D2101" s="35">
        <f t="shared" si="290"/>
        <v>6.3</v>
      </c>
      <c r="E2101" s="6">
        <v>13.7</v>
      </c>
      <c r="F2101" s="6">
        <v>-1.1000000000000001</v>
      </c>
      <c r="G2101" s="6">
        <v>0</v>
      </c>
      <c r="H2101" s="35">
        <f t="shared" si="291"/>
        <v>5.2</v>
      </c>
      <c r="I2101" s="6">
        <v>11.5</v>
      </c>
      <c r="J2101" s="6">
        <v>-1.1000000000000001</v>
      </c>
      <c r="K2101" s="12">
        <f t="shared" si="298"/>
        <v>0</v>
      </c>
      <c r="L2101" s="35">
        <f t="shared" si="292"/>
        <v>4.8</v>
      </c>
      <c r="M2101" s="6">
        <v>10</v>
      </c>
      <c r="N2101" s="6">
        <v>-0.5</v>
      </c>
      <c r="O2101" s="12">
        <f t="shared" si="299"/>
        <v>0</v>
      </c>
      <c r="P2101" s="7">
        <v>8906</v>
      </c>
      <c r="Q2101" s="7"/>
      <c r="R2101" s="35">
        <f t="shared" si="293"/>
        <v>6.8</v>
      </c>
      <c r="S2101">
        <v>15</v>
      </c>
      <c r="T2101">
        <v>-1.5</v>
      </c>
      <c r="U2101">
        <v>0</v>
      </c>
      <c r="W2101">
        <v>27.79</v>
      </c>
      <c r="X2101">
        <v>19.41</v>
      </c>
    </row>
    <row r="2102" spans="1:24" x14ac:dyDescent="0.25">
      <c r="A2102" s="3">
        <v>32687</v>
      </c>
      <c r="B2102" s="5">
        <v>179</v>
      </c>
      <c r="C2102" s="37">
        <f t="shared" si="289"/>
        <v>9.0299999999999994</v>
      </c>
      <c r="D2102" s="35">
        <f t="shared" si="290"/>
        <v>7.7</v>
      </c>
      <c r="E2102" s="6">
        <v>11.6</v>
      </c>
      <c r="F2102" s="6">
        <v>3.8</v>
      </c>
      <c r="G2102" s="6">
        <v>0.5</v>
      </c>
      <c r="H2102" s="35">
        <f t="shared" si="291"/>
        <v>6.8</v>
      </c>
      <c r="I2102" s="6">
        <v>9</v>
      </c>
      <c r="J2102" s="6">
        <v>4.5999999999999996</v>
      </c>
      <c r="K2102" s="12">
        <f t="shared" si="298"/>
        <v>0.5</v>
      </c>
      <c r="L2102" s="35">
        <f t="shared" si="292"/>
        <v>7.1</v>
      </c>
      <c r="M2102" s="6">
        <v>9.6999999999999993</v>
      </c>
      <c r="N2102" s="6">
        <v>4.4000000000000004</v>
      </c>
      <c r="O2102" s="12">
        <f t="shared" si="299"/>
        <v>0.5</v>
      </c>
      <c r="P2102" s="7">
        <v>8906</v>
      </c>
      <c r="Q2102" s="7"/>
      <c r="R2102" s="35">
        <f t="shared" si="293"/>
        <v>9</v>
      </c>
      <c r="S2102">
        <v>14</v>
      </c>
      <c r="T2102">
        <v>4</v>
      </c>
      <c r="U2102">
        <v>2.7</v>
      </c>
      <c r="W2102">
        <v>9.5</v>
      </c>
      <c r="X2102">
        <v>8.48</v>
      </c>
    </row>
    <row r="2103" spans="1:24" x14ac:dyDescent="0.25">
      <c r="A2103" s="3">
        <v>32688</v>
      </c>
      <c r="B2103" s="5">
        <v>180</v>
      </c>
      <c r="C2103" s="37">
        <f t="shared" si="289"/>
        <v>9.17</v>
      </c>
      <c r="D2103" s="35">
        <f t="shared" si="290"/>
        <v>7.5</v>
      </c>
      <c r="E2103" s="6">
        <v>10.1</v>
      </c>
      <c r="F2103" s="6">
        <v>4.8</v>
      </c>
      <c r="G2103" s="6">
        <v>1.5</v>
      </c>
      <c r="H2103" s="35">
        <f t="shared" si="291"/>
        <v>6.7</v>
      </c>
      <c r="I2103" s="6">
        <v>8.6999999999999993</v>
      </c>
      <c r="J2103" s="6">
        <v>4.5999999999999996</v>
      </c>
      <c r="K2103" s="12">
        <f t="shared" si="298"/>
        <v>1.5</v>
      </c>
      <c r="L2103" s="35">
        <f t="shared" si="292"/>
        <v>6.9</v>
      </c>
      <c r="M2103" s="6">
        <v>9.5</v>
      </c>
      <c r="N2103" s="6">
        <v>4.3</v>
      </c>
      <c r="O2103" s="12">
        <f t="shared" si="299"/>
        <v>1.5</v>
      </c>
      <c r="P2103" s="7">
        <v>8906</v>
      </c>
      <c r="Q2103" s="7"/>
      <c r="R2103" s="35">
        <f t="shared" si="293"/>
        <v>12</v>
      </c>
      <c r="S2103">
        <v>17</v>
      </c>
      <c r="T2103">
        <v>7</v>
      </c>
      <c r="U2103">
        <v>1.6</v>
      </c>
      <c r="W2103">
        <v>9.65</v>
      </c>
      <c r="X2103">
        <v>9.2200000000000006</v>
      </c>
    </row>
    <row r="2104" spans="1:24" x14ac:dyDescent="0.25">
      <c r="A2104" s="3">
        <v>32689</v>
      </c>
      <c r="B2104" s="5">
        <v>181</v>
      </c>
      <c r="C2104" s="37">
        <f t="shared" si="289"/>
        <v>11.93</v>
      </c>
      <c r="D2104" s="35">
        <f t="shared" si="290"/>
        <v>9.5</v>
      </c>
      <c r="E2104" s="6">
        <v>15.9</v>
      </c>
      <c r="F2104" s="6">
        <v>3</v>
      </c>
      <c r="G2104" s="6">
        <v>10</v>
      </c>
      <c r="H2104" s="35">
        <f t="shared" si="291"/>
        <v>8.1999999999999993</v>
      </c>
      <c r="I2104" s="6">
        <v>12.6</v>
      </c>
      <c r="J2104" s="6">
        <v>3.7</v>
      </c>
      <c r="K2104" s="12">
        <f t="shared" si="298"/>
        <v>10</v>
      </c>
      <c r="L2104" s="35">
        <f t="shared" si="292"/>
        <v>8.8000000000000007</v>
      </c>
      <c r="M2104" s="6">
        <v>13.3</v>
      </c>
      <c r="N2104" s="6">
        <v>4.2</v>
      </c>
      <c r="O2104" s="12">
        <f t="shared" si="299"/>
        <v>10</v>
      </c>
      <c r="P2104" s="7">
        <v>8906</v>
      </c>
      <c r="Q2104" s="7"/>
      <c r="R2104" s="35">
        <f t="shared" si="293"/>
        <v>9.5</v>
      </c>
      <c r="S2104">
        <v>14</v>
      </c>
      <c r="T2104">
        <v>5</v>
      </c>
      <c r="U2104">
        <v>4.2</v>
      </c>
      <c r="W2104">
        <v>12.56</v>
      </c>
      <c r="X2104">
        <v>18.329999999999998</v>
      </c>
    </row>
    <row r="2105" spans="1:24" x14ac:dyDescent="0.25">
      <c r="A2105" s="3">
        <v>32690</v>
      </c>
      <c r="B2105" s="5">
        <v>182</v>
      </c>
      <c r="C2105" s="37">
        <f t="shared" si="289"/>
        <v>9.5</v>
      </c>
      <c r="D2105" s="35">
        <f t="shared" si="290"/>
        <v>5.8</v>
      </c>
      <c r="E2105" s="6">
        <v>11.4</v>
      </c>
      <c r="F2105" s="6">
        <v>0.1</v>
      </c>
      <c r="G2105" s="6">
        <v>5.5</v>
      </c>
      <c r="H2105" s="35">
        <f t="shared" si="291"/>
        <v>4.3</v>
      </c>
      <c r="I2105" s="6">
        <v>8.6999999999999993</v>
      </c>
      <c r="J2105" s="6">
        <v>-0.1</v>
      </c>
      <c r="K2105" s="12">
        <f t="shared" si="298"/>
        <v>5.5</v>
      </c>
      <c r="L2105" s="35">
        <f t="shared" si="292"/>
        <v>4.2</v>
      </c>
      <c r="M2105" s="6">
        <v>7.9</v>
      </c>
      <c r="N2105" s="6">
        <v>0.5</v>
      </c>
      <c r="O2105" s="12">
        <f t="shared" si="299"/>
        <v>5.5</v>
      </c>
      <c r="P2105" s="7">
        <v>8907</v>
      </c>
      <c r="Q2105" s="7"/>
      <c r="R2105" s="35">
        <f t="shared" si="293"/>
        <v>8.8000000000000007</v>
      </c>
      <c r="S2105">
        <v>16</v>
      </c>
      <c r="T2105">
        <v>1.5</v>
      </c>
      <c r="U2105">
        <v>10.6</v>
      </c>
      <c r="W2105">
        <v>10</v>
      </c>
      <c r="X2105">
        <v>12.19</v>
      </c>
    </row>
    <row r="2106" spans="1:24" x14ac:dyDescent="0.25">
      <c r="A2106" s="3">
        <v>32691</v>
      </c>
      <c r="B2106" s="5">
        <v>183</v>
      </c>
      <c r="C2106" s="37">
        <f t="shared" si="289"/>
        <v>18.8</v>
      </c>
      <c r="D2106" s="35">
        <f t="shared" si="290"/>
        <v>7.7</v>
      </c>
      <c r="E2106" s="6">
        <v>15.7</v>
      </c>
      <c r="F2106" s="6">
        <v>-0.4</v>
      </c>
      <c r="G2106" s="6">
        <v>2</v>
      </c>
      <c r="H2106" s="35">
        <f t="shared" si="291"/>
        <v>6.2</v>
      </c>
      <c r="I2106" s="6">
        <v>13.4</v>
      </c>
      <c r="J2106" s="6">
        <v>-1</v>
      </c>
      <c r="K2106" s="12">
        <f t="shared" si="298"/>
        <v>2</v>
      </c>
      <c r="L2106" s="35">
        <f t="shared" si="292"/>
        <v>6.6</v>
      </c>
      <c r="M2106" s="6">
        <v>13.3</v>
      </c>
      <c r="N2106" s="6">
        <v>-0.2</v>
      </c>
      <c r="O2106" s="12">
        <f t="shared" si="299"/>
        <v>2</v>
      </c>
      <c r="P2106" s="7">
        <v>8907</v>
      </c>
      <c r="Q2106" s="7"/>
      <c r="R2106" s="35">
        <f t="shared" si="293"/>
        <v>9.8000000000000007</v>
      </c>
      <c r="S2106">
        <v>17.5</v>
      </c>
      <c r="T2106">
        <v>2</v>
      </c>
      <c r="U2106">
        <v>0.6</v>
      </c>
      <c r="W2106">
        <v>19.79</v>
      </c>
      <c r="X2106">
        <v>20.39</v>
      </c>
    </row>
    <row r="2107" spans="1:24" x14ac:dyDescent="0.25">
      <c r="A2107" s="3">
        <v>32692</v>
      </c>
      <c r="B2107" s="5">
        <v>184</v>
      </c>
      <c r="C2107" s="37">
        <f t="shared" si="289"/>
        <v>12.25</v>
      </c>
      <c r="D2107" s="35">
        <f t="shared" si="290"/>
        <v>9.5</v>
      </c>
      <c r="E2107" s="6">
        <v>16.3</v>
      </c>
      <c r="F2107" s="6">
        <v>2.7</v>
      </c>
      <c r="G2107" s="6">
        <v>0</v>
      </c>
      <c r="H2107" s="35">
        <f t="shared" si="291"/>
        <v>9.1</v>
      </c>
      <c r="I2107" s="6">
        <v>14.2</v>
      </c>
      <c r="J2107" s="6">
        <v>4</v>
      </c>
      <c r="K2107" s="12">
        <f t="shared" si="298"/>
        <v>0</v>
      </c>
      <c r="L2107" s="35">
        <f t="shared" si="292"/>
        <v>9.4</v>
      </c>
      <c r="M2107" s="6">
        <v>14.3</v>
      </c>
      <c r="N2107" s="6">
        <v>4.5</v>
      </c>
      <c r="O2107" s="12">
        <f t="shared" si="299"/>
        <v>0</v>
      </c>
      <c r="P2107" s="7">
        <v>8907</v>
      </c>
      <c r="Q2107" s="7"/>
      <c r="R2107" s="35">
        <f t="shared" si="293"/>
        <v>8.5</v>
      </c>
      <c r="S2107">
        <v>15.5</v>
      </c>
      <c r="T2107">
        <v>1.5</v>
      </c>
      <c r="U2107">
        <v>0</v>
      </c>
      <c r="W2107">
        <v>12.89</v>
      </c>
      <c r="X2107">
        <v>12.76</v>
      </c>
    </row>
    <row r="2108" spans="1:24" x14ac:dyDescent="0.25">
      <c r="A2108" s="3">
        <v>32693</v>
      </c>
      <c r="B2108" s="5">
        <v>185</v>
      </c>
      <c r="C2108" s="37">
        <f t="shared" si="289"/>
        <v>27.23</v>
      </c>
      <c r="D2108" s="35">
        <f t="shared" si="290"/>
        <v>7.5</v>
      </c>
      <c r="E2108" s="6">
        <v>14.1</v>
      </c>
      <c r="F2108" s="6">
        <v>0.9</v>
      </c>
      <c r="G2108" s="6">
        <v>0</v>
      </c>
      <c r="H2108" s="35">
        <f t="shared" si="291"/>
        <v>6.5</v>
      </c>
      <c r="I2108" s="6">
        <v>12.2</v>
      </c>
      <c r="J2108" s="6">
        <v>0.8</v>
      </c>
      <c r="K2108" s="12">
        <f t="shared" si="298"/>
        <v>0</v>
      </c>
      <c r="L2108" s="35">
        <f t="shared" si="292"/>
        <v>7</v>
      </c>
      <c r="M2108" s="6">
        <v>11.9</v>
      </c>
      <c r="N2108" s="6">
        <v>2</v>
      </c>
      <c r="O2108" s="12">
        <f t="shared" si="299"/>
        <v>0</v>
      </c>
      <c r="P2108" s="7">
        <v>8907</v>
      </c>
      <c r="Q2108" s="7"/>
      <c r="R2108" s="35">
        <f t="shared" si="293"/>
        <v>8.8000000000000007</v>
      </c>
      <c r="S2108">
        <v>16</v>
      </c>
      <c r="T2108">
        <v>1.5</v>
      </c>
      <c r="U2108">
        <v>0</v>
      </c>
      <c r="X2108">
        <v>27.23</v>
      </c>
    </row>
    <row r="2109" spans="1:24" x14ac:dyDescent="0.25">
      <c r="A2109" s="3">
        <v>32694</v>
      </c>
      <c r="B2109" s="5">
        <v>186</v>
      </c>
      <c r="C2109" s="37">
        <f t="shared" si="289"/>
        <v>26.46</v>
      </c>
      <c r="D2109" s="35">
        <f t="shared" si="290"/>
        <v>8.1</v>
      </c>
      <c r="E2109" s="6">
        <v>18.100000000000001</v>
      </c>
      <c r="F2109" s="6">
        <v>-2</v>
      </c>
      <c r="G2109" s="6">
        <v>0</v>
      </c>
      <c r="H2109" s="35">
        <f t="shared" si="291"/>
        <v>7.3</v>
      </c>
      <c r="I2109" s="6">
        <v>16.600000000000001</v>
      </c>
      <c r="J2109" s="6">
        <v>-2</v>
      </c>
      <c r="K2109" s="12">
        <f t="shared" si="298"/>
        <v>0</v>
      </c>
      <c r="L2109" s="35">
        <f t="shared" si="292"/>
        <v>8.1</v>
      </c>
      <c r="M2109" s="6">
        <v>16.600000000000001</v>
      </c>
      <c r="N2109" s="6">
        <v>-0.5</v>
      </c>
      <c r="O2109" s="12">
        <f t="shared" si="299"/>
        <v>0</v>
      </c>
      <c r="P2109" s="7">
        <v>8907</v>
      </c>
      <c r="Q2109" s="7"/>
      <c r="R2109" s="35">
        <f t="shared" si="293"/>
        <v>9</v>
      </c>
      <c r="S2109">
        <v>20</v>
      </c>
      <c r="T2109">
        <v>-2</v>
      </c>
      <c r="U2109">
        <v>0</v>
      </c>
      <c r="X2109">
        <v>26.46</v>
      </c>
    </row>
    <row r="2110" spans="1:24" x14ac:dyDescent="0.25">
      <c r="A2110" s="3">
        <v>32695</v>
      </c>
      <c r="B2110" s="5">
        <v>187</v>
      </c>
      <c r="C2110" s="37">
        <f t="shared" si="289"/>
        <v>25.39</v>
      </c>
      <c r="D2110" s="35">
        <f t="shared" si="290"/>
        <v>11.1</v>
      </c>
      <c r="E2110" s="6">
        <v>21</v>
      </c>
      <c r="F2110" s="6">
        <v>1.1000000000000001</v>
      </c>
      <c r="G2110" s="6">
        <v>0.5</v>
      </c>
      <c r="H2110" s="35">
        <f t="shared" si="291"/>
        <v>11.2</v>
      </c>
      <c r="I2110" s="6">
        <v>19.3</v>
      </c>
      <c r="J2110" s="6">
        <v>3.1</v>
      </c>
      <c r="K2110" s="12">
        <f t="shared" si="298"/>
        <v>0.5</v>
      </c>
      <c r="L2110" s="35">
        <f t="shared" si="292"/>
        <v>11.5</v>
      </c>
      <c r="M2110" s="6">
        <v>18.899999999999999</v>
      </c>
      <c r="N2110" s="6">
        <v>4</v>
      </c>
      <c r="O2110" s="12">
        <f t="shared" si="299"/>
        <v>0.5</v>
      </c>
      <c r="P2110" s="7">
        <v>8907</v>
      </c>
      <c r="Q2110" s="7"/>
      <c r="R2110" s="35">
        <f t="shared" si="293"/>
        <v>11.5</v>
      </c>
      <c r="S2110">
        <v>22.5</v>
      </c>
      <c r="T2110">
        <v>0.5</v>
      </c>
      <c r="U2110">
        <v>0</v>
      </c>
      <c r="X2110">
        <v>25.39</v>
      </c>
    </row>
    <row r="2111" spans="1:24" x14ac:dyDescent="0.25">
      <c r="A2111" s="3">
        <v>32696</v>
      </c>
      <c r="B2111" s="5">
        <v>188</v>
      </c>
      <c r="C2111" s="37">
        <f t="shared" si="289"/>
        <v>19.7</v>
      </c>
      <c r="D2111" s="35">
        <f t="shared" si="290"/>
        <v>14.4</v>
      </c>
      <c r="E2111" s="6">
        <v>21.5</v>
      </c>
      <c r="F2111" s="6">
        <v>7.2</v>
      </c>
      <c r="G2111" s="6">
        <v>1</v>
      </c>
      <c r="H2111" s="35">
        <f t="shared" si="291"/>
        <v>14.3</v>
      </c>
      <c r="I2111" s="6">
        <v>18.8</v>
      </c>
      <c r="J2111" s="6">
        <v>9.6999999999999993</v>
      </c>
      <c r="K2111" s="12">
        <f t="shared" si="298"/>
        <v>1</v>
      </c>
      <c r="L2111" s="35">
        <f t="shared" si="292"/>
        <v>13.8</v>
      </c>
      <c r="M2111" s="6">
        <v>18.5</v>
      </c>
      <c r="N2111" s="6">
        <v>9</v>
      </c>
      <c r="O2111" s="12">
        <f t="shared" si="299"/>
        <v>1</v>
      </c>
      <c r="P2111" s="7">
        <v>8907</v>
      </c>
      <c r="Q2111" s="7"/>
      <c r="R2111" s="35">
        <f t="shared" si="293"/>
        <v>13.8</v>
      </c>
      <c r="S2111">
        <v>21.5</v>
      </c>
      <c r="T2111">
        <v>6</v>
      </c>
      <c r="U2111">
        <v>0.6</v>
      </c>
      <c r="X2111">
        <v>19.7</v>
      </c>
    </row>
    <row r="2112" spans="1:24" x14ac:dyDescent="0.25">
      <c r="A2112" s="3">
        <v>32697</v>
      </c>
      <c r="B2112" s="5">
        <v>189</v>
      </c>
      <c r="C2112" s="37">
        <f t="shared" si="289"/>
        <v>24.45</v>
      </c>
      <c r="D2112" s="35">
        <f t="shared" si="290"/>
        <v>8.4</v>
      </c>
      <c r="E2112" s="6">
        <v>14.1</v>
      </c>
      <c r="F2112" s="6">
        <v>2.7</v>
      </c>
      <c r="G2112" s="6">
        <v>0</v>
      </c>
      <c r="H2112" s="35">
        <f t="shared" si="291"/>
        <v>7.5</v>
      </c>
      <c r="I2112" s="6">
        <v>13</v>
      </c>
      <c r="J2112" s="6">
        <v>1.9</v>
      </c>
      <c r="K2112" s="12">
        <f t="shared" si="298"/>
        <v>0</v>
      </c>
      <c r="L2112" s="35">
        <f t="shared" si="292"/>
        <v>8.1999999999999993</v>
      </c>
      <c r="M2112" s="6">
        <v>12.9</v>
      </c>
      <c r="N2112" s="6">
        <v>3.5</v>
      </c>
      <c r="O2112" s="12">
        <f t="shared" si="299"/>
        <v>0</v>
      </c>
      <c r="P2112" s="7">
        <v>8907</v>
      </c>
      <c r="Q2112" s="7"/>
      <c r="R2112" s="35">
        <f t="shared" si="293"/>
        <v>11.3</v>
      </c>
      <c r="S2112">
        <v>21.5</v>
      </c>
      <c r="T2112">
        <v>1</v>
      </c>
      <c r="U2112">
        <v>0</v>
      </c>
      <c r="X2112">
        <v>24.45</v>
      </c>
    </row>
    <row r="2113" spans="1:24" x14ac:dyDescent="0.25">
      <c r="A2113" s="3">
        <v>32698</v>
      </c>
      <c r="B2113" s="5">
        <v>190</v>
      </c>
      <c r="C2113" s="37">
        <f t="shared" si="289"/>
        <v>25.31</v>
      </c>
      <c r="D2113" s="35">
        <f t="shared" si="290"/>
        <v>9.5</v>
      </c>
      <c r="E2113" s="6">
        <v>17.399999999999999</v>
      </c>
      <c r="F2113" s="6">
        <v>1.5</v>
      </c>
      <c r="G2113" s="6">
        <v>0.5</v>
      </c>
      <c r="H2113" s="35">
        <f t="shared" si="291"/>
        <v>10.8</v>
      </c>
      <c r="I2113" s="6">
        <v>16.2</v>
      </c>
      <c r="J2113" s="6">
        <v>5.3</v>
      </c>
      <c r="K2113" s="12">
        <f t="shared" si="298"/>
        <v>0.5</v>
      </c>
      <c r="L2113" s="35">
        <f t="shared" si="292"/>
        <v>10.6</v>
      </c>
      <c r="M2113" s="6">
        <v>16.100000000000001</v>
      </c>
      <c r="N2113" s="6">
        <v>5</v>
      </c>
      <c r="O2113" s="12">
        <f t="shared" si="299"/>
        <v>0.5</v>
      </c>
      <c r="P2113" s="7">
        <v>8907</v>
      </c>
      <c r="Q2113" s="7"/>
      <c r="R2113" s="35">
        <f t="shared" si="293"/>
        <v>10.5</v>
      </c>
      <c r="S2113">
        <v>21</v>
      </c>
      <c r="T2113">
        <v>0</v>
      </c>
      <c r="U2113">
        <v>9</v>
      </c>
      <c r="X2113">
        <v>25.31</v>
      </c>
    </row>
    <row r="2114" spans="1:24" x14ac:dyDescent="0.25">
      <c r="A2114" s="3">
        <v>32699</v>
      </c>
      <c r="B2114" s="5">
        <v>191</v>
      </c>
      <c r="C2114" s="37">
        <f t="shared" si="289"/>
        <v>10.25</v>
      </c>
      <c r="D2114" s="35">
        <f t="shared" si="290"/>
        <v>10.7</v>
      </c>
      <c r="E2114" s="6">
        <v>14.3</v>
      </c>
      <c r="F2114" s="6">
        <v>7</v>
      </c>
      <c r="G2114" s="6">
        <v>4</v>
      </c>
      <c r="H2114" s="35">
        <f t="shared" si="291"/>
        <v>9.3000000000000007</v>
      </c>
      <c r="I2114" s="6">
        <v>12</v>
      </c>
      <c r="J2114" s="6">
        <v>6.6</v>
      </c>
      <c r="K2114" s="12">
        <f t="shared" si="298"/>
        <v>4</v>
      </c>
      <c r="L2114" s="35">
        <f t="shared" si="292"/>
        <v>9.6</v>
      </c>
      <c r="M2114" s="6">
        <v>12.5</v>
      </c>
      <c r="N2114" s="6">
        <v>6.6</v>
      </c>
      <c r="O2114" s="12">
        <f t="shared" si="299"/>
        <v>4</v>
      </c>
      <c r="P2114" s="7">
        <v>8907</v>
      </c>
      <c r="Q2114" s="7"/>
      <c r="R2114" s="35">
        <f t="shared" si="293"/>
        <v>13.3</v>
      </c>
      <c r="S2114">
        <v>21.5</v>
      </c>
      <c r="T2114">
        <v>5</v>
      </c>
      <c r="U2114">
        <v>2</v>
      </c>
      <c r="X2114">
        <v>10.25</v>
      </c>
    </row>
    <row r="2115" spans="1:24" x14ac:dyDescent="0.25">
      <c r="A2115" s="3">
        <v>32700</v>
      </c>
      <c r="B2115" s="5">
        <v>192</v>
      </c>
      <c r="C2115" s="37">
        <f t="shared" si="289"/>
        <v>25.4</v>
      </c>
      <c r="D2115" s="35">
        <f t="shared" si="290"/>
        <v>11.2</v>
      </c>
      <c r="E2115" s="6">
        <v>19.600000000000001</v>
      </c>
      <c r="F2115" s="6">
        <v>2.8</v>
      </c>
      <c r="G2115" s="6">
        <v>1</v>
      </c>
      <c r="H2115" s="35">
        <f t="shared" si="291"/>
        <v>9.1</v>
      </c>
      <c r="I2115" s="6">
        <v>15.8</v>
      </c>
      <c r="J2115" s="6">
        <v>2.4</v>
      </c>
      <c r="K2115" s="12">
        <f t="shared" si="298"/>
        <v>1</v>
      </c>
      <c r="L2115" s="35">
        <f t="shared" si="292"/>
        <v>10.4</v>
      </c>
      <c r="M2115" s="6">
        <v>16.899999999999999</v>
      </c>
      <c r="N2115" s="6">
        <v>3.8</v>
      </c>
      <c r="O2115" s="12">
        <f t="shared" si="299"/>
        <v>1</v>
      </c>
      <c r="P2115" s="7">
        <v>8907</v>
      </c>
      <c r="Q2115" s="7"/>
      <c r="R2115" s="35">
        <f t="shared" si="293"/>
        <v>16</v>
      </c>
      <c r="S2115">
        <v>23</v>
      </c>
      <c r="T2115">
        <v>9</v>
      </c>
      <c r="U2115">
        <v>0</v>
      </c>
      <c r="X2115">
        <v>25.4</v>
      </c>
    </row>
    <row r="2116" spans="1:24" x14ac:dyDescent="0.25">
      <c r="A2116" s="3">
        <v>32701</v>
      </c>
      <c r="B2116" s="5">
        <v>193</v>
      </c>
      <c r="C2116" s="37">
        <f t="shared" si="289"/>
        <v>27</v>
      </c>
      <c r="D2116" s="35">
        <f t="shared" si="290"/>
        <v>16.5</v>
      </c>
      <c r="E2116" s="6">
        <v>28</v>
      </c>
      <c r="F2116" s="6">
        <v>5</v>
      </c>
      <c r="G2116" s="6">
        <v>0.5</v>
      </c>
      <c r="H2116" s="35">
        <f t="shared" si="291"/>
        <v>16.100000000000001</v>
      </c>
      <c r="I2116" s="6">
        <v>24</v>
      </c>
      <c r="J2116" s="6">
        <v>8.1</v>
      </c>
      <c r="K2116" s="12">
        <f t="shared" si="298"/>
        <v>0.5</v>
      </c>
      <c r="L2116" s="35">
        <f t="shared" si="292"/>
        <v>16.2</v>
      </c>
      <c r="M2116" s="6">
        <v>25</v>
      </c>
      <c r="N2116" s="6">
        <v>7.4</v>
      </c>
      <c r="O2116" s="12">
        <f t="shared" si="299"/>
        <v>0.5</v>
      </c>
      <c r="P2116" s="7">
        <v>8907</v>
      </c>
      <c r="Q2116" s="7"/>
      <c r="R2116" s="35">
        <f t="shared" si="293"/>
        <v>15.3</v>
      </c>
      <c r="S2116">
        <v>22</v>
      </c>
      <c r="T2116">
        <v>8.5</v>
      </c>
      <c r="U2116">
        <v>1</v>
      </c>
      <c r="X2116">
        <v>27</v>
      </c>
    </row>
    <row r="2117" spans="1:24" x14ac:dyDescent="0.25">
      <c r="A2117" s="3">
        <v>32702</v>
      </c>
      <c r="B2117" s="5">
        <v>194</v>
      </c>
      <c r="C2117" s="37">
        <f t="shared" ref="C2117:C2180" si="300">IF(W2117="",X2117,ROUND(0.95*W2117,2))</f>
        <v>26.81</v>
      </c>
      <c r="D2117" s="35">
        <f t="shared" ref="D2117:D2180" si="301">ROUND(AVERAGE(E2117:F2117),1)</f>
        <v>17.3</v>
      </c>
      <c r="E2117" s="6">
        <v>21.7</v>
      </c>
      <c r="F2117" s="6">
        <v>12.8</v>
      </c>
      <c r="G2117" s="6">
        <v>18.5</v>
      </c>
      <c r="H2117" s="35">
        <f t="shared" ref="H2117:H2180" si="302">ROUND(AVERAGE(I2117:J2117),1)</f>
        <v>15.7</v>
      </c>
      <c r="I2117" s="6">
        <v>19.399999999999999</v>
      </c>
      <c r="J2117" s="6">
        <v>12</v>
      </c>
      <c r="K2117" s="12">
        <f t="shared" si="298"/>
        <v>18.5</v>
      </c>
      <c r="L2117" s="35">
        <f t="shared" ref="L2117:L2180" si="303">ROUND(AVERAGE(M2117:N2117),1)</f>
        <v>15.8</v>
      </c>
      <c r="M2117" s="6">
        <v>18.899999999999999</v>
      </c>
      <c r="N2117" s="6">
        <v>12.6</v>
      </c>
      <c r="O2117" s="12">
        <f t="shared" si="299"/>
        <v>18.5</v>
      </c>
      <c r="P2117" s="7">
        <v>8907</v>
      </c>
      <c r="Q2117" s="7"/>
      <c r="R2117" s="35">
        <f t="shared" ref="R2117:R2180" si="304">ROUND(AVERAGE(S2117:T2117),1)</f>
        <v>18.5</v>
      </c>
      <c r="S2117">
        <v>28</v>
      </c>
      <c r="T2117">
        <v>9</v>
      </c>
      <c r="U2117">
        <v>0</v>
      </c>
      <c r="X2117">
        <v>26.81</v>
      </c>
    </row>
    <row r="2118" spans="1:24" x14ac:dyDescent="0.25">
      <c r="A2118" s="3">
        <v>32703</v>
      </c>
      <c r="B2118" s="5">
        <v>195</v>
      </c>
      <c r="C2118" s="37">
        <f t="shared" si="300"/>
        <v>26.92</v>
      </c>
      <c r="D2118" s="35">
        <f t="shared" si="301"/>
        <v>16.7</v>
      </c>
      <c r="E2118" s="6">
        <v>25.2</v>
      </c>
      <c r="F2118" s="6">
        <v>8.1999999999999993</v>
      </c>
      <c r="G2118" s="6">
        <v>22.5</v>
      </c>
      <c r="H2118" s="35">
        <f t="shared" si="302"/>
        <v>15.3</v>
      </c>
      <c r="I2118" s="6">
        <v>22.2</v>
      </c>
      <c r="J2118" s="6">
        <v>8.4</v>
      </c>
      <c r="K2118" s="12">
        <f t="shared" si="298"/>
        <v>22.5</v>
      </c>
      <c r="L2118" s="35">
        <f t="shared" si="303"/>
        <v>16.100000000000001</v>
      </c>
      <c r="M2118" s="6">
        <v>22.9</v>
      </c>
      <c r="N2118" s="6">
        <v>9.1999999999999993</v>
      </c>
      <c r="O2118" s="12">
        <f t="shared" si="299"/>
        <v>22.5</v>
      </c>
      <c r="P2118" s="7">
        <v>8907</v>
      </c>
      <c r="Q2118" s="7"/>
      <c r="R2118" s="35">
        <f t="shared" si="304"/>
        <v>17.3</v>
      </c>
      <c r="S2118">
        <v>27.5</v>
      </c>
      <c r="T2118">
        <v>7</v>
      </c>
      <c r="U2118">
        <v>16.600000000000001</v>
      </c>
      <c r="X2118">
        <v>26.92</v>
      </c>
    </row>
    <row r="2119" spans="1:24" x14ac:dyDescent="0.25">
      <c r="A2119" s="3">
        <v>32704</v>
      </c>
      <c r="B2119" s="5">
        <v>196</v>
      </c>
      <c r="C2119" s="37">
        <f t="shared" si="300"/>
        <v>13.7</v>
      </c>
      <c r="D2119" s="35">
        <f t="shared" si="301"/>
        <v>12.5</v>
      </c>
      <c r="E2119" s="6">
        <v>15.1</v>
      </c>
      <c r="F2119" s="6">
        <v>9.8000000000000007</v>
      </c>
      <c r="G2119" s="6">
        <v>0</v>
      </c>
      <c r="H2119" s="35">
        <f t="shared" si="302"/>
        <v>11.1</v>
      </c>
      <c r="I2119" s="6">
        <v>14.4</v>
      </c>
      <c r="J2119" s="6">
        <v>7.8</v>
      </c>
      <c r="K2119" s="12">
        <f t="shared" si="298"/>
        <v>0</v>
      </c>
      <c r="L2119" s="35">
        <f t="shared" si="303"/>
        <v>11.6</v>
      </c>
      <c r="M2119" s="6">
        <v>14.7</v>
      </c>
      <c r="N2119" s="6">
        <v>8.4</v>
      </c>
      <c r="O2119" s="12">
        <f t="shared" si="299"/>
        <v>0</v>
      </c>
      <c r="P2119" s="7">
        <v>8907</v>
      </c>
      <c r="Q2119" s="7"/>
      <c r="R2119" s="35">
        <f t="shared" si="304"/>
        <v>15.5</v>
      </c>
      <c r="S2119">
        <v>24</v>
      </c>
      <c r="T2119">
        <v>7</v>
      </c>
      <c r="U2119">
        <v>6</v>
      </c>
      <c r="X2119">
        <v>13.7</v>
      </c>
    </row>
    <row r="2120" spans="1:24" x14ac:dyDescent="0.25">
      <c r="A2120" s="3">
        <v>32705</v>
      </c>
      <c r="B2120" s="5">
        <v>197</v>
      </c>
      <c r="C2120" s="37">
        <f t="shared" si="300"/>
        <v>20.32</v>
      </c>
      <c r="D2120" s="35">
        <f t="shared" si="301"/>
        <v>9.1999999999999993</v>
      </c>
      <c r="E2120" s="6">
        <v>14.3</v>
      </c>
      <c r="F2120" s="6">
        <v>4</v>
      </c>
      <c r="G2120" s="6">
        <v>0.5</v>
      </c>
      <c r="H2120" s="35">
        <f t="shared" si="302"/>
        <v>8</v>
      </c>
      <c r="I2120" s="6">
        <v>12.1</v>
      </c>
      <c r="J2120" s="6">
        <v>3.9</v>
      </c>
      <c r="K2120" s="12">
        <f t="shared" si="298"/>
        <v>0.5</v>
      </c>
      <c r="L2120" s="35">
        <f t="shared" si="303"/>
        <v>8.6999999999999993</v>
      </c>
      <c r="M2120" s="6">
        <v>12</v>
      </c>
      <c r="N2120" s="6">
        <v>5.4</v>
      </c>
      <c r="O2120" s="12">
        <f t="shared" si="299"/>
        <v>0.5</v>
      </c>
      <c r="P2120" s="7">
        <v>8907</v>
      </c>
      <c r="Q2120" s="7"/>
      <c r="R2120" s="35">
        <f t="shared" si="304"/>
        <v>10.5</v>
      </c>
      <c r="S2120">
        <v>16</v>
      </c>
      <c r="T2120">
        <v>5</v>
      </c>
      <c r="U2120">
        <v>4.9000000000000004</v>
      </c>
      <c r="X2120">
        <v>20.32</v>
      </c>
    </row>
    <row r="2121" spans="1:24" x14ac:dyDescent="0.25">
      <c r="A2121" s="3">
        <v>32706</v>
      </c>
      <c r="B2121" s="5">
        <v>198</v>
      </c>
      <c r="C2121" s="37">
        <f t="shared" si="300"/>
        <v>13.19</v>
      </c>
      <c r="D2121" s="35">
        <f t="shared" si="301"/>
        <v>12.1</v>
      </c>
      <c r="E2121" s="6">
        <v>18.100000000000001</v>
      </c>
      <c r="F2121" s="6">
        <v>6</v>
      </c>
      <c r="G2121" s="6">
        <v>0</v>
      </c>
      <c r="H2121" s="35">
        <f t="shared" si="302"/>
        <v>10.199999999999999</v>
      </c>
      <c r="I2121" s="6">
        <v>14.9</v>
      </c>
      <c r="J2121" s="6">
        <v>5.4</v>
      </c>
      <c r="K2121" s="12">
        <f t="shared" si="298"/>
        <v>0</v>
      </c>
      <c r="L2121" s="35">
        <f t="shared" si="303"/>
        <v>11.1</v>
      </c>
      <c r="M2121" s="6">
        <v>16.600000000000001</v>
      </c>
      <c r="N2121" s="6">
        <v>5.6</v>
      </c>
      <c r="O2121" s="12">
        <f t="shared" si="299"/>
        <v>0</v>
      </c>
      <c r="P2121" s="7">
        <v>8907</v>
      </c>
      <c r="Q2121" s="7"/>
      <c r="R2121" s="35">
        <f t="shared" si="304"/>
        <v>12</v>
      </c>
      <c r="S2121">
        <v>19.5</v>
      </c>
      <c r="T2121">
        <v>4.5</v>
      </c>
      <c r="U2121">
        <v>0</v>
      </c>
      <c r="X2121">
        <v>13.19</v>
      </c>
    </row>
    <row r="2122" spans="1:24" x14ac:dyDescent="0.25">
      <c r="A2122" s="3">
        <v>32707</v>
      </c>
      <c r="B2122" s="5">
        <v>199</v>
      </c>
      <c r="C2122" s="37">
        <f t="shared" si="300"/>
        <v>21.58</v>
      </c>
      <c r="D2122" s="35">
        <f t="shared" si="301"/>
        <v>13.3</v>
      </c>
      <c r="E2122" s="6">
        <v>22.5</v>
      </c>
      <c r="F2122" s="6">
        <v>4</v>
      </c>
      <c r="G2122" s="6">
        <v>0</v>
      </c>
      <c r="H2122" s="35">
        <f t="shared" si="302"/>
        <v>12.7</v>
      </c>
      <c r="I2122" s="6">
        <v>19.5</v>
      </c>
      <c r="J2122" s="6">
        <v>5.8</v>
      </c>
      <c r="K2122" s="12">
        <f t="shared" si="298"/>
        <v>0</v>
      </c>
      <c r="L2122" s="35">
        <f t="shared" si="303"/>
        <v>13.2</v>
      </c>
      <c r="M2122" s="6">
        <v>20.3</v>
      </c>
      <c r="N2122" s="6">
        <v>6</v>
      </c>
      <c r="O2122" s="12">
        <f t="shared" si="299"/>
        <v>0</v>
      </c>
      <c r="P2122" s="7">
        <v>8907</v>
      </c>
      <c r="Q2122" s="7"/>
      <c r="R2122" s="35">
        <f t="shared" si="304"/>
        <v>14.5</v>
      </c>
      <c r="S2122">
        <v>24</v>
      </c>
      <c r="T2122">
        <v>5</v>
      </c>
      <c r="U2122">
        <v>0</v>
      </c>
      <c r="X2122">
        <v>21.58</v>
      </c>
    </row>
    <row r="2123" spans="1:24" x14ac:dyDescent="0.25">
      <c r="A2123" s="3">
        <v>32708</v>
      </c>
      <c r="B2123" s="5">
        <v>200</v>
      </c>
      <c r="C2123" s="37">
        <f t="shared" si="300"/>
        <v>26.7</v>
      </c>
      <c r="D2123" s="35">
        <f t="shared" si="301"/>
        <v>17.2</v>
      </c>
      <c r="E2123" s="6">
        <v>25.7</v>
      </c>
      <c r="F2123" s="6">
        <v>8.6999999999999993</v>
      </c>
      <c r="G2123" s="6">
        <v>0</v>
      </c>
      <c r="H2123" s="35">
        <f t="shared" si="302"/>
        <v>17.3</v>
      </c>
      <c r="I2123" s="6">
        <v>23.1</v>
      </c>
      <c r="J2123" s="6">
        <v>11.5</v>
      </c>
      <c r="K2123" s="6">
        <v>0</v>
      </c>
      <c r="L2123" s="35">
        <f t="shared" si="303"/>
        <v>17.7</v>
      </c>
      <c r="M2123" s="6">
        <v>23.4</v>
      </c>
      <c r="N2123" s="6">
        <v>11.9</v>
      </c>
      <c r="O2123" s="11">
        <f t="shared" ref="O2123:O2154" si="305">K2123</f>
        <v>0</v>
      </c>
      <c r="P2123" s="7">
        <v>8907</v>
      </c>
      <c r="Q2123" s="7"/>
      <c r="R2123" s="35">
        <f t="shared" si="304"/>
        <v>16.5</v>
      </c>
      <c r="S2123">
        <v>25</v>
      </c>
      <c r="T2123">
        <v>8</v>
      </c>
      <c r="U2123">
        <v>0</v>
      </c>
      <c r="X2123">
        <v>26.7</v>
      </c>
    </row>
    <row r="2124" spans="1:24" x14ac:dyDescent="0.25">
      <c r="A2124" s="3">
        <v>32709</v>
      </c>
      <c r="B2124" s="5">
        <v>201</v>
      </c>
      <c r="C2124" s="37">
        <f t="shared" si="300"/>
        <v>26.64</v>
      </c>
      <c r="D2124" s="35">
        <f t="shared" si="301"/>
        <v>16.100000000000001</v>
      </c>
      <c r="E2124" s="6">
        <v>24.4</v>
      </c>
      <c r="F2124" s="6">
        <v>7.8</v>
      </c>
      <c r="G2124" s="6">
        <v>0</v>
      </c>
      <c r="H2124" s="35">
        <f t="shared" si="302"/>
        <v>15.3</v>
      </c>
      <c r="I2124" s="6">
        <v>21.3</v>
      </c>
      <c r="J2124" s="6">
        <v>9.1999999999999993</v>
      </c>
      <c r="K2124" s="6">
        <v>0</v>
      </c>
      <c r="L2124" s="35">
        <f t="shared" si="303"/>
        <v>16.3</v>
      </c>
      <c r="M2124" s="6">
        <v>21.6</v>
      </c>
      <c r="N2124" s="6">
        <v>10.9</v>
      </c>
      <c r="O2124" s="11">
        <f t="shared" si="305"/>
        <v>0</v>
      </c>
      <c r="P2124" s="7">
        <v>8907</v>
      </c>
      <c r="Q2124" s="7"/>
      <c r="R2124" s="35">
        <f t="shared" si="304"/>
        <v>15.3</v>
      </c>
      <c r="S2124">
        <v>24</v>
      </c>
      <c r="T2124">
        <v>6.5</v>
      </c>
      <c r="U2124">
        <v>0</v>
      </c>
      <c r="X2124">
        <v>26.64</v>
      </c>
    </row>
    <row r="2125" spans="1:24" x14ac:dyDescent="0.25">
      <c r="A2125" s="3">
        <v>32710</v>
      </c>
      <c r="B2125" s="5">
        <v>202</v>
      </c>
      <c r="C2125" s="37">
        <f t="shared" si="300"/>
        <v>27.03</v>
      </c>
      <c r="D2125" s="35">
        <f t="shared" si="301"/>
        <v>9.3000000000000007</v>
      </c>
      <c r="E2125" s="6">
        <v>16.5</v>
      </c>
      <c r="F2125" s="6">
        <v>2</v>
      </c>
      <c r="G2125" s="6">
        <v>0</v>
      </c>
      <c r="H2125" s="35">
        <f t="shared" si="302"/>
        <v>8.8000000000000007</v>
      </c>
      <c r="I2125" s="6">
        <v>15</v>
      </c>
      <c r="J2125" s="6">
        <v>2.5</v>
      </c>
      <c r="K2125" s="6">
        <v>0</v>
      </c>
      <c r="L2125" s="35">
        <f t="shared" si="303"/>
        <v>9.1999999999999993</v>
      </c>
      <c r="M2125" s="6">
        <v>14</v>
      </c>
      <c r="N2125" s="6">
        <v>4.3</v>
      </c>
      <c r="O2125" s="11">
        <f t="shared" si="305"/>
        <v>0</v>
      </c>
      <c r="P2125" s="7">
        <v>8907</v>
      </c>
      <c r="Q2125" s="7"/>
      <c r="R2125" s="35">
        <f t="shared" si="304"/>
        <v>12.3</v>
      </c>
      <c r="S2125">
        <v>24</v>
      </c>
      <c r="T2125">
        <v>0.5</v>
      </c>
      <c r="U2125">
        <v>0</v>
      </c>
      <c r="X2125">
        <v>27.03</v>
      </c>
    </row>
    <row r="2126" spans="1:24" x14ac:dyDescent="0.25">
      <c r="A2126" s="3">
        <v>32711</v>
      </c>
      <c r="B2126" s="5">
        <v>203</v>
      </c>
      <c r="C2126" s="37">
        <f t="shared" si="300"/>
        <v>26.83</v>
      </c>
      <c r="D2126" s="35">
        <f t="shared" si="301"/>
        <v>10.199999999999999</v>
      </c>
      <c r="E2126" s="6">
        <v>20.8</v>
      </c>
      <c r="F2126" s="6">
        <v>-0.5</v>
      </c>
      <c r="G2126" s="6">
        <v>0</v>
      </c>
      <c r="H2126" s="35">
        <f t="shared" si="302"/>
        <v>9.9</v>
      </c>
      <c r="I2126" s="6">
        <v>18.899999999999999</v>
      </c>
      <c r="J2126" s="6">
        <v>0.9</v>
      </c>
      <c r="K2126" s="6">
        <v>0</v>
      </c>
      <c r="L2126" s="35">
        <f t="shared" si="303"/>
        <v>10.5</v>
      </c>
      <c r="M2126" s="6">
        <v>19</v>
      </c>
      <c r="N2126" s="6">
        <v>1.9</v>
      </c>
      <c r="O2126" s="11">
        <f t="shared" si="305"/>
        <v>0</v>
      </c>
      <c r="P2126" s="7">
        <v>8907</v>
      </c>
      <c r="Q2126" s="7"/>
      <c r="R2126" s="35">
        <f t="shared" si="304"/>
        <v>10</v>
      </c>
      <c r="S2126">
        <v>20.5</v>
      </c>
      <c r="T2126">
        <v>-0.5</v>
      </c>
      <c r="U2126">
        <v>0</v>
      </c>
      <c r="X2126">
        <v>26.83</v>
      </c>
    </row>
    <row r="2127" spans="1:24" x14ac:dyDescent="0.25">
      <c r="A2127" s="3">
        <v>32712</v>
      </c>
      <c r="B2127" s="5">
        <v>204</v>
      </c>
      <c r="C2127" s="37">
        <f t="shared" si="300"/>
        <v>27.06</v>
      </c>
      <c r="D2127" s="35">
        <f t="shared" si="301"/>
        <v>13.2</v>
      </c>
      <c r="E2127" s="6">
        <v>24.2</v>
      </c>
      <c r="F2127" s="6">
        <v>2.2000000000000002</v>
      </c>
      <c r="G2127" s="6">
        <v>0</v>
      </c>
      <c r="H2127" s="35">
        <f t="shared" si="302"/>
        <v>14.4</v>
      </c>
      <c r="I2127" s="6">
        <v>21.4</v>
      </c>
      <c r="J2127" s="6">
        <v>7.3</v>
      </c>
      <c r="K2127" s="6">
        <v>0</v>
      </c>
      <c r="L2127" s="35">
        <f t="shared" si="303"/>
        <v>14.1</v>
      </c>
      <c r="M2127" s="6">
        <v>21.2</v>
      </c>
      <c r="N2127" s="6">
        <v>6.9</v>
      </c>
      <c r="O2127" s="11">
        <f t="shared" si="305"/>
        <v>0</v>
      </c>
      <c r="P2127" s="7">
        <v>8907</v>
      </c>
      <c r="Q2127" s="7"/>
      <c r="R2127" s="35">
        <f t="shared" si="304"/>
        <v>13</v>
      </c>
      <c r="S2127">
        <v>24.5</v>
      </c>
      <c r="T2127">
        <v>1.5</v>
      </c>
      <c r="U2127">
        <v>0</v>
      </c>
      <c r="X2127">
        <v>27.06</v>
      </c>
    </row>
    <row r="2128" spans="1:24" x14ac:dyDescent="0.25">
      <c r="A2128" s="3">
        <v>32713</v>
      </c>
      <c r="B2128" s="5">
        <v>205</v>
      </c>
      <c r="C2128" s="37">
        <f t="shared" si="300"/>
        <v>26.56</v>
      </c>
      <c r="D2128" s="35">
        <f t="shared" si="301"/>
        <v>11.3</v>
      </c>
      <c r="E2128" s="6">
        <v>20.3</v>
      </c>
      <c r="F2128" s="6">
        <v>2.2000000000000002</v>
      </c>
      <c r="G2128" s="6">
        <v>0</v>
      </c>
      <c r="H2128" s="35">
        <f t="shared" si="302"/>
        <v>12.1</v>
      </c>
      <c r="I2128" s="6">
        <v>18.5</v>
      </c>
      <c r="J2128" s="6">
        <v>5.6</v>
      </c>
      <c r="K2128" s="6">
        <v>0</v>
      </c>
      <c r="L2128" s="35">
        <f t="shared" si="303"/>
        <v>12.4</v>
      </c>
      <c r="M2128" s="6">
        <v>18.2</v>
      </c>
      <c r="N2128" s="6">
        <v>6.6</v>
      </c>
      <c r="O2128" s="11">
        <f t="shared" si="305"/>
        <v>0</v>
      </c>
      <c r="P2128" s="7">
        <v>8907</v>
      </c>
      <c r="Q2128" s="7"/>
      <c r="R2128" s="35">
        <f t="shared" si="304"/>
        <v>12.8</v>
      </c>
      <c r="S2128">
        <v>23.5</v>
      </c>
      <c r="T2128">
        <v>2</v>
      </c>
      <c r="U2128">
        <v>0</v>
      </c>
      <c r="X2128">
        <v>26.56</v>
      </c>
    </row>
    <row r="2129" spans="1:24" x14ac:dyDescent="0.25">
      <c r="A2129" s="3">
        <v>32714</v>
      </c>
      <c r="B2129" s="5">
        <v>206</v>
      </c>
      <c r="C2129" s="37">
        <f t="shared" si="300"/>
        <v>26.5</v>
      </c>
      <c r="D2129" s="35">
        <f t="shared" si="301"/>
        <v>14.6</v>
      </c>
      <c r="E2129" s="6">
        <v>24.7</v>
      </c>
      <c r="F2129" s="6">
        <v>4.5</v>
      </c>
      <c r="G2129" s="6">
        <v>0</v>
      </c>
      <c r="H2129" s="35">
        <f t="shared" si="302"/>
        <v>15.8</v>
      </c>
      <c r="I2129" s="6">
        <v>22.7</v>
      </c>
      <c r="J2129" s="6">
        <v>8.8000000000000007</v>
      </c>
      <c r="K2129" s="6">
        <v>0</v>
      </c>
      <c r="L2129" s="35">
        <f t="shared" si="303"/>
        <v>16</v>
      </c>
      <c r="M2129" s="6">
        <v>21.5</v>
      </c>
      <c r="N2129" s="6">
        <v>10.5</v>
      </c>
      <c r="O2129" s="11">
        <f t="shared" si="305"/>
        <v>0</v>
      </c>
      <c r="P2129" s="7">
        <v>8907</v>
      </c>
      <c r="Q2129" s="7"/>
      <c r="R2129" s="35">
        <f t="shared" si="304"/>
        <v>13.8</v>
      </c>
      <c r="S2129">
        <v>25</v>
      </c>
      <c r="T2129">
        <v>2.5</v>
      </c>
      <c r="U2129">
        <v>0</v>
      </c>
      <c r="X2129">
        <v>26.5</v>
      </c>
    </row>
    <row r="2130" spans="1:24" x14ac:dyDescent="0.25">
      <c r="A2130" s="3">
        <v>32715</v>
      </c>
      <c r="B2130" s="5">
        <v>207</v>
      </c>
      <c r="C2130" s="37">
        <f t="shared" si="300"/>
        <v>26.28</v>
      </c>
      <c r="D2130" s="35">
        <f t="shared" si="301"/>
        <v>15.8</v>
      </c>
      <c r="E2130" s="6">
        <v>25.8</v>
      </c>
      <c r="F2130" s="6">
        <v>5.8</v>
      </c>
      <c r="G2130" s="6">
        <v>0</v>
      </c>
      <c r="H2130" s="35">
        <f t="shared" si="302"/>
        <v>16.2</v>
      </c>
      <c r="I2130" s="6">
        <v>23.5</v>
      </c>
      <c r="J2130" s="6">
        <v>8.9</v>
      </c>
      <c r="K2130" s="6">
        <v>0</v>
      </c>
      <c r="L2130" s="35">
        <f t="shared" si="303"/>
        <v>17.100000000000001</v>
      </c>
      <c r="M2130" s="6">
        <v>23.9</v>
      </c>
      <c r="N2130" s="6">
        <v>10.3</v>
      </c>
      <c r="O2130" s="11">
        <f t="shared" si="305"/>
        <v>0</v>
      </c>
      <c r="P2130" s="7">
        <v>8907</v>
      </c>
      <c r="Q2130" s="7"/>
      <c r="R2130" s="35">
        <f t="shared" si="304"/>
        <v>14</v>
      </c>
      <c r="S2130">
        <v>26</v>
      </c>
      <c r="T2130">
        <v>2</v>
      </c>
      <c r="U2130">
        <v>0</v>
      </c>
      <c r="X2130">
        <v>26.28</v>
      </c>
    </row>
    <row r="2131" spans="1:24" x14ac:dyDescent="0.25">
      <c r="A2131" s="3">
        <v>32716</v>
      </c>
      <c r="B2131" s="5">
        <v>208</v>
      </c>
      <c r="C2131" s="37">
        <f t="shared" si="300"/>
        <v>20.53</v>
      </c>
      <c r="D2131" s="35">
        <f t="shared" si="301"/>
        <v>16.600000000000001</v>
      </c>
      <c r="E2131" s="6">
        <v>24.6</v>
      </c>
      <c r="F2131" s="6">
        <v>8.6</v>
      </c>
      <c r="G2131" s="6">
        <v>2</v>
      </c>
      <c r="H2131" s="35">
        <f t="shared" si="302"/>
        <v>15.1</v>
      </c>
      <c r="I2131" s="6">
        <v>23</v>
      </c>
      <c r="J2131" s="6">
        <v>7.2</v>
      </c>
      <c r="K2131" s="6">
        <v>8.5</v>
      </c>
      <c r="L2131" s="35">
        <f t="shared" si="303"/>
        <v>14.9</v>
      </c>
      <c r="M2131" s="6">
        <v>22.5</v>
      </c>
      <c r="N2131" s="6">
        <v>7.3</v>
      </c>
      <c r="O2131" s="11">
        <f t="shared" si="305"/>
        <v>8.5</v>
      </c>
      <c r="P2131" s="7">
        <v>8907</v>
      </c>
      <c r="Q2131" s="7"/>
      <c r="R2131" s="35">
        <f t="shared" si="304"/>
        <v>17.8</v>
      </c>
      <c r="S2131">
        <v>25.5</v>
      </c>
      <c r="T2131">
        <v>10</v>
      </c>
      <c r="U2131">
        <v>26.6</v>
      </c>
      <c r="X2131">
        <v>20.53</v>
      </c>
    </row>
    <row r="2132" spans="1:24" x14ac:dyDescent="0.25">
      <c r="A2132" s="3">
        <v>32717</v>
      </c>
      <c r="B2132" s="5">
        <v>209</v>
      </c>
      <c r="C2132" s="37">
        <f t="shared" si="300"/>
        <v>26</v>
      </c>
      <c r="D2132" s="35">
        <f t="shared" si="301"/>
        <v>13.7</v>
      </c>
      <c r="E2132" s="6">
        <v>23.4</v>
      </c>
      <c r="F2132" s="6">
        <v>3.9</v>
      </c>
      <c r="G2132" s="6">
        <v>0</v>
      </c>
      <c r="H2132" s="35">
        <f t="shared" si="302"/>
        <v>12.2</v>
      </c>
      <c r="I2132" s="6">
        <v>20.9</v>
      </c>
      <c r="J2132" s="6">
        <v>3.5</v>
      </c>
      <c r="K2132" s="6">
        <v>0</v>
      </c>
      <c r="L2132" s="35">
        <f t="shared" si="303"/>
        <v>13</v>
      </c>
      <c r="M2132" s="6">
        <v>20.9</v>
      </c>
      <c r="N2132" s="6">
        <v>5</v>
      </c>
      <c r="O2132" s="11">
        <f t="shared" si="305"/>
        <v>0</v>
      </c>
      <c r="P2132" s="7">
        <v>8907</v>
      </c>
      <c r="Q2132" s="7"/>
      <c r="R2132" s="35">
        <f t="shared" si="304"/>
        <v>15.8</v>
      </c>
      <c r="S2132">
        <v>28.5</v>
      </c>
      <c r="T2132">
        <v>3</v>
      </c>
      <c r="U2132">
        <v>0</v>
      </c>
      <c r="X2132">
        <v>26</v>
      </c>
    </row>
    <row r="2133" spans="1:24" x14ac:dyDescent="0.25">
      <c r="A2133" s="3">
        <v>32718</v>
      </c>
      <c r="B2133" s="5">
        <v>210</v>
      </c>
      <c r="C2133" s="37">
        <f t="shared" si="300"/>
        <v>26.37</v>
      </c>
      <c r="D2133" s="35">
        <f t="shared" si="301"/>
        <v>15.3</v>
      </c>
      <c r="E2133" s="6">
        <v>27.1</v>
      </c>
      <c r="F2133" s="6">
        <v>3.5</v>
      </c>
      <c r="G2133" s="6">
        <v>0</v>
      </c>
      <c r="H2133" s="35">
        <f t="shared" si="302"/>
        <v>16</v>
      </c>
      <c r="I2133" s="6">
        <v>24.5</v>
      </c>
      <c r="J2133" s="6">
        <v>7.5</v>
      </c>
      <c r="K2133" s="6">
        <v>0</v>
      </c>
      <c r="L2133" s="35">
        <f t="shared" si="303"/>
        <v>16.399999999999999</v>
      </c>
      <c r="M2133" s="6">
        <v>24.1</v>
      </c>
      <c r="N2133" s="6">
        <v>8.6999999999999993</v>
      </c>
      <c r="O2133" s="11">
        <f t="shared" si="305"/>
        <v>0</v>
      </c>
      <c r="P2133" s="7">
        <v>8907</v>
      </c>
      <c r="Q2133" s="7"/>
      <c r="R2133" s="35">
        <f t="shared" si="304"/>
        <v>16.5</v>
      </c>
      <c r="S2133">
        <v>29</v>
      </c>
      <c r="T2133">
        <v>4</v>
      </c>
      <c r="U2133">
        <v>0</v>
      </c>
      <c r="X2133">
        <v>26.37</v>
      </c>
    </row>
    <row r="2134" spans="1:24" x14ac:dyDescent="0.25">
      <c r="A2134" s="3">
        <v>32719</v>
      </c>
      <c r="B2134" s="5">
        <v>211</v>
      </c>
      <c r="C2134" s="37">
        <f t="shared" si="300"/>
        <v>24.4</v>
      </c>
      <c r="D2134" s="35">
        <f t="shared" si="301"/>
        <v>16.7</v>
      </c>
      <c r="E2134" s="6">
        <v>27.3</v>
      </c>
      <c r="F2134" s="6">
        <v>6</v>
      </c>
      <c r="G2134" s="6">
        <v>0</v>
      </c>
      <c r="H2134" s="35">
        <f t="shared" si="302"/>
        <v>17.100000000000001</v>
      </c>
      <c r="I2134" s="6">
        <v>24.9</v>
      </c>
      <c r="J2134" s="6">
        <v>9.3000000000000007</v>
      </c>
      <c r="K2134" s="6">
        <v>0</v>
      </c>
      <c r="L2134" s="35">
        <f t="shared" si="303"/>
        <v>17.8</v>
      </c>
      <c r="M2134" s="6">
        <v>24.6</v>
      </c>
      <c r="N2134" s="6">
        <v>10.9</v>
      </c>
      <c r="O2134" s="11">
        <f t="shared" si="305"/>
        <v>0</v>
      </c>
      <c r="P2134" s="7">
        <v>8907</v>
      </c>
      <c r="Q2134" s="7"/>
      <c r="R2134" s="35">
        <f t="shared" si="304"/>
        <v>15</v>
      </c>
      <c r="S2134">
        <v>27</v>
      </c>
      <c r="T2134">
        <v>3</v>
      </c>
      <c r="U2134">
        <v>0</v>
      </c>
      <c r="X2134">
        <v>24.4</v>
      </c>
    </row>
    <row r="2135" spans="1:24" x14ac:dyDescent="0.25">
      <c r="A2135" s="3">
        <v>32720</v>
      </c>
      <c r="B2135" s="5">
        <v>212</v>
      </c>
      <c r="C2135" s="37">
        <f t="shared" si="300"/>
        <v>24.76</v>
      </c>
      <c r="D2135" s="35">
        <f t="shared" si="301"/>
        <v>16.7</v>
      </c>
      <c r="E2135" s="6">
        <v>27.5</v>
      </c>
      <c r="F2135" s="6">
        <v>5.9</v>
      </c>
      <c r="G2135" s="6">
        <v>0</v>
      </c>
      <c r="H2135" s="35">
        <f t="shared" si="302"/>
        <v>17</v>
      </c>
      <c r="I2135" s="6">
        <v>25.4</v>
      </c>
      <c r="J2135" s="6">
        <v>8.6</v>
      </c>
      <c r="K2135" s="6">
        <v>0</v>
      </c>
      <c r="L2135" s="35">
        <f t="shared" si="303"/>
        <v>18.100000000000001</v>
      </c>
      <c r="M2135" s="6">
        <v>26</v>
      </c>
      <c r="N2135" s="6">
        <v>10.1</v>
      </c>
      <c r="O2135" s="11">
        <f t="shared" si="305"/>
        <v>0</v>
      </c>
      <c r="P2135" s="7">
        <v>8907</v>
      </c>
      <c r="Q2135" s="7"/>
      <c r="R2135" s="35">
        <f t="shared" si="304"/>
        <v>16.8</v>
      </c>
      <c r="S2135">
        <v>28</v>
      </c>
      <c r="T2135">
        <v>5.5</v>
      </c>
      <c r="U2135">
        <v>0</v>
      </c>
      <c r="X2135">
        <v>24.76</v>
      </c>
    </row>
    <row r="2136" spans="1:24" x14ac:dyDescent="0.25">
      <c r="A2136" s="3">
        <v>32721</v>
      </c>
      <c r="B2136" s="5">
        <v>213</v>
      </c>
      <c r="C2136" s="37">
        <f t="shared" si="300"/>
        <v>11.84</v>
      </c>
      <c r="D2136" s="35">
        <f t="shared" si="301"/>
        <v>12.4</v>
      </c>
      <c r="E2136" s="6">
        <v>17.100000000000001</v>
      </c>
      <c r="F2136" s="6">
        <v>7.6</v>
      </c>
      <c r="G2136" s="6">
        <v>2</v>
      </c>
      <c r="H2136" s="35">
        <f t="shared" si="302"/>
        <v>10.5</v>
      </c>
      <c r="I2136" s="6">
        <v>15.4</v>
      </c>
      <c r="J2136" s="6">
        <v>5.6</v>
      </c>
      <c r="K2136" s="6">
        <v>2</v>
      </c>
      <c r="L2136" s="35">
        <f t="shared" si="303"/>
        <v>10.9</v>
      </c>
      <c r="M2136" s="6">
        <v>14.3</v>
      </c>
      <c r="N2136" s="6">
        <v>7.5</v>
      </c>
      <c r="O2136" s="11">
        <f t="shared" si="305"/>
        <v>2</v>
      </c>
      <c r="P2136" s="7">
        <v>8908</v>
      </c>
      <c r="Q2136" s="7"/>
      <c r="R2136" s="35">
        <f t="shared" si="304"/>
        <v>14</v>
      </c>
      <c r="S2136">
        <v>21.5</v>
      </c>
      <c r="T2136">
        <v>6.5</v>
      </c>
      <c r="U2136">
        <v>4</v>
      </c>
      <c r="X2136">
        <v>11.84</v>
      </c>
    </row>
    <row r="2137" spans="1:24" x14ac:dyDescent="0.25">
      <c r="A2137" s="3">
        <v>32722</v>
      </c>
      <c r="B2137" s="5">
        <v>214</v>
      </c>
      <c r="C2137" s="37">
        <f t="shared" si="300"/>
        <v>12.07</v>
      </c>
      <c r="D2137" s="35">
        <f t="shared" si="301"/>
        <v>3.9</v>
      </c>
      <c r="E2137" s="6">
        <v>7.1</v>
      </c>
      <c r="F2137" s="6">
        <v>0.6</v>
      </c>
      <c r="G2137" s="6">
        <v>12.5</v>
      </c>
      <c r="H2137" s="35">
        <f t="shared" si="302"/>
        <v>2.6</v>
      </c>
      <c r="I2137" s="6">
        <v>4.7</v>
      </c>
      <c r="J2137" s="6">
        <v>0.5</v>
      </c>
      <c r="K2137" s="6">
        <v>7</v>
      </c>
      <c r="L2137" s="35">
        <f t="shared" si="303"/>
        <v>3.4</v>
      </c>
      <c r="M2137" s="6">
        <v>5.2</v>
      </c>
      <c r="N2137" s="6">
        <v>1.5</v>
      </c>
      <c r="O2137" s="11">
        <f t="shared" si="305"/>
        <v>7</v>
      </c>
      <c r="P2137" s="7">
        <v>8908</v>
      </c>
      <c r="Q2137" s="7"/>
      <c r="R2137" s="35">
        <f t="shared" si="304"/>
        <v>13</v>
      </c>
      <c r="S2137">
        <v>19</v>
      </c>
      <c r="T2137">
        <v>7</v>
      </c>
      <c r="U2137">
        <v>9.5</v>
      </c>
      <c r="X2137">
        <v>12.07</v>
      </c>
    </row>
    <row r="2138" spans="1:24" x14ac:dyDescent="0.25">
      <c r="A2138" s="3">
        <v>32723</v>
      </c>
      <c r="B2138" s="5">
        <v>215</v>
      </c>
      <c r="C2138" s="37">
        <f t="shared" si="300"/>
        <v>7.57</v>
      </c>
      <c r="D2138" s="35">
        <f t="shared" si="301"/>
        <v>9.1</v>
      </c>
      <c r="E2138" s="6">
        <v>13.4</v>
      </c>
      <c r="F2138" s="6">
        <v>4.8</v>
      </c>
      <c r="G2138" s="6">
        <v>0</v>
      </c>
      <c r="H2138" s="35">
        <f t="shared" si="302"/>
        <v>7.7</v>
      </c>
      <c r="I2138" s="6">
        <v>11.8</v>
      </c>
      <c r="J2138" s="6">
        <v>3.6</v>
      </c>
      <c r="K2138" s="6">
        <v>0</v>
      </c>
      <c r="L2138" s="35">
        <f t="shared" si="303"/>
        <v>7.8</v>
      </c>
      <c r="M2138" s="6">
        <v>11.5</v>
      </c>
      <c r="N2138" s="6">
        <v>4</v>
      </c>
      <c r="O2138" s="11">
        <f t="shared" si="305"/>
        <v>0</v>
      </c>
      <c r="P2138" s="7">
        <v>8908</v>
      </c>
      <c r="Q2138" s="7"/>
      <c r="R2138" s="35">
        <f t="shared" si="304"/>
        <v>9.5</v>
      </c>
      <c r="S2138">
        <v>16</v>
      </c>
      <c r="T2138">
        <v>3</v>
      </c>
      <c r="U2138">
        <v>0</v>
      </c>
      <c r="X2138">
        <v>7.57</v>
      </c>
    </row>
    <row r="2139" spans="1:24" x14ac:dyDescent="0.25">
      <c r="A2139" s="3">
        <v>32724</v>
      </c>
      <c r="B2139" s="5">
        <v>216</v>
      </c>
      <c r="C2139" s="37">
        <f t="shared" si="300"/>
        <v>24.29</v>
      </c>
      <c r="D2139" s="35">
        <f t="shared" si="301"/>
        <v>10</v>
      </c>
      <c r="E2139" s="6">
        <v>18.3</v>
      </c>
      <c r="F2139" s="6">
        <v>1.6</v>
      </c>
      <c r="G2139" s="6">
        <v>0</v>
      </c>
      <c r="H2139" s="35">
        <f t="shared" si="302"/>
        <v>9.6999999999999993</v>
      </c>
      <c r="I2139" s="6">
        <v>17.399999999999999</v>
      </c>
      <c r="J2139" s="6">
        <v>1.9</v>
      </c>
      <c r="K2139" s="6">
        <v>0</v>
      </c>
      <c r="L2139" s="35">
        <f t="shared" si="303"/>
        <v>10.8</v>
      </c>
      <c r="M2139" s="6">
        <v>17.7</v>
      </c>
      <c r="N2139" s="6">
        <v>3.9</v>
      </c>
      <c r="O2139" s="11">
        <f t="shared" si="305"/>
        <v>0</v>
      </c>
      <c r="P2139" s="7">
        <v>8908</v>
      </c>
      <c r="Q2139" s="7"/>
      <c r="R2139" s="35">
        <f t="shared" si="304"/>
        <v>14.8</v>
      </c>
      <c r="S2139">
        <v>26</v>
      </c>
      <c r="T2139">
        <v>3.5</v>
      </c>
      <c r="U2139">
        <v>0</v>
      </c>
      <c r="X2139">
        <v>24.29</v>
      </c>
    </row>
    <row r="2140" spans="1:24" x14ac:dyDescent="0.25">
      <c r="A2140" s="3">
        <v>32725</v>
      </c>
      <c r="B2140" s="5">
        <v>217</v>
      </c>
      <c r="C2140" s="37">
        <f t="shared" si="300"/>
        <v>21.34</v>
      </c>
      <c r="D2140" s="35">
        <f t="shared" si="301"/>
        <v>14.5</v>
      </c>
      <c r="E2140" s="6">
        <v>24.5</v>
      </c>
      <c r="F2140" s="6">
        <v>4.5</v>
      </c>
      <c r="G2140" s="6">
        <v>0</v>
      </c>
      <c r="H2140" s="35">
        <f t="shared" si="302"/>
        <v>14.1</v>
      </c>
      <c r="I2140" s="6">
        <v>22.4</v>
      </c>
      <c r="J2140" s="6">
        <v>5.7</v>
      </c>
      <c r="K2140" s="6">
        <v>0</v>
      </c>
      <c r="L2140" s="35">
        <f t="shared" si="303"/>
        <v>15</v>
      </c>
      <c r="M2140" s="6">
        <v>22.2</v>
      </c>
      <c r="N2140" s="6">
        <v>7.7</v>
      </c>
      <c r="O2140" s="11">
        <f t="shared" si="305"/>
        <v>0</v>
      </c>
      <c r="P2140" s="7">
        <v>8908</v>
      </c>
      <c r="Q2140" s="7"/>
      <c r="R2140" s="35">
        <f t="shared" si="304"/>
        <v>16.3</v>
      </c>
      <c r="S2140">
        <v>27.5</v>
      </c>
      <c r="T2140">
        <v>5</v>
      </c>
      <c r="U2140">
        <v>0</v>
      </c>
      <c r="X2140">
        <v>21.34</v>
      </c>
    </row>
    <row r="2141" spans="1:24" x14ac:dyDescent="0.25">
      <c r="A2141" s="3">
        <v>32726</v>
      </c>
      <c r="B2141" s="5">
        <v>218</v>
      </c>
      <c r="C2141" s="37">
        <f t="shared" si="300"/>
        <v>21.69</v>
      </c>
      <c r="D2141" s="35">
        <f t="shared" si="301"/>
        <v>16.8</v>
      </c>
      <c r="E2141" s="6">
        <v>27.2</v>
      </c>
      <c r="F2141" s="6">
        <v>6.3</v>
      </c>
      <c r="G2141" s="6">
        <v>0</v>
      </c>
      <c r="H2141" s="35">
        <f t="shared" si="302"/>
        <v>17</v>
      </c>
      <c r="I2141" s="6">
        <v>25.5</v>
      </c>
      <c r="J2141" s="6">
        <v>8.5</v>
      </c>
      <c r="K2141" s="6">
        <v>0</v>
      </c>
      <c r="L2141" s="35">
        <f t="shared" si="303"/>
        <v>17</v>
      </c>
      <c r="M2141" s="6">
        <v>24.1</v>
      </c>
      <c r="N2141" s="6">
        <v>9.9</v>
      </c>
      <c r="O2141" s="11">
        <f t="shared" si="305"/>
        <v>0</v>
      </c>
      <c r="P2141" s="7">
        <v>8908</v>
      </c>
      <c r="Q2141" s="7"/>
      <c r="R2141" s="35">
        <f t="shared" si="304"/>
        <v>17</v>
      </c>
      <c r="S2141">
        <v>29</v>
      </c>
      <c r="T2141">
        <v>5</v>
      </c>
      <c r="U2141">
        <v>0</v>
      </c>
      <c r="X2141">
        <v>21.69</v>
      </c>
    </row>
    <row r="2142" spans="1:24" x14ac:dyDescent="0.25">
      <c r="A2142" s="3">
        <v>32727</v>
      </c>
      <c r="B2142" s="5">
        <v>219</v>
      </c>
      <c r="C2142" s="37">
        <f t="shared" si="300"/>
        <v>16.48</v>
      </c>
      <c r="D2142" s="35">
        <f t="shared" si="301"/>
        <v>16.8</v>
      </c>
      <c r="E2142" s="6">
        <v>24.6</v>
      </c>
      <c r="F2142" s="6">
        <v>8.9</v>
      </c>
      <c r="G2142" s="6">
        <v>0</v>
      </c>
      <c r="H2142" s="35">
        <f t="shared" si="302"/>
        <v>16.5</v>
      </c>
      <c r="I2142" s="6">
        <v>22.8</v>
      </c>
      <c r="J2142" s="6">
        <v>10.1</v>
      </c>
      <c r="K2142" s="6">
        <v>0</v>
      </c>
      <c r="L2142" s="35">
        <f t="shared" si="303"/>
        <v>17.100000000000001</v>
      </c>
      <c r="M2142" s="6">
        <v>22.2</v>
      </c>
      <c r="N2142" s="6">
        <v>11.9</v>
      </c>
      <c r="O2142" s="11">
        <f t="shared" si="305"/>
        <v>0</v>
      </c>
      <c r="P2142" s="7">
        <v>8908</v>
      </c>
      <c r="Q2142" s="7"/>
      <c r="R2142" s="35">
        <f t="shared" si="304"/>
        <v>16</v>
      </c>
      <c r="S2142">
        <v>25</v>
      </c>
      <c r="T2142">
        <v>7</v>
      </c>
      <c r="U2142">
        <v>0</v>
      </c>
      <c r="X2142">
        <v>16.48</v>
      </c>
    </row>
    <row r="2143" spans="1:24" x14ac:dyDescent="0.25">
      <c r="A2143" s="3">
        <v>32728</v>
      </c>
      <c r="B2143" s="5">
        <v>220</v>
      </c>
      <c r="C2143" s="37">
        <f t="shared" si="300"/>
        <v>17.11</v>
      </c>
      <c r="D2143" s="35">
        <f t="shared" si="301"/>
        <v>16.100000000000001</v>
      </c>
      <c r="E2143" s="6">
        <v>25.7</v>
      </c>
      <c r="F2143" s="6">
        <v>6.5</v>
      </c>
      <c r="G2143" s="6">
        <v>0</v>
      </c>
      <c r="H2143" s="35">
        <f t="shared" si="302"/>
        <v>16.600000000000001</v>
      </c>
      <c r="I2143" s="6">
        <v>23.7</v>
      </c>
      <c r="J2143" s="6">
        <v>9.5</v>
      </c>
      <c r="K2143" s="6">
        <v>0.5</v>
      </c>
      <c r="L2143" s="35">
        <f t="shared" si="303"/>
        <v>17.399999999999999</v>
      </c>
      <c r="M2143" s="6">
        <v>23.1</v>
      </c>
      <c r="N2143" s="6">
        <v>11.7</v>
      </c>
      <c r="O2143" s="11">
        <f t="shared" si="305"/>
        <v>0.5</v>
      </c>
      <c r="P2143" s="7">
        <v>8908</v>
      </c>
      <c r="Q2143" s="7"/>
      <c r="R2143" s="35">
        <f t="shared" si="304"/>
        <v>16</v>
      </c>
      <c r="S2143">
        <v>26.5</v>
      </c>
      <c r="T2143">
        <v>5.5</v>
      </c>
      <c r="U2143">
        <v>4.8</v>
      </c>
      <c r="X2143">
        <v>17.11</v>
      </c>
    </row>
    <row r="2144" spans="1:24" x14ac:dyDescent="0.25">
      <c r="A2144" s="3">
        <v>32729</v>
      </c>
      <c r="B2144" s="5">
        <v>221</v>
      </c>
      <c r="C2144" s="37">
        <f t="shared" si="300"/>
        <v>14.77</v>
      </c>
      <c r="D2144" s="35">
        <f t="shared" si="301"/>
        <v>16.2</v>
      </c>
      <c r="E2144" s="6">
        <v>21.6</v>
      </c>
      <c r="F2144" s="6">
        <v>10.7</v>
      </c>
      <c r="G2144" s="6">
        <v>6.5</v>
      </c>
      <c r="H2144" s="35">
        <f t="shared" si="302"/>
        <v>12.8</v>
      </c>
      <c r="I2144" s="6">
        <v>18.399999999999999</v>
      </c>
      <c r="J2144" s="6">
        <v>7.2</v>
      </c>
      <c r="K2144" s="6">
        <v>19.5</v>
      </c>
      <c r="L2144" s="35">
        <f t="shared" si="303"/>
        <v>13.1</v>
      </c>
      <c r="M2144" s="6">
        <v>18</v>
      </c>
      <c r="N2144" s="6">
        <v>8.1</v>
      </c>
      <c r="O2144" s="11">
        <f t="shared" si="305"/>
        <v>19.5</v>
      </c>
      <c r="P2144" s="7">
        <v>8908</v>
      </c>
      <c r="Q2144" s="7"/>
      <c r="R2144" s="35">
        <f t="shared" si="304"/>
        <v>15.8</v>
      </c>
      <c r="S2144">
        <v>21</v>
      </c>
      <c r="T2144">
        <v>10.5</v>
      </c>
      <c r="U2144">
        <v>4.9000000000000004</v>
      </c>
      <c r="X2144">
        <v>14.77</v>
      </c>
    </row>
    <row r="2145" spans="1:24" x14ac:dyDescent="0.25">
      <c r="A2145" s="3">
        <v>32730</v>
      </c>
      <c r="B2145" s="5">
        <v>222</v>
      </c>
      <c r="C2145" s="37">
        <f t="shared" si="300"/>
        <v>23.15</v>
      </c>
      <c r="D2145" s="35">
        <f t="shared" si="301"/>
        <v>13.1</v>
      </c>
      <c r="E2145" s="6">
        <v>20.399999999999999</v>
      </c>
      <c r="F2145" s="6">
        <v>5.8</v>
      </c>
      <c r="G2145" s="6">
        <v>0</v>
      </c>
      <c r="H2145" s="35">
        <f t="shared" si="302"/>
        <v>11.6</v>
      </c>
      <c r="I2145" s="6">
        <v>18.2</v>
      </c>
      <c r="J2145" s="6">
        <v>4.9000000000000004</v>
      </c>
      <c r="K2145" s="6">
        <v>0</v>
      </c>
      <c r="L2145" s="35">
        <f t="shared" si="303"/>
        <v>11.7</v>
      </c>
      <c r="M2145" s="6">
        <v>17.5</v>
      </c>
      <c r="N2145" s="6">
        <v>5.9</v>
      </c>
      <c r="O2145" s="11">
        <f t="shared" si="305"/>
        <v>0</v>
      </c>
      <c r="P2145" s="7">
        <v>8908</v>
      </c>
      <c r="Q2145" s="7"/>
      <c r="R2145" s="35">
        <f t="shared" si="304"/>
        <v>14.5</v>
      </c>
      <c r="S2145">
        <v>22.5</v>
      </c>
      <c r="T2145">
        <v>6.5</v>
      </c>
      <c r="U2145">
        <v>0</v>
      </c>
      <c r="X2145">
        <v>23.15</v>
      </c>
    </row>
    <row r="2146" spans="1:24" x14ac:dyDescent="0.25">
      <c r="A2146" s="3">
        <v>32731</v>
      </c>
      <c r="B2146" s="5">
        <v>223</v>
      </c>
      <c r="C2146" s="37">
        <f t="shared" si="300"/>
        <v>19.399999999999999</v>
      </c>
      <c r="D2146" s="35">
        <f t="shared" si="301"/>
        <v>13.1</v>
      </c>
      <c r="E2146" s="6">
        <v>22.7</v>
      </c>
      <c r="F2146" s="6">
        <v>3.5</v>
      </c>
      <c r="G2146" s="6">
        <v>0</v>
      </c>
      <c r="H2146" s="35">
        <f t="shared" si="302"/>
        <v>14</v>
      </c>
      <c r="I2146" s="6">
        <v>19.7</v>
      </c>
      <c r="J2146" s="6">
        <v>8.1999999999999993</v>
      </c>
      <c r="K2146" s="6">
        <v>0</v>
      </c>
      <c r="L2146" s="35">
        <f t="shared" si="303"/>
        <v>14</v>
      </c>
      <c r="M2146" s="6">
        <v>20.100000000000001</v>
      </c>
      <c r="N2146" s="6">
        <v>7.9</v>
      </c>
      <c r="O2146" s="11">
        <f t="shared" si="305"/>
        <v>0</v>
      </c>
      <c r="P2146" s="7">
        <v>8908</v>
      </c>
      <c r="Q2146" s="7"/>
      <c r="R2146" s="35">
        <f t="shared" si="304"/>
        <v>13</v>
      </c>
      <c r="S2146">
        <v>24</v>
      </c>
      <c r="T2146">
        <v>2</v>
      </c>
      <c r="U2146">
        <v>0.2</v>
      </c>
      <c r="X2146">
        <v>19.399999999999999</v>
      </c>
    </row>
    <row r="2147" spans="1:24" x14ac:dyDescent="0.25">
      <c r="A2147" s="3">
        <v>32732</v>
      </c>
      <c r="B2147" s="5">
        <v>224</v>
      </c>
      <c r="C2147" s="37">
        <f t="shared" si="300"/>
        <v>15.25</v>
      </c>
      <c r="D2147" s="35">
        <f t="shared" si="301"/>
        <v>15</v>
      </c>
      <c r="E2147" s="6">
        <v>26.2</v>
      </c>
      <c r="F2147" s="6">
        <v>3.8</v>
      </c>
      <c r="G2147" s="6">
        <v>3</v>
      </c>
      <c r="H2147" s="35">
        <f t="shared" si="302"/>
        <v>15.4</v>
      </c>
      <c r="I2147" s="6">
        <v>23.1</v>
      </c>
      <c r="J2147" s="6">
        <v>7.6</v>
      </c>
      <c r="K2147" s="6">
        <v>4</v>
      </c>
      <c r="L2147" s="35">
        <f t="shared" si="303"/>
        <v>15.4</v>
      </c>
      <c r="M2147" s="6">
        <v>22.4</v>
      </c>
      <c r="N2147" s="6">
        <v>8.3000000000000007</v>
      </c>
      <c r="O2147" s="11">
        <f t="shared" si="305"/>
        <v>4</v>
      </c>
      <c r="P2147" s="7">
        <v>8908</v>
      </c>
      <c r="Q2147" s="7"/>
      <c r="R2147" s="35">
        <f t="shared" si="304"/>
        <v>12</v>
      </c>
      <c r="S2147">
        <v>22.5</v>
      </c>
      <c r="T2147">
        <v>1.5</v>
      </c>
      <c r="U2147">
        <v>2.5</v>
      </c>
      <c r="X2147">
        <v>15.25</v>
      </c>
    </row>
    <row r="2148" spans="1:24" x14ac:dyDescent="0.25">
      <c r="A2148" s="3">
        <v>32733</v>
      </c>
      <c r="B2148" s="5">
        <v>225</v>
      </c>
      <c r="C2148" s="37">
        <f t="shared" si="300"/>
        <v>22.28</v>
      </c>
      <c r="D2148" s="35">
        <f t="shared" si="301"/>
        <v>14.8</v>
      </c>
      <c r="E2148" s="6">
        <v>22.8</v>
      </c>
      <c r="F2148" s="6">
        <v>6.8</v>
      </c>
      <c r="G2148" s="6">
        <v>0</v>
      </c>
      <c r="H2148" s="35">
        <f t="shared" si="302"/>
        <v>14.3</v>
      </c>
      <c r="I2148" s="6">
        <v>20.2</v>
      </c>
      <c r="J2148" s="6">
        <v>8.3000000000000007</v>
      </c>
      <c r="K2148" s="6">
        <v>0</v>
      </c>
      <c r="L2148" s="35">
        <f t="shared" si="303"/>
        <v>14.3</v>
      </c>
      <c r="M2148" s="6">
        <v>19.8</v>
      </c>
      <c r="N2148" s="6">
        <v>8.6999999999999993</v>
      </c>
      <c r="O2148" s="11">
        <f t="shared" si="305"/>
        <v>0</v>
      </c>
      <c r="P2148" s="7">
        <v>8908</v>
      </c>
      <c r="Q2148" s="7"/>
      <c r="R2148" s="35">
        <f t="shared" si="304"/>
        <v>14.5</v>
      </c>
      <c r="S2148">
        <v>24</v>
      </c>
      <c r="T2148">
        <v>5</v>
      </c>
      <c r="U2148">
        <v>0</v>
      </c>
      <c r="X2148">
        <v>22.28</v>
      </c>
    </row>
    <row r="2149" spans="1:24" x14ac:dyDescent="0.25">
      <c r="A2149" s="3">
        <v>32734</v>
      </c>
      <c r="B2149" s="5">
        <v>226</v>
      </c>
      <c r="C2149" s="37">
        <f t="shared" si="300"/>
        <v>13.42</v>
      </c>
      <c r="D2149" s="35">
        <f t="shared" si="301"/>
        <v>11.4</v>
      </c>
      <c r="E2149" s="6">
        <v>17.7</v>
      </c>
      <c r="F2149" s="6">
        <v>5.0999999999999996</v>
      </c>
      <c r="G2149" s="6">
        <v>9</v>
      </c>
      <c r="H2149" s="35">
        <f t="shared" si="302"/>
        <v>11.3</v>
      </c>
      <c r="I2149" s="6">
        <v>15.5</v>
      </c>
      <c r="J2149" s="8">
        <f>ROUND(N2149*0.96-0.4,1)</f>
        <v>7</v>
      </c>
      <c r="K2149" s="6">
        <v>9.5</v>
      </c>
      <c r="L2149" s="35">
        <f t="shared" si="303"/>
        <v>11.3</v>
      </c>
      <c r="M2149" s="6">
        <v>14.9</v>
      </c>
      <c r="N2149" s="6">
        <v>7.7</v>
      </c>
      <c r="O2149" s="11">
        <f t="shared" si="305"/>
        <v>9.5</v>
      </c>
      <c r="P2149" s="7">
        <v>8908</v>
      </c>
      <c r="Q2149" s="7"/>
      <c r="R2149" s="35">
        <f t="shared" si="304"/>
        <v>12.5</v>
      </c>
      <c r="S2149">
        <v>19</v>
      </c>
      <c r="T2149">
        <v>6</v>
      </c>
      <c r="U2149">
        <v>30.5</v>
      </c>
      <c r="X2149">
        <v>13.42</v>
      </c>
    </row>
    <row r="2150" spans="1:24" x14ac:dyDescent="0.25">
      <c r="A2150" s="3">
        <v>32735</v>
      </c>
      <c r="B2150" s="5">
        <v>227</v>
      </c>
      <c r="C2150" s="37">
        <f t="shared" si="300"/>
        <v>6.97</v>
      </c>
      <c r="D2150" s="35">
        <f t="shared" si="301"/>
        <v>7.6</v>
      </c>
      <c r="E2150" s="6">
        <v>10.6</v>
      </c>
      <c r="F2150" s="6">
        <v>4.5999999999999996</v>
      </c>
      <c r="G2150" s="6">
        <v>11.5</v>
      </c>
      <c r="H2150" s="35">
        <f t="shared" si="302"/>
        <v>4.5999999999999996</v>
      </c>
      <c r="I2150" s="6">
        <v>6.5</v>
      </c>
      <c r="J2150" s="6">
        <v>2.6</v>
      </c>
      <c r="K2150" s="6">
        <v>8.5</v>
      </c>
      <c r="L2150" s="35">
        <f t="shared" si="303"/>
        <v>5.2</v>
      </c>
      <c r="M2150" s="6">
        <v>7.4</v>
      </c>
      <c r="N2150" s="6">
        <v>3</v>
      </c>
      <c r="O2150" s="11">
        <f t="shared" si="305"/>
        <v>8.5</v>
      </c>
      <c r="P2150" s="7">
        <v>8908</v>
      </c>
      <c r="Q2150" s="7"/>
      <c r="R2150" s="35">
        <f t="shared" si="304"/>
        <v>8</v>
      </c>
      <c r="S2150">
        <v>11</v>
      </c>
      <c r="T2150">
        <v>5</v>
      </c>
      <c r="U2150">
        <v>7</v>
      </c>
      <c r="X2150">
        <v>6.97</v>
      </c>
    </row>
    <row r="2151" spans="1:24" x14ac:dyDescent="0.25">
      <c r="A2151" s="3">
        <v>32736</v>
      </c>
      <c r="B2151" s="5">
        <v>228</v>
      </c>
      <c r="C2151" s="37">
        <f t="shared" si="300"/>
        <v>7.61</v>
      </c>
      <c r="D2151" s="35">
        <f t="shared" si="301"/>
        <v>7.2</v>
      </c>
      <c r="E2151" s="6">
        <v>9.8000000000000007</v>
      </c>
      <c r="F2151" s="6">
        <v>4.5</v>
      </c>
      <c r="G2151" s="6">
        <v>10</v>
      </c>
      <c r="H2151" s="35">
        <f t="shared" si="302"/>
        <v>4.4000000000000004</v>
      </c>
      <c r="I2151" s="6">
        <v>7.2</v>
      </c>
      <c r="J2151" s="6">
        <v>1.5</v>
      </c>
      <c r="K2151" s="6">
        <v>10</v>
      </c>
      <c r="L2151" s="35">
        <f t="shared" si="303"/>
        <v>5.0999999999999996</v>
      </c>
      <c r="M2151" s="6">
        <v>7.4</v>
      </c>
      <c r="N2151" s="6">
        <v>2.7</v>
      </c>
      <c r="O2151" s="11">
        <f t="shared" si="305"/>
        <v>10</v>
      </c>
      <c r="P2151" s="7">
        <v>8908</v>
      </c>
      <c r="Q2151" s="7"/>
      <c r="R2151" s="35">
        <f t="shared" si="304"/>
        <v>8.8000000000000007</v>
      </c>
      <c r="S2151">
        <v>12.5</v>
      </c>
      <c r="T2151">
        <v>5</v>
      </c>
      <c r="U2151">
        <v>5.8</v>
      </c>
      <c r="X2151">
        <v>7.61</v>
      </c>
    </row>
    <row r="2152" spans="1:24" x14ac:dyDescent="0.25">
      <c r="A2152" s="3">
        <v>32737</v>
      </c>
      <c r="B2152" s="5">
        <v>229</v>
      </c>
      <c r="C2152" s="37">
        <f t="shared" si="300"/>
        <v>18.940000000000001</v>
      </c>
      <c r="D2152" s="35">
        <f t="shared" si="301"/>
        <v>10.7</v>
      </c>
      <c r="E2152" s="6">
        <v>15.7</v>
      </c>
      <c r="F2152" s="6">
        <v>5.7</v>
      </c>
      <c r="G2152" s="6">
        <v>0</v>
      </c>
      <c r="H2152" s="35">
        <f t="shared" si="302"/>
        <v>8.8000000000000007</v>
      </c>
      <c r="I2152" s="6">
        <v>13.9</v>
      </c>
      <c r="J2152" s="6">
        <v>3.7</v>
      </c>
      <c r="K2152" s="6">
        <v>0</v>
      </c>
      <c r="L2152" s="35">
        <f t="shared" si="303"/>
        <v>9.8000000000000007</v>
      </c>
      <c r="M2152" s="6">
        <v>14.1</v>
      </c>
      <c r="N2152" s="6">
        <v>5.4</v>
      </c>
      <c r="O2152" s="11">
        <f t="shared" si="305"/>
        <v>0</v>
      </c>
      <c r="P2152" s="7">
        <v>8908</v>
      </c>
      <c r="Q2152" s="7"/>
      <c r="R2152" s="35">
        <f t="shared" si="304"/>
        <v>11</v>
      </c>
      <c r="S2152">
        <v>17.5</v>
      </c>
      <c r="T2152">
        <v>4.5</v>
      </c>
      <c r="U2152">
        <v>1</v>
      </c>
      <c r="X2152">
        <v>18.940000000000001</v>
      </c>
    </row>
    <row r="2153" spans="1:24" x14ac:dyDescent="0.25">
      <c r="A2153" s="3">
        <v>32738</v>
      </c>
      <c r="B2153" s="5">
        <v>230</v>
      </c>
      <c r="C2153" s="37">
        <f t="shared" si="300"/>
        <v>19.239999999999998</v>
      </c>
      <c r="D2153" s="35">
        <f t="shared" si="301"/>
        <v>11.5</v>
      </c>
      <c r="E2153" s="6">
        <v>19.899999999999999</v>
      </c>
      <c r="F2153" s="6">
        <v>3</v>
      </c>
      <c r="G2153" s="6">
        <v>7.5</v>
      </c>
      <c r="H2153" s="35">
        <f t="shared" si="302"/>
        <v>10.7</v>
      </c>
      <c r="I2153" s="6">
        <v>18.3</v>
      </c>
      <c r="J2153" s="6">
        <v>3.1</v>
      </c>
      <c r="K2153" s="6">
        <v>10</v>
      </c>
      <c r="L2153" s="35">
        <f t="shared" si="303"/>
        <v>11.7</v>
      </c>
      <c r="M2153" s="6">
        <v>17.399999999999999</v>
      </c>
      <c r="N2153" s="6">
        <v>6</v>
      </c>
      <c r="O2153" s="11">
        <f t="shared" si="305"/>
        <v>10</v>
      </c>
      <c r="P2153" s="7">
        <v>8908</v>
      </c>
      <c r="Q2153" s="7"/>
      <c r="R2153" s="35">
        <f t="shared" si="304"/>
        <v>9.8000000000000007</v>
      </c>
      <c r="S2153">
        <v>17.5</v>
      </c>
      <c r="T2153">
        <v>2</v>
      </c>
      <c r="U2153">
        <v>2</v>
      </c>
      <c r="X2153">
        <v>19.239999999999998</v>
      </c>
    </row>
    <row r="2154" spans="1:24" x14ac:dyDescent="0.25">
      <c r="A2154" s="3">
        <v>32739</v>
      </c>
      <c r="B2154" s="5">
        <v>231</v>
      </c>
      <c r="C2154" s="37">
        <f t="shared" si="300"/>
        <v>19</v>
      </c>
      <c r="D2154" s="35">
        <f t="shared" si="301"/>
        <v>11.1</v>
      </c>
      <c r="E2154" s="6">
        <v>15.9</v>
      </c>
      <c r="F2154" s="6">
        <v>6.2</v>
      </c>
      <c r="G2154" s="6">
        <v>7</v>
      </c>
      <c r="H2154" s="35">
        <f t="shared" si="302"/>
        <v>10</v>
      </c>
      <c r="I2154" s="6">
        <v>14.5</v>
      </c>
      <c r="J2154" s="6">
        <v>5.5</v>
      </c>
      <c r="K2154" s="6">
        <v>8.5</v>
      </c>
      <c r="L2154" s="35">
        <f t="shared" si="303"/>
        <v>10.3</v>
      </c>
      <c r="M2154" s="6">
        <v>13.4</v>
      </c>
      <c r="N2154" s="6">
        <v>7.1</v>
      </c>
      <c r="O2154" s="11">
        <f t="shared" si="305"/>
        <v>8.5</v>
      </c>
      <c r="P2154" s="7">
        <v>8908</v>
      </c>
      <c r="Q2154" s="7"/>
      <c r="R2154" s="35">
        <f t="shared" si="304"/>
        <v>14.8</v>
      </c>
      <c r="S2154">
        <v>20.5</v>
      </c>
      <c r="T2154">
        <v>9</v>
      </c>
      <c r="U2154">
        <v>0</v>
      </c>
      <c r="X2154">
        <v>19</v>
      </c>
    </row>
    <row r="2155" spans="1:24" x14ac:dyDescent="0.25">
      <c r="A2155" s="3">
        <v>32740</v>
      </c>
      <c r="B2155" s="5">
        <v>232</v>
      </c>
      <c r="C2155" s="37">
        <f t="shared" si="300"/>
        <v>13.89</v>
      </c>
      <c r="D2155" s="35">
        <f t="shared" si="301"/>
        <v>9.1</v>
      </c>
      <c r="E2155" s="6">
        <v>14.5</v>
      </c>
      <c r="F2155" s="6">
        <v>3.6</v>
      </c>
      <c r="G2155" s="6">
        <v>2.5</v>
      </c>
      <c r="H2155" s="35">
        <f t="shared" si="302"/>
        <v>8.3000000000000007</v>
      </c>
      <c r="I2155" s="6">
        <v>12.4</v>
      </c>
      <c r="J2155" s="6">
        <v>4.0999999999999996</v>
      </c>
      <c r="K2155" s="6">
        <v>2.5</v>
      </c>
      <c r="L2155" s="35">
        <f t="shared" si="303"/>
        <v>9.4</v>
      </c>
      <c r="M2155" s="6">
        <v>12.4</v>
      </c>
      <c r="N2155" s="6">
        <v>6.3</v>
      </c>
      <c r="O2155" s="11">
        <f t="shared" ref="O2155:O2180" si="306">K2155</f>
        <v>2.5</v>
      </c>
      <c r="P2155" s="7">
        <v>8908</v>
      </c>
      <c r="Q2155" s="7"/>
      <c r="R2155" s="35">
        <f t="shared" si="304"/>
        <v>12.5</v>
      </c>
      <c r="S2155">
        <v>20</v>
      </c>
      <c r="T2155">
        <v>5</v>
      </c>
      <c r="U2155">
        <v>4.5</v>
      </c>
      <c r="X2155">
        <v>13.89</v>
      </c>
    </row>
    <row r="2156" spans="1:24" x14ac:dyDescent="0.25">
      <c r="A2156" s="3">
        <v>32741</v>
      </c>
      <c r="B2156" s="5">
        <v>233</v>
      </c>
      <c r="C2156" s="37">
        <f t="shared" si="300"/>
        <v>12.87</v>
      </c>
      <c r="D2156" s="35">
        <f t="shared" si="301"/>
        <v>11.5</v>
      </c>
      <c r="E2156" s="6">
        <v>15.3</v>
      </c>
      <c r="F2156" s="6">
        <v>7.7</v>
      </c>
      <c r="G2156" s="6">
        <v>4</v>
      </c>
      <c r="H2156" s="35">
        <f t="shared" si="302"/>
        <v>9.8000000000000007</v>
      </c>
      <c r="I2156" s="6">
        <v>13.2</v>
      </c>
      <c r="J2156" s="6">
        <v>6.4</v>
      </c>
      <c r="K2156" s="6">
        <v>2.5</v>
      </c>
      <c r="L2156" s="35">
        <f t="shared" si="303"/>
        <v>10</v>
      </c>
      <c r="M2156" s="6">
        <v>12.9</v>
      </c>
      <c r="N2156" s="6">
        <v>7</v>
      </c>
      <c r="O2156" s="11">
        <f t="shared" si="306"/>
        <v>2.5</v>
      </c>
      <c r="P2156" s="7">
        <v>8908</v>
      </c>
      <c r="Q2156" s="7"/>
      <c r="R2156" s="35">
        <f t="shared" si="304"/>
        <v>14.8</v>
      </c>
      <c r="S2156">
        <v>20.5</v>
      </c>
      <c r="T2156">
        <v>9</v>
      </c>
      <c r="U2156">
        <v>1</v>
      </c>
      <c r="X2156">
        <v>12.87</v>
      </c>
    </row>
    <row r="2157" spans="1:24" x14ac:dyDescent="0.25">
      <c r="A2157" s="3">
        <v>32742</v>
      </c>
      <c r="B2157" s="5">
        <v>234</v>
      </c>
      <c r="C2157" s="37">
        <f t="shared" si="300"/>
        <v>11.86</v>
      </c>
      <c r="D2157" s="35">
        <f t="shared" si="301"/>
        <v>8.1</v>
      </c>
      <c r="E2157" s="6">
        <v>10.9</v>
      </c>
      <c r="F2157" s="6">
        <v>5.3</v>
      </c>
      <c r="G2157" s="6">
        <v>0.5</v>
      </c>
      <c r="H2157" s="35">
        <f t="shared" si="302"/>
        <v>6.6</v>
      </c>
      <c r="I2157" s="6">
        <v>9.5</v>
      </c>
      <c r="J2157" s="6">
        <v>3.6</v>
      </c>
      <c r="K2157" s="6">
        <v>1</v>
      </c>
      <c r="L2157" s="35">
        <f t="shared" si="303"/>
        <v>6.7</v>
      </c>
      <c r="M2157" s="6">
        <v>9</v>
      </c>
      <c r="N2157" s="6">
        <v>4.3</v>
      </c>
      <c r="O2157" s="11">
        <f t="shared" si="306"/>
        <v>1</v>
      </c>
      <c r="P2157" s="7">
        <v>8908</v>
      </c>
      <c r="Q2157" s="7"/>
      <c r="R2157" s="35">
        <f t="shared" si="304"/>
        <v>9</v>
      </c>
      <c r="S2157">
        <v>14</v>
      </c>
      <c r="T2157">
        <v>4</v>
      </c>
      <c r="U2157">
        <v>0</v>
      </c>
      <c r="X2157">
        <v>11.86</v>
      </c>
    </row>
    <row r="2158" spans="1:24" x14ac:dyDescent="0.25">
      <c r="A2158" s="3">
        <v>32743</v>
      </c>
      <c r="B2158" s="5">
        <v>235</v>
      </c>
      <c r="C2158" s="37">
        <f t="shared" si="300"/>
        <v>20.52</v>
      </c>
      <c r="D2158" s="35">
        <f t="shared" si="301"/>
        <v>6.9</v>
      </c>
      <c r="E2158" s="6">
        <v>12.6</v>
      </c>
      <c r="F2158" s="6">
        <v>1.1000000000000001</v>
      </c>
      <c r="G2158" s="6">
        <v>0.5</v>
      </c>
      <c r="H2158" s="35">
        <f t="shared" si="302"/>
        <v>5.9</v>
      </c>
      <c r="I2158" s="6">
        <v>11.1</v>
      </c>
      <c r="J2158" s="6">
        <v>0.6</v>
      </c>
      <c r="K2158" s="6">
        <v>0</v>
      </c>
      <c r="L2158" s="35">
        <f t="shared" si="303"/>
        <v>6.7</v>
      </c>
      <c r="M2158" s="6">
        <v>10.9</v>
      </c>
      <c r="N2158" s="6">
        <v>2.4</v>
      </c>
      <c r="O2158" s="11">
        <f t="shared" si="306"/>
        <v>0</v>
      </c>
      <c r="P2158" s="7">
        <v>8908</v>
      </c>
      <c r="Q2158" s="7"/>
      <c r="R2158" s="35">
        <f t="shared" si="304"/>
        <v>8.8000000000000007</v>
      </c>
      <c r="S2158">
        <v>16.5</v>
      </c>
      <c r="T2158">
        <v>1</v>
      </c>
      <c r="U2158">
        <v>0</v>
      </c>
      <c r="X2158">
        <v>20.52</v>
      </c>
    </row>
    <row r="2159" spans="1:24" x14ac:dyDescent="0.25">
      <c r="A2159" s="3">
        <v>32744</v>
      </c>
      <c r="B2159" s="5">
        <v>236</v>
      </c>
      <c r="C2159" s="37">
        <f t="shared" si="300"/>
        <v>20.54</v>
      </c>
      <c r="D2159" s="35">
        <f t="shared" si="301"/>
        <v>7.9</v>
      </c>
      <c r="E2159" s="6">
        <v>14.3</v>
      </c>
      <c r="F2159" s="6">
        <v>1.5</v>
      </c>
      <c r="G2159" s="6">
        <v>0</v>
      </c>
      <c r="H2159" s="35">
        <f t="shared" si="302"/>
        <v>8.1999999999999993</v>
      </c>
      <c r="I2159" s="6">
        <v>13.5</v>
      </c>
      <c r="J2159" s="6">
        <v>2.8</v>
      </c>
      <c r="K2159" s="6">
        <v>0</v>
      </c>
      <c r="L2159" s="35">
        <f t="shared" si="303"/>
        <v>8.4</v>
      </c>
      <c r="M2159" s="6">
        <v>12.9</v>
      </c>
      <c r="N2159" s="6">
        <v>3.9</v>
      </c>
      <c r="O2159" s="11">
        <f t="shared" si="306"/>
        <v>0</v>
      </c>
      <c r="P2159" s="7">
        <v>8908</v>
      </c>
      <c r="Q2159" s="7"/>
      <c r="R2159" s="35">
        <f t="shared" si="304"/>
        <v>9.5</v>
      </c>
      <c r="S2159">
        <v>18</v>
      </c>
      <c r="T2159">
        <v>1</v>
      </c>
      <c r="U2159">
        <v>0.8</v>
      </c>
      <c r="X2159">
        <v>20.54</v>
      </c>
    </row>
    <row r="2160" spans="1:24" x14ac:dyDescent="0.25">
      <c r="A2160" s="3">
        <v>32745</v>
      </c>
      <c r="B2160" s="5">
        <v>237</v>
      </c>
      <c r="C2160" s="37">
        <f t="shared" si="300"/>
        <v>16.84</v>
      </c>
      <c r="D2160" s="35">
        <f t="shared" si="301"/>
        <v>8.6999999999999993</v>
      </c>
      <c r="E2160" s="6">
        <v>15</v>
      </c>
      <c r="F2160" s="6">
        <v>2.2999999999999998</v>
      </c>
      <c r="G2160" s="6">
        <v>2.5</v>
      </c>
      <c r="H2160" s="35">
        <f t="shared" si="302"/>
        <v>8.5</v>
      </c>
      <c r="I2160" s="6">
        <v>14.4</v>
      </c>
      <c r="J2160" s="6">
        <v>2.5</v>
      </c>
      <c r="K2160" s="6">
        <v>2.5</v>
      </c>
      <c r="L2160" s="35">
        <f t="shared" si="303"/>
        <v>8.9</v>
      </c>
      <c r="M2160" s="6">
        <v>13.3</v>
      </c>
      <c r="N2160" s="6">
        <v>4.5</v>
      </c>
      <c r="O2160" s="11">
        <f t="shared" si="306"/>
        <v>2.5</v>
      </c>
      <c r="P2160" s="7">
        <v>8908</v>
      </c>
      <c r="Q2160" s="7"/>
      <c r="R2160" s="35">
        <f t="shared" si="304"/>
        <v>9.3000000000000007</v>
      </c>
      <c r="S2160">
        <v>18</v>
      </c>
      <c r="T2160">
        <v>0.5</v>
      </c>
      <c r="U2160">
        <v>5.2</v>
      </c>
      <c r="X2160">
        <v>16.84</v>
      </c>
    </row>
    <row r="2161" spans="1:24" x14ac:dyDescent="0.25">
      <c r="A2161" s="3">
        <v>32746</v>
      </c>
      <c r="B2161" s="5">
        <v>238</v>
      </c>
      <c r="C2161" s="37">
        <f t="shared" si="300"/>
        <v>12.63</v>
      </c>
      <c r="D2161" s="35">
        <f t="shared" si="301"/>
        <v>8.1999999999999993</v>
      </c>
      <c r="E2161" s="6">
        <v>12.6</v>
      </c>
      <c r="F2161" s="6">
        <v>3.7</v>
      </c>
      <c r="G2161" s="6">
        <v>0.5</v>
      </c>
      <c r="H2161" s="35">
        <f t="shared" si="302"/>
        <v>7.2</v>
      </c>
      <c r="I2161" s="6">
        <v>11.8</v>
      </c>
      <c r="J2161" s="6">
        <v>2.6</v>
      </c>
      <c r="K2161" s="6">
        <v>2</v>
      </c>
      <c r="L2161" s="35">
        <f t="shared" si="303"/>
        <v>7.7</v>
      </c>
      <c r="M2161" s="6">
        <v>11.5</v>
      </c>
      <c r="N2161" s="6">
        <v>3.8</v>
      </c>
      <c r="O2161" s="11">
        <f t="shared" si="306"/>
        <v>2</v>
      </c>
      <c r="P2161" s="7">
        <v>8908</v>
      </c>
      <c r="Q2161" s="7"/>
      <c r="R2161" s="35">
        <f t="shared" si="304"/>
        <v>11.8</v>
      </c>
      <c r="S2161">
        <v>17.5</v>
      </c>
      <c r="T2161">
        <v>6</v>
      </c>
      <c r="U2161">
        <v>0</v>
      </c>
      <c r="X2161">
        <v>12.63</v>
      </c>
    </row>
    <row r="2162" spans="1:24" x14ac:dyDescent="0.25">
      <c r="A2162" s="3">
        <v>32747</v>
      </c>
      <c r="B2162" s="5">
        <v>239</v>
      </c>
      <c r="C2162" s="37">
        <f t="shared" si="300"/>
        <v>14.66</v>
      </c>
      <c r="D2162" s="35">
        <f t="shared" si="301"/>
        <v>6.8</v>
      </c>
      <c r="E2162" s="6">
        <v>13.3</v>
      </c>
      <c r="F2162" s="6">
        <v>0.3</v>
      </c>
      <c r="G2162" s="6">
        <v>3</v>
      </c>
      <c r="H2162" s="35">
        <f t="shared" si="302"/>
        <v>7.1</v>
      </c>
      <c r="I2162" s="6">
        <v>12.6</v>
      </c>
      <c r="J2162" s="6">
        <v>1.5</v>
      </c>
      <c r="K2162" s="6">
        <v>2</v>
      </c>
      <c r="L2162" s="35">
        <f t="shared" si="303"/>
        <v>7.2</v>
      </c>
      <c r="M2162" s="6">
        <v>11.5</v>
      </c>
      <c r="N2162" s="6">
        <v>2.8</v>
      </c>
      <c r="O2162" s="11">
        <f t="shared" si="306"/>
        <v>2</v>
      </c>
      <c r="P2162" s="7">
        <v>8908</v>
      </c>
      <c r="Q2162" s="7"/>
      <c r="R2162" s="35">
        <f t="shared" si="304"/>
        <v>9</v>
      </c>
      <c r="S2162">
        <v>17</v>
      </c>
      <c r="T2162">
        <v>1</v>
      </c>
      <c r="U2162">
        <v>0.8</v>
      </c>
      <c r="X2162">
        <v>14.66</v>
      </c>
    </row>
    <row r="2163" spans="1:24" x14ac:dyDescent="0.25">
      <c r="A2163" s="3">
        <v>32748</v>
      </c>
      <c r="B2163" s="5">
        <v>240</v>
      </c>
      <c r="C2163" s="37">
        <f t="shared" si="300"/>
        <v>21.42</v>
      </c>
      <c r="D2163" s="35">
        <f t="shared" si="301"/>
        <v>6.7</v>
      </c>
      <c r="E2163" s="6">
        <v>13.2</v>
      </c>
      <c r="F2163" s="6">
        <v>0.1</v>
      </c>
      <c r="G2163" s="6">
        <v>0</v>
      </c>
      <c r="H2163" s="35">
        <f t="shared" si="302"/>
        <v>7.4</v>
      </c>
      <c r="I2163" s="6">
        <v>13.3</v>
      </c>
      <c r="J2163" s="6">
        <v>1.5</v>
      </c>
      <c r="K2163" s="6">
        <v>0</v>
      </c>
      <c r="L2163" s="35">
        <f t="shared" si="303"/>
        <v>7.8</v>
      </c>
      <c r="M2163" s="6">
        <v>12.2</v>
      </c>
      <c r="N2163" s="6">
        <v>3.4</v>
      </c>
      <c r="O2163" s="11">
        <f t="shared" si="306"/>
        <v>0</v>
      </c>
      <c r="P2163" s="7">
        <v>8908</v>
      </c>
      <c r="Q2163" s="7"/>
      <c r="R2163" s="35">
        <f t="shared" si="304"/>
        <v>8.5</v>
      </c>
      <c r="S2163">
        <v>16.5</v>
      </c>
      <c r="T2163">
        <v>0.5</v>
      </c>
      <c r="U2163">
        <v>2.9</v>
      </c>
      <c r="X2163">
        <v>21.42</v>
      </c>
    </row>
    <row r="2164" spans="1:24" x14ac:dyDescent="0.25">
      <c r="A2164" s="3">
        <v>32749</v>
      </c>
      <c r="B2164" s="5">
        <v>241</v>
      </c>
      <c r="C2164" s="37">
        <f t="shared" si="300"/>
        <v>21.16</v>
      </c>
      <c r="D2164" s="35">
        <f t="shared" si="301"/>
        <v>7.7</v>
      </c>
      <c r="E2164" s="6">
        <v>14.7</v>
      </c>
      <c r="F2164" s="6">
        <v>0.6</v>
      </c>
      <c r="G2164" s="6">
        <v>0</v>
      </c>
      <c r="H2164" s="35">
        <f t="shared" si="302"/>
        <v>7.7</v>
      </c>
      <c r="I2164" s="6">
        <v>13.8</v>
      </c>
      <c r="J2164" s="6">
        <v>1.5</v>
      </c>
      <c r="K2164" s="6">
        <v>0</v>
      </c>
      <c r="L2164" s="35">
        <f t="shared" si="303"/>
        <v>7.8</v>
      </c>
      <c r="M2164" s="6">
        <v>12.5</v>
      </c>
      <c r="N2164" s="6">
        <v>3.1</v>
      </c>
      <c r="O2164" s="11">
        <f t="shared" si="306"/>
        <v>0</v>
      </c>
      <c r="P2164" s="7">
        <v>8908</v>
      </c>
      <c r="Q2164" s="7"/>
      <c r="R2164" s="35">
        <f t="shared" si="304"/>
        <v>9</v>
      </c>
      <c r="S2164">
        <v>17</v>
      </c>
      <c r="T2164">
        <v>1</v>
      </c>
      <c r="U2164">
        <v>0.4</v>
      </c>
      <c r="X2164">
        <v>21.16</v>
      </c>
    </row>
    <row r="2165" spans="1:24" x14ac:dyDescent="0.25">
      <c r="A2165" s="3">
        <v>32750</v>
      </c>
      <c r="B2165" s="5">
        <v>242</v>
      </c>
      <c r="C2165" s="37">
        <f t="shared" si="300"/>
        <v>20.260000000000002</v>
      </c>
      <c r="D2165" s="35">
        <f t="shared" si="301"/>
        <v>7.9</v>
      </c>
      <c r="E2165" s="6">
        <v>15.2</v>
      </c>
      <c r="F2165" s="6">
        <v>0.5</v>
      </c>
      <c r="G2165" s="6">
        <v>0</v>
      </c>
      <c r="H2165" s="35">
        <f t="shared" si="302"/>
        <v>7.9</v>
      </c>
      <c r="I2165" s="6">
        <v>14.5</v>
      </c>
      <c r="J2165" s="6">
        <v>1.2</v>
      </c>
      <c r="K2165" s="6">
        <v>0</v>
      </c>
      <c r="L2165" s="35">
        <f t="shared" si="303"/>
        <v>8.1</v>
      </c>
      <c r="M2165" s="6">
        <v>12.9</v>
      </c>
      <c r="N2165" s="6">
        <v>3.3</v>
      </c>
      <c r="O2165" s="11">
        <f t="shared" si="306"/>
        <v>0</v>
      </c>
      <c r="P2165" s="7">
        <v>8908</v>
      </c>
      <c r="Q2165" s="7"/>
      <c r="R2165" s="35">
        <f t="shared" si="304"/>
        <v>8.8000000000000007</v>
      </c>
      <c r="S2165">
        <v>18</v>
      </c>
      <c r="T2165">
        <v>-0.5</v>
      </c>
      <c r="U2165">
        <v>1</v>
      </c>
      <c r="X2165">
        <v>20.260000000000002</v>
      </c>
    </row>
    <row r="2166" spans="1:24" x14ac:dyDescent="0.25">
      <c r="A2166" s="3">
        <v>32751</v>
      </c>
      <c r="B2166" s="5">
        <v>243</v>
      </c>
      <c r="C2166" s="37">
        <f t="shared" si="300"/>
        <v>13.9</v>
      </c>
      <c r="D2166" s="35">
        <f t="shared" si="301"/>
        <v>8.9</v>
      </c>
      <c r="E2166" s="6">
        <v>14.6</v>
      </c>
      <c r="F2166" s="6">
        <v>3.1</v>
      </c>
      <c r="G2166" s="6">
        <v>4.5</v>
      </c>
      <c r="H2166" s="35">
        <f t="shared" si="302"/>
        <v>9</v>
      </c>
      <c r="I2166" s="6">
        <v>13.5</v>
      </c>
      <c r="J2166" s="6">
        <v>4.5</v>
      </c>
      <c r="K2166" s="6">
        <v>3</v>
      </c>
      <c r="L2166" s="35">
        <f t="shared" si="303"/>
        <v>8.8000000000000007</v>
      </c>
      <c r="M2166" s="6">
        <v>12.3</v>
      </c>
      <c r="N2166" s="6">
        <v>5.3</v>
      </c>
      <c r="O2166" s="11">
        <f t="shared" si="306"/>
        <v>3</v>
      </c>
      <c r="P2166" s="7">
        <v>8908</v>
      </c>
      <c r="Q2166" s="7"/>
      <c r="R2166" s="35">
        <f t="shared" si="304"/>
        <v>10.5</v>
      </c>
      <c r="S2166">
        <v>16</v>
      </c>
      <c r="T2166">
        <v>5</v>
      </c>
      <c r="U2166">
        <v>2.6</v>
      </c>
      <c r="X2166">
        <v>13.9</v>
      </c>
    </row>
    <row r="2167" spans="1:24" x14ac:dyDescent="0.25">
      <c r="A2167" s="3">
        <v>32752</v>
      </c>
      <c r="B2167" s="5">
        <v>244</v>
      </c>
      <c r="C2167" s="37">
        <f t="shared" si="300"/>
        <v>11.35</v>
      </c>
      <c r="D2167" s="35">
        <f t="shared" si="301"/>
        <v>8.1999999999999993</v>
      </c>
      <c r="E2167" s="6">
        <v>13.8</v>
      </c>
      <c r="F2167" s="6">
        <v>2.5</v>
      </c>
      <c r="G2167" s="6">
        <v>22.5</v>
      </c>
      <c r="H2167" s="35">
        <f t="shared" si="302"/>
        <v>7.3</v>
      </c>
      <c r="I2167" s="6">
        <v>11</v>
      </c>
      <c r="J2167" s="6">
        <v>3.5</v>
      </c>
      <c r="K2167" s="6">
        <v>16</v>
      </c>
      <c r="L2167" s="35">
        <f t="shared" si="303"/>
        <v>7.4</v>
      </c>
      <c r="M2167" s="6">
        <v>11.3</v>
      </c>
      <c r="N2167" s="6">
        <v>3.4</v>
      </c>
      <c r="O2167" s="11">
        <f t="shared" si="306"/>
        <v>16</v>
      </c>
      <c r="P2167" s="7">
        <v>8909</v>
      </c>
      <c r="Q2167" s="7"/>
      <c r="R2167" s="35">
        <f t="shared" si="304"/>
        <v>10.8</v>
      </c>
      <c r="S2167">
        <v>16.5</v>
      </c>
      <c r="T2167">
        <v>5</v>
      </c>
      <c r="U2167">
        <v>13.9</v>
      </c>
      <c r="X2167">
        <v>11.35</v>
      </c>
    </row>
    <row r="2168" spans="1:24" x14ac:dyDescent="0.25">
      <c r="A2168" s="3">
        <v>32753</v>
      </c>
      <c r="B2168" s="5">
        <v>245</v>
      </c>
      <c r="C2168" s="37">
        <f t="shared" si="300"/>
        <v>9.07</v>
      </c>
      <c r="D2168" s="35">
        <f t="shared" si="301"/>
        <v>5</v>
      </c>
      <c r="E2168" s="6">
        <v>8.1</v>
      </c>
      <c r="F2168" s="6">
        <v>1.9</v>
      </c>
      <c r="G2168" s="6">
        <v>3</v>
      </c>
      <c r="H2168" s="35">
        <f t="shared" si="302"/>
        <v>3.2</v>
      </c>
      <c r="I2168" s="6">
        <v>5.7</v>
      </c>
      <c r="J2168" s="6">
        <v>0.6</v>
      </c>
      <c r="K2168" s="6">
        <v>4.5</v>
      </c>
      <c r="L2168" s="35">
        <f t="shared" si="303"/>
        <v>3.6</v>
      </c>
      <c r="M2168" s="6">
        <v>6.1</v>
      </c>
      <c r="N2168" s="6">
        <v>1</v>
      </c>
      <c r="O2168" s="11">
        <f t="shared" si="306"/>
        <v>4.5</v>
      </c>
      <c r="P2168" s="7">
        <v>8909</v>
      </c>
      <c r="Q2168" s="7"/>
      <c r="R2168" s="35">
        <f t="shared" si="304"/>
        <v>9.3000000000000007</v>
      </c>
      <c r="S2168">
        <v>13.5</v>
      </c>
      <c r="T2168">
        <v>5</v>
      </c>
      <c r="U2168">
        <v>1.8</v>
      </c>
      <c r="X2168">
        <v>9.07</v>
      </c>
    </row>
    <row r="2169" spans="1:24" x14ac:dyDescent="0.25">
      <c r="A2169" s="3">
        <v>32754</v>
      </c>
      <c r="B2169" s="5">
        <v>246</v>
      </c>
      <c r="C2169" s="37">
        <f t="shared" si="300"/>
        <v>18.86</v>
      </c>
      <c r="D2169" s="35">
        <f t="shared" si="301"/>
        <v>7</v>
      </c>
      <c r="E2169" s="6">
        <v>13.9</v>
      </c>
      <c r="F2169" s="6">
        <v>0.1</v>
      </c>
      <c r="G2169" s="6">
        <v>0</v>
      </c>
      <c r="H2169" s="35">
        <f t="shared" si="302"/>
        <v>6.7</v>
      </c>
      <c r="I2169" s="6">
        <v>12.9</v>
      </c>
      <c r="J2169" s="6">
        <v>0.5</v>
      </c>
      <c r="K2169" s="6">
        <v>0</v>
      </c>
      <c r="L2169" s="35">
        <f t="shared" si="303"/>
        <v>7.4</v>
      </c>
      <c r="M2169" s="6">
        <v>12.4</v>
      </c>
      <c r="N2169" s="6">
        <v>2.4</v>
      </c>
      <c r="O2169" s="11">
        <f t="shared" si="306"/>
        <v>0</v>
      </c>
      <c r="P2169" s="7">
        <v>8909</v>
      </c>
      <c r="Q2169" s="7"/>
      <c r="R2169" s="35">
        <f t="shared" si="304"/>
        <v>9.3000000000000007</v>
      </c>
      <c r="S2169">
        <v>18</v>
      </c>
      <c r="T2169">
        <v>0.5</v>
      </c>
      <c r="U2169">
        <v>0.3</v>
      </c>
      <c r="X2169">
        <v>18.86</v>
      </c>
    </row>
    <row r="2170" spans="1:24" x14ac:dyDescent="0.25">
      <c r="A2170" s="3">
        <v>32755</v>
      </c>
      <c r="B2170" s="5">
        <v>247</v>
      </c>
      <c r="C2170" s="37">
        <f t="shared" si="300"/>
        <v>10.07</v>
      </c>
      <c r="D2170" s="35">
        <f t="shared" si="301"/>
        <v>8.5</v>
      </c>
      <c r="E2170" s="6">
        <v>15.6</v>
      </c>
      <c r="F2170" s="6">
        <v>1.3</v>
      </c>
      <c r="G2170" s="6">
        <v>1</v>
      </c>
      <c r="H2170" s="35">
        <f t="shared" si="302"/>
        <v>7.9</v>
      </c>
      <c r="I2170" s="6">
        <v>12.6</v>
      </c>
      <c r="J2170" s="6">
        <v>3.2</v>
      </c>
      <c r="K2170" s="6">
        <v>0.5</v>
      </c>
      <c r="L2170" s="35">
        <f t="shared" si="303"/>
        <v>8</v>
      </c>
      <c r="M2170" s="6">
        <v>13.2</v>
      </c>
      <c r="N2170" s="6">
        <v>2.7</v>
      </c>
      <c r="O2170" s="11">
        <f t="shared" si="306"/>
        <v>0.5</v>
      </c>
      <c r="P2170" s="7">
        <v>8909</v>
      </c>
      <c r="Q2170" s="7"/>
      <c r="R2170" s="35">
        <f t="shared" si="304"/>
        <v>9.5</v>
      </c>
      <c r="S2170">
        <v>17.5</v>
      </c>
      <c r="T2170">
        <v>1.5</v>
      </c>
      <c r="U2170">
        <v>2.4</v>
      </c>
      <c r="X2170">
        <v>10.07</v>
      </c>
    </row>
    <row r="2171" spans="1:24" x14ac:dyDescent="0.25">
      <c r="A2171" s="3">
        <v>32756</v>
      </c>
      <c r="B2171" s="5">
        <v>248</v>
      </c>
      <c r="C2171" s="37">
        <f t="shared" si="300"/>
        <v>13.16</v>
      </c>
      <c r="D2171" s="35">
        <f t="shared" si="301"/>
        <v>4.3</v>
      </c>
      <c r="E2171" s="6">
        <v>7.8</v>
      </c>
      <c r="F2171" s="6">
        <v>0.7</v>
      </c>
      <c r="G2171" s="6">
        <v>0</v>
      </c>
      <c r="H2171" s="35">
        <f t="shared" si="302"/>
        <v>3.4</v>
      </c>
      <c r="I2171" s="6">
        <v>5.8</v>
      </c>
      <c r="J2171" s="6">
        <v>0.9</v>
      </c>
      <c r="K2171" s="6">
        <v>0.5</v>
      </c>
      <c r="L2171" s="35">
        <f t="shared" si="303"/>
        <v>3.3</v>
      </c>
      <c r="M2171" s="6">
        <v>4.7</v>
      </c>
      <c r="N2171" s="6">
        <v>1.8</v>
      </c>
      <c r="O2171" s="11">
        <f t="shared" si="306"/>
        <v>0.5</v>
      </c>
      <c r="P2171" s="7">
        <v>8909</v>
      </c>
      <c r="Q2171" s="7"/>
      <c r="R2171" s="35">
        <f t="shared" si="304"/>
        <v>8.5</v>
      </c>
      <c r="S2171">
        <v>15</v>
      </c>
      <c r="T2171">
        <v>2</v>
      </c>
      <c r="U2171">
        <v>0.3</v>
      </c>
      <c r="X2171">
        <v>13.16</v>
      </c>
    </row>
    <row r="2172" spans="1:24" x14ac:dyDescent="0.25">
      <c r="A2172" s="3">
        <v>32757</v>
      </c>
      <c r="B2172" s="5">
        <v>249</v>
      </c>
      <c r="C2172" s="37">
        <f t="shared" si="300"/>
        <v>18.850000000000001</v>
      </c>
      <c r="D2172" s="35">
        <f t="shared" si="301"/>
        <v>8.8000000000000007</v>
      </c>
      <c r="E2172" s="6">
        <v>13.9</v>
      </c>
      <c r="F2172" s="6">
        <v>3.7</v>
      </c>
      <c r="G2172" s="6">
        <v>0</v>
      </c>
      <c r="H2172" s="35">
        <f t="shared" si="302"/>
        <v>6.1</v>
      </c>
      <c r="I2172" s="8">
        <f t="shared" ref="I2172:I2179" si="307">ROUND(M2172*0.98-0.9,1)</f>
        <v>10.1</v>
      </c>
      <c r="J2172" s="6">
        <v>2.1</v>
      </c>
      <c r="K2172" s="6">
        <v>0</v>
      </c>
      <c r="L2172" s="35">
        <f t="shared" si="303"/>
        <v>6.8</v>
      </c>
      <c r="M2172" s="6">
        <v>11.2</v>
      </c>
      <c r="N2172" s="6">
        <v>2.4</v>
      </c>
      <c r="O2172" s="11">
        <f t="shared" si="306"/>
        <v>0</v>
      </c>
      <c r="P2172" s="7">
        <v>8909</v>
      </c>
      <c r="Q2172" s="7"/>
      <c r="R2172" s="35">
        <f t="shared" si="304"/>
        <v>9</v>
      </c>
      <c r="S2172">
        <v>16</v>
      </c>
      <c r="T2172">
        <v>2</v>
      </c>
      <c r="U2172">
        <v>0</v>
      </c>
      <c r="X2172">
        <v>18.850000000000001</v>
      </c>
    </row>
    <row r="2173" spans="1:24" x14ac:dyDescent="0.25">
      <c r="A2173" s="3">
        <v>32758</v>
      </c>
      <c r="B2173" s="5">
        <v>250</v>
      </c>
      <c r="C2173" s="37">
        <f t="shared" si="300"/>
        <v>20.09</v>
      </c>
      <c r="D2173" s="35">
        <f t="shared" si="301"/>
        <v>9.3000000000000007</v>
      </c>
      <c r="E2173" s="6">
        <v>15.9</v>
      </c>
      <c r="F2173" s="6">
        <v>2.6</v>
      </c>
      <c r="G2173" s="6">
        <v>0</v>
      </c>
      <c r="H2173" s="35">
        <f t="shared" si="302"/>
        <v>8.6999999999999993</v>
      </c>
      <c r="I2173" s="8">
        <f t="shared" si="307"/>
        <v>12.5</v>
      </c>
      <c r="J2173" s="8">
        <f t="shared" ref="J2173:J2180" si="308">ROUND(N2173*0.96-0.4,1)</f>
        <v>4.8</v>
      </c>
      <c r="K2173" s="6">
        <v>0</v>
      </c>
      <c r="L2173" s="35">
        <f t="shared" si="303"/>
        <v>9.6</v>
      </c>
      <c r="M2173" s="6">
        <v>13.7</v>
      </c>
      <c r="N2173" s="6">
        <v>5.4</v>
      </c>
      <c r="O2173" s="11">
        <f t="shared" si="306"/>
        <v>0</v>
      </c>
      <c r="P2173" s="7">
        <v>8909</v>
      </c>
      <c r="Q2173" s="7"/>
      <c r="R2173" s="35">
        <f t="shared" si="304"/>
        <v>9.5</v>
      </c>
      <c r="S2173">
        <v>19</v>
      </c>
      <c r="T2173">
        <v>0</v>
      </c>
      <c r="U2173">
        <v>0</v>
      </c>
      <c r="X2173">
        <v>20.09</v>
      </c>
    </row>
    <row r="2174" spans="1:24" x14ac:dyDescent="0.25">
      <c r="A2174" s="3">
        <v>32759</v>
      </c>
      <c r="B2174" s="5">
        <v>251</v>
      </c>
      <c r="C2174" s="37">
        <f t="shared" si="300"/>
        <v>18.2</v>
      </c>
      <c r="D2174" s="35">
        <f t="shared" si="301"/>
        <v>8.3000000000000007</v>
      </c>
      <c r="E2174" s="6">
        <v>13</v>
      </c>
      <c r="F2174" s="6">
        <v>3.5</v>
      </c>
      <c r="G2174" s="6">
        <v>0</v>
      </c>
      <c r="H2174" s="35">
        <f t="shared" si="302"/>
        <v>7.5</v>
      </c>
      <c r="I2174" s="8">
        <f t="shared" si="307"/>
        <v>10.1</v>
      </c>
      <c r="J2174" s="8">
        <f t="shared" si="308"/>
        <v>4.9000000000000004</v>
      </c>
      <c r="K2174" s="6">
        <v>0</v>
      </c>
      <c r="L2174" s="35">
        <f t="shared" si="303"/>
        <v>8.4</v>
      </c>
      <c r="M2174" s="6">
        <v>11.2</v>
      </c>
      <c r="N2174" s="6">
        <v>5.5</v>
      </c>
      <c r="O2174" s="11">
        <f t="shared" si="306"/>
        <v>0</v>
      </c>
      <c r="P2174" s="7">
        <v>8909</v>
      </c>
      <c r="Q2174" s="7"/>
      <c r="R2174" s="35">
        <f t="shared" si="304"/>
        <v>9</v>
      </c>
      <c r="S2174">
        <v>16</v>
      </c>
      <c r="T2174">
        <v>2</v>
      </c>
      <c r="U2174">
        <v>0</v>
      </c>
      <c r="X2174">
        <v>18.2</v>
      </c>
    </row>
    <row r="2175" spans="1:24" x14ac:dyDescent="0.25">
      <c r="A2175" s="3">
        <v>32760</v>
      </c>
      <c r="B2175" s="5">
        <v>252</v>
      </c>
      <c r="C2175" s="37">
        <f t="shared" si="300"/>
        <v>20.04</v>
      </c>
      <c r="D2175" s="35">
        <f t="shared" si="301"/>
        <v>5.5</v>
      </c>
      <c r="E2175" s="6">
        <v>13</v>
      </c>
      <c r="F2175" s="6">
        <v>-2</v>
      </c>
      <c r="G2175" s="6">
        <v>0</v>
      </c>
      <c r="H2175" s="35">
        <f t="shared" si="302"/>
        <v>5.4</v>
      </c>
      <c r="I2175" s="8">
        <f t="shared" si="307"/>
        <v>9.9</v>
      </c>
      <c r="J2175" s="8">
        <f t="shared" si="308"/>
        <v>0.8</v>
      </c>
      <c r="K2175" s="6">
        <v>0</v>
      </c>
      <c r="L2175" s="35">
        <f t="shared" si="303"/>
        <v>6.1</v>
      </c>
      <c r="M2175" s="6">
        <v>11</v>
      </c>
      <c r="N2175" s="6">
        <v>1.2</v>
      </c>
      <c r="O2175" s="11">
        <f t="shared" si="306"/>
        <v>0</v>
      </c>
      <c r="P2175" s="7">
        <v>8909</v>
      </c>
      <c r="Q2175" s="7"/>
      <c r="R2175" s="35">
        <f t="shared" si="304"/>
        <v>6.5</v>
      </c>
      <c r="S2175">
        <v>16</v>
      </c>
      <c r="T2175">
        <v>-3</v>
      </c>
      <c r="U2175">
        <v>0</v>
      </c>
      <c r="X2175">
        <v>20.04</v>
      </c>
    </row>
    <row r="2176" spans="1:24" x14ac:dyDescent="0.25">
      <c r="A2176" s="3">
        <v>32761</v>
      </c>
      <c r="B2176" s="5">
        <v>253</v>
      </c>
      <c r="C2176" s="37">
        <f t="shared" si="300"/>
        <v>19.89</v>
      </c>
      <c r="D2176" s="35">
        <f t="shared" si="301"/>
        <v>6.1</v>
      </c>
      <c r="E2176" s="6">
        <v>13.2</v>
      </c>
      <c r="F2176" s="6">
        <v>-1</v>
      </c>
      <c r="G2176" s="6">
        <v>0</v>
      </c>
      <c r="H2176" s="35">
        <f t="shared" si="302"/>
        <v>5.8</v>
      </c>
      <c r="I2176" s="8">
        <f t="shared" si="307"/>
        <v>9.8000000000000007</v>
      </c>
      <c r="J2176" s="8">
        <f t="shared" si="308"/>
        <v>1.7</v>
      </c>
      <c r="K2176" s="6">
        <v>0</v>
      </c>
      <c r="L2176" s="35">
        <f t="shared" si="303"/>
        <v>6.6</v>
      </c>
      <c r="M2176" s="6">
        <v>10.9</v>
      </c>
      <c r="N2176" s="6">
        <v>2.2000000000000002</v>
      </c>
      <c r="O2176" s="11">
        <f t="shared" si="306"/>
        <v>0</v>
      </c>
      <c r="P2176" s="7">
        <v>8909</v>
      </c>
      <c r="Q2176" s="7"/>
      <c r="R2176" s="35">
        <f t="shared" si="304"/>
        <v>6.8</v>
      </c>
      <c r="S2176">
        <v>16</v>
      </c>
      <c r="T2176">
        <v>-2.5</v>
      </c>
      <c r="U2176">
        <v>0</v>
      </c>
      <c r="X2176">
        <v>19.89</v>
      </c>
    </row>
    <row r="2177" spans="1:24" x14ac:dyDescent="0.25">
      <c r="A2177" s="3">
        <v>32762</v>
      </c>
      <c r="B2177" s="5">
        <v>254</v>
      </c>
      <c r="C2177" s="37">
        <f t="shared" si="300"/>
        <v>18.63</v>
      </c>
      <c r="D2177" s="35">
        <f t="shared" si="301"/>
        <v>7.6</v>
      </c>
      <c r="E2177" s="6">
        <v>16.399999999999999</v>
      </c>
      <c r="F2177" s="6">
        <v>-1.3</v>
      </c>
      <c r="G2177" s="6">
        <v>0</v>
      </c>
      <c r="H2177" s="35">
        <f t="shared" si="302"/>
        <v>7.6</v>
      </c>
      <c r="I2177" s="8">
        <f t="shared" si="307"/>
        <v>13</v>
      </c>
      <c r="J2177" s="8">
        <f t="shared" si="308"/>
        <v>2.2000000000000002</v>
      </c>
      <c r="K2177" s="6">
        <v>0</v>
      </c>
      <c r="L2177" s="35">
        <f t="shared" si="303"/>
        <v>8.5</v>
      </c>
      <c r="M2177" s="6">
        <v>14.2</v>
      </c>
      <c r="N2177" s="6">
        <v>2.7</v>
      </c>
      <c r="O2177" s="11">
        <f t="shared" si="306"/>
        <v>0</v>
      </c>
      <c r="P2177" s="7">
        <v>8909</v>
      </c>
      <c r="Q2177" s="7"/>
      <c r="R2177" s="35">
        <f t="shared" si="304"/>
        <v>7.8</v>
      </c>
      <c r="S2177">
        <v>18.5</v>
      </c>
      <c r="T2177">
        <v>-3</v>
      </c>
      <c r="U2177">
        <v>0</v>
      </c>
      <c r="X2177">
        <v>18.63</v>
      </c>
    </row>
    <row r="2178" spans="1:24" x14ac:dyDescent="0.25">
      <c r="A2178" s="3">
        <v>32763</v>
      </c>
      <c r="B2178" s="5">
        <v>255</v>
      </c>
      <c r="C2178" s="37">
        <f t="shared" si="300"/>
        <v>18.36</v>
      </c>
      <c r="D2178" s="35">
        <f t="shared" si="301"/>
        <v>10.9</v>
      </c>
      <c r="E2178" s="6">
        <v>20.2</v>
      </c>
      <c r="F2178" s="6">
        <v>1.5</v>
      </c>
      <c r="G2178" s="6">
        <v>0</v>
      </c>
      <c r="H2178" s="35">
        <f t="shared" si="302"/>
        <v>11</v>
      </c>
      <c r="I2178" s="8">
        <f t="shared" si="307"/>
        <v>16.8</v>
      </c>
      <c r="J2178" s="8">
        <f t="shared" si="308"/>
        <v>5.0999999999999996</v>
      </c>
      <c r="K2178" s="6">
        <v>0.5</v>
      </c>
      <c r="L2178" s="35">
        <f t="shared" si="303"/>
        <v>11.9</v>
      </c>
      <c r="M2178" s="6">
        <v>18.100000000000001</v>
      </c>
      <c r="N2178" s="6">
        <v>5.7</v>
      </c>
      <c r="O2178" s="11">
        <f t="shared" si="306"/>
        <v>0.5</v>
      </c>
      <c r="P2178" s="7">
        <v>8909</v>
      </c>
      <c r="Q2178" s="7"/>
      <c r="R2178" s="35">
        <f t="shared" si="304"/>
        <v>10.5</v>
      </c>
      <c r="S2178">
        <v>22</v>
      </c>
      <c r="T2178">
        <v>-1</v>
      </c>
      <c r="U2178">
        <v>0</v>
      </c>
      <c r="X2178">
        <v>18.36</v>
      </c>
    </row>
    <row r="2179" spans="1:24" x14ac:dyDescent="0.25">
      <c r="A2179" s="3">
        <v>32764</v>
      </c>
      <c r="B2179" s="5">
        <v>256</v>
      </c>
      <c r="C2179" s="37">
        <f t="shared" si="300"/>
        <v>17.600000000000001</v>
      </c>
      <c r="D2179" s="35">
        <f t="shared" si="301"/>
        <v>12.2</v>
      </c>
      <c r="E2179" s="6">
        <v>22</v>
      </c>
      <c r="F2179" s="6">
        <v>2.2999999999999998</v>
      </c>
      <c r="G2179" s="6">
        <v>0</v>
      </c>
      <c r="H2179" s="35">
        <f t="shared" si="302"/>
        <v>12.9</v>
      </c>
      <c r="I2179" s="8">
        <f t="shared" si="307"/>
        <v>19.2</v>
      </c>
      <c r="J2179" s="8">
        <f t="shared" si="308"/>
        <v>6.6</v>
      </c>
      <c r="K2179" s="6">
        <v>0</v>
      </c>
      <c r="L2179" s="35">
        <f t="shared" si="303"/>
        <v>13.9</v>
      </c>
      <c r="M2179" s="6">
        <v>20.5</v>
      </c>
      <c r="N2179" s="6">
        <v>7.3</v>
      </c>
      <c r="O2179" s="11">
        <f t="shared" si="306"/>
        <v>0</v>
      </c>
      <c r="P2179" s="7">
        <v>8909</v>
      </c>
      <c r="Q2179" s="7"/>
      <c r="R2179" s="35">
        <f t="shared" si="304"/>
        <v>11</v>
      </c>
      <c r="S2179">
        <v>23</v>
      </c>
      <c r="T2179">
        <v>-1</v>
      </c>
      <c r="U2179">
        <v>0</v>
      </c>
      <c r="X2179">
        <v>17.600000000000001</v>
      </c>
    </row>
    <row r="2180" spans="1:24" x14ac:dyDescent="0.25">
      <c r="A2180" s="3">
        <v>32765</v>
      </c>
      <c r="B2180" s="5">
        <v>257</v>
      </c>
      <c r="C2180" s="37">
        <f t="shared" si="300"/>
        <v>18.059999999999999</v>
      </c>
      <c r="D2180" s="35">
        <f t="shared" si="301"/>
        <v>12.2</v>
      </c>
      <c r="E2180" s="6">
        <v>22.5</v>
      </c>
      <c r="F2180" s="6">
        <v>1.8</v>
      </c>
      <c r="G2180" s="6">
        <v>0</v>
      </c>
      <c r="H2180" s="35">
        <f t="shared" si="302"/>
        <v>13.5</v>
      </c>
      <c r="I2180" s="6">
        <v>20.5</v>
      </c>
      <c r="J2180" s="8">
        <f t="shared" si="308"/>
        <v>6.5</v>
      </c>
      <c r="K2180" s="6">
        <v>0</v>
      </c>
      <c r="L2180" s="35">
        <f t="shared" si="303"/>
        <v>13.5</v>
      </c>
      <c r="M2180" s="6">
        <v>19.7</v>
      </c>
      <c r="N2180" s="6">
        <v>7.2</v>
      </c>
      <c r="O2180" s="11">
        <f t="shared" si="306"/>
        <v>0</v>
      </c>
      <c r="P2180" s="7">
        <v>8909</v>
      </c>
      <c r="Q2180" s="7"/>
      <c r="R2180" s="35">
        <f t="shared" si="304"/>
        <v>12.3</v>
      </c>
      <c r="S2180">
        <v>24</v>
      </c>
      <c r="T2180">
        <v>0.5</v>
      </c>
      <c r="U2180">
        <v>0</v>
      </c>
      <c r="X2180">
        <v>18.059999999999999</v>
      </c>
    </row>
    <row r="2181" spans="1:24" x14ac:dyDescent="0.25">
      <c r="A2181" s="3">
        <v>32766</v>
      </c>
      <c r="B2181" s="5">
        <v>258</v>
      </c>
      <c r="C2181" s="37">
        <f t="shared" ref="C2181:C2244" si="309">IF(W2181="",X2181,ROUND(0.95*W2181,2))</f>
        <v>15.52</v>
      </c>
      <c r="D2181" s="35">
        <f t="shared" ref="D2181:D2244" si="310">ROUND(AVERAGE(E2181:F2181),1)</f>
        <v>10.6</v>
      </c>
      <c r="E2181" s="6">
        <v>20.2</v>
      </c>
      <c r="F2181" s="6">
        <v>1</v>
      </c>
      <c r="G2181" s="6">
        <v>0</v>
      </c>
      <c r="H2181" s="35">
        <f t="shared" ref="H2181:H2244" si="311">ROUND(AVERAGE(I2181:J2181),1)</f>
        <v>12.1</v>
      </c>
      <c r="I2181" s="6">
        <v>18.2</v>
      </c>
      <c r="J2181" s="6">
        <v>6</v>
      </c>
      <c r="K2181" s="6">
        <v>0</v>
      </c>
      <c r="L2181" s="35">
        <f t="shared" ref="L2181:L2244" si="312">ROUND(AVERAGE(M2181:N2181),1)</f>
        <v>12.9</v>
      </c>
      <c r="M2181" s="6">
        <v>17.7</v>
      </c>
      <c r="N2181" s="6">
        <v>8</v>
      </c>
      <c r="O2181" s="6">
        <v>0</v>
      </c>
      <c r="P2181" s="7">
        <v>8909</v>
      </c>
      <c r="Q2181" s="7"/>
      <c r="R2181" s="35">
        <f t="shared" ref="R2181:R2244" si="313">ROUND(AVERAGE(S2181:T2181),1)</f>
        <v>10</v>
      </c>
      <c r="S2181">
        <v>22</v>
      </c>
      <c r="T2181">
        <v>-2</v>
      </c>
      <c r="U2181">
        <v>0</v>
      </c>
      <c r="X2181">
        <v>15.52</v>
      </c>
    </row>
    <row r="2182" spans="1:24" x14ac:dyDescent="0.25">
      <c r="A2182" s="3">
        <v>32767</v>
      </c>
      <c r="B2182" s="5">
        <v>259</v>
      </c>
      <c r="C2182" s="37">
        <f t="shared" si="309"/>
        <v>7</v>
      </c>
      <c r="D2182" s="35">
        <f t="shared" si="310"/>
        <v>7.6</v>
      </c>
      <c r="E2182" s="6">
        <v>10.7</v>
      </c>
      <c r="F2182" s="6">
        <v>4.4000000000000004</v>
      </c>
      <c r="G2182" s="6">
        <v>0</v>
      </c>
      <c r="H2182" s="35">
        <f t="shared" si="311"/>
        <v>7.3</v>
      </c>
      <c r="I2182" s="6">
        <v>9.3000000000000007</v>
      </c>
      <c r="J2182" s="6">
        <v>5.2</v>
      </c>
      <c r="K2182" s="6">
        <v>0</v>
      </c>
      <c r="L2182" s="35">
        <f t="shared" si="312"/>
        <v>6</v>
      </c>
      <c r="M2182" s="6">
        <v>8.5</v>
      </c>
      <c r="N2182" s="6">
        <v>3.5</v>
      </c>
      <c r="O2182" s="6">
        <v>0</v>
      </c>
      <c r="P2182" s="7">
        <v>8909</v>
      </c>
      <c r="Q2182" s="7"/>
      <c r="R2182" s="35">
        <f t="shared" si="313"/>
        <v>9.5</v>
      </c>
      <c r="S2182">
        <v>13</v>
      </c>
      <c r="T2182">
        <v>6</v>
      </c>
      <c r="U2182">
        <v>1.4</v>
      </c>
      <c r="X2182">
        <v>7</v>
      </c>
    </row>
    <row r="2183" spans="1:24" x14ac:dyDescent="0.25">
      <c r="A2183" s="3">
        <v>32768</v>
      </c>
      <c r="B2183" s="5">
        <v>260</v>
      </c>
      <c r="C2183" s="37">
        <f t="shared" si="309"/>
        <v>13.95</v>
      </c>
      <c r="D2183" s="35">
        <f t="shared" si="310"/>
        <v>3.9</v>
      </c>
      <c r="E2183" s="6">
        <v>9.1</v>
      </c>
      <c r="F2183" s="6">
        <v>-1.3</v>
      </c>
      <c r="G2183" s="6">
        <v>0</v>
      </c>
      <c r="H2183" s="35">
        <f t="shared" si="311"/>
        <v>3</v>
      </c>
      <c r="I2183" s="6">
        <v>7.6</v>
      </c>
      <c r="J2183" s="6">
        <v>-1.7</v>
      </c>
      <c r="K2183" s="6">
        <v>0</v>
      </c>
      <c r="L2183" s="35">
        <f t="shared" si="312"/>
        <v>3.3</v>
      </c>
      <c r="M2183" s="6">
        <v>6.9</v>
      </c>
      <c r="N2183" s="6">
        <v>-0.4</v>
      </c>
      <c r="O2183" s="6">
        <v>0</v>
      </c>
      <c r="P2183" s="7">
        <v>8909</v>
      </c>
      <c r="Q2183" s="7"/>
      <c r="R2183" s="35">
        <f t="shared" si="313"/>
        <v>6.3</v>
      </c>
      <c r="S2183">
        <v>12.5</v>
      </c>
      <c r="T2183">
        <v>0</v>
      </c>
      <c r="U2183">
        <v>0.5</v>
      </c>
      <c r="X2183">
        <v>13.95</v>
      </c>
    </row>
    <row r="2184" spans="1:24" x14ac:dyDescent="0.25">
      <c r="A2184" s="3">
        <v>32769</v>
      </c>
      <c r="B2184" s="5">
        <v>261</v>
      </c>
      <c r="C2184" s="37">
        <f t="shared" si="309"/>
        <v>12.65</v>
      </c>
      <c r="D2184" s="35">
        <f t="shared" si="310"/>
        <v>3.5</v>
      </c>
      <c r="E2184" s="6">
        <v>10.199999999999999</v>
      </c>
      <c r="F2184" s="6">
        <v>-3.2</v>
      </c>
      <c r="G2184" s="6">
        <v>0</v>
      </c>
      <c r="H2184" s="35">
        <f t="shared" si="311"/>
        <v>3.4</v>
      </c>
      <c r="I2184" s="6">
        <v>9.1999999999999993</v>
      </c>
      <c r="J2184" s="6">
        <v>-2.4</v>
      </c>
      <c r="K2184" s="6">
        <v>0</v>
      </c>
      <c r="L2184" s="35">
        <f t="shared" si="312"/>
        <v>3.5</v>
      </c>
      <c r="M2184" s="6">
        <v>8.1999999999999993</v>
      </c>
      <c r="N2184" s="6">
        <v>-1.3</v>
      </c>
      <c r="O2184" s="6">
        <v>0</v>
      </c>
      <c r="P2184" s="7">
        <v>8909</v>
      </c>
      <c r="Q2184" s="7"/>
      <c r="R2184" s="35">
        <f t="shared" si="313"/>
        <v>4.5</v>
      </c>
      <c r="S2184">
        <v>13</v>
      </c>
      <c r="T2184">
        <v>-4</v>
      </c>
      <c r="U2184">
        <v>0</v>
      </c>
      <c r="X2184">
        <v>12.65</v>
      </c>
    </row>
    <row r="2185" spans="1:24" x14ac:dyDescent="0.25">
      <c r="A2185" s="3">
        <v>32770</v>
      </c>
      <c r="B2185" s="5">
        <v>262</v>
      </c>
      <c r="C2185" s="37">
        <f t="shared" si="309"/>
        <v>15.87</v>
      </c>
      <c r="D2185" s="35">
        <f t="shared" si="310"/>
        <v>5.3</v>
      </c>
      <c r="E2185" s="6">
        <v>11.9</v>
      </c>
      <c r="F2185" s="6">
        <v>-1.4</v>
      </c>
      <c r="G2185" s="6">
        <v>0</v>
      </c>
      <c r="H2185" s="35">
        <f t="shared" si="311"/>
        <v>5</v>
      </c>
      <c r="I2185" s="6">
        <v>11.5</v>
      </c>
      <c r="J2185" s="6">
        <v>-1.5</v>
      </c>
      <c r="K2185" s="6">
        <v>0</v>
      </c>
      <c r="L2185" s="35">
        <f t="shared" si="312"/>
        <v>5.7</v>
      </c>
      <c r="M2185" s="6">
        <v>10.9</v>
      </c>
      <c r="N2185" s="6">
        <v>0.5</v>
      </c>
      <c r="O2185" s="6">
        <v>0</v>
      </c>
      <c r="P2185" s="7">
        <v>8909</v>
      </c>
      <c r="Q2185" s="7"/>
      <c r="R2185" s="35">
        <f t="shared" si="313"/>
        <v>7</v>
      </c>
      <c r="S2185">
        <v>15</v>
      </c>
      <c r="T2185">
        <v>-1</v>
      </c>
      <c r="U2185">
        <v>0</v>
      </c>
      <c r="X2185">
        <v>15.87</v>
      </c>
    </row>
    <row r="2186" spans="1:24" x14ac:dyDescent="0.25">
      <c r="A2186" s="3">
        <v>32771</v>
      </c>
      <c r="B2186" s="5">
        <v>263</v>
      </c>
      <c r="C2186" s="37">
        <f t="shared" si="309"/>
        <v>16.399999999999999</v>
      </c>
      <c r="D2186" s="35">
        <f t="shared" si="310"/>
        <v>7.1</v>
      </c>
      <c r="E2186" s="6">
        <v>15.5</v>
      </c>
      <c r="F2186" s="6">
        <v>-1.3</v>
      </c>
      <c r="G2186" s="6">
        <v>0</v>
      </c>
      <c r="H2186" s="35">
        <f t="shared" si="311"/>
        <v>7.6</v>
      </c>
      <c r="I2186" s="6">
        <v>14.6</v>
      </c>
      <c r="J2186" s="6">
        <v>0.6</v>
      </c>
      <c r="K2186" s="6">
        <v>0</v>
      </c>
      <c r="L2186" s="35">
        <f t="shared" si="312"/>
        <v>7.8</v>
      </c>
      <c r="M2186" s="6">
        <v>13.7</v>
      </c>
      <c r="N2186" s="6">
        <v>1.9</v>
      </c>
      <c r="O2186" s="6">
        <v>0</v>
      </c>
      <c r="P2186" s="7">
        <v>8909</v>
      </c>
      <c r="Q2186" s="7"/>
      <c r="R2186" s="35">
        <f t="shared" si="313"/>
        <v>8</v>
      </c>
      <c r="S2186">
        <v>18</v>
      </c>
      <c r="T2186">
        <v>-2</v>
      </c>
      <c r="U2186">
        <v>0</v>
      </c>
      <c r="X2186">
        <v>16.399999999999999</v>
      </c>
    </row>
    <row r="2187" spans="1:24" x14ac:dyDescent="0.25">
      <c r="A2187" s="3">
        <v>32772</v>
      </c>
      <c r="B2187" s="5">
        <v>264</v>
      </c>
      <c r="C2187" s="37">
        <f t="shared" si="309"/>
        <v>16.260000000000002</v>
      </c>
      <c r="D2187" s="35">
        <f t="shared" si="310"/>
        <v>8.8000000000000007</v>
      </c>
      <c r="E2187" s="6">
        <v>17</v>
      </c>
      <c r="F2187" s="6">
        <v>0.6</v>
      </c>
      <c r="G2187" s="6">
        <v>0</v>
      </c>
      <c r="H2187" s="35">
        <f t="shared" si="311"/>
        <v>9.6</v>
      </c>
      <c r="I2187" s="6">
        <v>17.5</v>
      </c>
      <c r="J2187" s="6">
        <v>1.6</v>
      </c>
      <c r="K2187" s="6">
        <v>0</v>
      </c>
      <c r="L2187" s="35">
        <f t="shared" si="312"/>
        <v>10.199999999999999</v>
      </c>
      <c r="M2187" s="6">
        <v>16.600000000000001</v>
      </c>
      <c r="N2187" s="6">
        <v>3.7</v>
      </c>
      <c r="O2187" s="6">
        <v>0</v>
      </c>
      <c r="P2187" s="7">
        <v>8909</v>
      </c>
      <c r="Q2187" s="7"/>
      <c r="R2187" s="35">
        <f t="shared" si="313"/>
        <v>10.3</v>
      </c>
      <c r="S2187">
        <v>22</v>
      </c>
      <c r="T2187">
        <v>-1.5</v>
      </c>
      <c r="U2187">
        <v>0</v>
      </c>
      <c r="X2187">
        <v>16.260000000000002</v>
      </c>
    </row>
    <row r="2188" spans="1:24" x14ac:dyDescent="0.25">
      <c r="A2188" s="3">
        <v>32773</v>
      </c>
      <c r="B2188" s="5">
        <v>265</v>
      </c>
      <c r="C2188" s="37">
        <f t="shared" si="309"/>
        <v>16.13</v>
      </c>
      <c r="D2188" s="35">
        <f t="shared" si="310"/>
        <v>11</v>
      </c>
      <c r="E2188" s="6">
        <v>20</v>
      </c>
      <c r="F2188" s="6">
        <v>2</v>
      </c>
      <c r="G2188" s="6">
        <v>0</v>
      </c>
      <c r="H2188" s="35">
        <f t="shared" si="311"/>
        <v>13</v>
      </c>
      <c r="I2188" s="6">
        <v>19.899999999999999</v>
      </c>
      <c r="J2188" s="6">
        <v>6</v>
      </c>
      <c r="K2188" s="6">
        <v>0</v>
      </c>
      <c r="L2188" s="35">
        <f t="shared" si="312"/>
        <v>12.5</v>
      </c>
      <c r="M2188" s="6">
        <v>19.100000000000001</v>
      </c>
      <c r="N2188" s="6">
        <v>5.9</v>
      </c>
      <c r="O2188" s="6">
        <v>0</v>
      </c>
      <c r="P2188" s="7">
        <v>8909</v>
      </c>
      <c r="Q2188" s="7"/>
      <c r="R2188" s="35">
        <f t="shared" si="313"/>
        <v>11</v>
      </c>
      <c r="S2188">
        <v>23</v>
      </c>
      <c r="T2188">
        <v>-1</v>
      </c>
      <c r="U2188">
        <v>0</v>
      </c>
      <c r="X2188">
        <v>16.13</v>
      </c>
    </row>
    <row r="2189" spans="1:24" x14ac:dyDescent="0.25">
      <c r="A2189" s="3">
        <v>32774</v>
      </c>
      <c r="B2189" s="5">
        <v>266</v>
      </c>
      <c r="C2189" s="37">
        <f t="shared" si="309"/>
        <v>16</v>
      </c>
      <c r="D2189" s="35">
        <f t="shared" si="310"/>
        <v>11.1</v>
      </c>
      <c r="E2189" s="6">
        <v>19.899999999999999</v>
      </c>
      <c r="F2189" s="6">
        <v>2.2000000000000002</v>
      </c>
      <c r="G2189" s="6">
        <v>0</v>
      </c>
      <c r="H2189" s="35">
        <f t="shared" si="311"/>
        <v>12.4</v>
      </c>
      <c r="I2189" s="6">
        <v>19.600000000000001</v>
      </c>
      <c r="J2189" s="6">
        <v>5.2</v>
      </c>
      <c r="K2189" s="6">
        <v>0</v>
      </c>
      <c r="L2189" s="35">
        <f t="shared" si="312"/>
        <v>12.3</v>
      </c>
      <c r="M2189" s="6">
        <v>18.8</v>
      </c>
      <c r="N2189" s="6">
        <v>5.7</v>
      </c>
      <c r="O2189" s="6">
        <v>0</v>
      </c>
      <c r="P2189" s="7">
        <v>8909</v>
      </c>
      <c r="Q2189" s="7"/>
      <c r="R2189" s="35">
        <f t="shared" si="313"/>
        <v>11.8</v>
      </c>
      <c r="S2189">
        <v>23.5</v>
      </c>
      <c r="T2189">
        <v>0</v>
      </c>
      <c r="U2189">
        <v>0</v>
      </c>
      <c r="X2189">
        <v>16</v>
      </c>
    </row>
    <row r="2190" spans="1:24" x14ac:dyDescent="0.25">
      <c r="A2190" s="3">
        <v>32775</v>
      </c>
      <c r="B2190" s="5">
        <v>267</v>
      </c>
      <c r="C2190" s="37">
        <f t="shared" si="309"/>
        <v>15.75</v>
      </c>
      <c r="D2190" s="35">
        <f t="shared" si="310"/>
        <v>11.6</v>
      </c>
      <c r="E2190" s="6">
        <v>20.8</v>
      </c>
      <c r="F2190" s="6">
        <v>2.2999999999999998</v>
      </c>
      <c r="G2190" s="6">
        <v>0</v>
      </c>
      <c r="H2190" s="35">
        <f t="shared" si="311"/>
        <v>12.7</v>
      </c>
      <c r="I2190" s="6">
        <v>20.3</v>
      </c>
      <c r="J2190" s="6">
        <v>5</v>
      </c>
      <c r="K2190" s="6">
        <v>0</v>
      </c>
      <c r="L2190" s="35">
        <f t="shared" si="312"/>
        <v>13.6</v>
      </c>
      <c r="M2190" s="6">
        <v>20</v>
      </c>
      <c r="N2190" s="6">
        <v>7.1</v>
      </c>
      <c r="O2190" s="6">
        <v>0</v>
      </c>
      <c r="P2190" s="7">
        <v>8909</v>
      </c>
      <c r="Q2190" s="7"/>
      <c r="R2190" s="35">
        <f t="shared" si="313"/>
        <v>11.5</v>
      </c>
      <c r="S2190">
        <v>24</v>
      </c>
      <c r="T2190">
        <v>-1</v>
      </c>
      <c r="U2190">
        <v>0</v>
      </c>
      <c r="X2190">
        <v>15.75</v>
      </c>
    </row>
    <row r="2191" spans="1:24" x14ac:dyDescent="0.25">
      <c r="A2191" s="3">
        <v>32776</v>
      </c>
      <c r="B2191" s="5">
        <v>268</v>
      </c>
      <c r="C2191" s="37">
        <f t="shared" si="309"/>
        <v>13.41</v>
      </c>
      <c r="D2191" s="35">
        <f t="shared" si="310"/>
        <v>11.5</v>
      </c>
      <c r="E2191" s="6">
        <v>19.899999999999999</v>
      </c>
      <c r="F2191" s="6">
        <v>3.1</v>
      </c>
      <c r="G2191" s="6">
        <v>0</v>
      </c>
      <c r="H2191" s="35">
        <f t="shared" si="311"/>
        <v>14</v>
      </c>
      <c r="I2191" s="6">
        <v>20</v>
      </c>
      <c r="J2191" s="6">
        <v>8</v>
      </c>
      <c r="K2191" s="6">
        <v>0</v>
      </c>
      <c r="L2191" s="35">
        <f t="shared" si="312"/>
        <v>13.4</v>
      </c>
      <c r="M2191" s="6">
        <v>19</v>
      </c>
      <c r="N2191" s="6">
        <v>7.8</v>
      </c>
      <c r="O2191" s="6">
        <v>0</v>
      </c>
      <c r="P2191" s="7">
        <v>8909</v>
      </c>
      <c r="Q2191" s="7"/>
      <c r="R2191" s="35">
        <f t="shared" si="313"/>
        <v>12.5</v>
      </c>
      <c r="S2191">
        <v>24</v>
      </c>
      <c r="T2191">
        <v>1</v>
      </c>
      <c r="U2191">
        <v>0</v>
      </c>
      <c r="X2191">
        <v>13.41</v>
      </c>
    </row>
    <row r="2192" spans="1:24" x14ac:dyDescent="0.25">
      <c r="A2192" s="3">
        <v>32777</v>
      </c>
      <c r="B2192" s="5">
        <v>269</v>
      </c>
      <c r="C2192" s="37">
        <f t="shared" si="309"/>
        <v>12.08</v>
      </c>
      <c r="D2192" s="35">
        <f t="shared" si="310"/>
        <v>9.1</v>
      </c>
      <c r="E2192" s="6">
        <v>15.4</v>
      </c>
      <c r="F2192" s="6">
        <v>2.7</v>
      </c>
      <c r="G2192" s="6">
        <v>0</v>
      </c>
      <c r="H2192" s="35">
        <f t="shared" si="311"/>
        <v>9.6999999999999993</v>
      </c>
      <c r="I2192" s="6">
        <v>14.1</v>
      </c>
      <c r="J2192" s="6">
        <v>5.3</v>
      </c>
      <c r="K2192" s="6">
        <v>0</v>
      </c>
      <c r="L2192" s="35">
        <f t="shared" si="312"/>
        <v>10</v>
      </c>
      <c r="M2192" s="6">
        <v>13.9</v>
      </c>
      <c r="N2192" s="6">
        <v>6.1</v>
      </c>
      <c r="O2192" s="6">
        <v>0</v>
      </c>
      <c r="P2192" s="7">
        <v>8909</v>
      </c>
      <c r="Q2192" s="7"/>
      <c r="R2192" s="35">
        <f t="shared" si="313"/>
        <v>12.8</v>
      </c>
      <c r="S2192">
        <v>24</v>
      </c>
      <c r="T2192">
        <v>1.5</v>
      </c>
      <c r="U2192">
        <v>0</v>
      </c>
      <c r="X2192">
        <v>12.08</v>
      </c>
    </row>
    <row r="2193" spans="1:24" x14ac:dyDescent="0.25">
      <c r="A2193" s="3">
        <v>32778</v>
      </c>
      <c r="B2193" s="5">
        <v>270</v>
      </c>
      <c r="C2193" s="37">
        <f t="shared" si="309"/>
        <v>15.36</v>
      </c>
      <c r="D2193" s="35">
        <f t="shared" si="310"/>
        <v>9</v>
      </c>
      <c r="E2193" s="6">
        <v>17.100000000000001</v>
      </c>
      <c r="F2193" s="6">
        <v>0.8</v>
      </c>
      <c r="G2193" s="6">
        <v>0</v>
      </c>
      <c r="H2193" s="35">
        <f t="shared" si="311"/>
        <v>9.1999999999999993</v>
      </c>
      <c r="I2193" s="6">
        <v>16.399999999999999</v>
      </c>
      <c r="J2193" s="6">
        <v>2</v>
      </c>
      <c r="K2193" s="6">
        <v>0</v>
      </c>
      <c r="L2193" s="35">
        <f t="shared" si="312"/>
        <v>9.5</v>
      </c>
      <c r="M2193" s="6">
        <v>15.3</v>
      </c>
      <c r="N2193" s="6">
        <v>3.7</v>
      </c>
      <c r="O2193" s="6">
        <v>0</v>
      </c>
      <c r="P2193" s="7">
        <v>8909</v>
      </c>
      <c r="Q2193" s="7"/>
      <c r="R2193" s="35">
        <f t="shared" si="313"/>
        <v>12.3</v>
      </c>
      <c r="S2193">
        <v>24</v>
      </c>
      <c r="T2193">
        <v>0.5</v>
      </c>
      <c r="U2193">
        <v>0</v>
      </c>
      <c r="X2193">
        <v>15.36</v>
      </c>
    </row>
    <row r="2194" spans="1:24" x14ac:dyDescent="0.25">
      <c r="A2194" s="3">
        <v>32779</v>
      </c>
      <c r="B2194" s="5">
        <v>271</v>
      </c>
      <c r="C2194" s="37">
        <f t="shared" si="309"/>
        <v>15.33</v>
      </c>
      <c r="D2194" s="35">
        <f t="shared" si="310"/>
        <v>9.6</v>
      </c>
      <c r="E2194" s="6">
        <v>17.8</v>
      </c>
      <c r="F2194" s="6">
        <v>1.3</v>
      </c>
      <c r="G2194" s="6">
        <v>0</v>
      </c>
      <c r="H2194" s="35">
        <f t="shared" si="311"/>
        <v>10.3</v>
      </c>
      <c r="I2194" s="6">
        <v>17.2</v>
      </c>
      <c r="J2194" s="6">
        <v>3.3</v>
      </c>
      <c r="K2194" s="6">
        <v>0</v>
      </c>
      <c r="L2194" s="35">
        <f t="shared" si="312"/>
        <v>10.9</v>
      </c>
      <c r="M2194" s="6">
        <v>17.100000000000001</v>
      </c>
      <c r="N2194" s="6">
        <v>4.7</v>
      </c>
      <c r="O2194" s="6">
        <v>0</v>
      </c>
      <c r="P2194" s="7">
        <v>8909</v>
      </c>
      <c r="Q2194" s="7"/>
      <c r="R2194" s="35">
        <f t="shared" si="313"/>
        <v>10.5</v>
      </c>
      <c r="S2194">
        <v>22</v>
      </c>
      <c r="T2194">
        <v>-1</v>
      </c>
      <c r="U2194">
        <v>0</v>
      </c>
      <c r="X2194">
        <v>15.33</v>
      </c>
    </row>
    <row r="2195" spans="1:24" x14ac:dyDescent="0.25">
      <c r="A2195" s="3">
        <v>32780</v>
      </c>
      <c r="B2195" s="5">
        <v>272</v>
      </c>
      <c r="C2195" s="37">
        <f t="shared" si="309"/>
        <v>14.12</v>
      </c>
      <c r="D2195" s="35">
        <f t="shared" si="310"/>
        <v>10.6</v>
      </c>
      <c r="E2195" s="6">
        <v>20.7</v>
      </c>
      <c r="F2195" s="6">
        <v>0.4</v>
      </c>
      <c r="G2195" s="6">
        <v>0</v>
      </c>
      <c r="H2195" s="35">
        <f t="shared" si="311"/>
        <v>11.7</v>
      </c>
      <c r="I2195" s="6">
        <v>19.899999999999999</v>
      </c>
      <c r="J2195" s="6">
        <v>3.4</v>
      </c>
      <c r="K2195" s="6">
        <v>0</v>
      </c>
      <c r="L2195" s="35">
        <f t="shared" si="312"/>
        <v>12.3</v>
      </c>
      <c r="M2195" s="6">
        <v>19.100000000000001</v>
      </c>
      <c r="N2195" s="6">
        <v>5.5</v>
      </c>
      <c r="O2195" s="6">
        <v>0</v>
      </c>
      <c r="P2195" s="7">
        <v>8909</v>
      </c>
      <c r="Q2195" s="7"/>
      <c r="R2195" s="35">
        <f t="shared" si="313"/>
        <v>11.8</v>
      </c>
      <c r="S2195">
        <v>24</v>
      </c>
      <c r="T2195">
        <v>-0.5</v>
      </c>
      <c r="U2195">
        <v>0</v>
      </c>
      <c r="X2195">
        <v>14.12</v>
      </c>
    </row>
    <row r="2196" spans="1:24" x14ac:dyDescent="0.25">
      <c r="A2196" s="3">
        <v>32781</v>
      </c>
      <c r="B2196" s="5">
        <v>273</v>
      </c>
      <c r="C2196" s="37">
        <f t="shared" si="309"/>
        <v>7.25</v>
      </c>
      <c r="D2196" s="35">
        <f t="shared" si="310"/>
        <v>3.5</v>
      </c>
      <c r="E2196" s="6">
        <v>7.9</v>
      </c>
      <c r="F2196" s="6">
        <v>-1</v>
      </c>
      <c r="G2196" s="6">
        <v>0</v>
      </c>
      <c r="H2196" s="35">
        <f t="shared" si="311"/>
        <v>3.3</v>
      </c>
      <c r="I2196" s="8">
        <f t="shared" ref="I2196:I2206" si="314">ROUND(M2196*0.98-0.9,1)</f>
        <v>5.8</v>
      </c>
      <c r="J2196" s="8">
        <f t="shared" ref="J2196:J2207" si="315">ROUND(N2196*0.96-0.4,1)</f>
        <v>0.8</v>
      </c>
      <c r="K2196" s="6">
        <v>0</v>
      </c>
      <c r="L2196" s="35">
        <f t="shared" si="312"/>
        <v>4.0999999999999996</v>
      </c>
      <c r="M2196" s="6">
        <v>6.8</v>
      </c>
      <c r="N2196" s="6">
        <v>1.3</v>
      </c>
      <c r="O2196" s="6">
        <v>0</v>
      </c>
      <c r="P2196" s="7">
        <v>8909</v>
      </c>
      <c r="Q2196" s="7"/>
      <c r="R2196" s="35">
        <f t="shared" si="313"/>
        <v>10</v>
      </c>
      <c r="S2196">
        <v>20</v>
      </c>
      <c r="T2196">
        <v>0</v>
      </c>
      <c r="U2196">
        <v>0</v>
      </c>
      <c r="X2196">
        <v>7.25</v>
      </c>
    </row>
    <row r="2197" spans="1:24" x14ac:dyDescent="0.25">
      <c r="A2197" s="3">
        <v>32782</v>
      </c>
      <c r="B2197" s="5">
        <v>274</v>
      </c>
      <c r="C2197" s="37">
        <f t="shared" si="309"/>
        <v>5.47</v>
      </c>
      <c r="D2197" s="35">
        <f t="shared" si="310"/>
        <v>0.6</v>
      </c>
      <c r="E2197" s="6">
        <v>3.5</v>
      </c>
      <c r="F2197" s="6">
        <v>-2.2999999999999998</v>
      </c>
      <c r="G2197" s="6">
        <v>0</v>
      </c>
      <c r="H2197" s="35">
        <f t="shared" si="311"/>
        <v>-0.7</v>
      </c>
      <c r="I2197" s="8">
        <f t="shared" si="314"/>
        <v>1</v>
      </c>
      <c r="J2197" s="8">
        <f t="shared" si="315"/>
        <v>-2.2999999999999998</v>
      </c>
      <c r="K2197" s="6">
        <v>0</v>
      </c>
      <c r="L2197" s="35">
        <f t="shared" si="312"/>
        <v>-0.1</v>
      </c>
      <c r="M2197" s="6">
        <v>1.9</v>
      </c>
      <c r="N2197" s="6">
        <v>-2</v>
      </c>
      <c r="O2197" s="6">
        <v>0</v>
      </c>
      <c r="P2197" s="7">
        <v>8910</v>
      </c>
      <c r="Q2197" s="7"/>
      <c r="R2197" s="35">
        <f t="shared" si="313"/>
        <v>5.3</v>
      </c>
      <c r="S2197">
        <v>11</v>
      </c>
      <c r="T2197">
        <v>-0.5</v>
      </c>
      <c r="U2197">
        <v>0</v>
      </c>
      <c r="X2197">
        <v>5.47</v>
      </c>
    </row>
    <row r="2198" spans="1:24" x14ac:dyDescent="0.25">
      <c r="A2198" s="3">
        <v>32783</v>
      </c>
      <c r="B2198" s="5">
        <v>275</v>
      </c>
      <c r="C2198" s="37">
        <f t="shared" si="309"/>
        <v>14.04</v>
      </c>
      <c r="D2198" s="35">
        <f t="shared" si="310"/>
        <v>1.8</v>
      </c>
      <c r="E2198" s="6">
        <v>8.6</v>
      </c>
      <c r="F2198" s="6">
        <v>-5.0999999999999996</v>
      </c>
      <c r="G2198" s="6">
        <v>0</v>
      </c>
      <c r="H2198" s="35">
        <f t="shared" si="311"/>
        <v>2.6</v>
      </c>
      <c r="I2198" s="8">
        <f t="shared" si="314"/>
        <v>7.1</v>
      </c>
      <c r="J2198" s="8">
        <f t="shared" si="315"/>
        <v>-1.9</v>
      </c>
      <c r="K2198" s="6">
        <v>0.5</v>
      </c>
      <c r="L2198" s="35">
        <f t="shared" si="312"/>
        <v>3.3</v>
      </c>
      <c r="M2198" s="6">
        <v>8.1999999999999993</v>
      </c>
      <c r="N2198" s="6">
        <v>-1.6</v>
      </c>
      <c r="O2198" s="6">
        <v>0</v>
      </c>
      <c r="P2198" s="7">
        <v>8910</v>
      </c>
      <c r="Q2198" s="7"/>
      <c r="R2198" s="35">
        <f t="shared" si="313"/>
        <v>1.5</v>
      </c>
      <c r="S2198">
        <v>11</v>
      </c>
      <c r="T2198">
        <v>-8</v>
      </c>
      <c r="U2198">
        <v>0</v>
      </c>
      <c r="X2198">
        <v>14.04</v>
      </c>
    </row>
    <row r="2199" spans="1:24" x14ac:dyDescent="0.25">
      <c r="A2199" s="3">
        <v>32784</v>
      </c>
      <c r="B2199" s="5">
        <v>276</v>
      </c>
      <c r="C2199" s="37">
        <f t="shared" si="309"/>
        <v>14.22</v>
      </c>
      <c r="D2199" s="35">
        <f t="shared" si="310"/>
        <v>2.8</v>
      </c>
      <c r="E2199" s="6">
        <v>11.6</v>
      </c>
      <c r="F2199" s="6">
        <v>-6</v>
      </c>
      <c r="G2199" s="6">
        <v>0</v>
      </c>
      <c r="H2199" s="35">
        <f t="shared" si="311"/>
        <v>4.2</v>
      </c>
      <c r="I2199" s="8">
        <f t="shared" si="314"/>
        <v>10.1</v>
      </c>
      <c r="J2199" s="8">
        <f t="shared" si="315"/>
        <v>-1.7</v>
      </c>
      <c r="K2199" s="6">
        <v>0.5</v>
      </c>
      <c r="L2199" s="35">
        <f t="shared" si="312"/>
        <v>4.9000000000000004</v>
      </c>
      <c r="M2199" s="6">
        <v>11.2</v>
      </c>
      <c r="N2199" s="6">
        <v>-1.4</v>
      </c>
      <c r="O2199" s="6">
        <v>0</v>
      </c>
      <c r="P2199" s="7">
        <v>8910</v>
      </c>
      <c r="Q2199" s="7"/>
      <c r="R2199" s="35">
        <f t="shared" si="313"/>
        <v>2.2999999999999998</v>
      </c>
      <c r="S2199">
        <v>13</v>
      </c>
      <c r="T2199">
        <v>-8.5</v>
      </c>
      <c r="U2199">
        <v>0</v>
      </c>
      <c r="X2199">
        <v>14.22</v>
      </c>
    </row>
    <row r="2200" spans="1:24" x14ac:dyDescent="0.25">
      <c r="A2200" s="3">
        <v>32785</v>
      </c>
      <c r="B2200" s="5">
        <v>277</v>
      </c>
      <c r="C2200" s="37">
        <f t="shared" si="309"/>
        <v>12.01</v>
      </c>
      <c r="D2200" s="35">
        <f t="shared" si="310"/>
        <v>4.7</v>
      </c>
      <c r="E2200" s="6">
        <v>12.5</v>
      </c>
      <c r="F2200" s="6">
        <v>-3.2</v>
      </c>
      <c r="G2200" s="6">
        <v>0</v>
      </c>
      <c r="H2200" s="35">
        <f t="shared" si="311"/>
        <v>5.5</v>
      </c>
      <c r="I2200" s="8">
        <f t="shared" si="314"/>
        <v>10.1</v>
      </c>
      <c r="J2200" s="8">
        <f t="shared" si="315"/>
        <v>0.8</v>
      </c>
      <c r="K2200" s="6">
        <v>0</v>
      </c>
      <c r="L2200" s="35">
        <f t="shared" si="312"/>
        <v>6.3</v>
      </c>
      <c r="M2200" s="6">
        <v>11.2</v>
      </c>
      <c r="N2200" s="6">
        <v>1.3</v>
      </c>
      <c r="O2200" s="6">
        <v>0</v>
      </c>
      <c r="P2200" s="7">
        <v>8910</v>
      </c>
      <c r="Q2200" s="7"/>
      <c r="R2200" s="35">
        <f t="shared" si="313"/>
        <v>4.5</v>
      </c>
      <c r="S2200">
        <v>15.5</v>
      </c>
      <c r="T2200">
        <v>-6.5</v>
      </c>
      <c r="U2200">
        <v>0.2</v>
      </c>
      <c r="X2200">
        <v>12.01</v>
      </c>
    </row>
    <row r="2201" spans="1:24" x14ac:dyDescent="0.25">
      <c r="A2201" s="3">
        <v>32786</v>
      </c>
      <c r="B2201" s="5">
        <v>278</v>
      </c>
      <c r="C2201" s="37">
        <f t="shared" si="309"/>
        <v>8.59</v>
      </c>
      <c r="D2201" s="35">
        <f t="shared" si="310"/>
        <v>6.7</v>
      </c>
      <c r="E2201" s="6">
        <v>11</v>
      </c>
      <c r="F2201" s="6">
        <v>2.2999999999999998</v>
      </c>
      <c r="G2201" s="6">
        <v>0</v>
      </c>
      <c r="H2201" s="35">
        <f t="shared" si="311"/>
        <v>5.2</v>
      </c>
      <c r="I2201" s="8">
        <f t="shared" si="314"/>
        <v>8.5</v>
      </c>
      <c r="J2201" s="8">
        <f t="shared" si="315"/>
        <v>1.8</v>
      </c>
      <c r="K2201" s="6">
        <v>0</v>
      </c>
      <c r="L2201" s="35">
        <f t="shared" si="312"/>
        <v>6</v>
      </c>
      <c r="M2201" s="6">
        <v>9.6</v>
      </c>
      <c r="N2201" s="6">
        <v>2.2999999999999998</v>
      </c>
      <c r="O2201" s="6">
        <v>0</v>
      </c>
      <c r="P2201" s="7">
        <v>8910</v>
      </c>
      <c r="Q2201" s="7"/>
      <c r="R2201" s="35">
        <f t="shared" si="313"/>
        <v>8.3000000000000007</v>
      </c>
      <c r="S2201">
        <v>16.5</v>
      </c>
      <c r="T2201">
        <v>0</v>
      </c>
      <c r="U2201">
        <v>0.6</v>
      </c>
      <c r="X2201">
        <v>8.59</v>
      </c>
    </row>
    <row r="2202" spans="1:24" x14ac:dyDescent="0.25">
      <c r="A2202" s="3">
        <v>32787</v>
      </c>
      <c r="B2202" s="5">
        <v>279</v>
      </c>
      <c r="C2202" s="37">
        <f t="shared" si="309"/>
        <v>14</v>
      </c>
      <c r="D2202" s="35">
        <f t="shared" si="310"/>
        <v>5.5</v>
      </c>
      <c r="E2202" s="6">
        <v>12.6</v>
      </c>
      <c r="F2202" s="6">
        <v>-1.7</v>
      </c>
      <c r="G2202" s="6">
        <v>0</v>
      </c>
      <c r="H2202" s="35">
        <f t="shared" si="311"/>
        <v>5.0999999999999996</v>
      </c>
      <c r="I2202" s="8">
        <f t="shared" si="314"/>
        <v>10.8</v>
      </c>
      <c r="J2202" s="8">
        <f t="shared" si="315"/>
        <v>-0.6</v>
      </c>
      <c r="K2202" s="6">
        <v>0</v>
      </c>
      <c r="L2202" s="35">
        <f t="shared" si="312"/>
        <v>5.9</v>
      </c>
      <c r="M2202" s="6">
        <v>11.9</v>
      </c>
      <c r="N2202" s="6">
        <v>-0.2</v>
      </c>
      <c r="O2202" s="6">
        <v>0</v>
      </c>
      <c r="P2202" s="7">
        <v>8910</v>
      </c>
      <c r="Q2202" s="7"/>
      <c r="R2202" s="35">
        <f t="shared" si="313"/>
        <v>5.5</v>
      </c>
      <c r="S2202">
        <v>14</v>
      </c>
      <c r="T2202">
        <v>-3</v>
      </c>
      <c r="U2202">
        <v>0</v>
      </c>
      <c r="X2202">
        <v>14</v>
      </c>
    </row>
    <row r="2203" spans="1:24" x14ac:dyDescent="0.25">
      <c r="A2203" s="3">
        <v>32788</v>
      </c>
      <c r="B2203" s="5">
        <v>280</v>
      </c>
      <c r="C2203" s="37">
        <f t="shared" si="309"/>
        <v>8.4</v>
      </c>
      <c r="D2203" s="35">
        <f t="shared" si="310"/>
        <v>6.5</v>
      </c>
      <c r="E2203" s="6">
        <v>13.4</v>
      </c>
      <c r="F2203" s="6">
        <v>-0.5</v>
      </c>
      <c r="G2203" s="6">
        <v>0</v>
      </c>
      <c r="H2203" s="35">
        <f t="shared" si="311"/>
        <v>6.7</v>
      </c>
      <c r="I2203" s="8">
        <f t="shared" si="314"/>
        <v>11.3</v>
      </c>
      <c r="J2203" s="8">
        <f t="shared" si="315"/>
        <v>2</v>
      </c>
      <c r="K2203" s="6">
        <v>0</v>
      </c>
      <c r="L2203" s="35">
        <f t="shared" si="312"/>
        <v>7.5</v>
      </c>
      <c r="M2203" s="6">
        <v>12.4</v>
      </c>
      <c r="N2203" s="6">
        <v>2.5</v>
      </c>
      <c r="O2203" s="6">
        <v>0</v>
      </c>
      <c r="P2203" s="7">
        <v>8910</v>
      </c>
      <c r="Q2203" s="7"/>
      <c r="R2203" s="35">
        <f t="shared" si="313"/>
        <v>8.3000000000000007</v>
      </c>
      <c r="S2203">
        <v>16.5</v>
      </c>
      <c r="T2203">
        <v>0</v>
      </c>
      <c r="U2203">
        <v>0</v>
      </c>
      <c r="X2203">
        <v>8.4</v>
      </c>
    </row>
    <row r="2204" spans="1:24" x14ac:dyDescent="0.25">
      <c r="A2204" s="3">
        <v>32789</v>
      </c>
      <c r="B2204" s="5">
        <v>281</v>
      </c>
      <c r="C2204" s="37">
        <f t="shared" si="309"/>
        <v>12.21</v>
      </c>
      <c r="D2204" s="35">
        <f t="shared" si="310"/>
        <v>6.4</v>
      </c>
      <c r="E2204" s="6">
        <v>12.8</v>
      </c>
      <c r="F2204" s="6">
        <v>0</v>
      </c>
      <c r="G2204" s="6">
        <v>0</v>
      </c>
      <c r="H2204" s="35">
        <f t="shared" si="311"/>
        <v>6.7</v>
      </c>
      <c r="I2204" s="8">
        <f t="shared" si="314"/>
        <v>10.1</v>
      </c>
      <c r="J2204" s="8">
        <f t="shared" si="315"/>
        <v>3.2</v>
      </c>
      <c r="K2204" s="6">
        <v>0</v>
      </c>
      <c r="L2204" s="35">
        <f t="shared" si="312"/>
        <v>7.5</v>
      </c>
      <c r="M2204" s="6">
        <v>11.2</v>
      </c>
      <c r="N2204" s="6">
        <v>3.8</v>
      </c>
      <c r="O2204" s="6">
        <v>0</v>
      </c>
      <c r="P2204" s="7">
        <v>8910</v>
      </c>
      <c r="Q2204" s="7"/>
      <c r="R2204" s="35">
        <f t="shared" si="313"/>
        <v>7.5</v>
      </c>
      <c r="S2204">
        <v>16.5</v>
      </c>
      <c r="T2204">
        <v>-1.5</v>
      </c>
      <c r="U2204">
        <v>0</v>
      </c>
      <c r="X2204">
        <v>12.21</v>
      </c>
    </row>
    <row r="2205" spans="1:24" x14ac:dyDescent="0.25">
      <c r="A2205" s="3">
        <v>32790</v>
      </c>
      <c r="B2205" s="5">
        <v>282</v>
      </c>
      <c r="C2205" s="37">
        <f t="shared" si="309"/>
        <v>8.6</v>
      </c>
      <c r="D2205" s="35">
        <f t="shared" si="310"/>
        <v>7.6</v>
      </c>
      <c r="E2205" s="6">
        <v>15.8</v>
      </c>
      <c r="F2205" s="6">
        <v>-0.7</v>
      </c>
      <c r="G2205" s="6">
        <v>0</v>
      </c>
      <c r="H2205" s="35">
        <f t="shared" si="311"/>
        <v>7.7</v>
      </c>
      <c r="I2205" s="8">
        <f t="shared" si="314"/>
        <v>13.2</v>
      </c>
      <c r="J2205" s="8">
        <f t="shared" si="315"/>
        <v>2.2000000000000002</v>
      </c>
      <c r="K2205" s="6">
        <v>0</v>
      </c>
      <c r="L2205" s="35">
        <f t="shared" si="312"/>
        <v>8.6</v>
      </c>
      <c r="M2205" s="6">
        <v>14.4</v>
      </c>
      <c r="N2205" s="6">
        <v>2.7</v>
      </c>
      <c r="O2205" s="6">
        <v>0</v>
      </c>
      <c r="P2205" s="7">
        <v>8910</v>
      </c>
      <c r="Q2205" s="7"/>
      <c r="R2205" s="35">
        <f t="shared" si="313"/>
        <v>8.8000000000000007</v>
      </c>
      <c r="S2205">
        <v>19</v>
      </c>
      <c r="T2205">
        <v>-1.5</v>
      </c>
      <c r="U2205">
        <v>0</v>
      </c>
      <c r="X2205">
        <v>8.6</v>
      </c>
    </row>
    <row r="2206" spans="1:24" x14ac:dyDescent="0.25">
      <c r="A2206" s="3">
        <v>32791</v>
      </c>
      <c r="B2206" s="5">
        <v>283</v>
      </c>
      <c r="C2206" s="37">
        <f t="shared" si="309"/>
        <v>7.03</v>
      </c>
      <c r="D2206" s="35">
        <f t="shared" si="310"/>
        <v>4.9000000000000004</v>
      </c>
      <c r="E2206" s="6">
        <v>9.1</v>
      </c>
      <c r="F2206" s="6">
        <v>0.6</v>
      </c>
      <c r="G2206" s="6">
        <v>0</v>
      </c>
      <c r="H2206" s="35">
        <f t="shared" si="311"/>
        <v>2.5</v>
      </c>
      <c r="I2206" s="8">
        <f t="shared" si="314"/>
        <v>6.3</v>
      </c>
      <c r="J2206" s="8">
        <f t="shared" si="315"/>
        <v>-1.4</v>
      </c>
      <c r="K2206" s="6">
        <v>0</v>
      </c>
      <c r="L2206" s="35">
        <f t="shared" si="312"/>
        <v>3.2</v>
      </c>
      <c r="M2206" s="6">
        <v>7.3</v>
      </c>
      <c r="N2206" s="6">
        <v>-1</v>
      </c>
      <c r="O2206" s="6">
        <v>0</v>
      </c>
      <c r="P2206" s="7">
        <v>8910</v>
      </c>
      <c r="Q2206" s="7"/>
      <c r="R2206" s="35">
        <f t="shared" si="313"/>
        <v>7.5</v>
      </c>
      <c r="S2206">
        <v>13</v>
      </c>
      <c r="T2206">
        <v>2</v>
      </c>
      <c r="U2206">
        <v>4.5999999999999996</v>
      </c>
      <c r="X2206">
        <v>7.03</v>
      </c>
    </row>
    <row r="2207" spans="1:24" x14ac:dyDescent="0.25">
      <c r="A2207" s="3">
        <v>32792</v>
      </c>
      <c r="B2207" s="5">
        <v>284</v>
      </c>
      <c r="C2207" s="37">
        <f t="shared" si="309"/>
        <v>3.62</v>
      </c>
      <c r="D2207" s="35">
        <f t="shared" si="310"/>
        <v>2.6</v>
      </c>
      <c r="E2207" s="6">
        <v>7.7</v>
      </c>
      <c r="F2207" s="6">
        <v>-2.5</v>
      </c>
      <c r="G2207" s="6">
        <v>4</v>
      </c>
      <c r="H2207" s="35">
        <f t="shared" si="311"/>
        <v>2</v>
      </c>
      <c r="I2207" s="6">
        <v>6.3</v>
      </c>
      <c r="J2207" s="8">
        <f t="shared" si="315"/>
        <v>-2.2999999999999998</v>
      </c>
      <c r="K2207" s="6">
        <v>3</v>
      </c>
      <c r="L2207" s="35">
        <f t="shared" si="312"/>
        <v>2.2999999999999998</v>
      </c>
      <c r="M2207" s="6">
        <v>6.5</v>
      </c>
      <c r="N2207" s="6">
        <v>-2</v>
      </c>
      <c r="O2207" s="6">
        <v>1.5</v>
      </c>
      <c r="P2207" s="7">
        <v>8910</v>
      </c>
      <c r="Q2207" s="7"/>
      <c r="R2207" s="35">
        <f t="shared" si="313"/>
        <v>3</v>
      </c>
      <c r="S2207">
        <v>9</v>
      </c>
      <c r="T2207">
        <v>-3</v>
      </c>
      <c r="U2207">
        <v>0.4</v>
      </c>
      <c r="X2207">
        <v>3.62</v>
      </c>
    </row>
    <row r="2208" spans="1:24" x14ac:dyDescent="0.25">
      <c r="A2208" s="3">
        <v>32793</v>
      </c>
      <c r="B2208" s="5">
        <v>285</v>
      </c>
      <c r="C2208" s="37">
        <f t="shared" si="309"/>
        <v>6.85</v>
      </c>
      <c r="D2208" s="35">
        <f t="shared" si="310"/>
        <v>4.2</v>
      </c>
      <c r="E2208" s="6">
        <v>5.6</v>
      </c>
      <c r="F2208" s="6">
        <v>2.7</v>
      </c>
      <c r="G2208" s="6">
        <v>2</v>
      </c>
      <c r="H2208" s="35">
        <f t="shared" si="311"/>
        <v>2.4</v>
      </c>
      <c r="I2208" s="6">
        <v>2.8</v>
      </c>
      <c r="J2208" s="6">
        <v>2</v>
      </c>
      <c r="K2208" s="12">
        <f t="shared" ref="K2208:K2239" si="316">G2208</f>
        <v>2</v>
      </c>
      <c r="L2208" s="35">
        <f t="shared" si="312"/>
        <v>2.6</v>
      </c>
      <c r="M2208" s="6">
        <v>3.7</v>
      </c>
      <c r="N2208" s="6">
        <v>1.4</v>
      </c>
      <c r="O2208" s="12">
        <f t="shared" ref="O2208:O2239" si="317">G2208</f>
        <v>2</v>
      </c>
      <c r="P2208" s="7">
        <v>8910</v>
      </c>
      <c r="Q2208" s="7"/>
      <c r="R2208" s="35">
        <f t="shared" si="313"/>
        <v>5</v>
      </c>
      <c r="S2208">
        <v>9.5</v>
      </c>
      <c r="T2208">
        <v>0.5</v>
      </c>
      <c r="U2208">
        <v>4</v>
      </c>
      <c r="X2208">
        <v>6.85</v>
      </c>
    </row>
    <row r="2209" spans="1:24" x14ac:dyDescent="0.25">
      <c r="A2209" s="3">
        <v>32794</v>
      </c>
      <c r="B2209" s="5">
        <v>286</v>
      </c>
      <c r="C2209" s="37">
        <f t="shared" si="309"/>
        <v>8.49</v>
      </c>
      <c r="D2209" s="35">
        <f t="shared" si="310"/>
        <v>0.9</v>
      </c>
      <c r="E2209" s="6">
        <v>3.1</v>
      </c>
      <c r="F2209" s="6">
        <v>-1.3</v>
      </c>
      <c r="G2209" s="6">
        <v>4</v>
      </c>
      <c r="H2209" s="35">
        <f t="shared" si="311"/>
        <v>-0.7</v>
      </c>
      <c r="I2209" s="6">
        <v>1.3</v>
      </c>
      <c r="J2209" s="6">
        <v>-2.6</v>
      </c>
      <c r="K2209" s="12">
        <f t="shared" si="316"/>
        <v>4</v>
      </c>
      <c r="L2209" s="35">
        <f t="shared" si="312"/>
        <v>0.2</v>
      </c>
      <c r="M2209" s="6">
        <v>1.7</v>
      </c>
      <c r="N2209" s="6">
        <v>-1.3</v>
      </c>
      <c r="O2209" s="12">
        <f t="shared" si="317"/>
        <v>4</v>
      </c>
      <c r="P2209" s="7">
        <v>8910</v>
      </c>
      <c r="Q2209" s="7"/>
      <c r="R2209" s="35">
        <f t="shared" si="313"/>
        <v>2</v>
      </c>
      <c r="S2209">
        <v>5.5</v>
      </c>
      <c r="T2209">
        <v>-1.5</v>
      </c>
      <c r="U2209">
        <v>4</v>
      </c>
      <c r="X2209">
        <v>8.49</v>
      </c>
    </row>
    <row r="2210" spans="1:24" x14ac:dyDescent="0.25">
      <c r="A2210" s="3">
        <v>32795</v>
      </c>
      <c r="B2210" s="5">
        <v>287</v>
      </c>
      <c r="C2210" s="37">
        <f t="shared" si="309"/>
        <v>8.57</v>
      </c>
      <c r="D2210" s="35">
        <f t="shared" si="310"/>
        <v>-0.9</v>
      </c>
      <c r="E2210" s="6">
        <v>2</v>
      </c>
      <c r="F2210" s="6">
        <v>-3.7</v>
      </c>
      <c r="G2210" s="6">
        <v>1</v>
      </c>
      <c r="H2210" s="35">
        <f t="shared" si="311"/>
        <v>-2</v>
      </c>
      <c r="I2210" s="6">
        <v>0.1</v>
      </c>
      <c r="J2210" s="6">
        <v>-4</v>
      </c>
      <c r="K2210" s="12">
        <f t="shared" si="316"/>
        <v>1</v>
      </c>
      <c r="L2210" s="35">
        <f t="shared" si="312"/>
        <v>-1.3</v>
      </c>
      <c r="M2210" s="6">
        <v>-0.1</v>
      </c>
      <c r="N2210" s="6">
        <v>-2.5</v>
      </c>
      <c r="O2210" s="12">
        <f t="shared" si="317"/>
        <v>1</v>
      </c>
      <c r="P2210" s="7">
        <v>8910</v>
      </c>
      <c r="Q2210" s="7"/>
      <c r="R2210" s="35">
        <f t="shared" si="313"/>
        <v>-0.5</v>
      </c>
      <c r="S2210">
        <v>3.5</v>
      </c>
      <c r="T2210">
        <v>-4.5</v>
      </c>
      <c r="U2210">
        <v>2.2000000000000002</v>
      </c>
      <c r="X2210">
        <v>8.57</v>
      </c>
    </row>
    <row r="2211" spans="1:24" x14ac:dyDescent="0.25">
      <c r="A2211" s="3">
        <v>32796</v>
      </c>
      <c r="B2211" s="5">
        <v>288</v>
      </c>
      <c r="C2211" s="37">
        <f t="shared" si="309"/>
        <v>10.81</v>
      </c>
      <c r="D2211" s="35">
        <f t="shared" si="310"/>
        <v>-2.2000000000000002</v>
      </c>
      <c r="E2211" s="6">
        <v>4.4000000000000004</v>
      </c>
      <c r="F2211" s="6">
        <v>-8.6999999999999993</v>
      </c>
      <c r="G2211" s="6">
        <v>0</v>
      </c>
      <c r="H2211" s="35">
        <f t="shared" si="311"/>
        <v>-2.6</v>
      </c>
      <c r="I2211" s="6">
        <v>3.7</v>
      </c>
      <c r="J2211" s="6">
        <v>-8.8000000000000007</v>
      </c>
      <c r="K2211" s="12">
        <f t="shared" si="316"/>
        <v>0</v>
      </c>
      <c r="L2211" s="35">
        <f t="shared" si="312"/>
        <v>-1.8</v>
      </c>
      <c r="M2211" s="6">
        <v>2.8</v>
      </c>
      <c r="N2211" s="6">
        <v>-6.4</v>
      </c>
      <c r="O2211" s="12">
        <f t="shared" si="317"/>
        <v>0</v>
      </c>
      <c r="P2211" s="7">
        <v>8910</v>
      </c>
      <c r="Q2211" s="7"/>
      <c r="R2211" s="35">
        <f t="shared" si="313"/>
        <v>-2.2999999999999998</v>
      </c>
      <c r="S2211">
        <v>4.5</v>
      </c>
      <c r="T2211">
        <v>-9</v>
      </c>
      <c r="U2211">
        <v>0</v>
      </c>
      <c r="X2211">
        <v>10.81</v>
      </c>
    </row>
    <row r="2212" spans="1:24" x14ac:dyDescent="0.25">
      <c r="A2212" s="3">
        <v>32797</v>
      </c>
      <c r="B2212" s="5">
        <v>289</v>
      </c>
      <c r="C2212" s="37">
        <f t="shared" si="309"/>
        <v>11.8</v>
      </c>
      <c r="D2212" s="35">
        <f t="shared" si="310"/>
        <v>-1</v>
      </c>
      <c r="E2212" s="6">
        <v>6.5</v>
      </c>
      <c r="F2212" s="6">
        <v>-8.4</v>
      </c>
      <c r="G2212" s="6">
        <v>0</v>
      </c>
      <c r="H2212" s="35">
        <f t="shared" si="311"/>
        <v>-1.2</v>
      </c>
      <c r="I2212" s="6">
        <v>6.1</v>
      </c>
      <c r="J2212" s="6">
        <v>-8.4</v>
      </c>
      <c r="K2212" s="12">
        <f t="shared" si="316"/>
        <v>0</v>
      </c>
      <c r="L2212" s="35">
        <f t="shared" si="312"/>
        <v>-0.6</v>
      </c>
      <c r="M2212" s="6">
        <v>5.0999999999999996</v>
      </c>
      <c r="N2212" s="6">
        <v>-6.3</v>
      </c>
      <c r="O2212" s="12">
        <f t="shared" si="317"/>
        <v>0</v>
      </c>
      <c r="P2212" s="7">
        <v>8910</v>
      </c>
      <c r="Q2212" s="7"/>
      <c r="R2212" s="35">
        <f t="shared" si="313"/>
        <v>-0.5</v>
      </c>
      <c r="S2212">
        <v>9</v>
      </c>
      <c r="T2212">
        <v>-10</v>
      </c>
      <c r="U2212">
        <v>0</v>
      </c>
      <c r="X2212">
        <v>11.8</v>
      </c>
    </row>
    <row r="2213" spans="1:24" x14ac:dyDescent="0.25">
      <c r="A2213" s="3">
        <v>32798</v>
      </c>
      <c r="B2213" s="5">
        <v>290</v>
      </c>
      <c r="C2213" s="37">
        <f t="shared" si="309"/>
        <v>4.9400000000000004</v>
      </c>
      <c r="D2213" s="35">
        <f t="shared" si="310"/>
        <v>3.3</v>
      </c>
      <c r="E2213" s="6">
        <v>10.1</v>
      </c>
      <c r="F2213" s="6">
        <v>-3.6</v>
      </c>
      <c r="G2213" s="6">
        <v>0</v>
      </c>
      <c r="H2213" s="35">
        <f t="shared" si="311"/>
        <v>2.9</v>
      </c>
      <c r="I2213" s="6">
        <v>7.8</v>
      </c>
      <c r="J2213" s="6">
        <v>-2</v>
      </c>
      <c r="K2213" s="12">
        <f t="shared" si="316"/>
        <v>0</v>
      </c>
      <c r="L2213" s="35">
        <f t="shared" si="312"/>
        <v>1.6</v>
      </c>
      <c r="M2213" s="6">
        <v>5.4</v>
      </c>
      <c r="N2213" s="6">
        <v>-2.2000000000000002</v>
      </c>
      <c r="O2213" s="12">
        <f t="shared" si="317"/>
        <v>0</v>
      </c>
      <c r="P2213" s="7">
        <v>8910</v>
      </c>
      <c r="Q2213" s="7"/>
      <c r="R2213" s="35">
        <f t="shared" si="313"/>
        <v>2.2999999999999998</v>
      </c>
      <c r="S2213">
        <v>9.5</v>
      </c>
      <c r="T2213">
        <v>-5</v>
      </c>
      <c r="U2213">
        <v>0</v>
      </c>
      <c r="X2213">
        <v>4.9400000000000004</v>
      </c>
    </row>
    <row r="2214" spans="1:24" x14ac:dyDescent="0.25">
      <c r="A2214" s="3">
        <v>32799</v>
      </c>
      <c r="B2214" s="5">
        <v>291</v>
      </c>
      <c r="C2214" s="37">
        <f t="shared" si="309"/>
        <v>3.41</v>
      </c>
      <c r="D2214" s="35">
        <f t="shared" si="310"/>
        <v>4</v>
      </c>
      <c r="E2214" s="6">
        <v>8.5</v>
      </c>
      <c r="F2214" s="6">
        <v>-0.6</v>
      </c>
      <c r="G2214" s="6">
        <v>0</v>
      </c>
      <c r="H2214" s="35">
        <f t="shared" si="311"/>
        <v>4.5</v>
      </c>
      <c r="I2214" s="6">
        <v>7</v>
      </c>
      <c r="J2214" s="6">
        <v>2</v>
      </c>
      <c r="K2214" s="12">
        <f t="shared" si="316"/>
        <v>0</v>
      </c>
      <c r="L2214" s="35">
        <f t="shared" si="312"/>
        <v>1.8</v>
      </c>
      <c r="M2214" s="6">
        <v>4</v>
      </c>
      <c r="N2214" s="6">
        <v>-0.4</v>
      </c>
      <c r="O2214" s="12">
        <f t="shared" si="317"/>
        <v>0</v>
      </c>
      <c r="P2214" s="7">
        <v>8910</v>
      </c>
      <c r="Q2214" s="7"/>
      <c r="R2214" s="35">
        <f t="shared" si="313"/>
        <v>5.8</v>
      </c>
      <c r="S2214">
        <v>11</v>
      </c>
      <c r="T2214">
        <v>0.5</v>
      </c>
      <c r="U2214">
        <v>0</v>
      </c>
      <c r="X2214">
        <v>3.41</v>
      </c>
    </row>
    <row r="2215" spans="1:24" x14ac:dyDescent="0.25">
      <c r="A2215" s="3">
        <v>32800</v>
      </c>
      <c r="B2215" s="5">
        <v>292</v>
      </c>
      <c r="C2215" s="37">
        <f t="shared" si="309"/>
        <v>9.49</v>
      </c>
      <c r="D2215" s="35">
        <f t="shared" si="310"/>
        <v>4</v>
      </c>
      <c r="E2215" s="6">
        <v>12</v>
      </c>
      <c r="F2215" s="6">
        <v>-4.0999999999999996</v>
      </c>
      <c r="G2215" s="6">
        <v>0</v>
      </c>
      <c r="H2215" s="35">
        <f t="shared" si="311"/>
        <v>3.6</v>
      </c>
      <c r="I2215" s="6">
        <v>8.5</v>
      </c>
      <c r="J2215" s="6">
        <v>-1.3</v>
      </c>
      <c r="K2215" s="12">
        <f t="shared" si="316"/>
        <v>0</v>
      </c>
      <c r="L2215" s="35">
        <f t="shared" si="312"/>
        <v>2.1</v>
      </c>
      <c r="M2215" s="6">
        <v>5.8</v>
      </c>
      <c r="N2215" s="6">
        <v>-1.6</v>
      </c>
      <c r="O2215" s="12">
        <f t="shared" si="317"/>
        <v>0</v>
      </c>
      <c r="P2215" s="7">
        <v>8910</v>
      </c>
      <c r="Q2215" s="7"/>
      <c r="R2215" s="35">
        <f t="shared" si="313"/>
        <v>3.5</v>
      </c>
      <c r="S2215">
        <v>11.5</v>
      </c>
      <c r="T2215">
        <v>-4.5</v>
      </c>
      <c r="U2215">
        <v>0</v>
      </c>
      <c r="X2215">
        <v>9.49</v>
      </c>
    </row>
    <row r="2216" spans="1:24" x14ac:dyDescent="0.25">
      <c r="A2216" s="3">
        <v>32801</v>
      </c>
      <c r="B2216" s="5">
        <v>293</v>
      </c>
      <c r="C2216" s="37">
        <f t="shared" si="309"/>
        <v>4.55</v>
      </c>
      <c r="D2216" s="35">
        <f t="shared" si="310"/>
        <v>3.6</v>
      </c>
      <c r="E2216" s="6">
        <v>7.3</v>
      </c>
      <c r="F2216" s="6">
        <v>-0.1</v>
      </c>
      <c r="G2216" s="6">
        <v>0</v>
      </c>
      <c r="H2216" s="35">
        <f t="shared" si="311"/>
        <v>4.3</v>
      </c>
      <c r="I2216" s="6">
        <v>5.8</v>
      </c>
      <c r="J2216" s="6">
        <v>2.8</v>
      </c>
      <c r="K2216" s="12">
        <f t="shared" si="316"/>
        <v>0</v>
      </c>
      <c r="L2216" s="35">
        <f t="shared" si="312"/>
        <v>3.1</v>
      </c>
      <c r="M2216" s="6">
        <v>5.5</v>
      </c>
      <c r="N2216" s="6">
        <v>0.6</v>
      </c>
      <c r="O2216" s="12">
        <f t="shared" si="317"/>
        <v>0</v>
      </c>
      <c r="P2216" s="7">
        <v>8910</v>
      </c>
      <c r="Q2216" s="7"/>
      <c r="R2216" s="35">
        <f t="shared" si="313"/>
        <v>5.5</v>
      </c>
      <c r="S2216">
        <v>10</v>
      </c>
      <c r="T2216">
        <v>1</v>
      </c>
      <c r="U2216">
        <v>0</v>
      </c>
      <c r="X2216">
        <v>4.55</v>
      </c>
    </row>
    <row r="2217" spans="1:24" x14ac:dyDescent="0.25">
      <c r="A2217" s="3">
        <v>32802</v>
      </c>
      <c r="B2217" s="5">
        <v>294</v>
      </c>
      <c r="C2217" s="37">
        <f t="shared" si="309"/>
        <v>3.06</v>
      </c>
      <c r="D2217" s="35">
        <f t="shared" si="310"/>
        <v>4.0999999999999996</v>
      </c>
      <c r="E2217" s="6">
        <v>5.0999999999999996</v>
      </c>
      <c r="F2217" s="6">
        <v>3.1</v>
      </c>
      <c r="G2217" s="6">
        <v>0</v>
      </c>
      <c r="H2217" s="35">
        <f t="shared" si="311"/>
        <v>1.8</v>
      </c>
      <c r="I2217" s="6">
        <v>2.4</v>
      </c>
      <c r="J2217" s="6">
        <v>1.1000000000000001</v>
      </c>
      <c r="K2217" s="12">
        <f t="shared" si="316"/>
        <v>0</v>
      </c>
      <c r="L2217" s="35">
        <f t="shared" si="312"/>
        <v>1.7</v>
      </c>
      <c r="M2217" s="6">
        <v>2.8</v>
      </c>
      <c r="N2217" s="6">
        <v>0.6</v>
      </c>
      <c r="O2217" s="12">
        <f t="shared" si="317"/>
        <v>0</v>
      </c>
      <c r="P2217" s="7">
        <v>8910</v>
      </c>
      <c r="Q2217" s="7"/>
      <c r="R2217" s="35">
        <f t="shared" si="313"/>
        <v>6.3</v>
      </c>
      <c r="S2217">
        <v>7.5</v>
      </c>
      <c r="T2217">
        <v>5</v>
      </c>
      <c r="U2217">
        <v>0</v>
      </c>
      <c r="X2217">
        <v>3.06</v>
      </c>
    </row>
    <row r="2218" spans="1:24" x14ac:dyDescent="0.25">
      <c r="A2218" s="3">
        <v>32803</v>
      </c>
      <c r="B2218" s="5">
        <v>295</v>
      </c>
      <c r="C2218" s="37">
        <f t="shared" si="309"/>
        <v>3.01</v>
      </c>
      <c r="D2218" s="35">
        <f t="shared" si="310"/>
        <v>2.2000000000000002</v>
      </c>
      <c r="E2218" s="6">
        <v>5.3</v>
      </c>
      <c r="F2218" s="6">
        <v>-1</v>
      </c>
      <c r="G2218" s="6">
        <v>1</v>
      </c>
      <c r="H2218" s="35">
        <f t="shared" si="311"/>
        <v>1</v>
      </c>
      <c r="I2218" s="6">
        <v>2.8</v>
      </c>
      <c r="J2218" s="6">
        <v>-0.8</v>
      </c>
      <c r="K2218" s="12">
        <f t="shared" si="316"/>
        <v>1</v>
      </c>
      <c r="L2218" s="35">
        <f t="shared" si="312"/>
        <v>0.8</v>
      </c>
      <c r="M2218" s="6">
        <v>2.7</v>
      </c>
      <c r="N2218" s="6">
        <v>-1.1000000000000001</v>
      </c>
      <c r="O2218" s="12">
        <f t="shared" si="317"/>
        <v>1</v>
      </c>
      <c r="P2218" s="7">
        <v>8910</v>
      </c>
      <c r="Q2218" s="7"/>
      <c r="R2218" s="35">
        <f t="shared" si="313"/>
        <v>6.3</v>
      </c>
      <c r="S2218">
        <v>7.5</v>
      </c>
      <c r="T2218">
        <v>5</v>
      </c>
      <c r="U2218">
        <v>0.5</v>
      </c>
      <c r="X2218">
        <v>3.01</v>
      </c>
    </row>
    <row r="2219" spans="1:24" x14ac:dyDescent="0.25">
      <c r="A2219" s="3">
        <v>32804</v>
      </c>
      <c r="B2219" s="5">
        <v>296</v>
      </c>
      <c r="C2219" s="37">
        <f t="shared" si="309"/>
        <v>2.96</v>
      </c>
      <c r="D2219" s="35">
        <f t="shared" si="310"/>
        <v>4.7</v>
      </c>
      <c r="E2219" s="6">
        <v>6.2</v>
      </c>
      <c r="F2219" s="6">
        <v>3.1</v>
      </c>
      <c r="G2219" s="6">
        <v>4.5</v>
      </c>
      <c r="H2219" s="35">
        <f t="shared" si="311"/>
        <v>2.2999999999999998</v>
      </c>
      <c r="I2219" s="6">
        <v>3.4</v>
      </c>
      <c r="J2219" s="6">
        <v>1.1000000000000001</v>
      </c>
      <c r="K2219" s="12">
        <f t="shared" si="316"/>
        <v>4.5</v>
      </c>
      <c r="L2219" s="35">
        <f t="shared" si="312"/>
        <v>1.6</v>
      </c>
      <c r="M2219" s="6">
        <v>3.1</v>
      </c>
      <c r="N2219" s="6">
        <v>0.1</v>
      </c>
      <c r="O2219" s="12">
        <f t="shared" si="317"/>
        <v>4.5</v>
      </c>
      <c r="P2219" s="7">
        <v>8910</v>
      </c>
      <c r="Q2219" s="7"/>
      <c r="R2219" s="35">
        <f t="shared" si="313"/>
        <v>6.3</v>
      </c>
      <c r="S2219">
        <v>7.5</v>
      </c>
      <c r="T2219">
        <v>5</v>
      </c>
      <c r="U2219">
        <v>6</v>
      </c>
      <c r="X2219">
        <v>2.96</v>
      </c>
    </row>
    <row r="2220" spans="1:24" x14ac:dyDescent="0.25">
      <c r="A2220" s="3">
        <v>32805</v>
      </c>
      <c r="B2220" s="5">
        <v>297</v>
      </c>
      <c r="C2220" s="37">
        <f t="shared" si="309"/>
        <v>9.85</v>
      </c>
      <c r="D2220" s="35">
        <f t="shared" si="310"/>
        <v>1.6</v>
      </c>
      <c r="E2220" s="6">
        <v>4.7</v>
      </c>
      <c r="F2220" s="6">
        <v>-1.6</v>
      </c>
      <c r="G2220" s="6">
        <v>8.5</v>
      </c>
      <c r="H2220" s="35">
        <f t="shared" si="311"/>
        <v>-0.3</v>
      </c>
      <c r="I2220" s="6">
        <v>2.2000000000000002</v>
      </c>
      <c r="J2220" s="6">
        <v>-2.8</v>
      </c>
      <c r="K2220" s="12">
        <f t="shared" si="316"/>
        <v>8.5</v>
      </c>
      <c r="L2220" s="35">
        <f t="shared" si="312"/>
        <v>0.1</v>
      </c>
      <c r="M2220" s="6">
        <v>2.7</v>
      </c>
      <c r="N2220" s="6">
        <v>-2.5</v>
      </c>
      <c r="O2220" s="12">
        <f t="shared" si="317"/>
        <v>8.5</v>
      </c>
      <c r="P2220" s="7">
        <v>8910</v>
      </c>
      <c r="Q2220" s="7"/>
      <c r="R2220" s="35">
        <f t="shared" si="313"/>
        <v>5.8</v>
      </c>
      <c r="S2220">
        <v>9</v>
      </c>
      <c r="T2220">
        <v>2.5</v>
      </c>
      <c r="U2220">
        <v>0</v>
      </c>
      <c r="X2220">
        <v>9.85</v>
      </c>
    </row>
    <row r="2221" spans="1:24" x14ac:dyDescent="0.25">
      <c r="A2221" s="3">
        <v>32806</v>
      </c>
      <c r="B2221" s="5">
        <v>298</v>
      </c>
      <c r="C2221" s="37">
        <f t="shared" si="309"/>
        <v>5.41</v>
      </c>
      <c r="D2221" s="35">
        <f t="shared" si="310"/>
        <v>0.4</v>
      </c>
      <c r="E2221" s="6">
        <v>5.3</v>
      </c>
      <c r="F2221" s="6">
        <v>-4.5</v>
      </c>
      <c r="G2221" s="6">
        <v>0</v>
      </c>
      <c r="H2221" s="35">
        <f t="shared" si="311"/>
        <v>-0.9</v>
      </c>
      <c r="I2221" s="6">
        <v>2.2000000000000002</v>
      </c>
      <c r="J2221" s="6">
        <v>-3.9</v>
      </c>
      <c r="K2221" s="12">
        <f t="shared" si="316"/>
        <v>0</v>
      </c>
      <c r="L2221" s="35">
        <f t="shared" si="312"/>
        <v>-1.3</v>
      </c>
      <c r="M2221" s="6">
        <v>0.9</v>
      </c>
      <c r="N2221" s="6">
        <v>-3.4</v>
      </c>
      <c r="O2221" s="12">
        <f t="shared" si="317"/>
        <v>0</v>
      </c>
      <c r="P2221" s="7">
        <v>8910</v>
      </c>
      <c r="Q2221" s="7"/>
      <c r="R2221" s="35">
        <f t="shared" si="313"/>
        <v>2.5</v>
      </c>
      <c r="S2221">
        <v>7.5</v>
      </c>
      <c r="T2221">
        <v>-2.5</v>
      </c>
      <c r="U2221">
        <v>1.3</v>
      </c>
      <c r="X2221">
        <v>5.41</v>
      </c>
    </row>
    <row r="2222" spans="1:24" x14ac:dyDescent="0.25">
      <c r="A2222" s="3">
        <v>32807</v>
      </c>
      <c r="B2222" s="5">
        <v>299</v>
      </c>
      <c r="C2222" s="37">
        <f t="shared" si="309"/>
        <v>2.82</v>
      </c>
      <c r="D2222" s="35">
        <f t="shared" si="310"/>
        <v>-0.3</v>
      </c>
      <c r="E2222" s="6">
        <v>0.5</v>
      </c>
      <c r="F2222" s="6">
        <v>-1.1000000000000001</v>
      </c>
      <c r="G2222" s="6">
        <v>1</v>
      </c>
      <c r="H2222" s="35">
        <f t="shared" si="311"/>
        <v>-1.9</v>
      </c>
      <c r="I2222" s="6">
        <v>-1.3</v>
      </c>
      <c r="J2222" s="6">
        <v>-2.4</v>
      </c>
      <c r="K2222" s="12">
        <f t="shared" si="316"/>
        <v>1</v>
      </c>
      <c r="L2222" s="35">
        <f t="shared" si="312"/>
        <v>-2.2999999999999998</v>
      </c>
      <c r="M2222" s="6">
        <v>-1.1000000000000001</v>
      </c>
      <c r="N2222" s="6">
        <v>-3.4</v>
      </c>
      <c r="O2222" s="12">
        <f t="shared" si="317"/>
        <v>1</v>
      </c>
      <c r="P2222" s="7">
        <v>8910</v>
      </c>
      <c r="Q2222" s="7"/>
      <c r="R2222" s="35">
        <f t="shared" si="313"/>
        <v>1.8</v>
      </c>
      <c r="S2222">
        <v>3</v>
      </c>
      <c r="T2222">
        <v>0.5</v>
      </c>
      <c r="U2222">
        <v>5.9</v>
      </c>
      <c r="X2222">
        <v>2.82</v>
      </c>
    </row>
    <row r="2223" spans="1:24" x14ac:dyDescent="0.25">
      <c r="A2223" s="3">
        <v>32808</v>
      </c>
      <c r="B2223" s="5">
        <v>300</v>
      </c>
      <c r="C2223" s="37">
        <f t="shared" si="309"/>
        <v>7.46</v>
      </c>
      <c r="D2223" s="35">
        <f t="shared" si="310"/>
        <v>-4</v>
      </c>
      <c r="E2223" s="6">
        <v>0.2</v>
      </c>
      <c r="F2223" s="6">
        <v>-8.1999999999999993</v>
      </c>
      <c r="G2223" s="6">
        <v>2</v>
      </c>
      <c r="H2223" s="35">
        <f t="shared" si="311"/>
        <v>-4.2</v>
      </c>
      <c r="I2223" s="6">
        <v>-1.5</v>
      </c>
      <c r="J2223" s="6">
        <v>-6.9</v>
      </c>
      <c r="K2223" s="12">
        <f t="shared" si="316"/>
        <v>2</v>
      </c>
      <c r="L2223" s="35">
        <f t="shared" si="312"/>
        <v>-4.4000000000000004</v>
      </c>
      <c r="M2223" s="6">
        <v>-2.9</v>
      </c>
      <c r="N2223" s="6">
        <v>-5.9</v>
      </c>
      <c r="O2223" s="12">
        <f t="shared" si="317"/>
        <v>2</v>
      </c>
      <c r="P2223" s="7">
        <v>8910</v>
      </c>
      <c r="Q2223" s="7"/>
      <c r="R2223" s="35">
        <f t="shared" si="313"/>
        <v>1</v>
      </c>
      <c r="S2223">
        <v>3</v>
      </c>
      <c r="T2223">
        <v>-1</v>
      </c>
      <c r="U2223">
        <v>0</v>
      </c>
      <c r="X2223">
        <v>7.46</v>
      </c>
    </row>
    <row r="2224" spans="1:24" x14ac:dyDescent="0.25">
      <c r="A2224" s="3">
        <v>32809</v>
      </c>
      <c r="B2224" s="5">
        <v>301</v>
      </c>
      <c r="C2224" s="37">
        <f t="shared" si="309"/>
        <v>9.5299999999999994</v>
      </c>
      <c r="D2224" s="35">
        <f t="shared" si="310"/>
        <v>-5.8</v>
      </c>
      <c r="E2224" s="6">
        <v>-0.8</v>
      </c>
      <c r="F2224" s="6">
        <v>-10.7</v>
      </c>
      <c r="G2224" s="6">
        <v>1</v>
      </c>
      <c r="H2224" s="35">
        <f t="shared" si="311"/>
        <v>-5.8</v>
      </c>
      <c r="I2224" s="6">
        <v>-2.1</v>
      </c>
      <c r="J2224" s="6">
        <v>-9.5</v>
      </c>
      <c r="K2224" s="12">
        <f t="shared" si="316"/>
        <v>1</v>
      </c>
      <c r="L2224" s="35">
        <f t="shared" si="312"/>
        <v>-5.6</v>
      </c>
      <c r="M2224" s="6">
        <v>-3.5</v>
      </c>
      <c r="N2224" s="6">
        <v>-7.6</v>
      </c>
      <c r="O2224" s="12">
        <f t="shared" si="317"/>
        <v>1</v>
      </c>
      <c r="P2224" s="7">
        <v>8910</v>
      </c>
      <c r="Q2224" s="7"/>
      <c r="R2224" s="35">
        <f t="shared" si="313"/>
        <v>-3.3</v>
      </c>
      <c r="S2224">
        <v>3</v>
      </c>
      <c r="T2224">
        <v>-9.5</v>
      </c>
      <c r="U2224">
        <v>0</v>
      </c>
      <c r="X2224">
        <v>9.5299999999999994</v>
      </c>
    </row>
    <row r="2225" spans="1:24" x14ac:dyDescent="0.25">
      <c r="A2225" s="3">
        <v>32810</v>
      </c>
      <c r="B2225" s="5">
        <v>302</v>
      </c>
      <c r="C2225" s="37">
        <f t="shared" si="309"/>
        <v>5.16</v>
      </c>
      <c r="D2225" s="35">
        <f t="shared" si="310"/>
        <v>-4.3</v>
      </c>
      <c r="E2225" s="6">
        <v>2.2000000000000002</v>
      </c>
      <c r="F2225" s="6">
        <v>-10.7</v>
      </c>
      <c r="G2225" s="6">
        <v>3.5</v>
      </c>
      <c r="H2225" s="35">
        <f t="shared" si="311"/>
        <v>-3.9</v>
      </c>
      <c r="I2225" s="6">
        <v>1.8</v>
      </c>
      <c r="J2225" s="6">
        <v>-9.5</v>
      </c>
      <c r="K2225" s="12">
        <f t="shared" si="316"/>
        <v>3.5</v>
      </c>
      <c r="L2225" s="35">
        <f t="shared" si="312"/>
        <v>-4.4000000000000004</v>
      </c>
      <c r="M2225" s="6">
        <v>-1.5</v>
      </c>
      <c r="N2225" s="6">
        <v>-7.2</v>
      </c>
      <c r="O2225" s="12">
        <f t="shared" si="317"/>
        <v>3.5</v>
      </c>
      <c r="P2225" s="7">
        <v>8910</v>
      </c>
      <c r="Q2225" s="7"/>
      <c r="R2225" s="35">
        <f t="shared" si="313"/>
        <v>-3.8</v>
      </c>
      <c r="S2225">
        <v>1.5</v>
      </c>
      <c r="T2225">
        <v>-9</v>
      </c>
      <c r="U2225">
        <v>0</v>
      </c>
      <c r="X2225">
        <v>5.16</v>
      </c>
    </row>
    <row r="2226" spans="1:24" x14ac:dyDescent="0.25">
      <c r="A2226" s="3">
        <v>32811</v>
      </c>
      <c r="B2226" s="5">
        <v>303</v>
      </c>
      <c r="C2226" s="37">
        <f t="shared" si="309"/>
        <v>3.14</v>
      </c>
      <c r="D2226" s="35">
        <f t="shared" si="310"/>
        <v>-4.3</v>
      </c>
      <c r="E2226" s="6">
        <v>-0.5</v>
      </c>
      <c r="F2226" s="6">
        <v>-8</v>
      </c>
      <c r="G2226" s="6">
        <v>0</v>
      </c>
      <c r="H2226" s="35">
        <f t="shared" si="311"/>
        <v>-4.4000000000000004</v>
      </c>
      <c r="I2226" s="6">
        <v>-2</v>
      </c>
      <c r="J2226" s="6">
        <v>-6.7</v>
      </c>
      <c r="K2226" s="12">
        <f t="shared" si="316"/>
        <v>0</v>
      </c>
      <c r="L2226" s="35">
        <f t="shared" si="312"/>
        <v>-4.5999999999999996</v>
      </c>
      <c r="M2226" s="6">
        <v>-1.8</v>
      </c>
      <c r="N2226" s="6">
        <v>-7.3</v>
      </c>
      <c r="O2226" s="12">
        <f t="shared" si="317"/>
        <v>0</v>
      </c>
      <c r="P2226" s="7">
        <v>8910</v>
      </c>
      <c r="Q2226" s="7"/>
      <c r="R2226" s="35">
        <f t="shared" si="313"/>
        <v>0</v>
      </c>
      <c r="S2226">
        <v>3</v>
      </c>
      <c r="T2226">
        <v>-3</v>
      </c>
      <c r="U2226">
        <v>0.6</v>
      </c>
      <c r="X2226">
        <v>3.14</v>
      </c>
    </row>
    <row r="2227" spans="1:24" x14ac:dyDescent="0.25">
      <c r="A2227" s="3">
        <v>32812</v>
      </c>
      <c r="B2227" s="5">
        <v>304</v>
      </c>
      <c r="C2227" s="37">
        <f t="shared" si="309"/>
        <v>7.7</v>
      </c>
      <c r="D2227" s="35">
        <f t="shared" si="310"/>
        <v>-4.7</v>
      </c>
      <c r="E2227" s="6">
        <v>1.7</v>
      </c>
      <c r="F2227" s="6">
        <v>-11</v>
      </c>
      <c r="G2227" s="6">
        <v>2.5</v>
      </c>
      <c r="H2227" s="35">
        <f t="shared" si="311"/>
        <v>-4.5</v>
      </c>
      <c r="I2227" s="6">
        <v>0.4</v>
      </c>
      <c r="J2227" s="6">
        <v>-9.4</v>
      </c>
      <c r="K2227" s="12">
        <f t="shared" si="316"/>
        <v>2.5</v>
      </c>
      <c r="L2227" s="35">
        <f t="shared" si="312"/>
        <v>-4.5</v>
      </c>
      <c r="M2227" s="6">
        <v>-1</v>
      </c>
      <c r="N2227" s="6">
        <v>-8</v>
      </c>
      <c r="O2227" s="12">
        <f t="shared" si="317"/>
        <v>2.5</v>
      </c>
      <c r="P2227" s="7">
        <v>8910</v>
      </c>
      <c r="Q2227" s="7"/>
      <c r="R2227" s="35">
        <f t="shared" si="313"/>
        <v>-0.3</v>
      </c>
      <c r="S2227">
        <v>2.5</v>
      </c>
      <c r="T2227">
        <v>-3</v>
      </c>
      <c r="U2227">
        <v>0</v>
      </c>
      <c r="X2227">
        <v>7.7</v>
      </c>
    </row>
    <row r="2228" spans="1:24" x14ac:dyDescent="0.25">
      <c r="A2228" s="3">
        <v>32813</v>
      </c>
      <c r="B2228" s="5">
        <v>305</v>
      </c>
      <c r="C2228" s="37">
        <f t="shared" si="309"/>
        <v>7.86</v>
      </c>
      <c r="D2228" s="35">
        <f t="shared" si="310"/>
        <v>-3.8</v>
      </c>
      <c r="E2228" s="6">
        <v>2.4</v>
      </c>
      <c r="F2228" s="6">
        <v>-9.9</v>
      </c>
      <c r="G2228" s="6">
        <v>4</v>
      </c>
      <c r="H2228" s="35">
        <f t="shared" si="311"/>
        <v>-2.8</v>
      </c>
      <c r="I2228" s="6">
        <v>3.4</v>
      </c>
      <c r="J2228" s="6">
        <v>-9</v>
      </c>
      <c r="K2228" s="12">
        <f t="shared" si="316"/>
        <v>4</v>
      </c>
      <c r="L2228" s="35">
        <f t="shared" si="312"/>
        <v>-3.6</v>
      </c>
      <c r="M2228" s="6">
        <v>0.2</v>
      </c>
      <c r="N2228" s="6">
        <v>-7.4</v>
      </c>
      <c r="O2228" s="12">
        <f t="shared" si="317"/>
        <v>4</v>
      </c>
      <c r="P2228" s="7">
        <v>8911</v>
      </c>
      <c r="Q2228" s="7"/>
      <c r="R2228" s="35">
        <f t="shared" si="313"/>
        <v>-2.8</v>
      </c>
      <c r="S2228">
        <v>4.5</v>
      </c>
      <c r="T2228">
        <v>-10</v>
      </c>
      <c r="U2228">
        <v>0</v>
      </c>
      <c r="X2228">
        <v>7.86</v>
      </c>
    </row>
    <row r="2229" spans="1:24" x14ac:dyDescent="0.25">
      <c r="A2229" s="3">
        <v>32814</v>
      </c>
      <c r="B2229" s="5">
        <v>306</v>
      </c>
      <c r="C2229" s="37">
        <f t="shared" si="309"/>
        <v>2.5299999999999998</v>
      </c>
      <c r="D2229" s="35">
        <f t="shared" si="310"/>
        <v>-2.6</v>
      </c>
      <c r="E2229" s="6">
        <v>2.7</v>
      </c>
      <c r="F2229" s="6">
        <v>-7.8</v>
      </c>
      <c r="G2229" s="6">
        <v>17.5</v>
      </c>
      <c r="H2229" s="35">
        <f t="shared" si="311"/>
        <v>-2.5</v>
      </c>
      <c r="I2229" s="6">
        <v>1.5</v>
      </c>
      <c r="J2229" s="6">
        <v>-6.4</v>
      </c>
      <c r="K2229" s="12">
        <f t="shared" si="316"/>
        <v>17.5</v>
      </c>
      <c r="L2229" s="35">
        <f t="shared" si="312"/>
        <v>-1.9</v>
      </c>
      <c r="M2229" s="6">
        <v>1.6</v>
      </c>
      <c r="N2229" s="6">
        <v>-5.4</v>
      </c>
      <c r="O2229" s="12">
        <f t="shared" si="317"/>
        <v>17.5</v>
      </c>
      <c r="P2229" s="7">
        <v>8911</v>
      </c>
      <c r="Q2229" s="7"/>
      <c r="R2229" s="35">
        <f t="shared" si="313"/>
        <v>-2.5</v>
      </c>
      <c r="S2229">
        <v>2</v>
      </c>
      <c r="T2229">
        <v>-7</v>
      </c>
      <c r="U2229">
        <v>8</v>
      </c>
      <c r="X2229">
        <v>2.5299999999999998</v>
      </c>
    </row>
    <row r="2230" spans="1:24" x14ac:dyDescent="0.25">
      <c r="A2230" s="3">
        <v>32815</v>
      </c>
      <c r="B2230" s="5">
        <v>307</v>
      </c>
      <c r="C2230" s="37">
        <f t="shared" si="309"/>
        <v>2.5</v>
      </c>
      <c r="D2230" s="35">
        <f t="shared" si="310"/>
        <v>1</v>
      </c>
      <c r="E2230" s="6">
        <v>2.7</v>
      </c>
      <c r="F2230" s="6">
        <v>-0.8</v>
      </c>
      <c r="G2230" s="6">
        <v>16.5</v>
      </c>
      <c r="H2230" s="35">
        <f t="shared" si="311"/>
        <v>0.6</v>
      </c>
      <c r="I2230" s="6">
        <v>1.6</v>
      </c>
      <c r="J2230" s="6">
        <v>-0.5</v>
      </c>
      <c r="K2230" s="12">
        <f t="shared" si="316"/>
        <v>16.5</v>
      </c>
      <c r="L2230" s="35">
        <f t="shared" si="312"/>
        <v>1.1000000000000001</v>
      </c>
      <c r="M2230" s="6">
        <v>2.5</v>
      </c>
      <c r="N2230" s="6">
        <v>-0.4</v>
      </c>
      <c r="O2230" s="12">
        <f t="shared" si="317"/>
        <v>16.5</v>
      </c>
      <c r="P2230" s="7">
        <v>8911</v>
      </c>
      <c r="Q2230" s="7"/>
      <c r="R2230" s="35">
        <f t="shared" si="313"/>
        <v>0.3</v>
      </c>
      <c r="S2230">
        <v>4.5</v>
      </c>
      <c r="T2230">
        <v>-4</v>
      </c>
      <c r="U2230">
        <v>9.9</v>
      </c>
      <c r="X2230">
        <v>2.5</v>
      </c>
    </row>
    <row r="2231" spans="1:24" x14ac:dyDescent="0.25">
      <c r="A2231" s="3">
        <v>32816</v>
      </c>
      <c r="B2231" s="5">
        <v>308</v>
      </c>
      <c r="C2231" s="37">
        <f t="shared" si="309"/>
        <v>3.78</v>
      </c>
      <c r="D2231" s="35">
        <f t="shared" si="310"/>
        <v>0.4</v>
      </c>
      <c r="E2231" s="6">
        <v>1.6</v>
      </c>
      <c r="F2231" s="6">
        <v>-0.8</v>
      </c>
      <c r="G2231" s="6">
        <v>2</v>
      </c>
      <c r="H2231" s="35">
        <f t="shared" si="311"/>
        <v>-1.7</v>
      </c>
      <c r="I2231" s="6">
        <v>-0.7</v>
      </c>
      <c r="J2231" s="6">
        <v>-2.7</v>
      </c>
      <c r="K2231" s="12">
        <f t="shared" si="316"/>
        <v>2</v>
      </c>
      <c r="L2231" s="35">
        <f t="shared" si="312"/>
        <v>-1.7</v>
      </c>
      <c r="M2231" s="6">
        <v>-0.9</v>
      </c>
      <c r="N2231" s="6">
        <v>-2.5</v>
      </c>
      <c r="O2231" s="12">
        <f t="shared" si="317"/>
        <v>2</v>
      </c>
      <c r="P2231" s="7">
        <v>8911</v>
      </c>
      <c r="Q2231" s="7"/>
      <c r="R2231" s="35">
        <f t="shared" si="313"/>
        <v>2.2999999999999998</v>
      </c>
      <c r="S2231">
        <v>4</v>
      </c>
      <c r="T2231">
        <v>0.5</v>
      </c>
      <c r="U2231">
        <v>2</v>
      </c>
      <c r="X2231">
        <v>3.78</v>
      </c>
    </row>
    <row r="2232" spans="1:24" x14ac:dyDescent="0.25">
      <c r="A2232" s="3">
        <v>32817</v>
      </c>
      <c r="B2232" s="5">
        <v>309</v>
      </c>
      <c r="C2232" s="37">
        <f t="shared" si="309"/>
        <v>5.13</v>
      </c>
      <c r="D2232" s="35">
        <f t="shared" si="310"/>
        <v>-0.6</v>
      </c>
      <c r="E2232" s="6">
        <v>1.8</v>
      </c>
      <c r="F2232" s="6">
        <v>-2.9</v>
      </c>
      <c r="G2232" s="6">
        <v>3</v>
      </c>
      <c r="H2232" s="35">
        <f t="shared" si="311"/>
        <v>-2.1</v>
      </c>
      <c r="I2232" s="6">
        <v>-0.4</v>
      </c>
      <c r="J2232" s="6">
        <v>-3.8</v>
      </c>
      <c r="K2232" s="12">
        <f t="shared" si="316"/>
        <v>3</v>
      </c>
      <c r="L2232" s="35">
        <f t="shared" si="312"/>
        <v>-2.2000000000000002</v>
      </c>
      <c r="M2232" s="6">
        <v>-1.4</v>
      </c>
      <c r="N2232" s="6">
        <v>-2.9</v>
      </c>
      <c r="O2232" s="12">
        <f t="shared" si="317"/>
        <v>3</v>
      </c>
      <c r="P2232" s="7">
        <v>8911</v>
      </c>
      <c r="Q2232" s="7"/>
      <c r="R2232" s="35">
        <f t="shared" si="313"/>
        <v>2.5</v>
      </c>
      <c r="S2232">
        <v>4</v>
      </c>
      <c r="T2232">
        <v>1</v>
      </c>
      <c r="U2232">
        <v>1.1000000000000001</v>
      </c>
      <c r="X2232">
        <v>5.13</v>
      </c>
    </row>
    <row r="2233" spans="1:24" x14ac:dyDescent="0.25">
      <c r="A2233" s="3">
        <v>32818</v>
      </c>
      <c r="B2233" s="5">
        <v>310</v>
      </c>
      <c r="C2233" s="37">
        <f t="shared" si="309"/>
        <v>2.38</v>
      </c>
      <c r="D2233" s="35">
        <f t="shared" si="310"/>
        <v>-0.6</v>
      </c>
      <c r="E2233" s="6">
        <v>0.6</v>
      </c>
      <c r="F2233" s="6">
        <v>-1.8</v>
      </c>
      <c r="G2233" s="6">
        <v>1</v>
      </c>
      <c r="H2233" s="35">
        <f t="shared" si="311"/>
        <v>-2.1</v>
      </c>
      <c r="I2233" s="6">
        <v>-1.2</v>
      </c>
      <c r="J2233" s="6">
        <v>-3</v>
      </c>
      <c r="K2233" s="12">
        <f t="shared" si="316"/>
        <v>1</v>
      </c>
      <c r="L2233" s="35">
        <f t="shared" si="312"/>
        <v>-1.5</v>
      </c>
      <c r="M2233" s="6">
        <v>-0.5</v>
      </c>
      <c r="N2233" s="6">
        <v>-2.5</v>
      </c>
      <c r="O2233" s="12">
        <f t="shared" si="317"/>
        <v>1</v>
      </c>
      <c r="P2233" s="7">
        <v>8911</v>
      </c>
      <c r="Q2233" s="7"/>
      <c r="R2233" s="35">
        <f t="shared" si="313"/>
        <v>1.5</v>
      </c>
      <c r="S2233">
        <v>3</v>
      </c>
      <c r="T2233">
        <v>0</v>
      </c>
      <c r="U2233">
        <v>1</v>
      </c>
      <c r="X2233">
        <v>2.38</v>
      </c>
    </row>
    <row r="2234" spans="1:24" x14ac:dyDescent="0.25">
      <c r="A2234" s="3">
        <v>32819</v>
      </c>
      <c r="B2234" s="5">
        <v>311</v>
      </c>
      <c r="C2234" s="37">
        <f t="shared" si="309"/>
        <v>6.38</v>
      </c>
      <c r="D2234" s="35">
        <f t="shared" si="310"/>
        <v>-1.7</v>
      </c>
      <c r="E2234" s="6">
        <v>1.2</v>
      </c>
      <c r="F2234" s="6">
        <v>-4.5</v>
      </c>
      <c r="G2234" s="6">
        <v>3.5</v>
      </c>
      <c r="H2234" s="35">
        <f t="shared" si="311"/>
        <v>-3.6</v>
      </c>
      <c r="I2234" s="6">
        <v>-1</v>
      </c>
      <c r="J2234" s="6">
        <v>-6.2</v>
      </c>
      <c r="K2234" s="12">
        <f t="shared" si="316"/>
        <v>3.5</v>
      </c>
      <c r="L2234" s="35">
        <f t="shared" si="312"/>
        <v>-4.0999999999999996</v>
      </c>
      <c r="M2234" s="6">
        <v>-2.8</v>
      </c>
      <c r="N2234" s="6">
        <v>-5.3</v>
      </c>
      <c r="O2234" s="12">
        <f t="shared" si="317"/>
        <v>3.5</v>
      </c>
      <c r="P2234" s="7">
        <v>8911</v>
      </c>
      <c r="Q2234" s="7"/>
      <c r="R2234" s="35">
        <f t="shared" si="313"/>
        <v>1.3</v>
      </c>
      <c r="S2234">
        <v>3</v>
      </c>
      <c r="T2234">
        <v>-0.5</v>
      </c>
      <c r="U2234">
        <v>0</v>
      </c>
      <c r="X2234">
        <v>6.38</v>
      </c>
    </row>
    <row r="2235" spans="1:24" x14ac:dyDescent="0.25">
      <c r="A2235" s="3">
        <v>32820</v>
      </c>
      <c r="B2235" s="5">
        <v>312</v>
      </c>
      <c r="C2235" s="37">
        <f t="shared" si="309"/>
        <v>2.31</v>
      </c>
      <c r="D2235" s="35">
        <f t="shared" si="310"/>
        <v>1.5</v>
      </c>
      <c r="E2235" s="6">
        <v>5.2</v>
      </c>
      <c r="F2235" s="6">
        <v>-2.2999999999999998</v>
      </c>
      <c r="G2235" s="6">
        <v>0</v>
      </c>
      <c r="H2235" s="35">
        <f t="shared" si="311"/>
        <v>0.6</v>
      </c>
      <c r="I2235" s="6">
        <v>5.3</v>
      </c>
      <c r="J2235" s="6">
        <v>-4.2</v>
      </c>
      <c r="K2235" s="12">
        <f t="shared" si="316"/>
        <v>0</v>
      </c>
      <c r="L2235" s="35">
        <f t="shared" si="312"/>
        <v>0.2</v>
      </c>
      <c r="M2235" s="6">
        <v>4.7</v>
      </c>
      <c r="N2235" s="6">
        <v>-4.3</v>
      </c>
      <c r="O2235" s="12">
        <f t="shared" si="317"/>
        <v>0</v>
      </c>
      <c r="P2235" s="7">
        <v>8911</v>
      </c>
      <c r="Q2235" s="7"/>
      <c r="R2235" s="35">
        <f t="shared" si="313"/>
        <v>2.8</v>
      </c>
      <c r="S2235">
        <v>6</v>
      </c>
      <c r="T2235">
        <v>-0.5</v>
      </c>
      <c r="U2235">
        <v>0.5</v>
      </c>
      <c r="X2235">
        <v>2.31</v>
      </c>
    </row>
    <row r="2236" spans="1:24" x14ac:dyDescent="0.25">
      <c r="A2236" s="3">
        <v>32821</v>
      </c>
      <c r="B2236" s="5">
        <v>313</v>
      </c>
      <c r="C2236" s="37">
        <f t="shared" si="309"/>
        <v>2.72</v>
      </c>
      <c r="D2236" s="35">
        <f t="shared" si="310"/>
        <v>5.2</v>
      </c>
      <c r="E2236" s="6">
        <v>9.5</v>
      </c>
      <c r="F2236" s="6">
        <v>0.8</v>
      </c>
      <c r="G2236" s="6">
        <v>1</v>
      </c>
      <c r="H2236" s="35">
        <f t="shared" si="311"/>
        <v>4.3</v>
      </c>
      <c r="I2236" s="6">
        <v>7.5</v>
      </c>
      <c r="J2236" s="6">
        <v>1</v>
      </c>
      <c r="K2236" s="12">
        <f t="shared" si="316"/>
        <v>1</v>
      </c>
      <c r="L2236" s="35">
        <f t="shared" si="312"/>
        <v>4.3</v>
      </c>
      <c r="M2236" s="6">
        <v>7</v>
      </c>
      <c r="N2236" s="6">
        <v>1.5</v>
      </c>
      <c r="O2236" s="12">
        <f t="shared" si="317"/>
        <v>1</v>
      </c>
      <c r="P2236" s="7">
        <v>8911</v>
      </c>
      <c r="Q2236" s="7"/>
      <c r="R2236" s="35">
        <f t="shared" si="313"/>
        <v>6.8</v>
      </c>
      <c r="S2236">
        <v>12</v>
      </c>
      <c r="T2236">
        <v>1.5</v>
      </c>
      <c r="U2236">
        <v>0</v>
      </c>
      <c r="X2236">
        <v>2.72</v>
      </c>
    </row>
    <row r="2237" spans="1:24" x14ac:dyDescent="0.25">
      <c r="A2237" s="3">
        <v>32822</v>
      </c>
      <c r="B2237" s="5">
        <v>314</v>
      </c>
      <c r="C2237" s="37">
        <f t="shared" si="309"/>
        <v>2.2400000000000002</v>
      </c>
      <c r="D2237" s="35">
        <f t="shared" si="310"/>
        <v>5.4</v>
      </c>
      <c r="E2237" s="6">
        <v>6.8</v>
      </c>
      <c r="F2237" s="6">
        <v>3.9</v>
      </c>
      <c r="G2237" s="6">
        <v>0</v>
      </c>
      <c r="H2237" s="35">
        <f t="shared" si="311"/>
        <v>2.1</v>
      </c>
      <c r="I2237" s="6">
        <v>3.8</v>
      </c>
      <c r="J2237" s="6">
        <v>0.3</v>
      </c>
      <c r="K2237" s="12">
        <f t="shared" si="316"/>
        <v>0</v>
      </c>
      <c r="L2237" s="35">
        <f t="shared" si="312"/>
        <v>2.9</v>
      </c>
      <c r="M2237" s="6">
        <v>4.5999999999999996</v>
      </c>
      <c r="N2237" s="6">
        <v>1.2</v>
      </c>
      <c r="O2237" s="12">
        <f t="shared" si="317"/>
        <v>0</v>
      </c>
      <c r="P2237" s="7">
        <v>8911</v>
      </c>
      <c r="Q2237" s="7"/>
      <c r="R2237" s="35">
        <f t="shared" si="313"/>
        <v>5.8</v>
      </c>
      <c r="S2237">
        <v>8.5</v>
      </c>
      <c r="T2237">
        <v>3</v>
      </c>
      <c r="U2237">
        <v>6.8</v>
      </c>
      <c r="X2237">
        <v>2.2400000000000002</v>
      </c>
    </row>
    <row r="2238" spans="1:24" x14ac:dyDescent="0.25">
      <c r="A2238" s="3">
        <v>32823</v>
      </c>
      <c r="B2238" s="5">
        <v>315</v>
      </c>
      <c r="C2238" s="37">
        <f t="shared" si="309"/>
        <v>2.2000000000000002</v>
      </c>
      <c r="D2238" s="35">
        <f t="shared" si="310"/>
        <v>0.2</v>
      </c>
      <c r="E2238" s="6">
        <v>1.6</v>
      </c>
      <c r="F2238" s="6">
        <v>-1.2</v>
      </c>
      <c r="G2238" s="6">
        <v>4.5</v>
      </c>
      <c r="H2238" s="35">
        <f t="shared" si="311"/>
        <v>-2</v>
      </c>
      <c r="I2238" s="6">
        <v>-0.8</v>
      </c>
      <c r="J2238" s="6">
        <v>-3.1</v>
      </c>
      <c r="K2238" s="12">
        <f t="shared" si="316"/>
        <v>4.5</v>
      </c>
      <c r="L2238" s="35">
        <f t="shared" si="312"/>
        <v>-1.7</v>
      </c>
      <c r="M2238" s="6">
        <v>-0.7</v>
      </c>
      <c r="N2238" s="6">
        <v>-2.6</v>
      </c>
      <c r="O2238" s="12">
        <f t="shared" si="317"/>
        <v>4.5</v>
      </c>
      <c r="P2238" s="7">
        <v>8911</v>
      </c>
      <c r="Q2238" s="7"/>
      <c r="R2238" s="35">
        <f t="shared" si="313"/>
        <v>0.5</v>
      </c>
      <c r="S2238">
        <v>2</v>
      </c>
      <c r="T2238">
        <v>-1</v>
      </c>
      <c r="U2238">
        <v>5.7</v>
      </c>
      <c r="X2238">
        <v>2.2000000000000002</v>
      </c>
    </row>
    <row r="2239" spans="1:24" x14ac:dyDescent="0.25">
      <c r="A2239" s="3">
        <v>32824</v>
      </c>
      <c r="B2239" s="5">
        <v>316</v>
      </c>
      <c r="C2239" s="37">
        <f t="shared" si="309"/>
        <v>7.42</v>
      </c>
      <c r="D2239" s="35">
        <f t="shared" si="310"/>
        <v>-4.9000000000000004</v>
      </c>
      <c r="E2239" s="6">
        <v>-3.2</v>
      </c>
      <c r="F2239" s="6">
        <v>-6.6</v>
      </c>
      <c r="G2239" s="6">
        <v>0.5</v>
      </c>
      <c r="H2239" s="35">
        <f t="shared" si="311"/>
        <v>-6.6</v>
      </c>
      <c r="I2239" s="6">
        <v>-4.2</v>
      </c>
      <c r="J2239" s="6">
        <v>-8.9</v>
      </c>
      <c r="K2239" s="12">
        <f t="shared" si="316"/>
        <v>0.5</v>
      </c>
      <c r="L2239" s="35">
        <f t="shared" si="312"/>
        <v>-7.7</v>
      </c>
      <c r="M2239" s="6">
        <v>-6.4</v>
      </c>
      <c r="N2239" s="6">
        <v>-8.9</v>
      </c>
      <c r="O2239" s="12">
        <f t="shared" si="317"/>
        <v>0.5</v>
      </c>
      <c r="P2239" s="7">
        <v>8911</v>
      </c>
      <c r="Q2239" s="7"/>
      <c r="R2239" s="35">
        <f t="shared" si="313"/>
        <v>-2.8</v>
      </c>
      <c r="S2239">
        <v>-0.5</v>
      </c>
      <c r="T2239">
        <v>-5</v>
      </c>
      <c r="U2239">
        <v>0.2</v>
      </c>
      <c r="X2239">
        <v>7.42</v>
      </c>
    </row>
    <row r="2240" spans="1:24" x14ac:dyDescent="0.25">
      <c r="A2240" s="3">
        <v>32825</v>
      </c>
      <c r="B2240" s="5">
        <v>317</v>
      </c>
      <c r="C2240" s="37">
        <f t="shared" si="309"/>
        <v>2.42</v>
      </c>
      <c r="D2240" s="35">
        <f t="shared" si="310"/>
        <v>-6.4</v>
      </c>
      <c r="E2240" s="6">
        <v>-3.2</v>
      </c>
      <c r="F2240" s="6">
        <v>-9.6</v>
      </c>
      <c r="G2240" s="6">
        <v>1</v>
      </c>
      <c r="H2240" s="35">
        <f t="shared" si="311"/>
        <v>-7.1</v>
      </c>
      <c r="I2240" s="6">
        <v>-5.3</v>
      </c>
      <c r="J2240" s="6">
        <v>-8.8000000000000007</v>
      </c>
      <c r="K2240" s="12">
        <f t="shared" ref="K2240:K2271" si="318">G2240</f>
        <v>1</v>
      </c>
      <c r="L2240" s="35">
        <f t="shared" si="312"/>
        <v>-6.9</v>
      </c>
      <c r="M2240" s="6">
        <v>-5.0999999999999996</v>
      </c>
      <c r="N2240" s="6">
        <v>-8.6</v>
      </c>
      <c r="O2240" s="12">
        <f t="shared" ref="O2240:O2271" si="319">G2240</f>
        <v>1</v>
      </c>
      <c r="P2240" s="7">
        <v>8911</v>
      </c>
      <c r="Q2240" s="7"/>
      <c r="R2240" s="35">
        <f t="shared" si="313"/>
        <v>-3.3</v>
      </c>
      <c r="S2240">
        <v>-1.5</v>
      </c>
      <c r="T2240">
        <v>-5</v>
      </c>
      <c r="U2240">
        <v>3.2</v>
      </c>
      <c r="X2240">
        <v>2.42</v>
      </c>
    </row>
    <row r="2241" spans="1:24" x14ac:dyDescent="0.25">
      <c r="A2241" s="3">
        <v>32826</v>
      </c>
      <c r="B2241" s="5">
        <v>318</v>
      </c>
      <c r="C2241" s="37">
        <f t="shared" si="309"/>
        <v>3.75</v>
      </c>
      <c r="D2241" s="35">
        <f t="shared" si="310"/>
        <v>-5</v>
      </c>
      <c r="E2241" s="6">
        <v>-3.4</v>
      </c>
      <c r="F2241" s="6">
        <v>-6.5</v>
      </c>
      <c r="G2241" s="6">
        <v>0</v>
      </c>
      <c r="H2241" s="35">
        <f t="shared" si="311"/>
        <v>-8.3000000000000007</v>
      </c>
      <c r="I2241" s="6">
        <v>-5.4</v>
      </c>
      <c r="J2241" s="6">
        <v>-11.2</v>
      </c>
      <c r="K2241" s="12">
        <f t="shared" si="318"/>
        <v>0</v>
      </c>
      <c r="L2241" s="35">
        <f t="shared" si="312"/>
        <v>-7.7</v>
      </c>
      <c r="M2241" s="6">
        <v>-5.5</v>
      </c>
      <c r="N2241" s="6">
        <v>-9.8000000000000007</v>
      </c>
      <c r="O2241" s="12">
        <f t="shared" si="319"/>
        <v>0</v>
      </c>
      <c r="P2241" s="7">
        <v>8911</v>
      </c>
      <c r="Q2241" s="7"/>
      <c r="R2241" s="35">
        <f t="shared" si="313"/>
        <v>-3.3</v>
      </c>
      <c r="S2241">
        <v>-1.5</v>
      </c>
      <c r="T2241">
        <v>-5</v>
      </c>
      <c r="U2241">
        <v>0</v>
      </c>
      <c r="X2241">
        <v>3.75</v>
      </c>
    </row>
    <row r="2242" spans="1:24" x14ac:dyDescent="0.25">
      <c r="A2242" s="3">
        <v>32827</v>
      </c>
      <c r="B2242" s="5">
        <v>319</v>
      </c>
      <c r="C2242" s="37">
        <f t="shared" si="309"/>
        <v>2.2799999999999998</v>
      </c>
      <c r="D2242" s="35">
        <f t="shared" si="310"/>
        <v>-8.1</v>
      </c>
      <c r="E2242" s="6">
        <v>-2.2000000000000002</v>
      </c>
      <c r="F2242" s="6">
        <v>-14</v>
      </c>
      <c r="G2242" s="6">
        <v>0</v>
      </c>
      <c r="H2242" s="35">
        <f t="shared" si="311"/>
        <v>-7.3</v>
      </c>
      <c r="I2242" s="6">
        <v>-0.6</v>
      </c>
      <c r="J2242" s="6">
        <v>-14</v>
      </c>
      <c r="K2242" s="12">
        <f t="shared" si="318"/>
        <v>0</v>
      </c>
      <c r="L2242" s="35">
        <f t="shared" si="312"/>
        <v>-6.4</v>
      </c>
      <c r="M2242" s="6">
        <v>-0.3</v>
      </c>
      <c r="N2242" s="6">
        <v>-12.5</v>
      </c>
      <c r="O2242" s="12">
        <f t="shared" si="319"/>
        <v>0</v>
      </c>
      <c r="P2242" s="7">
        <v>8911</v>
      </c>
      <c r="Q2242" s="7"/>
      <c r="R2242" s="35">
        <f t="shared" si="313"/>
        <v>-9</v>
      </c>
      <c r="S2242">
        <v>-3</v>
      </c>
      <c r="T2242">
        <v>-15</v>
      </c>
      <c r="U2242">
        <v>0</v>
      </c>
      <c r="X2242">
        <v>2.2799999999999998</v>
      </c>
    </row>
    <row r="2243" spans="1:24" x14ac:dyDescent="0.25">
      <c r="A2243" s="3">
        <v>32828</v>
      </c>
      <c r="B2243" s="5">
        <v>320</v>
      </c>
      <c r="C2243" s="37">
        <f t="shared" si="309"/>
        <v>3.52</v>
      </c>
      <c r="D2243" s="35">
        <f t="shared" si="310"/>
        <v>-3.3</v>
      </c>
      <c r="E2243" s="6">
        <v>2.9</v>
      </c>
      <c r="F2243" s="6">
        <v>-9.4</v>
      </c>
      <c r="G2243" s="6">
        <v>0</v>
      </c>
      <c r="H2243" s="35">
        <f t="shared" si="311"/>
        <v>-2.2000000000000002</v>
      </c>
      <c r="I2243" s="6">
        <v>2.1</v>
      </c>
      <c r="J2243" s="6">
        <v>-6.4</v>
      </c>
      <c r="K2243" s="12">
        <f t="shared" si="318"/>
        <v>0</v>
      </c>
      <c r="L2243" s="35">
        <f t="shared" si="312"/>
        <v>-3.5</v>
      </c>
      <c r="M2243" s="6">
        <v>1.5</v>
      </c>
      <c r="N2243" s="6">
        <v>-8.4</v>
      </c>
      <c r="O2243" s="12">
        <f t="shared" si="319"/>
        <v>0</v>
      </c>
      <c r="P2243" s="7">
        <v>8911</v>
      </c>
      <c r="Q2243" s="7"/>
      <c r="R2243" s="35">
        <f t="shared" si="313"/>
        <v>-5.5</v>
      </c>
      <c r="S2243">
        <v>0</v>
      </c>
      <c r="T2243">
        <v>-11</v>
      </c>
      <c r="U2243">
        <v>0</v>
      </c>
      <c r="X2243">
        <v>3.52</v>
      </c>
    </row>
    <row r="2244" spans="1:24" x14ac:dyDescent="0.25">
      <c r="A2244" s="3">
        <v>32829</v>
      </c>
      <c r="B2244" s="5">
        <v>321</v>
      </c>
      <c r="C2244" s="37">
        <f t="shared" si="309"/>
        <v>2.0099999999999998</v>
      </c>
      <c r="D2244" s="35">
        <f t="shared" si="310"/>
        <v>-2.7</v>
      </c>
      <c r="E2244" s="6">
        <v>2.2000000000000002</v>
      </c>
      <c r="F2244" s="6">
        <v>-7.5</v>
      </c>
      <c r="G2244" s="6">
        <v>0</v>
      </c>
      <c r="H2244" s="35">
        <f t="shared" si="311"/>
        <v>-1.8</v>
      </c>
      <c r="I2244" s="6">
        <v>2.6</v>
      </c>
      <c r="J2244" s="6">
        <v>-6.1</v>
      </c>
      <c r="K2244" s="12">
        <f t="shared" si="318"/>
        <v>0</v>
      </c>
      <c r="L2244" s="35">
        <f t="shared" si="312"/>
        <v>-0.8</v>
      </c>
      <c r="M2244" s="6">
        <v>3.5</v>
      </c>
      <c r="N2244" s="6">
        <v>-5.0999999999999996</v>
      </c>
      <c r="O2244" s="12">
        <f t="shared" si="319"/>
        <v>0</v>
      </c>
      <c r="P2244" s="7">
        <v>8911</v>
      </c>
      <c r="Q2244" s="7"/>
      <c r="R2244" s="35">
        <f t="shared" si="313"/>
        <v>-2.8</v>
      </c>
      <c r="S2244">
        <v>1.5</v>
      </c>
      <c r="T2244">
        <v>-7</v>
      </c>
      <c r="U2244">
        <v>0</v>
      </c>
      <c r="X2244">
        <v>2.0099999999999998</v>
      </c>
    </row>
    <row r="2245" spans="1:24" x14ac:dyDescent="0.25">
      <c r="A2245" s="3">
        <v>32830</v>
      </c>
      <c r="B2245" s="5">
        <v>322</v>
      </c>
      <c r="C2245" s="37">
        <f t="shared" ref="C2245:C2308" si="320">IF(W2245="",X2245,ROUND(0.95*W2245,2))</f>
        <v>1.98</v>
      </c>
      <c r="D2245" s="35">
        <f t="shared" ref="D2245:D2308" si="321">ROUND(AVERAGE(E2245:F2245),1)</f>
        <v>2.2999999999999998</v>
      </c>
      <c r="E2245" s="6">
        <v>6.8</v>
      </c>
      <c r="F2245" s="6">
        <v>-2.2000000000000002</v>
      </c>
      <c r="G2245" s="6">
        <v>0</v>
      </c>
      <c r="H2245" s="35">
        <f t="shared" ref="H2245:H2308" si="322">ROUND(AVERAGE(I2245:J2245),1)</f>
        <v>3.2</v>
      </c>
      <c r="I2245" s="6">
        <v>7.2</v>
      </c>
      <c r="J2245" s="6">
        <v>-0.9</v>
      </c>
      <c r="K2245" s="12">
        <f t="shared" si="318"/>
        <v>0</v>
      </c>
      <c r="L2245" s="35">
        <f t="shared" ref="L2245:L2308" si="323">ROUND(AVERAGE(M2245:N2245),1)</f>
        <v>0.2</v>
      </c>
      <c r="M2245" s="6">
        <v>4</v>
      </c>
      <c r="N2245" s="6">
        <v>-3.6</v>
      </c>
      <c r="O2245" s="12">
        <f t="shared" si="319"/>
        <v>0</v>
      </c>
      <c r="P2245" s="7">
        <v>8911</v>
      </c>
      <c r="Q2245" s="7"/>
      <c r="R2245" s="35">
        <f t="shared" ref="R2245:R2308" si="324">ROUND(AVERAGE(S2245:T2245),1)</f>
        <v>-1</v>
      </c>
      <c r="S2245">
        <v>1</v>
      </c>
      <c r="T2245">
        <v>-3</v>
      </c>
      <c r="U2245">
        <v>0</v>
      </c>
      <c r="X2245">
        <v>1.98</v>
      </c>
    </row>
    <row r="2246" spans="1:24" x14ac:dyDescent="0.25">
      <c r="A2246" s="3">
        <v>32831</v>
      </c>
      <c r="B2246" s="5">
        <v>323</v>
      </c>
      <c r="C2246" s="37">
        <f t="shared" si="320"/>
        <v>2.09</v>
      </c>
      <c r="D2246" s="35">
        <f t="shared" si="321"/>
        <v>0.1</v>
      </c>
      <c r="E2246" s="6">
        <v>4.3</v>
      </c>
      <c r="F2246" s="6">
        <v>-4.0999999999999996</v>
      </c>
      <c r="G2246" s="6">
        <v>2</v>
      </c>
      <c r="H2246" s="35">
        <f t="shared" si="322"/>
        <v>1.4</v>
      </c>
      <c r="I2246" s="6">
        <v>3.8</v>
      </c>
      <c r="J2246" s="6">
        <v>-1</v>
      </c>
      <c r="K2246" s="12">
        <f t="shared" si="318"/>
        <v>2</v>
      </c>
      <c r="L2246" s="35">
        <f t="shared" si="323"/>
        <v>-1</v>
      </c>
      <c r="M2246" s="6">
        <v>1.7</v>
      </c>
      <c r="N2246" s="6">
        <v>-3.7</v>
      </c>
      <c r="O2246" s="12">
        <f t="shared" si="319"/>
        <v>2</v>
      </c>
      <c r="P2246" s="7">
        <v>8911</v>
      </c>
      <c r="Q2246" s="7"/>
      <c r="R2246" s="35">
        <f t="shared" si="324"/>
        <v>1</v>
      </c>
      <c r="S2246">
        <v>2.5</v>
      </c>
      <c r="T2246">
        <v>-0.5</v>
      </c>
      <c r="U2246">
        <v>3</v>
      </c>
      <c r="X2246">
        <v>2.09</v>
      </c>
    </row>
    <row r="2247" spans="1:24" x14ac:dyDescent="0.25">
      <c r="A2247" s="3">
        <v>32832</v>
      </c>
      <c r="B2247" s="5">
        <v>324</v>
      </c>
      <c r="C2247" s="37">
        <f t="shared" si="320"/>
        <v>1.93</v>
      </c>
      <c r="D2247" s="35">
        <f t="shared" si="321"/>
        <v>2.1</v>
      </c>
      <c r="E2247" s="6">
        <v>5.5</v>
      </c>
      <c r="F2247" s="6">
        <v>-1.3</v>
      </c>
      <c r="G2247" s="6">
        <v>3</v>
      </c>
      <c r="H2247" s="35">
        <f t="shared" si="322"/>
        <v>1.5</v>
      </c>
      <c r="I2247" s="6">
        <v>4</v>
      </c>
      <c r="J2247" s="6">
        <v>-1.1000000000000001</v>
      </c>
      <c r="K2247" s="12">
        <f t="shared" si="318"/>
        <v>3</v>
      </c>
      <c r="L2247" s="35">
        <f t="shared" si="323"/>
        <v>-0.3</v>
      </c>
      <c r="M2247" s="6">
        <v>1</v>
      </c>
      <c r="N2247" s="6">
        <v>-1.6</v>
      </c>
      <c r="O2247" s="12">
        <f t="shared" si="319"/>
        <v>3</v>
      </c>
      <c r="P2247" s="7">
        <v>8911</v>
      </c>
      <c r="Q2247" s="7"/>
      <c r="R2247" s="35">
        <f t="shared" si="324"/>
        <v>1.8</v>
      </c>
      <c r="S2247">
        <v>3.5</v>
      </c>
      <c r="T2247">
        <v>0</v>
      </c>
      <c r="U2247">
        <v>1.1000000000000001</v>
      </c>
      <c r="X2247">
        <v>1.93</v>
      </c>
    </row>
    <row r="2248" spans="1:24" x14ac:dyDescent="0.25">
      <c r="A2248" s="3">
        <v>32833</v>
      </c>
      <c r="B2248" s="5">
        <v>325</v>
      </c>
      <c r="C2248" s="37">
        <f t="shared" si="320"/>
        <v>6.76</v>
      </c>
      <c r="D2248" s="35">
        <f t="shared" si="321"/>
        <v>-4.9000000000000004</v>
      </c>
      <c r="E2248" s="6">
        <v>-1.2</v>
      </c>
      <c r="F2248" s="6">
        <v>-8.5</v>
      </c>
      <c r="G2248" s="6">
        <v>0</v>
      </c>
      <c r="H2248" s="35">
        <f t="shared" si="322"/>
        <v>-5.6</v>
      </c>
      <c r="I2248" s="6">
        <v>-2.1</v>
      </c>
      <c r="J2248" s="6">
        <v>-9.1</v>
      </c>
      <c r="K2248" s="12">
        <f t="shared" si="318"/>
        <v>0</v>
      </c>
      <c r="L2248" s="35">
        <f t="shared" si="323"/>
        <v>-7.1</v>
      </c>
      <c r="M2248" s="6">
        <v>-5.8</v>
      </c>
      <c r="N2248" s="6">
        <v>-8.3000000000000007</v>
      </c>
      <c r="O2248" s="12">
        <f t="shared" si="319"/>
        <v>0</v>
      </c>
      <c r="P2248" s="7">
        <v>8911</v>
      </c>
      <c r="Q2248" s="7"/>
      <c r="R2248" s="35">
        <f t="shared" si="324"/>
        <v>-1.8</v>
      </c>
      <c r="S2248">
        <v>0.5</v>
      </c>
      <c r="T2248">
        <v>-4</v>
      </c>
      <c r="U2248">
        <v>0</v>
      </c>
      <c r="X2248">
        <v>6.76</v>
      </c>
    </row>
    <row r="2249" spans="1:24" x14ac:dyDescent="0.25">
      <c r="A2249" s="3">
        <v>32834</v>
      </c>
      <c r="B2249" s="5">
        <v>326</v>
      </c>
      <c r="C2249" s="37">
        <f t="shared" si="320"/>
        <v>6.56</v>
      </c>
      <c r="D2249" s="35">
        <f t="shared" si="321"/>
        <v>-4.7</v>
      </c>
      <c r="E2249" s="6">
        <v>2.2999999999999998</v>
      </c>
      <c r="F2249" s="6">
        <v>-11.7</v>
      </c>
      <c r="G2249" s="6">
        <v>0</v>
      </c>
      <c r="H2249" s="35">
        <f t="shared" si="322"/>
        <v>-4.4000000000000004</v>
      </c>
      <c r="I2249" s="6">
        <v>2.1</v>
      </c>
      <c r="J2249" s="6">
        <v>-10.9</v>
      </c>
      <c r="K2249" s="12">
        <f t="shared" si="318"/>
        <v>0</v>
      </c>
      <c r="L2249" s="35">
        <f t="shared" si="323"/>
        <v>-4.2</v>
      </c>
      <c r="M2249" s="19">
        <f>I2249-0.8</f>
        <v>1.3</v>
      </c>
      <c r="N2249" s="6">
        <v>-9.6999999999999993</v>
      </c>
      <c r="O2249" s="12">
        <f t="shared" si="319"/>
        <v>0</v>
      </c>
      <c r="P2249" s="7">
        <v>8911</v>
      </c>
      <c r="Q2249" s="7"/>
      <c r="R2249" s="35">
        <f t="shared" si="324"/>
        <v>-5.8</v>
      </c>
      <c r="S2249">
        <v>1.5</v>
      </c>
      <c r="T2249">
        <v>-13</v>
      </c>
      <c r="U2249">
        <v>1.6</v>
      </c>
      <c r="X2249">
        <v>6.56</v>
      </c>
    </row>
    <row r="2250" spans="1:24" x14ac:dyDescent="0.25">
      <c r="A2250" s="3">
        <v>32835</v>
      </c>
      <c r="B2250" s="5">
        <v>327</v>
      </c>
      <c r="C2250" s="37">
        <f t="shared" si="320"/>
        <v>1.85</v>
      </c>
      <c r="D2250" s="35">
        <f t="shared" si="321"/>
        <v>-6.4</v>
      </c>
      <c r="E2250" s="6">
        <v>-3</v>
      </c>
      <c r="F2250" s="6">
        <v>-9.6999999999999993</v>
      </c>
      <c r="G2250" s="6">
        <v>0</v>
      </c>
      <c r="H2250" s="35">
        <f t="shared" si="322"/>
        <v>-4.5</v>
      </c>
      <c r="I2250" s="6">
        <v>-2.7</v>
      </c>
      <c r="J2250" s="6">
        <v>-6.2</v>
      </c>
      <c r="K2250" s="12">
        <f t="shared" si="318"/>
        <v>0</v>
      </c>
      <c r="L2250" s="35">
        <f t="shared" si="323"/>
        <v>-6.7</v>
      </c>
      <c r="M2250" s="6">
        <v>-4.2</v>
      </c>
      <c r="N2250" s="6">
        <v>-9.1</v>
      </c>
      <c r="O2250" s="12">
        <f t="shared" si="319"/>
        <v>0</v>
      </c>
      <c r="P2250" s="7">
        <v>8911</v>
      </c>
      <c r="Q2250" s="7"/>
      <c r="R2250" s="35">
        <f t="shared" si="324"/>
        <v>-5.5</v>
      </c>
      <c r="S2250">
        <v>-1</v>
      </c>
      <c r="T2250">
        <v>-10</v>
      </c>
      <c r="U2250">
        <v>0</v>
      </c>
      <c r="X2250">
        <v>1.85</v>
      </c>
    </row>
    <row r="2251" spans="1:24" x14ac:dyDescent="0.25">
      <c r="A2251" s="3">
        <v>32836</v>
      </c>
      <c r="B2251" s="5">
        <v>328</v>
      </c>
      <c r="C2251" s="37">
        <f t="shared" si="320"/>
        <v>2.2200000000000002</v>
      </c>
      <c r="D2251" s="35">
        <f t="shared" si="321"/>
        <v>-7.9</v>
      </c>
      <c r="E2251" s="6">
        <v>-2.2999999999999998</v>
      </c>
      <c r="F2251" s="6">
        <v>-13.5</v>
      </c>
      <c r="G2251" s="6">
        <v>0</v>
      </c>
      <c r="H2251" s="35">
        <f t="shared" si="322"/>
        <v>-5.8</v>
      </c>
      <c r="I2251" s="6">
        <v>-3.2</v>
      </c>
      <c r="J2251" s="6">
        <v>-8.4</v>
      </c>
      <c r="K2251" s="12">
        <f t="shared" si="318"/>
        <v>0</v>
      </c>
      <c r="L2251" s="35">
        <f t="shared" si="323"/>
        <v>-8</v>
      </c>
      <c r="M2251" s="6">
        <v>-6.3</v>
      </c>
      <c r="N2251" s="6">
        <v>-9.6999999999999993</v>
      </c>
      <c r="O2251" s="12">
        <f t="shared" si="319"/>
        <v>0</v>
      </c>
      <c r="P2251" s="7">
        <v>8911</v>
      </c>
      <c r="Q2251" s="7"/>
      <c r="R2251" s="35">
        <f t="shared" si="324"/>
        <v>-3</v>
      </c>
      <c r="S2251">
        <v>0</v>
      </c>
      <c r="T2251">
        <v>-6</v>
      </c>
      <c r="U2251">
        <v>2.1</v>
      </c>
      <c r="X2251">
        <v>2.2200000000000002</v>
      </c>
    </row>
    <row r="2252" spans="1:24" x14ac:dyDescent="0.25">
      <c r="A2252" s="3">
        <v>32837</v>
      </c>
      <c r="B2252" s="5">
        <v>329</v>
      </c>
      <c r="C2252" s="37">
        <f t="shared" si="320"/>
        <v>4.68</v>
      </c>
      <c r="D2252" s="35">
        <f t="shared" si="321"/>
        <v>-6</v>
      </c>
      <c r="E2252" s="6">
        <v>-1.1000000000000001</v>
      </c>
      <c r="F2252" s="6">
        <v>-10.9</v>
      </c>
      <c r="G2252" s="6">
        <v>0</v>
      </c>
      <c r="H2252" s="35">
        <f t="shared" si="322"/>
        <v>-6.1</v>
      </c>
      <c r="I2252" s="6">
        <v>-3</v>
      </c>
      <c r="J2252" s="6">
        <v>-9.1999999999999993</v>
      </c>
      <c r="K2252" s="12">
        <f t="shared" si="318"/>
        <v>0</v>
      </c>
      <c r="L2252" s="35">
        <f t="shared" si="323"/>
        <v>-7.5</v>
      </c>
      <c r="M2252" s="6">
        <v>-5.3</v>
      </c>
      <c r="N2252" s="6">
        <v>-9.6999999999999993</v>
      </c>
      <c r="O2252" s="12">
        <f t="shared" si="319"/>
        <v>0</v>
      </c>
      <c r="P2252" s="7">
        <v>8911</v>
      </c>
      <c r="Q2252" s="7"/>
      <c r="R2252" s="35">
        <f t="shared" si="324"/>
        <v>-3.3</v>
      </c>
      <c r="S2252">
        <v>0</v>
      </c>
      <c r="T2252">
        <v>-6.5</v>
      </c>
      <c r="U2252">
        <v>0</v>
      </c>
      <c r="X2252">
        <v>4.68</v>
      </c>
    </row>
    <row r="2253" spans="1:24" x14ac:dyDescent="0.25">
      <c r="A2253" s="3">
        <v>32838</v>
      </c>
      <c r="B2253" s="5">
        <v>330</v>
      </c>
      <c r="C2253" s="37">
        <f t="shared" si="320"/>
        <v>1.78</v>
      </c>
      <c r="D2253" s="35">
        <f t="shared" si="321"/>
        <v>-7.5</v>
      </c>
      <c r="E2253" s="6">
        <v>-3.9</v>
      </c>
      <c r="F2253" s="6">
        <v>-11</v>
      </c>
      <c r="G2253" s="6">
        <v>1</v>
      </c>
      <c r="H2253" s="35">
        <f t="shared" si="322"/>
        <v>-7.7</v>
      </c>
      <c r="I2253" s="6">
        <v>-5.6</v>
      </c>
      <c r="J2253" s="6">
        <v>-9.8000000000000007</v>
      </c>
      <c r="K2253" s="12">
        <f t="shared" si="318"/>
        <v>1</v>
      </c>
      <c r="L2253" s="35">
        <f t="shared" si="323"/>
        <v>-7.8</v>
      </c>
      <c r="M2253" s="6">
        <v>-5.5</v>
      </c>
      <c r="N2253" s="6">
        <v>-10.1</v>
      </c>
      <c r="O2253" s="12">
        <f t="shared" si="319"/>
        <v>1</v>
      </c>
      <c r="P2253" s="7">
        <v>8911</v>
      </c>
      <c r="Q2253" s="7"/>
      <c r="R2253" s="35">
        <f t="shared" si="324"/>
        <v>-8.5</v>
      </c>
      <c r="S2253">
        <v>-3</v>
      </c>
      <c r="T2253">
        <v>-14</v>
      </c>
      <c r="U2253">
        <v>2</v>
      </c>
      <c r="X2253">
        <v>1.78</v>
      </c>
    </row>
    <row r="2254" spans="1:24" x14ac:dyDescent="0.25">
      <c r="A2254" s="3">
        <v>32839</v>
      </c>
      <c r="B2254" s="5">
        <v>331</v>
      </c>
      <c r="C2254" s="37">
        <f t="shared" si="320"/>
        <v>2.72</v>
      </c>
      <c r="D2254" s="35">
        <f t="shared" si="321"/>
        <v>-6.6</v>
      </c>
      <c r="E2254" s="6">
        <v>-3.1</v>
      </c>
      <c r="F2254" s="6">
        <v>-10</v>
      </c>
      <c r="G2254" s="6">
        <v>1</v>
      </c>
      <c r="H2254" s="35">
        <f t="shared" si="322"/>
        <v>-6.1</v>
      </c>
      <c r="I2254" s="6">
        <v>-3.3</v>
      </c>
      <c r="J2254" s="6">
        <v>-8.9</v>
      </c>
      <c r="K2254" s="12">
        <f t="shared" si="318"/>
        <v>1</v>
      </c>
      <c r="L2254" s="35">
        <f t="shared" si="323"/>
        <v>-6.6</v>
      </c>
      <c r="M2254" s="6">
        <v>-5.0999999999999996</v>
      </c>
      <c r="N2254" s="6">
        <v>-8.1</v>
      </c>
      <c r="O2254" s="12">
        <f t="shared" si="319"/>
        <v>1</v>
      </c>
      <c r="P2254" s="7">
        <v>8911</v>
      </c>
      <c r="Q2254" s="7"/>
      <c r="R2254" s="35">
        <f t="shared" si="324"/>
        <v>-7.5</v>
      </c>
      <c r="S2254">
        <v>-3</v>
      </c>
      <c r="T2254">
        <v>-12</v>
      </c>
      <c r="U2254">
        <v>0</v>
      </c>
      <c r="X2254">
        <v>2.72</v>
      </c>
    </row>
    <row r="2255" spans="1:24" x14ac:dyDescent="0.25">
      <c r="A2255" s="3">
        <v>32840</v>
      </c>
      <c r="B2255" s="5">
        <v>332</v>
      </c>
      <c r="C2255" s="37">
        <f t="shared" si="320"/>
        <v>1.73</v>
      </c>
      <c r="D2255" s="35">
        <f t="shared" si="321"/>
        <v>-5.4</v>
      </c>
      <c r="E2255" s="6">
        <v>-2.1</v>
      </c>
      <c r="F2255" s="6">
        <v>-8.6</v>
      </c>
      <c r="G2255" s="6">
        <v>0</v>
      </c>
      <c r="H2255" s="35">
        <f t="shared" si="322"/>
        <v>-3.4</v>
      </c>
      <c r="I2255" s="6">
        <v>-0.5</v>
      </c>
      <c r="J2255" s="6">
        <v>-6.3</v>
      </c>
      <c r="K2255" s="12">
        <f t="shared" si="318"/>
        <v>0</v>
      </c>
      <c r="L2255" s="35">
        <f t="shared" si="323"/>
        <v>-6.5</v>
      </c>
      <c r="M2255" s="6">
        <v>-4.5</v>
      </c>
      <c r="N2255" s="6">
        <v>-8.4</v>
      </c>
      <c r="O2255" s="12">
        <f t="shared" si="319"/>
        <v>0</v>
      </c>
      <c r="P2255" s="7">
        <v>8911</v>
      </c>
      <c r="Q2255" s="7"/>
      <c r="R2255" s="35">
        <f t="shared" si="324"/>
        <v>-5.8</v>
      </c>
      <c r="S2255">
        <v>0</v>
      </c>
      <c r="T2255">
        <v>-11.5</v>
      </c>
      <c r="U2255">
        <v>0</v>
      </c>
      <c r="X2255">
        <v>1.73</v>
      </c>
    </row>
    <row r="2256" spans="1:24" x14ac:dyDescent="0.25">
      <c r="A2256" s="3">
        <v>32841</v>
      </c>
      <c r="B2256" s="5">
        <v>333</v>
      </c>
      <c r="C2256" s="37">
        <f t="shared" si="320"/>
        <v>3.11</v>
      </c>
      <c r="D2256" s="35">
        <f t="shared" si="321"/>
        <v>-5.5</v>
      </c>
      <c r="E2256" s="6">
        <v>-2.2999999999999998</v>
      </c>
      <c r="F2256" s="6">
        <v>-8.6</v>
      </c>
      <c r="G2256" s="6">
        <v>0</v>
      </c>
      <c r="H2256" s="35">
        <f t="shared" si="322"/>
        <v>-3.4</v>
      </c>
      <c r="I2256" s="6">
        <v>0.1</v>
      </c>
      <c r="J2256" s="6">
        <v>-6.9</v>
      </c>
      <c r="K2256" s="12">
        <f t="shared" si="318"/>
        <v>0</v>
      </c>
      <c r="L2256" s="35">
        <f t="shared" si="323"/>
        <v>-6.2</v>
      </c>
      <c r="M2256" s="6">
        <v>-4.4000000000000004</v>
      </c>
      <c r="N2256" s="6">
        <v>-7.9</v>
      </c>
      <c r="O2256" s="12">
        <f t="shared" si="319"/>
        <v>0</v>
      </c>
      <c r="P2256" s="7">
        <v>8911</v>
      </c>
      <c r="Q2256" s="7"/>
      <c r="R2256" s="35">
        <f t="shared" si="324"/>
        <v>-3.5</v>
      </c>
      <c r="S2256">
        <v>-0.5</v>
      </c>
      <c r="T2256">
        <v>-6.5</v>
      </c>
      <c r="U2256">
        <v>0</v>
      </c>
      <c r="X2256">
        <v>3.11</v>
      </c>
    </row>
    <row r="2257" spans="1:24" x14ac:dyDescent="0.25">
      <c r="A2257" s="3">
        <v>32842</v>
      </c>
      <c r="B2257" s="5">
        <v>334</v>
      </c>
      <c r="C2257" s="37">
        <f t="shared" si="320"/>
        <v>4.67</v>
      </c>
      <c r="D2257" s="35">
        <f t="shared" si="321"/>
        <v>-4.9000000000000004</v>
      </c>
      <c r="E2257" s="6">
        <v>1.2</v>
      </c>
      <c r="F2257" s="6">
        <v>-10.9</v>
      </c>
      <c r="G2257" s="6">
        <v>0</v>
      </c>
      <c r="H2257" s="35">
        <f t="shared" si="322"/>
        <v>-3.1</v>
      </c>
      <c r="I2257" s="6">
        <v>2.4</v>
      </c>
      <c r="J2257" s="6">
        <v>-8.5</v>
      </c>
      <c r="K2257" s="12">
        <f t="shared" si="318"/>
        <v>0</v>
      </c>
      <c r="L2257" s="35">
        <f t="shared" si="323"/>
        <v>-3.6</v>
      </c>
      <c r="M2257" s="19">
        <f>I2257-0.8</f>
        <v>1.5999999999999999</v>
      </c>
      <c r="N2257" s="6">
        <v>-8.8000000000000007</v>
      </c>
      <c r="O2257" s="12">
        <f t="shared" si="319"/>
        <v>0</v>
      </c>
      <c r="P2257" s="7">
        <v>8911</v>
      </c>
      <c r="Q2257" s="7"/>
      <c r="R2257" s="35">
        <f t="shared" si="324"/>
        <v>-4.3</v>
      </c>
      <c r="S2257">
        <v>1</v>
      </c>
      <c r="T2257">
        <v>-9.5</v>
      </c>
      <c r="U2257">
        <v>0</v>
      </c>
      <c r="X2257">
        <v>4.67</v>
      </c>
    </row>
    <row r="2258" spans="1:24" x14ac:dyDescent="0.25">
      <c r="A2258" s="3">
        <v>32843</v>
      </c>
      <c r="B2258" s="5">
        <v>335</v>
      </c>
      <c r="C2258" s="37">
        <f t="shared" si="320"/>
        <v>2.4900000000000002</v>
      </c>
      <c r="D2258" s="35">
        <f t="shared" si="321"/>
        <v>-7.5</v>
      </c>
      <c r="E2258" s="6">
        <v>-3.5</v>
      </c>
      <c r="F2258" s="6">
        <v>-11.4</v>
      </c>
      <c r="G2258" s="6">
        <v>0</v>
      </c>
      <c r="H2258" s="35">
        <f t="shared" si="322"/>
        <v>-6.5</v>
      </c>
      <c r="I2258" s="8">
        <f>ROUND(M2258*0.98-0.9,1)</f>
        <v>-6</v>
      </c>
      <c r="J2258" s="6">
        <v>-6.9</v>
      </c>
      <c r="K2258" s="12">
        <f t="shared" si="318"/>
        <v>0</v>
      </c>
      <c r="L2258" s="35">
        <f t="shared" si="323"/>
        <v>-6.5</v>
      </c>
      <c r="M2258" s="6">
        <v>-5.2</v>
      </c>
      <c r="N2258" s="6">
        <v>-7.8</v>
      </c>
      <c r="O2258" s="12">
        <f t="shared" si="319"/>
        <v>0</v>
      </c>
      <c r="P2258" s="7">
        <v>8912</v>
      </c>
      <c r="Q2258" s="7"/>
      <c r="R2258" s="35">
        <f t="shared" si="324"/>
        <v>-6.8</v>
      </c>
      <c r="S2258">
        <v>-1.5</v>
      </c>
      <c r="T2258">
        <v>-12</v>
      </c>
      <c r="U2258">
        <v>0</v>
      </c>
      <c r="X2258">
        <v>2.4900000000000002</v>
      </c>
    </row>
    <row r="2259" spans="1:24" x14ac:dyDescent="0.25">
      <c r="A2259" s="3">
        <v>32844</v>
      </c>
      <c r="B2259" s="5">
        <v>336</v>
      </c>
      <c r="C2259" s="37">
        <f t="shared" si="320"/>
        <v>1.66</v>
      </c>
      <c r="D2259" s="35">
        <f t="shared" si="321"/>
        <v>-3.5</v>
      </c>
      <c r="E2259" s="6">
        <v>-1.1000000000000001</v>
      </c>
      <c r="F2259" s="6">
        <v>-5.9</v>
      </c>
      <c r="G2259" s="6">
        <v>0</v>
      </c>
      <c r="H2259" s="35">
        <f t="shared" si="322"/>
        <v>-1</v>
      </c>
      <c r="I2259" s="6">
        <v>1</v>
      </c>
      <c r="J2259" s="6">
        <v>-2.9</v>
      </c>
      <c r="K2259" s="12">
        <f t="shared" si="318"/>
        <v>0</v>
      </c>
      <c r="L2259" s="35">
        <f t="shared" si="323"/>
        <v>-4.9000000000000004</v>
      </c>
      <c r="M2259" s="6">
        <v>-1.9</v>
      </c>
      <c r="N2259" s="6">
        <v>-7.8</v>
      </c>
      <c r="O2259" s="12">
        <f t="shared" si="319"/>
        <v>0</v>
      </c>
      <c r="P2259" s="7">
        <v>8912</v>
      </c>
      <c r="Q2259" s="7"/>
      <c r="R2259" s="35">
        <f t="shared" si="324"/>
        <v>-4.5</v>
      </c>
      <c r="S2259">
        <v>0</v>
      </c>
      <c r="T2259">
        <v>-9</v>
      </c>
      <c r="U2259">
        <v>0</v>
      </c>
      <c r="X2259">
        <v>1.66</v>
      </c>
    </row>
    <row r="2260" spans="1:24" x14ac:dyDescent="0.25">
      <c r="A2260" s="3">
        <v>32845</v>
      </c>
      <c r="B2260" s="5">
        <v>337</v>
      </c>
      <c r="C2260" s="37">
        <f t="shared" si="320"/>
        <v>1.64</v>
      </c>
      <c r="D2260" s="35">
        <f t="shared" si="321"/>
        <v>-3.3</v>
      </c>
      <c r="E2260" s="6">
        <v>0.4</v>
      </c>
      <c r="F2260" s="6">
        <v>-6.9</v>
      </c>
      <c r="G2260" s="6">
        <v>1.5</v>
      </c>
      <c r="H2260" s="35">
        <f t="shared" si="322"/>
        <v>-0.3</v>
      </c>
      <c r="I2260" s="6">
        <v>2.6</v>
      </c>
      <c r="J2260" s="6">
        <v>-3.2</v>
      </c>
      <c r="K2260" s="12">
        <f t="shared" si="318"/>
        <v>1.5</v>
      </c>
      <c r="L2260" s="35">
        <f t="shared" si="323"/>
        <v>-2.6</v>
      </c>
      <c r="M2260" s="6">
        <v>0.6</v>
      </c>
      <c r="N2260" s="6">
        <v>-5.7</v>
      </c>
      <c r="O2260" s="12">
        <f t="shared" si="319"/>
        <v>1.5</v>
      </c>
      <c r="P2260" s="7">
        <v>8912</v>
      </c>
      <c r="Q2260" s="7"/>
      <c r="R2260" s="35">
        <f t="shared" si="324"/>
        <v>-2.2999999999999998</v>
      </c>
      <c r="S2260">
        <v>1.5</v>
      </c>
      <c r="T2260">
        <v>-6</v>
      </c>
      <c r="U2260">
        <v>0.5</v>
      </c>
      <c r="X2260">
        <v>1.64</v>
      </c>
    </row>
    <row r="2261" spans="1:24" x14ac:dyDescent="0.25">
      <c r="A2261" s="3">
        <v>32846</v>
      </c>
      <c r="B2261" s="5">
        <v>338</v>
      </c>
      <c r="C2261" s="37">
        <f t="shared" si="320"/>
        <v>1.62</v>
      </c>
      <c r="D2261" s="35">
        <f t="shared" si="321"/>
        <v>0.2</v>
      </c>
      <c r="E2261" s="6">
        <v>1.4</v>
      </c>
      <c r="F2261" s="6">
        <v>-1.1000000000000001</v>
      </c>
      <c r="G2261" s="6">
        <v>7.5</v>
      </c>
      <c r="H2261" s="35">
        <f t="shared" si="322"/>
        <v>0.8</v>
      </c>
      <c r="I2261" s="6">
        <v>2.1</v>
      </c>
      <c r="J2261" s="6">
        <v>-0.6</v>
      </c>
      <c r="K2261" s="12">
        <f t="shared" si="318"/>
        <v>7.5</v>
      </c>
      <c r="L2261" s="35">
        <f t="shared" si="323"/>
        <v>-0.6</v>
      </c>
      <c r="M2261" s="6">
        <v>1.7</v>
      </c>
      <c r="N2261" s="6">
        <v>-2.8</v>
      </c>
      <c r="O2261" s="12">
        <f t="shared" si="319"/>
        <v>7.5</v>
      </c>
      <c r="P2261" s="7">
        <v>8912</v>
      </c>
      <c r="Q2261" s="7"/>
      <c r="R2261" s="35">
        <f t="shared" si="324"/>
        <v>-0.8</v>
      </c>
      <c r="S2261">
        <v>2.5</v>
      </c>
      <c r="T2261">
        <v>-4</v>
      </c>
      <c r="U2261">
        <v>4.4000000000000004</v>
      </c>
      <c r="X2261">
        <v>1.62</v>
      </c>
    </row>
    <row r="2262" spans="1:24" x14ac:dyDescent="0.25">
      <c r="A2262" s="3">
        <v>32847</v>
      </c>
      <c r="B2262" s="5">
        <v>339</v>
      </c>
      <c r="C2262" s="37">
        <f t="shared" si="320"/>
        <v>1.67</v>
      </c>
      <c r="D2262" s="35">
        <f t="shared" si="321"/>
        <v>0.2</v>
      </c>
      <c r="E2262" s="6">
        <v>2.7</v>
      </c>
      <c r="F2262" s="6">
        <v>-2.2999999999999998</v>
      </c>
      <c r="G2262" s="6">
        <v>5.5</v>
      </c>
      <c r="H2262" s="35">
        <f t="shared" si="322"/>
        <v>-2.9</v>
      </c>
      <c r="I2262" s="6">
        <v>0</v>
      </c>
      <c r="J2262" s="6">
        <v>-5.7</v>
      </c>
      <c r="K2262" s="12">
        <f t="shared" si="318"/>
        <v>5.5</v>
      </c>
      <c r="L2262" s="35">
        <f t="shared" si="323"/>
        <v>-2.2999999999999998</v>
      </c>
      <c r="M2262" s="6">
        <v>0.1</v>
      </c>
      <c r="N2262" s="6">
        <v>-4.7</v>
      </c>
      <c r="O2262" s="12">
        <f t="shared" si="319"/>
        <v>5.5</v>
      </c>
      <c r="P2262" s="7">
        <v>8912</v>
      </c>
      <c r="Q2262" s="7"/>
      <c r="R2262" s="35">
        <f t="shared" si="324"/>
        <v>-1.3</v>
      </c>
      <c r="S2262">
        <v>1.5</v>
      </c>
      <c r="T2262">
        <v>-4</v>
      </c>
      <c r="U2262">
        <v>10.6</v>
      </c>
      <c r="X2262">
        <v>1.67</v>
      </c>
    </row>
    <row r="2263" spans="1:24" x14ac:dyDescent="0.25">
      <c r="A2263" s="3">
        <v>32848</v>
      </c>
      <c r="B2263" s="5">
        <v>340</v>
      </c>
      <c r="C2263" s="37">
        <f t="shared" si="320"/>
        <v>3.67</v>
      </c>
      <c r="D2263" s="35">
        <f t="shared" si="321"/>
        <v>-3.3</v>
      </c>
      <c r="E2263" s="6">
        <v>-0.6</v>
      </c>
      <c r="F2263" s="6">
        <v>-6</v>
      </c>
      <c r="G2263" s="6">
        <v>0</v>
      </c>
      <c r="H2263" s="35">
        <f t="shared" si="322"/>
        <v>-6.7</v>
      </c>
      <c r="I2263" s="6">
        <v>-2.7</v>
      </c>
      <c r="J2263" s="6">
        <v>-10.7</v>
      </c>
      <c r="K2263" s="12">
        <f t="shared" si="318"/>
        <v>0</v>
      </c>
      <c r="L2263" s="35">
        <f t="shared" si="323"/>
        <v>-5.6</v>
      </c>
      <c r="M2263" s="6">
        <v>-2.2999999999999998</v>
      </c>
      <c r="N2263" s="6">
        <v>-8.9</v>
      </c>
      <c r="O2263" s="12">
        <f t="shared" si="319"/>
        <v>0</v>
      </c>
      <c r="P2263" s="7">
        <v>8912</v>
      </c>
      <c r="Q2263" s="7"/>
      <c r="R2263" s="35">
        <f t="shared" si="324"/>
        <v>-2.5</v>
      </c>
      <c r="S2263">
        <v>-0.5</v>
      </c>
      <c r="T2263">
        <v>-4.5</v>
      </c>
      <c r="U2263">
        <v>0</v>
      </c>
      <c r="X2263">
        <v>3.67</v>
      </c>
    </row>
    <row r="2264" spans="1:24" x14ac:dyDescent="0.25">
      <c r="A2264" s="3">
        <v>32849</v>
      </c>
      <c r="B2264" s="5">
        <v>341</v>
      </c>
      <c r="C2264" s="37">
        <f t="shared" si="320"/>
        <v>1.58</v>
      </c>
      <c r="D2264" s="35">
        <f t="shared" si="321"/>
        <v>-6.8</v>
      </c>
      <c r="E2264" s="6">
        <v>-1.4</v>
      </c>
      <c r="F2264" s="6">
        <v>-12.2</v>
      </c>
      <c r="G2264" s="6">
        <v>3</v>
      </c>
      <c r="H2264" s="35">
        <f t="shared" si="322"/>
        <v>-6.1</v>
      </c>
      <c r="I2264" s="6">
        <v>-1.6</v>
      </c>
      <c r="J2264" s="6">
        <v>-10.6</v>
      </c>
      <c r="K2264" s="12">
        <f t="shared" si="318"/>
        <v>3</v>
      </c>
      <c r="L2264" s="35">
        <f t="shared" si="323"/>
        <v>-5.6</v>
      </c>
      <c r="M2264" s="6">
        <v>-1.5</v>
      </c>
      <c r="N2264" s="6">
        <v>-9.6999999999999993</v>
      </c>
      <c r="O2264" s="12">
        <f t="shared" si="319"/>
        <v>3</v>
      </c>
      <c r="P2264" s="7">
        <v>8912</v>
      </c>
      <c r="Q2264" s="7"/>
      <c r="R2264" s="35">
        <f t="shared" si="324"/>
        <v>-3.5</v>
      </c>
      <c r="S2264">
        <v>0</v>
      </c>
      <c r="T2264">
        <v>-7</v>
      </c>
      <c r="U2264">
        <v>7</v>
      </c>
      <c r="X2264">
        <v>1.58</v>
      </c>
    </row>
    <row r="2265" spans="1:24" x14ac:dyDescent="0.25">
      <c r="A2265" s="3">
        <v>32850</v>
      </c>
      <c r="B2265" s="5">
        <v>342</v>
      </c>
      <c r="C2265" s="37">
        <f t="shared" si="320"/>
        <v>2.11</v>
      </c>
      <c r="D2265" s="35">
        <f t="shared" si="321"/>
        <v>-0.9</v>
      </c>
      <c r="E2265" s="6">
        <v>1.3</v>
      </c>
      <c r="F2265" s="6">
        <v>-3</v>
      </c>
      <c r="G2265" s="6">
        <v>13.5</v>
      </c>
      <c r="H2265" s="35">
        <f t="shared" si="322"/>
        <v>-3.1</v>
      </c>
      <c r="I2265" s="6">
        <v>-0.8</v>
      </c>
      <c r="J2265" s="6">
        <v>-5.3</v>
      </c>
      <c r="K2265" s="12">
        <f t="shared" si="318"/>
        <v>13.5</v>
      </c>
      <c r="L2265" s="35">
        <f t="shared" si="323"/>
        <v>-3.6</v>
      </c>
      <c r="M2265" s="6">
        <v>-1.6</v>
      </c>
      <c r="N2265" s="6">
        <v>-5.6</v>
      </c>
      <c r="O2265" s="12">
        <f t="shared" si="319"/>
        <v>13.5</v>
      </c>
      <c r="P2265" s="7">
        <v>8912</v>
      </c>
      <c r="Q2265" s="7"/>
      <c r="R2265" s="35">
        <f t="shared" si="324"/>
        <v>-1.5</v>
      </c>
      <c r="S2265">
        <v>0</v>
      </c>
      <c r="T2265">
        <v>-3</v>
      </c>
      <c r="U2265">
        <v>9</v>
      </c>
      <c r="X2265">
        <v>2.11</v>
      </c>
    </row>
    <row r="2266" spans="1:24" x14ac:dyDescent="0.25">
      <c r="A2266" s="3">
        <v>32851</v>
      </c>
      <c r="B2266" s="5">
        <v>343</v>
      </c>
      <c r="C2266" s="37">
        <f t="shared" si="320"/>
        <v>2.7</v>
      </c>
      <c r="D2266" s="35">
        <f t="shared" si="321"/>
        <v>-5.2</v>
      </c>
      <c r="E2266" s="6">
        <v>-2.7</v>
      </c>
      <c r="F2266" s="6">
        <v>-7.7</v>
      </c>
      <c r="G2266" s="6">
        <v>1.5</v>
      </c>
      <c r="H2266" s="35">
        <f t="shared" si="322"/>
        <v>-7.2</v>
      </c>
      <c r="I2266" s="6">
        <v>-5.6</v>
      </c>
      <c r="J2266" s="6">
        <v>-8.8000000000000007</v>
      </c>
      <c r="K2266" s="12">
        <f t="shared" si="318"/>
        <v>1.5</v>
      </c>
      <c r="L2266" s="35">
        <f t="shared" si="323"/>
        <v>-6.9</v>
      </c>
      <c r="M2266" s="6">
        <v>-5.2</v>
      </c>
      <c r="N2266" s="6">
        <v>-8.6</v>
      </c>
      <c r="O2266" s="12">
        <f t="shared" si="319"/>
        <v>1.5</v>
      </c>
      <c r="P2266" s="7">
        <v>8912</v>
      </c>
      <c r="Q2266" s="7"/>
      <c r="R2266" s="35">
        <f t="shared" si="324"/>
        <v>-5.3</v>
      </c>
      <c r="S2266">
        <v>-0.5</v>
      </c>
      <c r="T2266">
        <v>-10</v>
      </c>
      <c r="U2266">
        <v>0</v>
      </c>
      <c r="X2266">
        <v>2.7</v>
      </c>
    </row>
    <row r="2267" spans="1:24" x14ac:dyDescent="0.25">
      <c r="A2267" s="3">
        <v>32852</v>
      </c>
      <c r="B2267" s="5">
        <v>344</v>
      </c>
      <c r="C2267" s="37">
        <f t="shared" si="320"/>
        <v>1.97</v>
      </c>
      <c r="D2267" s="35">
        <f t="shared" si="321"/>
        <v>-8.6</v>
      </c>
      <c r="E2267" s="6">
        <v>-5.9</v>
      </c>
      <c r="F2267" s="6">
        <v>-11.3</v>
      </c>
      <c r="G2267" s="6">
        <v>1</v>
      </c>
      <c r="H2267" s="35">
        <f t="shared" si="322"/>
        <v>-10.4</v>
      </c>
      <c r="I2267" s="6">
        <v>-8.4</v>
      </c>
      <c r="J2267" s="6">
        <v>-12.3</v>
      </c>
      <c r="K2267" s="12">
        <f t="shared" si="318"/>
        <v>1</v>
      </c>
      <c r="L2267" s="35">
        <f t="shared" si="323"/>
        <v>-9.3000000000000007</v>
      </c>
      <c r="M2267" s="6">
        <v>-7.8</v>
      </c>
      <c r="N2267" s="6">
        <v>-10.7</v>
      </c>
      <c r="O2267" s="12">
        <f t="shared" si="319"/>
        <v>1</v>
      </c>
      <c r="P2267" s="7">
        <v>8912</v>
      </c>
      <c r="Q2267" s="7"/>
      <c r="R2267" s="35">
        <f t="shared" si="324"/>
        <v>-4.3</v>
      </c>
      <c r="S2267">
        <v>-2</v>
      </c>
      <c r="T2267">
        <v>-6.5</v>
      </c>
      <c r="U2267">
        <v>0</v>
      </c>
      <c r="X2267">
        <v>1.97</v>
      </c>
    </row>
    <row r="2268" spans="1:24" x14ac:dyDescent="0.25">
      <c r="A2268" s="3">
        <v>32853</v>
      </c>
      <c r="B2268" s="5">
        <v>345</v>
      </c>
      <c r="C2268" s="37">
        <f t="shared" si="320"/>
        <v>2.25</v>
      </c>
      <c r="D2268" s="35">
        <f t="shared" si="321"/>
        <v>-10.6</v>
      </c>
      <c r="E2268" s="6">
        <v>-1.6</v>
      </c>
      <c r="F2268" s="6">
        <v>-19.5</v>
      </c>
      <c r="G2268" s="6">
        <v>0</v>
      </c>
      <c r="H2268" s="35">
        <f t="shared" si="322"/>
        <v>-8.6999999999999993</v>
      </c>
      <c r="I2268" s="6">
        <v>-2.2999999999999998</v>
      </c>
      <c r="J2268" s="6">
        <v>-15.1</v>
      </c>
      <c r="K2268" s="12">
        <f t="shared" si="318"/>
        <v>0</v>
      </c>
      <c r="L2268" s="35">
        <f t="shared" si="323"/>
        <v>-8.5</v>
      </c>
      <c r="M2268" s="6">
        <v>-3</v>
      </c>
      <c r="N2268" s="6">
        <v>-13.9</v>
      </c>
      <c r="O2268" s="12">
        <f t="shared" si="319"/>
        <v>0</v>
      </c>
      <c r="P2268" s="7">
        <v>8912</v>
      </c>
      <c r="Q2268" s="7"/>
      <c r="R2268" s="35">
        <f t="shared" si="324"/>
        <v>-9.5</v>
      </c>
      <c r="S2268">
        <v>0</v>
      </c>
      <c r="T2268">
        <v>-19</v>
      </c>
      <c r="U2268">
        <v>0</v>
      </c>
      <c r="X2268">
        <v>2.25</v>
      </c>
    </row>
    <row r="2269" spans="1:24" x14ac:dyDescent="0.25">
      <c r="A2269" s="3">
        <v>32854</v>
      </c>
      <c r="B2269" s="5">
        <v>346</v>
      </c>
      <c r="C2269" s="37">
        <f t="shared" si="320"/>
        <v>1.65</v>
      </c>
      <c r="D2269" s="35">
        <f t="shared" si="321"/>
        <v>-3.7</v>
      </c>
      <c r="E2269" s="6">
        <v>0.8</v>
      </c>
      <c r="F2269" s="6">
        <v>-8.1999999999999993</v>
      </c>
      <c r="G2269" s="6">
        <v>0</v>
      </c>
      <c r="H2269" s="35">
        <f t="shared" si="322"/>
        <v>-3.5</v>
      </c>
      <c r="I2269" s="6">
        <v>-1.3</v>
      </c>
      <c r="J2269" s="6">
        <v>-5.7</v>
      </c>
      <c r="K2269" s="12">
        <f t="shared" si="318"/>
        <v>0</v>
      </c>
      <c r="L2269" s="35">
        <f t="shared" si="323"/>
        <v>-3.4</v>
      </c>
      <c r="M2269" s="6">
        <v>-1</v>
      </c>
      <c r="N2269" s="6">
        <v>-5.7</v>
      </c>
      <c r="O2269" s="12">
        <f t="shared" si="319"/>
        <v>0</v>
      </c>
      <c r="P2269" s="7">
        <v>8912</v>
      </c>
      <c r="Q2269" s="7"/>
      <c r="R2269" s="35">
        <f t="shared" si="324"/>
        <v>-5.8</v>
      </c>
      <c r="S2269">
        <v>1</v>
      </c>
      <c r="T2269">
        <v>-12.5</v>
      </c>
      <c r="U2269">
        <v>0</v>
      </c>
      <c r="X2269">
        <v>1.65</v>
      </c>
    </row>
    <row r="2270" spans="1:24" x14ac:dyDescent="0.25">
      <c r="A2270" s="3">
        <v>32855</v>
      </c>
      <c r="B2270" s="5">
        <v>347</v>
      </c>
      <c r="C2270" s="37">
        <f t="shared" si="320"/>
        <v>1.52</v>
      </c>
      <c r="D2270" s="35">
        <f t="shared" si="321"/>
        <v>0.1</v>
      </c>
      <c r="E2270" s="6">
        <v>1.6</v>
      </c>
      <c r="F2270" s="6">
        <v>-1.4</v>
      </c>
      <c r="G2270" s="6">
        <v>0</v>
      </c>
      <c r="H2270" s="35">
        <f t="shared" si="322"/>
        <v>-0.8</v>
      </c>
      <c r="I2270" s="6">
        <v>1.4</v>
      </c>
      <c r="J2270" s="6">
        <v>-2.9</v>
      </c>
      <c r="K2270" s="12">
        <f t="shared" si="318"/>
        <v>0</v>
      </c>
      <c r="L2270" s="35">
        <f t="shared" si="323"/>
        <v>-0.6</v>
      </c>
      <c r="M2270" s="6">
        <v>1.9</v>
      </c>
      <c r="N2270" s="6">
        <v>-3</v>
      </c>
      <c r="O2270" s="12">
        <f t="shared" si="319"/>
        <v>0</v>
      </c>
      <c r="P2270" s="7">
        <v>8912</v>
      </c>
      <c r="Q2270" s="7"/>
      <c r="R2270" s="35">
        <f t="shared" si="324"/>
        <v>-1.3</v>
      </c>
      <c r="S2270">
        <v>2</v>
      </c>
      <c r="T2270">
        <v>-4.5</v>
      </c>
      <c r="U2270">
        <v>0</v>
      </c>
      <c r="X2270">
        <v>1.52</v>
      </c>
    </row>
    <row r="2271" spans="1:24" x14ac:dyDescent="0.25">
      <c r="A2271" s="3">
        <v>32856</v>
      </c>
      <c r="B2271" s="5">
        <v>348</v>
      </c>
      <c r="C2271" s="37">
        <f t="shared" si="320"/>
        <v>1.51</v>
      </c>
      <c r="D2271" s="35">
        <f t="shared" si="321"/>
        <v>0.3</v>
      </c>
      <c r="E2271" s="6">
        <v>6</v>
      </c>
      <c r="F2271" s="6">
        <v>-5.4</v>
      </c>
      <c r="G2271" s="6">
        <v>0</v>
      </c>
      <c r="H2271" s="35">
        <f t="shared" si="322"/>
        <v>1.4</v>
      </c>
      <c r="I2271" s="6">
        <v>4.5999999999999996</v>
      </c>
      <c r="J2271" s="6">
        <v>-1.8</v>
      </c>
      <c r="K2271" s="12">
        <f t="shared" si="318"/>
        <v>0</v>
      </c>
      <c r="L2271" s="35">
        <f t="shared" si="323"/>
        <v>1.6</v>
      </c>
      <c r="M2271" s="6">
        <v>3.8</v>
      </c>
      <c r="N2271" s="6">
        <v>-0.7</v>
      </c>
      <c r="O2271" s="12">
        <f t="shared" si="319"/>
        <v>0</v>
      </c>
      <c r="P2271" s="7">
        <v>8912</v>
      </c>
      <c r="Q2271" s="7"/>
      <c r="R2271" s="35">
        <f t="shared" si="324"/>
        <v>-1.5</v>
      </c>
      <c r="S2271">
        <v>4.5</v>
      </c>
      <c r="T2271">
        <v>-7.5</v>
      </c>
      <c r="U2271">
        <v>0</v>
      </c>
      <c r="X2271">
        <v>1.51</v>
      </c>
    </row>
    <row r="2272" spans="1:24" x14ac:dyDescent="0.25">
      <c r="A2272" s="3">
        <v>32857</v>
      </c>
      <c r="B2272" s="5">
        <v>349</v>
      </c>
      <c r="C2272" s="37">
        <f t="shared" si="320"/>
        <v>3.46</v>
      </c>
      <c r="D2272" s="35">
        <f t="shared" si="321"/>
        <v>-1.1000000000000001</v>
      </c>
      <c r="E2272" s="6">
        <v>3.2</v>
      </c>
      <c r="F2272" s="6">
        <v>-5.3</v>
      </c>
      <c r="G2272" s="6">
        <v>0</v>
      </c>
      <c r="H2272" s="35">
        <f t="shared" si="322"/>
        <v>-3</v>
      </c>
      <c r="I2272" s="6">
        <v>0.8</v>
      </c>
      <c r="J2272" s="6">
        <v>-6.7</v>
      </c>
      <c r="K2272" s="12">
        <f t="shared" ref="K2272:K2303" si="325">G2272</f>
        <v>0</v>
      </c>
      <c r="L2272" s="35">
        <f t="shared" si="323"/>
        <v>-3.4</v>
      </c>
      <c r="M2272" s="6">
        <v>-1</v>
      </c>
      <c r="N2272" s="6">
        <v>-5.7</v>
      </c>
      <c r="O2272" s="12">
        <f t="shared" ref="O2272:O2303" si="326">G2272</f>
        <v>0</v>
      </c>
      <c r="P2272" s="7">
        <v>8912</v>
      </c>
      <c r="Q2272" s="7"/>
      <c r="R2272" s="35">
        <f t="shared" si="324"/>
        <v>-5.8</v>
      </c>
      <c r="S2272">
        <v>-1</v>
      </c>
      <c r="T2272">
        <v>-10.5</v>
      </c>
      <c r="U2272">
        <v>0</v>
      </c>
      <c r="X2272">
        <v>3.46</v>
      </c>
    </row>
    <row r="2273" spans="1:24" x14ac:dyDescent="0.25">
      <c r="A2273" s="3">
        <v>32858</v>
      </c>
      <c r="B2273" s="5">
        <v>350</v>
      </c>
      <c r="C2273" s="37">
        <f t="shared" si="320"/>
        <v>3.27</v>
      </c>
      <c r="D2273" s="35">
        <f t="shared" si="321"/>
        <v>-5</v>
      </c>
      <c r="E2273" s="6">
        <v>-0.6</v>
      </c>
      <c r="F2273" s="6">
        <v>-9.4</v>
      </c>
      <c r="G2273" s="6">
        <v>2</v>
      </c>
      <c r="H2273" s="35">
        <f t="shared" si="322"/>
        <v>-6.3</v>
      </c>
      <c r="I2273" s="6">
        <v>-1.8</v>
      </c>
      <c r="J2273" s="6">
        <v>-10.7</v>
      </c>
      <c r="K2273" s="12">
        <f t="shared" si="325"/>
        <v>2</v>
      </c>
      <c r="L2273" s="35">
        <f t="shared" si="323"/>
        <v>-7.7</v>
      </c>
      <c r="M2273" s="6">
        <v>-4.5</v>
      </c>
      <c r="N2273" s="6">
        <v>-10.9</v>
      </c>
      <c r="O2273" s="12">
        <f t="shared" si="326"/>
        <v>2</v>
      </c>
      <c r="P2273" s="7">
        <v>8912</v>
      </c>
      <c r="Q2273" s="7"/>
      <c r="R2273" s="35">
        <f t="shared" si="324"/>
        <v>-5</v>
      </c>
      <c r="S2273">
        <v>-3</v>
      </c>
      <c r="T2273">
        <v>-7</v>
      </c>
      <c r="U2273">
        <v>3.3</v>
      </c>
      <c r="X2273">
        <v>3.27</v>
      </c>
    </row>
    <row r="2274" spans="1:24" x14ac:dyDescent="0.25">
      <c r="A2274" s="3">
        <v>32859</v>
      </c>
      <c r="B2274" s="5">
        <v>351</v>
      </c>
      <c r="C2274" s="37">
        <f t="shared" si="320"/>
        <v>1.5</v>
      </c>
      <c r="D2274" s="35">
        <f t="shared" si="321"/>
        <v>-7.3</v>
      </c>
      <c r="E2274" s="6">
        <v>-6</v>
      </c>
      <c r="F2274" s="6">
        <v>-8.6</v>
      </c>
      <c r="G2274" s="6">
        <v>1</v>
      </c>
      <c r="H2274" s="35">
        <f t="shared" si="322"/>
        <v>-9.8000000000000007</v>
      </c>
      <c r="I2274" s="6">
        <v>-8.4</v>
      </c>
      <c r="J2274" s="6">
        <v>-11.2</v>
      </c>
      <c r="K2274" s="12">
        <f t="shared" si="325"/>
        <v>1</v>
      </c>
      <c r="L2274" s="35">
        <f t="shared" si="323"/>
        <v>-9.1</v>
      </c>
      <c r="M2274" s="6">
        <v>-7.7</v>
      </c>
      <c r="N2274" s="6">
        <v>-10.5</v>
      </c>
      <c r="O2274" s="12">
        <f t="shared" si="326"/>
        <v>1</v>
      </c>
      <c r="P2274" s="7">
        <v>8912</v>
      </c>
      <c r="Q2274" s="7"/>
      <c r="R2274" s="35">
        <f t="shared" si="324"/>
        <v>-4.8</v>
      </c>
      <c r="S2274">
        <v>-4.5</v>
      </c>
      <c r="T2274">
        <v>-5</v>
      </c>
      <c r="U2274">
        <v>2.2999999999999998</v>
      </c>
      <c r="X2274">
        <v>1.5</v>
      </c>
    </row>
    <row r="2275" spans="1:24" x14ac:dyDescent="0.25">
      <c r="A2275" s="3">
        <v>32860</v>
      </c>
      <c r="B2275" s="5">
        <v>352</v>
      </c>
      <c r="C2275" s="37">
        <f t="shared" si="320"/>
        <v>1.5</v>
      </c>
      <c r="D2275" s="35">
        <f t="shared" si="321"/>
        <v>-12.7</v>
      </c>
      <c r="E2275" s="6">
        <v>-5.9</v>
      </c>
      <c r="F2275" s="6">
        <v>-19.5</v>
      </c>
      <c r="G2275" s="6">
        <v>0.5</v>
      </c>
      <c r="H2275" s="35">
        <f t="shared" si="322"/>
        <v>-11.3</v>
      </c>
      <c r="I2275" s="6">
        <v>-6.5</v>
      </c>
      <c r="J2275" s="6">
        <v>-16</v>
      </c>
      <c r="K2275" s="12">
        <f t="shared" si="325"/>
        <v>0.5</v>
      </c>
      <c r="L2275" s="35">
        <f t="shared" si="323"/>
        <v>-11</v>
      </c>
      <c r="M2275" s="6">
        <v>-6.9</v>
      </c>
      <c r="N2275" s="6">
        <v>-15</v>
      </c>
      <c r="O2275" s="12">
        <f t="shared" si="326"/>
        <v>0.5</v>
      </c>
      <c r="P2275" s="7">
        <v>8912</v>
      </c>
      <c r="Q2275" s="7"/>
      <c r="R2275" s="35">
        <f t="shared" si="324"/>
        <v>-10.3</v>
      </c>
      <c r="S2275">
        <v>-4</v>
      </c>
      <c r="T2275">
        <v>-16.5</v>
      </c>
      <c r="U2275">
        <v>1.2</v>
      </c>
      <c r="X2275">
        <v>1.5</v>
      </c>
    </row>
    <row r="2276" spans="1:24" x14ac:dyDescent="0.25">
      <c r="A2276" s="3">
        <v>32861</v>
      </c>
      <c r="B2276" s="5">
        <v>353</v>
      </c>
      <c r="C2276" s="37">
        <f t="shared" si="320"/>
        <v>1.5</v>
      </c>
      <c r="D2276" s="35">
        <f t="shared" si="321"/>
        <v>-7.8</v>
      </c>
      <c r="E2276" s="6">
        <v>-2.2000000000000002</v>
      </c>
      <c r="F2276" s="6">
        <v>-13.4</v>
      </c>
      <c r="G2276" s="6">
        <v>6</v>
      </c>
      <c r="H2276" s="35">
        <f t="shared" si="322"/>
        <v>-8.1999999999999993</v>
      </c>
      <c r="I2276" s="6">
        <v>-4.4000000000000004</v>
      </c>
      <c r="J2276" s="6">
        <v>-11.9</v>
      </c>
      <c r="K2276" s="12">
        <f t="shared" si="325"/>
        <v>6</v>
      </c>
      <c r="L2276" s="35">
        <f t="shared" si="323"/>
        <v>-8.5</v>
      </c>
      <c r="M2276" s="6">
        <v>-4.2</v>
      </c>
      <c r="N2276" s="6">
        <v>-12.7</v>
      </c>
      <c r="O2276" s="12">
        <f t="shared" si="326"/>
        <v>6</v>
      </c>
      <c r="P2276" s="7">
        <v>8912</v>
      </c>
      <c r="Q2276" s="7"/>
      <c r="R2276" s="35">
        <f t="shared" si="324"/>
        <v>-8.5</v>
      </c>
      <c r="S2276">
        <v>-2</v>
      </c>
      <c r="T2276">
        <v>-15</v>
      </c>
      <c r="U2276">
        <v>13.1</v>
      </c>
      <c r="X2276">
        <v>1.5</v>
      </c>
    </row>
    <row r="2277" spans="1:24" x14ac:dyDescent="0.25">
      <c r="A2277" s="3">
        <v>32862</v>
      </c>
      <c r="B2277" s="5">
        <v>354</v>
      </c>
      <c r="C2277" s="37">
        <f t="shared" si="320"/>
        <v>1.49</v>
      </c>
      <c r="D2277" s="35">
        <f t="shared" si="321"/>
        <v>-3.3</v>
      </c>
      <c r="E2277" s="6">
        <v>-2.2999999999999998</v>
      </c>
      <c r="F2277" s="6">
        <v>-4.2</v>
      </c>
      <c r="G2277" s="6">
        <v>0</v>
      </c>
      <c r="H2277" s="35">
        <f t="shared" si="322"/>
        <v>-5.6</v>
      </c>
      <c r="I2277" s="6">
        <v>-4.5999999999999996</v>
      </c>
      <c r="J2277" s="6">
        <v>-6.5</v>
      </c>
      <c r="K2277" s="12">
        <f t="shared" si="325"/>
        <v>0</v>
      </c>
      <c r="L2277" s="35">
        <f t="shared" si="323"/>
        <v>-5.6</v>
      </c>
      <c r="M2277" s="6">
        <v>-4.3</v>
      </c>
      <c r="N2277" s="6">
        <v>-6.8</v>
      </c>
      <c r="O2277" s="12">
        <f t="shared" si="326"/>
        <v>0</v>
      </c>
      <c r="P2277" s="7">
        <v>8912</v>
      </c>
      <c r="Q2277" s="7"/>
      <c r="R2277" s="35">
        <f t="shared" si="324"/>
        <v>-6.3</v>
      </c>
      <c r="S2277">
        <v>-3.5</v>
      </c>
      <c r="T2277">
        <v>-9</v>
      </c>
      <c r="U2277">
        <v>1.1000000000000001</v>
      </c>
      <c r="X2277">
        <v>1.49</v>
      </c>
    </row>
    <row r="2278" spans="1:24" x14ac:dyDescent="0.25">
      <c r="A2278" s="3">
        <v>32863</v>
      </c>
      <c r="B2278" s="5">
        <v>355</v>
      </c>
      <c r="C2278" s="37">
        <f t="shared" si="320"/>
        <v>1.73</v>
      </c>
      <c r="D2278" s="35">
        <f t="shared" si="321"/>
        <v>-5.5</v>
      </c>
      <c r="E2278" s="6">
        <v>-3.7</v>
      </c>
      <c r="F2278" s="6">
        <v>-7.2</v>
      </c>
      <c r="G2278" s="6">
        <v>0.5</v>
      </c>
      <c r="H2278" s="35">
        <f t="shared" si="322"/>
        <v>-3.2</v>
      </c>
      <c r="I2278" s="6">
        <v>0.6</v>
      </c>
      <c r="J2278" s="6">
        <v>-7</v>
      </c>
      <c r="K2278" s="12">
        <f t="shared" si="325"/>
        <v>0.5</v>
      </c>
      <c r="L2278" s="35">
        <f t="shared" si="323"/>
        <v>-6.4</v>
      </c>
      <c r="M2278" s="6">
        <v>-4.9000000000000004</v>
      </c>
      <c r="N2278" s="6">
        <v>-7.8</v>
      </c>
      <c r="O2278" s="12">
        <f t="shared" si="326"/>
        <v>0.5</v>
      </c>
      <c r="P2278" s="7">
        <v>8912</v>
      </c>
      <c r="Q2278" s="7"/>
      <c r="R2278" s="35">
        <f t="shared" si="324"/>
        <v>-6</v>
      </c>
      <c r="S2278">
        <v>-3.5</v>
      </c>
      <c r="T2278">
        <v>-8.5</v>
      </c>
      <c r="U2278">
        <v>0.2</v>
      </c>
      <c r="X2278">
        <v>1.73</v>
      </c>
    </row>
    <row r="2279" spans="1:24" x14ac:dyDescent="0.25">
      <c r="A2279" s="3">
        <v>32864</v>
      </c>
      <c r="B2279" s="5">
        <v>356</v>
      </c>
      <c r="C2279" s="37">
        <f t="shared" si="320"/>
        <v>1.49</v>
      </c>
      <c r="D2279" s="35">
        <f t="shared" si="321"/>
        <v>-4.2</v>
      </c>
      <c r="E2279" s="6">
        <v>-2.9</v>
      </c>
      <c r="F2279" s="6">
        <v>-5.5</v>
      </c>
      <c r="G2279" s="6">
        <v>0.5</v>
      </c>
      <c r="H2279" s="35">
        <f t="shared" si="322"/>
        <v>-1.6</v>
      </c>
      <c r="I2279" s="6">
        <v>1.5</v>
      </c>
      <c r="J2279" s="6">
        <v>-4.7</v>
      </c>
      <c r="K2279" s="12">
        <f t="shared" si="325"/>
        <v>0.5</v>
      </c>
      <c r="L2279" s="35">
        <f t="shared" si="323"/>
        <v>-4.7</v>
      </c>
      <c r="M2279" s="6">
        <v>-2</v>
      </c>
      <c r="N2279" s="6">
        <v>-7.4</v>
      </c>
      <c r="O2279" s="12">
        <f t="shared" si="326"/>
        <v>0.5</v>
      </c>
      <c r="P2279" s="7">
        <v>8912</v>
      </c>
      <c r="Q2279" s="7"/>
      <c r="R2279" s="35">
        <f t="shared" si="324"/>
        <v>-4</v>
      </c>
      <c r="S2279">
        <v>0</v>
      </c>
      <c r="T2279">
        <v>-8</v>
      </c>
      <c r="U2279">
        <v>0.6</v>
      </c>
      <c r="X2279">
        <v>1.49</v>
      </c>
    </row>
    <row r="2280" spans="1:24" x14ac:dyDescent="0.25">
      <c r="A2280" s="3">
        <v>32865</v>
      </c>
      <c r="B2280" s="5">
        <v>357</v>
      </c>
      <c r="C2280" s="37">
        <f t="shared" si="320"/>
        <v>2.97</v>
      </c>
      <c r="D2280" s="35">
        <f t="shared" si="321"/>
        <v>-0.7</v>
      </c>
      <c r="E2280" s="6">
        <v>4.5999999999999996</v>
      </c>
      <c r="F2280" s="6">
        <v>-6</v>
      </c>
      <c r="G2280" s="6">
        <v>1</v>
      </c>
      <c r="H2280" s="35">
        <f t="shared" si="322"/>
        <v>-0.9</v>
      </c>
      <c r="I2280" s="6">
        <v>2.2000000000000002</v>
      </c>
      <c r="J2280" s="6">
        <v>-3.9</v>
      </c>
      <c r="K2280" s="12">
        <f t="shared" si="325"/>
        <v>1</v>
      </c>
      <c r="L2280" s="35">
        <f t="shared" si="323"/>
        <v>-3.1</v>
      </c>
      <c r="M2280" s="6">
        <v>0.2</v>
      </c>
      <c r="N2280" s="6">
        <v>-6.3</v>
      </c>
      <c r="O2280" s="12">
        <f t="shared" si="326"/>
        <v>1</v>
      </c>
      <c r="P2280" s="7">
        <v>8912</v>
      </c>
      <c r="Q2280" s="7"/>
      <c r="R2280" s="35">
        <f t="shared" si="324"/>
        <v>-2.2999999999999998</v>
      </c>
      <c r="S2280">
        <v>0</v>
      </c>
      <c r="T2280">
        <v>-4.5</v>
      </c>
      <c r="U2280">
        <v>0</v>
      </c>
      <c r="X2280">
        <v>2.97</v>
      </c>
    </row>
    <row r="2281" spans="1:24" x14ac:dyDescent="0.25">
      <c r="A2281" s="3">
        <v>32866</v>
      </c>
      <c r="B2281" s="5">
        <v>358</v>
      </c>
      <c r="C2281" s="37">
        <f t="shared" si="320"/>
        <v>2.56</v>
      </c>
      <c r="D2281" s="35">
        <f t="shared" si="321"/>
        <v>-1.8</v>
      </c>
      <c r="E2281" s="6">
        <v>4.8</v>
      </c>
      <c r="F2281" s="6">
        <v>-8.4</v>
      </c>
      <c r="G2281" s="6">
        <v>0</v>
      </c>
      <c r="H2281" s="35">
        <f t="shared" si="322"/>
        <v>0.9</v>
      </c>
      <c r="I2281" s="6">
        <v>5.6</v>
      </c>
      <c r="J2281" s="6">
        <v>-3.9</v>
      </c>
      <c r="K2281" s="12">
        <f t="shared" si="325"/>
        <v>0</v>
      </c>
      <c r="L2281" s="35">
        <f t="shared" si="323"/>
        <v>-0.1</v>
      </c>
      <c r="M2281" s="6">
        <v>3.5</v>
      </c>
      <c r="N2281" s="6">
        <v>-3.6</v>
      </c>
      <c r="O2281" s="12">
        <f t="shared" si="326"/>
        <v>0</v>
      </c>
      <c r="P2281" s="7">
        <v>8912</v>
      </c>
      <c r="Q2281" s="7"/>
      <c r="R2281" s="35">
        <f t="shared" si="324"/>
        <v>-4.5</v>
      </c>
      <c r="S2281">
        <v>-3</v>
      </c>
      <c r="T2281">
        <v>-6</v>
      </c>
      <c r="U2281">
        <v>0</v>
      </c>
      <c r="X2281">
        <v>2.56</v>
      </c>
    </row>
    <row r="2282" spans="1:24" x14ac:dyDescent="0.25">
      <c r="A2282" s="3">
        <v>32867</v>
      </c>
      <c r="B2282" s="5">
        <v>359</v>
      </c>
      <c r="C2282" s="37">
        <f t="shared" si="320"/>
        <v>1.68</v>
      </c>
      <c r="D2282" s="35">
        <f t="shared" si="321"/>
        <v>-1.3</v>
      </c>
      <c r="E2282" s="6">
        <v>5.8</v>
      </c>
      <c r="F2282" s="6">
        <v>-8.3000000000000007</v>
      </c>
      <c r="G2282" s="6">
        <v>0</v>
      </c>
      <c r="H2282" s="35">
        <f t="shared" si="322"/>
        <v>1.8</v>
      </c>
      <c r="I2282" s="6">
        <v>5.9</v>
      </c>
      <c r="J2282" s="6">
        <v>-2.4</v>
      </c>
      <c r="K2282" s="12">
        <f t="shared" si="325"/>
        <v>0</v>
      </c>
      <c r="L2282" s="35">
        <f t="shared" si="323"/>
        <v>1.1000000000000001</v>
      </c>
      <c r="M2282" s="6">
        <v>5</v>
      </c>
      <c r="N2282" s="6">
        <v>-2.8</v>
      </c>
      <c r="O2282" s="12">
        <f t="shared" si="326"/>
        <v>0</v>
      </c>
      <c r="P2282" s="7">
        <v>8912</v>
      </c>
      <c r="Q2282" s="7"/>
      <c r="R2282" s="35">
        <f t="shared" si="324"/>
        <v>-5</v>
      </c>
      <c r="S2282">
        <v>-3</v>
      </c>
      <c r="T2282">
        <v>-7</v>
      </c>
      <c r="U2282">
        <v>0</v>
      </c>
      <c r="X2282">
        <v>1.68</v>
      </c>
    </row>
    <row r="2283" spans="1:24" x14ac:dyDescent="0.25">
      <c r="A2283" s="3">
        <v>32868</v>
      </c>
      <c r="B2283" s="5">
        <v>360</v>
      </c>
      <c r="C2283" s="37">
        <f t="shared" si="320"/>
        <v>1.5</v>
      </c>
      <c r="D2283" s="35">
        <f t="shared" si="321"/>
        <v>-0.5</v>
      </c>
      <c r="E2283" s="6">
        <v>3</v>
      </c>
      <c r="F2283" s="6">
        <v>-4</v>
      </c>
      <c r="G2283" s="6">
        <v>0</v>
      </c>
      <c r="H2283" s="35">
        <f t="shared" si="322"/>
        <v>3.7</v>
      </c>
      <c r="I2283" s="6">
        <v>6</v>
      </c>
      <c r="J2283" s="6">
        <v>1.3</v>
      </c>
      <c r="K2283" s="12">
        <f t="shared" si="325"/>
        <v>0</v>
      </c>
      <c r="L2283" s="35">
        <f t="shared" si="323"/>
        <v>2.2000000000000002</v>
      </c>
      <c r="M2283" s="6">
        <v>4</v>
      </c>
      <c r="N2283" s="6">
        <v>0.3</v>
      </c>
      <c r="O2283" s="12">
        <f t="shared" si="326"/>
        <v>0</v>
      </c>
      <c r="P2283" s="7">
        <v>8912</v>
      </c>
      <c r="Q2283" s="7"/>
      <c r="R2283" s="35">
        <f t="shared" si="324"/>
        <v>-4.3</v>
      </c>
      <c r="S2283">
        <v>-2</v>
      </c>
      <c r="T2283">
        <v>-6.5</v>
      </c>
      <c r="U2283">
        <v>0</v>
      </c>
      <c r="X2283">
        <v>1.5</v>
      </c>
    </row>
    <row r="2284" spans="1:24" x14ac:dyDescent="0.25">
      <c r="A2284" s="3">
        <v>32869</v>
      </c>
      <c r="B2284" s="5">
        <v>361</v>
      </c>
      <c r="C2284" s="37">
        <f t="shared" si="320"/>
        <v>1.51</v>
      </c>
      <c r="D2284" s="35">
        <f t="shared" si="321"/>
        <v>-4.4000000000000004</v>
      </c>
      <c r="E2284" s="6">
        <v>-2</v>
      </c>
      <c r="F2284" s="6">
        <v>-6.8</v>
      </c>
      <c r="G2284" s="6">
        <v>5.5</v>
      </c>
      <c r="H2284" s="35">
        <f t="shared" si="322"/>
        <v>-1.2</v>
      </c>
      <c r="I2284" s="6">
        <v>1.5</v>
      </c>
      <c r="J2284" s="6">
        <v>-3.9</v>
      </c>
      <c r="K2284" s="12">
        <f t="shared" si="325"/>
        <v>5.5</v>
      </c>
      <c r="L2284" s="35">
        <f t="shared" si="323"/>
        <v>-1.6</v>
      </c>
      <c r="M2284" s="6">
        <v>1.5</v>
      </c>
      <c r="N2284" s="6">
        <v>-4.7</v>
      </c>
      <c r="O2284" s="12">
        <f t="shared" si="326"/>
        <v>5.5</v>
      </c>
      <c r="P2284" s="7">
        <v>8912</v>
      </c>
      <c r="Q2284" s="7"/>
      <c r="R2284" s="35">
        <f t="shared" si="324"/>
        <v>-2.5</v>
      </c>
      <c r="S2284">
        <v>-1</v>
      </c>
      <c r="T2284">
        <v>-4</v>
      </c>
      <c r="U2284">
        <v>3.5</v>
      </c>
      <c r="X2284">
        <v>1.51</v>
      </c>
    </row>
    <row r="2285" spans="1:24" x14ac:dyDescent="0.25">
      <c r="A2285" s="3">
        <v>32870</v>
      </c>
      <c r="B2285" s="5">
        <v>362</v>
      </c>
      <c r="C2285" s="37">
        <f t="shared" si="320"/>
        <v>1.52</v>
      </c>
      <c r="D2285" s="35">
        <f t="shared" si="321"/>
        <v>-6.1</v>
      </c>
      <c r="E2285" s="6">
        <v>-2.7</v>
      </c>
      <c r="F2285" s="6">
        <v>-9.4</v>
      </c>
      <c r="G2285" s="6">
        <v>0.5</v>
      </c>
      <c r="H2285" s="35">
        <f t="shared" si="322"/>
        <v>-5.7</v>
      </c>
      <c r="I2285" s="6">
        <v>-3.9</v>
      </c>
      <c r="J2285" s="6">
        <v>-7.4</v>
      </c>
      <c r="K2285" s="12">
        <f t="shared" si="325"/>
        <v>0.5</v>
      </c>
      <c r="L2285" s="35">
        <f t="shared" si="323"/>
        <v>-5.6</v>
      </c>
      <c r="M2285" s="6">
        <v>-4.4000000000000004</v>
      </c>
      <c r="N2285" s="6">
        <v>-6.7</v>
      </c>
      <c r="O2285" s="12">
        <f t="shared" si="326"/>
        <v>0.5</v>
      </c>
      <c r="P2285" s="7">
        <v>8912</v>
      </c>
      <c r="Q2285" s="7"/>
      <c r="R2285" s="35">
        <f t="shared" si="324"/>
        <v>-3</v>
      </c>
      <c r="S2285">
        <v>-1.5</v>
      </c>
      <c r="T2285">
        <v>-4.5</v>
      </c>
      <c r="U2285">
        <v>0</v>
      </c>
      <c r="X2285">
        <v>1.52</v>
      </c>
    </row>
    <row r="2286" spans="1:24" x14ac:dyDescent="0.25">
      <c r="A2286" s="3">
        <v>32871</v>
      </c>
      <c r="B2286" s="5">
        <v>363</v>
      </c>
      <c r="C2286" s="37">
        <f t="shared" si="320"/>
        <v>1.52</v>
      </c>
      <c r="D2286" s="35">
        <f t="shared" si="321"/>
        <v>-6.4</v>
      </c>
      <c r="E2286" s="6">
        <v>-1.3</v>
      </c>
      <c r="F2286" s="6">
        <v>-11.5</v>
      </c>
      <c r="G2286" s="6">
        <v>0.5</v>
      </c>
      <c r="H2286" s="35">
        <f t="shared" si="322"/>
        <v>-2.6</v>
      </c>
      <c r="I2286" s="6">
        <v>1.4</v>
      </c>
      <c r="J2286" s="6">
        <v>-6.5</v>
      </c>
      <c r="K2286" s="12">
        <f t="shared" si="325"/>
        <v>0.5</v>
      </c>
      <c r="L2286" s="35">
        <f t="shared" si="323"/>
        <v>-4.2</v>
      </c>
      <c r="M2286" s="6">
        <v>-1.7</v>
      </c>
      <c r="N2286" s="6">
        <v>-6.7</v>
      </c>
      <c r="O2286" s="12">
        <f t="shared" si="326"/>
        <v>0.5</v>
      </c>
      <c r="P2286" s="7">
        <v>8912</v>
      </c>
      <c r="Q2286" s="7"/>
      <c r="R2286" s="35">
        <f t="shared" si="324"/>
        <v>-5.8</v>
      </c>
      <c r="S2286">
        <v>-3</v>
      </c>
      <c r="T2286">
        <v>-8.5</v>
      </c>
      <c r="U2286">
        <v>0</v>
      </c>
      <c r="X2286">
        <v>1.52</v>
      </c>
    </row>
    <row r="2287" spans="1:24" x14ac:dyDescent="0.25">
      <c r="A2287" s="3">
        <v>32872</v>
      </c>
      <c r="B2287" s="5">
        <v>364</v>
      </c>
      <c r="C2287" s="37">
        <f t="shared" si="320"/>
        <v>4.5199999999999996</v>
      </c>
      <c r="D2287" s="35">
        <f t="shared" si="321"/>
        <v>0.2</v>
      </c>
      <c r="E2287" s="6">
        <v>4.8</v>
      </c>
      <c r="F2287" s="6">
        <v>-4.4000000000000004</v>
      </c>
      <c r="G2287" s="6">
        <v>0</v>
      </c>
      <c r="H2287" s="35">
        <f t="shared" si="322"/>
        <v>-0.4</v>
      </c>
      <c r="I2287" s="6">
        <v>3.7</v>
      </c>
      <c r="J2287" s="6">
        <v>-4.5</v>
      </c>
      <c r="K2287" s="12">
        <f t="shared" si="325"/>
        <v>0</v>
      </c>
      <c r="L2287" s="35">
        <f t="shared" si="323"/>
        <v>-1</v>
      </c>
      <c r="M2287" s="19">
        <f>I2287-0.8</f>
        <v>2.9000000000000004</v>
      </c>
      <c r="N2287" s="6">
        <v>-4.8</v>
      </c>
      <c r="O2287" s="12">
        <f t="shared" si="326"/>
        <v>0</v>
      </c>
      <c r="P2287" s="7">
        <v>8912</v>
      </c>
      <c r="Q2287" s="7"/>
      <c r="R2287" s="35">
        <f t="shared" si="324"/>
        <v>-1.5</v>
      </c>
      <c r="S2287">
        <v>2</v>
      </c>
      <c r="T2287">
        <v>-5</v>
      </c>
      <c r="U2287">
        <v>0</v>
      </c>
      <c r="X2287">
        <v>4.5199999999999996</v>
      </c>
    </row>
    <row r="2288" spans="1:24" x14ac:dyDescent="0.25">
      <c r="A2288" s="3">
        <v>32873</v>
      </c>
      <c r="B2288" s="5">
        <v>365</v>
      </c>
      <c r="C2288" s="37">
        <f t="shared" si="320"/>
        <v>4.79</v>
      </c>
      <c r="D2288" s="35">
        <f t="shared" si="321"/>
        <v>-5.0999999999999996</v>
      </c>
      <c r="E2288" s="6">
        <v>-1.3</v>
      </c>
      <c r="F2288" s="6">
        <v>-8.8000000000000007</v>
      </c>
      <c r="G2288" s="6">
        <v>4</v>
      </c>
      <c r="H2288" s="35">
        <f t="shared" si="322"/>
        <v>-4</v>
      </c>
      <c r="I2288" s="6">
        <v>-2.6</v>
      </c>
      <c r="J2288" s="6">
        <v>-5.4</v>
      </c>
      <c r="K2288" s="12">
        <f t="shared" si="325"/>
        <v>4</v>
      </c>
      <c r="L2288" s="35">
        <f t="shared" si="323"/>
        <v>-5.7</v>
      </c>
      <c r="M2288" s="6">
        <v>-4.5</v>
      </c>
      <c r="N2288" s="6">
        <v>-6.8</v>
      </c>
      <c r="O2288" s="12">
        <f t="shared" si="326"/>
        <v>4</v>
      </c>
      <c r="P2288" s="7">
        <v>8912</v>
      </c>
      <c r="Q2288" s="7"/>
      <c r="R2288" s="35">
        <f t="shared" si="324"/>
        <v>-2.2999999999999998</v>
      </c>
      <c r="S2288">
        <v>-1.5</v>
      </c>
      <c r="T2288">
        <v>-3</v>
      </c>
      <c r="U2288">
        <v>3.3</v>
      </c>
      <c r="X2288">
        <v>4.79</v>
      </c>
    </row>
    <row r="2289" spans="1:24" x14ac:dyDescent="0.25">
      <c r="A2289" s="3">
        <v>32874</v>
      </c>
      <c r="B2289" s="5">
        <v>1</v>
      </c>
      <c r="C2289" s="37">
        <f t="shared" si="320"/>
        <v>2.69</v>
      </c>
      <c r="D2289" s="35">
        <f t="shared" si="321"/>
        <v>-7.1</v>
      </c>
      <c r="E2289">
        <v>-1.6</v>
      </c>
      <c r="F2289">
        <v>-12.5</v>
      </c>
      <c r="G2289">
        <v>1.5</v>
      </c>
      <c r="H2289" s="35">
        <f t="shared" si="322"/>
        <v>-6.7</v>
      </c>
      <c r="I2289">
        <v>-2.9</v>
      </c>
      <c r="J2289">
        <v>-10.5</v>
      </c>
      <c r="K2289" s="12">
        <f t="shared" si="325"/>
        <v>1.5</v>
      </c>
      <c r="L2289" s="35">
        <f t="shared" si="323"/>
        <v>-7.2</v>
      </c>
      <c r="M2289">
        <v>-5.5</v>
      </c>
      <c r="N2289">
        <v>-8.9</v>
      </c>
      <c r="O2289" s="12">
        <f t="shared" si="326"/>
        <v>1.5</v>
      </c>
      <c r="P2289" s="7">
        <v>9001</v>
      </c>
      <c r="Q2289" s="7"/>
      <c r="R2289" s="35">
        <f t="shared" si="324"/>
        <v>-3.3</v>
      </c>
      <c r="S2289">
        <v>-1.5</v>
      </c>
      <c r="T2289">
        <v>-5</v>
      </c>
      <c r="U2289">
        <v>3.1</v>
      </c>
      <c r="X2289">
        <v>2.69</v>
      </c>
    </row>
    <row r="2290" spans="1:24" x14ac:dyDescent="0.25">
      <c r="A2290" s="3">
        <v>32875</v>
      </c>
      <c r="B2290" s="5">
        <v>2</v>
      </c>
      <c r="C2290" s="37">
        <f t="shared" si="320"/>
        <v>3.86</v>
      </c>
      <c r="D2290" s="35">
        <f t="shared" si="321"/>
        <v>-10.6</v>
      </c>
      <c r="E2290">
        <v>-4.8</v>
      </c>
      <c r="F2290">
        <v>-16.399999999999999</v>
      </c>
      <c r="G2290">
        <v>0</v>
      </c>
      <c r="H2290" s="35">
        <f t="shared" si="322"/>
        <v>-10.4</v>
      </c>
      <c r="I2290">
        <v>-8</v>
      </c>
      <c r="J2290">
        <v>-12.8</v>
      </c>
      <c r="K2290" s="12">
        <f t="shared" si="325"/>
        <v>0</v>
      </c>
      <c r="L2290" s="35">
        <f t="shared" si="323"/>
        <v>-9.5</v>
      </c>
      <c r="M2290">
        <v>-6.2</v>
      </c>
      <c r="N2290">
        <v>-12.7</v>
      </c>
      <c r="O2290" s="12">
        <f t="shared" si="326"/>
        <v>0</v>
      </c>
      <c r="P2290" s="7">
        <v>9001</v>
      </c>
      <c r="Q2290" s="7"/>
      <c r="R2290" s="35">
        <f t="shared" si="324"/>
        <v>-7.5</v>
      </c>
      <c r="S2290">
        <v>-4</v>
      </c>
      <c r="T2290">
        <v>-11</v>
      </c>
      <c r="U2290">
        <v>0.8</v>
      </c>
      <c r="X2290">
        <v>3.86</v>
      </c>
    </row>
    <row r="2291" spans="1:24" x14ac:dyDescent="0.25">
      <c r="A2291" s="3">
        <v>32876</v>
      </c>
      <c r="B2291" s="5">
        <v>3</v>
      </c>
      <c r="C2291" s="37">
        <f t="shared" si="320"/>
        <v>1.57</v>
      </c>
      <c r="D2291" s="35">
        <f t="shared" si="321"/>
        <v>-6.5</v>
      </c>
      <c r="E2291">
        <v>-3.7</v>
      </c>
      <c r="F2291">
        <v>-9.3000000000000007</v>
      </c>
      <c r="G2291">
        <v>2</v>
      </c>
      <c r="H2291" s="35">
        <f t="shared" si="322"/>
        <v>-8.3000000000000007</v>
      </c>
      <c r="I2291">
        <v>-5.8</v>
      </c>
      <c r="J2291">
        <v>-10.8</v>
      </c>
      <c r="K2291" s="12">
        <f t="shared" si="325"/>
        <v>2</v>
      </c>
      <c r="L2291" s="35">
        <f t="shared" si="323"/>
        <v>-6.1</v>
      </c>
      <c r="M2291">
        <v>-4.0999999999999996</v>
      </c>
      <c r="N2291">
        <v>-8</v>
      </c>
      <c r="O2291" s="12">
        <f t="shared" si="326"/>
        <v>2</v>
      </c>
      <c r="P2291" s="7">
        <v>9001</v>
      </c>
      <c r="Q2291" s="7"/>
      <c r="R2291" s="35">
        <f t="shared" si="324"/>
        <v>-6</v>
      </c>
      <c r="S2291">
        <v>-3</v>
      </c>
      <c r="T2291">
        <v>-9</v>
      </c>
      <c r="U2291">
        <v>0</v>
      </c>
      <c r="X2291">
        <v>1.57</v>
      </c>
    </row>
    <row r="2292" spans="1:24" x14ac:dyDescent="0.25">
      <c r="A2292" s="3">
        <v>32877</v>
      </c>
      <c r="B2292" s="5">
        <v>4</v>
      </c>
      <c r="C2292" s="37">
        <f t="shared" si="320"/>
        <v>1.59</v>
      </c>
      <c r="D2292" s="35">
        <f t="shared" si="321"/>
        <v>-3.8</v>
      </c>
      <c r="E2292">
        <v>-0.9</v>
      </c>
      <c r="F2292">
        <v>-6.6</v>
      </c>
      <c r="G2292">
        <v>0.5</v>
      </c>
      <c r="H2292" s="35">
        <f t="shared" si="322"/>
        <v>-5.0999999999999996</v>
      </c>
      <c r="I2292">
        <v>-3.3</v>
      </c>
      <c r="J2292">
        <v>-6.9</v>
      </c>
      <c r="K2292" s="12">
        <f t="shared" si="325"/>
        <v>0.5</v>
      </c>
      <c r="L2292" s="35">
        <f t="shared" si="323"/>
        <v>-5.0999999999999996</v>
      </c>
      <c r="M2292">
        <v>-1.9</v>
      </c>
      <c r="N2292">
        <v>-8.1999999999999993</v>
      </c>
      <c r="O2292" s="12">
        <f t="shared" si="326"/>
        <v>0.5</v>
      </c>
      <c r="P2292" s="7">
        <v>9001</v>
      </c>
      <c r="Q2292" s="7"/>
      <c r="R2292" s="35">
        <f t="shared" si="324"/>
        <v>-3</v>
      </c>
      <c r="S2292">
        <v>0.5</v>
      </c>
      <c r="T2292">
        <v>-6.5</v>
      </c>
      <c r="U2292">
        <v>0.9</v>
      </c>
      <c r="X2292">
        <v>1.59</v>
      </c>
    </row>
    <row r="2293" spans="1:24" x14ac:dyDescent="0.25">
      <c r="A2293" s="3">
        <v>32878</v>
      </c>
      <c r="B2293" s="5">
        <v>5</v>
      </c>
      <c r="C2293" s="37">
        <f t="shared" si="320"/>
        <v>1.6</v>
      </c>
      <c r="D2293" s="35">
        <f t="shared" si="321"/>
        <v>-2</v>
      </c>
      <c r="E2293">
        <v>1.8</v>
      </c>
      <c r="F2293">
        <v>-5.7</v>
      </c>
      <c r="G2293">
        <v>3</v>
      </c>
      <c r="H2293" s="35">
        <f t="shared" si="322"/>
        <v>-3.3</v>
      </c>
      <c r="I2293">
        <v>-0.4</v>
      </c>
      <c r="J2293">
        <v>-6.1</v>
      </c>
      <c r="K2293" s="12">
        <f t="shared" si="325"/>
        <v>3</v>
      </c>
      <c r="L2293" s="35">
        <f t="shared" si="323"/>
        <v>-3.5</v>
      </c>
      <c r="M2293">
        <v>-0.7</v>
      </c>
      <c r="N2293">
        <v>-6.3</v>
      </c>
      <c r="O2293" s="12">
        <f t="shared" si="326"/>
        <v>3</v>
      </c>
      <c r="P2293" s="7">
        <v>9001</v>
      </c>
      <c r="Q2293" s="7"/>
      <c r="R2293" s="35">
        <f t="shared" si="324"/>
        <v>-5</v>
      </c>
      <c r="S2293">
        <v>0</v>
      </c>
      <c r="T2293">
        <v>-10</v>
      </c>
      <c r="U2293">
        <v>1.9</v>
      </c>
      <c r="X2293">
        <v>1.6</v>
      </c>
    </row>
    <row r="2294" spans="1:24" x14ac:dyDescent="0.25">
      <c r="A2294" s="3">
        <v>32879</v>
      </c>
      <c r="B2294" s="5">
        <v>6</v>
      </c>
      <c r="C2294" s="37">
        <f t="shared" si="320"/>
        <v>1.68</v>
      </c>
      <c r="D2294" s="35">
        <f t="shared" si="321"/>
        <v>-3.1</v>
      </c>
      <c r="E2294">
        <v>1</v>
      </c>
      <c r="F2294">
        <v>-7.2</v>
      </c>
      <c r="G2294">
        <v>3</v>
      </c>
      <c r="H2294" s="35">
        <f t="shared" si="322"/>
        <v>-3.2</v>
      </c>
      <c r="I2294">
        <v>-0.2</v>
      </c>
      <c r="J2294">
        <v>-6.1</v>
      </c>
      <c r="K2294" s="12">
        <f t="shared" si="325"/>
        <v>3</v>
      </c>
      <c r="L2294" s="35">
        <f t="shared" si="323"/>
        <v>-2.9</v>
      </c>
      <c r="M2294">
        <v>0.5</v>
      </c>
      <c r="N2294">
        <v>-6.3</v>
      </c>
      <c r="O2294" s="12">
        <f t="shared" si="326"/>
        <v>3</v>
      </c>
      <c r="P2294" s="7">
        <v>9001</v>
      </c>
      <c r="Q2294" s="7"/>
      <c r="R2294" s="35">
        <f t="shared" si="324"/>
        <v>-3.5</v>
      </c>
      <c r="S2294">
        <v>2</v>
      </c>
      <c r="T2294">
        <v>-9</v>
      </c>
      <c r="U2294">
        <v>1.4</v>
      </c>
      <c r="X2294">
        <v>1.68</v>
      </c>
    </row>
    <row r="2295" spans="1:24" x14ac:dyDescent="0.25">
      <c r="A2295" s="3">
        <v>32880</v>
      </c>
      <c r="B2295" s="5">
        <v>7</v>
      </c>
      <c r="C2295" s="37">
        <f t="shared" si="320"/>
        <v>5.72</v>
      </c>
      <c r="D2295" s="35">
        <f t="shared" si="321"/>
        <v>-0.6</v>
      </c>
      <c r="E2295">
        <v>2.5</v>
      </c>
      <c r="F2295">
        <v>-3.7</v>
      </c>
      <c r="G2295">
        <v>3</v>
      </c>
      <c r="H2295" s="35">
        <f t="shared" si="322"/>
        <v>-2.7</v>
      </c>
      <c r="I2295">
        <v>-0.5</v>
      </c>
      <c r="J2295">
        <v>-4.9000000000000004</v>
      </c>
      <c r="K2295" s="12">
        <f t="shared" si="325"/>
        <v>3</v>
      </c>
      <c r="L2295" s="35">
        <f t="shared" si="323"/>
        <v>-2.7</v>
      </c>
      <c r="M2295">
        <v>-1</v>
      </c>
      <c r="N2295">
        <v>-4.4000000000000004</v>
      </c>
      <c r="O2295" s="12">
        <f t="shared" si="326"/>
        <v>3</v>
      </c>
      <c r="P2295" s="7">
        <v>9001</v>
      </c>
      <c r="Q2295" s="7"/>
      <c r="R2295" s="35">
        <f t="shared" si="324"/>
        <v>-1.5</v>
      </c>
      <c r="S2295">
        <v>4</v>
      </c>
      <c r="T2295">
        <v>-7</v>
      </c>
      <c r="U2295">
        <v>0</v>
      </c>
      <c r="X2295">
        <v>5.72</v>
      </c>
    </row>
    <row r="2296" spans="1:24" x14ac:dyDescent="0.25">
      <c r="A2296" s="3">
        <v>32881</v>
      </c>
      <c r="B2296" s="5">
        <v>8</v>
      </c>
      <c r="C2296" s="37">
        <f t="shared" si="320"/>
        <v>3.58</v>
      </c>
      <c r="D2296" s="35">
        <f t="shared" si="321"/>
        <v>-0.8</v>
      </c>
      <c r="E2296">
        <v>2.1</v>
      </c>
      <c r="F2296">
        <v>-3.7</v>
      </c>
      <c r="G2296">
        <v>5</v>
      </c>
      <c r="H2296" s="35">
        <f t="shared" si="322"/>
        <v>-3.3</v>
      </c>
      <c r="I2296">
        <v>-0.9</v>
      </c>
      <c r="J2296">
        <v>-5.6</v>
      </c>
      <c r="K2296" s="12">
        <f t="shared" si="325"/>
        <v>5</v>
      </c>
      <c r="L2296" s="35">
        <f t="shared" si="323"/>
        <v>-3.3</v>
      </c>
      <c r="M2296">
        <v>-1.8</v>
      </c>
      <c r="N2296">
        <v>-4.8</v>
      </c>
      <c r="O2296" s="12">
        <f t="shared" si="326"/>
        <v>5</v>
      </c>
      <c r="P2296" s="7">
        <v>9001</v>
      </c>
      <c r="Q2296" s="7"/>
      <c r="R2296" s="35">
        <f t="shared" si="324"/>
        <v>0.8</v>
      </c>
      <c r="S2296">
        <v>4.5</v>
      </c>
      <c r="T2296">
        <v>-3</v>
      </c>
      <c r="U2296">
        <v>10</v>
      </c>
      <c r="X2296">
        <v>3.58</v>
      </c>
    </row>
    <row r="2297" spans="1:24" x14ac:dyDescent="0.25">
      <c r="A2297" s="3">
        <v>32882</v>
      </c>
      <c r="B2297" s="5">
        <v>9</v>
      </c>
      <c r="C2297" s="37">
        <f t="shared" si="320"/>
        <v>1.79</v>
      </c>
      <c r="D2297" s="35">
        <f t="shared" si="321"/>
        <v>-1.8</v>
      </c>
      <c r="E2297">
        <v>-0.3</v>
      </c>
      <c r="F2297">
        <v>-3.3</v>
      </c>
      <c r="G2297">
        <v>4</v>
      </c>
      <c r="H2297" s="35">
        <f t="shared" si="322"/>
        <v>-3.1</v>
      </c>
      <c r="I2297">
        <v>-1.2</v>
      </c>
      <c r="J2297">
        <v>-4.9000000000000004</v>
      </c>
      <c r="K2297" s="12">
        <f t="shared" si="325"/>
        <v>4</v>
      </c>
      <c r="L2297" s="35">
        <f t="shared" si="323"/>
        <v>-2</v>
      </c>
      <c r="M2297">
        <v>0.3</v>
      </c>
      <c r="N2297">
        <v>-4.3</v>
      </c>
      <c r="O2297" s="12">
        <f t="shared" si="326"/>
        <v>4</v>
      </c>
      <c r="P2297" s="7">
        <v>9001</v>
      </c>
      <c r="Q2297" s="7"/>
      <c r="R2297" s="35">
        <f t="shared" si="324"/>
        <v>-0.3</v>
      </c>
      <c r="S2297">
        <v>1.5</v>
      </c>
      <c r="T2297">
        <v>-2</v>
      </c>
      <c r="U2297">
        <v>0</v>
      </c>
      <c r="X2297">
        <v>1.79</v>
      </c>
    </row>
    <row r="2298" spans="1:24" x14ac:dyDescent="0.25">
      <c r="A2298" s="3">
        <v>32883</v>
      </c>
      <c r="B2298" s="5">
        <v>10</v>
      </c>
      <c r="C2298" s="37">
        <f t="shared" si="320"/>
        <v>5.91</v>
      </c>
      <c r="D2298" s="35">
        <f t="shared" si="321"/>
        <v>-9.4</v>
      </c>
      <c r="E2298">
        <v>-3.9</v>
      </c>
      <c r="F2298">
        <v>-14.9</v>
      </c>
      <c r="G2298">
        <v>1.5</v>
      </c>
      <c r="H2298" s="35">
        <f t="shared" si="322"/>
        <v>-9.1999999999999993</v>
      </c>
      <c r="I2298">
        <v>-5.7</v>
      </c>
      <c r="J2298">
        <v>-12.7</v>
      </c>
      <c r="K2298" s="12">
        <f t="shared" si="325"/>
        <v>1.5</v>
      </c>
      <c r="L2298" s="35">
        <f t="shared" si="323"/>
        <v>-9.8000000000000007</v>
      </c>
      <c r="M2298">
        <v>-7.5</v>
      </c>
      <c r="N2298">
        <v>-12.1</v>
      </c>
      <c r="O2298" s="12">
        <f t="shared" si="326"/>
        <v>1.5</v>
      </c>
      <c r="P2298" s="7">
        <v>9001</v>
      </c>
      <c r="Q2298" s="7"/>
      <c r="R2298" s="35">
        <f t="shared" si="324"/>
        <v>-5</v>
      </c>
      <c r="S2298">
        <v>-2</v>
      </c>
      <c r="T2298">
        <v>-8</v>
      </c>
      <c r="U2298">
        <v>0</v>
      </c>
      <c r="X2298">
        <v>5.91</v>
      </c>
    </row>
    <row r="2299" spans="1:24" x14ac:dyDescent="0.25">
      <c r="A2299" s="3">
        <v>32884</v>
      </c>
      <c r="B2299" s="5">
        <v>11</v>
      </c>
      <c r="C2299" s="37">
        <f t="shared" si="320"/>
        <v>3.48</v>
      </c>
      <c r="D2299" s="35">
        <f t="shared" si="321"/>
        <v>-11.6</v>
      </c>
      <c r="E2299">
        <v>-3.7</v>
      </c>
      <c r="F2299">
        <v>-19.5</v>
      </c>
      <c r="G2299">
        <v>0.5</v>
      </c>
      <c r="H2299" s="35">
        <f t="shared" si="322"/>
        <v>-8</v>
      </c>
      <c r="I2299">
        <v>-1.2</v>
      </c>
      <c r="J2299">
        <v>-14.8</v>
      </c>
      <c r="K2299" s="12">
        <f t="shared" si="325"/>
        <v>0.5</v>
      </c>
      <c r="L2299" s="35">
        <f t="shared" si="323"/>
        <v>-9.4</v>
      </c>
      <c r="M2299">
        <v>-5.7</v>
      </c>
      <c r="N2299">
        <v>-13</v>
      </c>
      <c r="O2299" s="12">
        <f t="shared" si="326"/>
        <v>0.5</v>
      </c>
      <c r="P2299" s="7">
        <v>9001</v>
      </c>
      <c r="Q2299" s="7"/>
      <c r="R2299" s="35">
        <f t="shared" si="324"/>
        <v>-12</v>
      </c>
      <c r="S2299">
        <v>-2</v>
      </c>
      <c r="T2299">
        <v>-22</v>
      </c>
      <c r="U2299">
        <v>2</v>
      </c>
      <c r="X2299">
        <v>3.48</v>
      </c>
    </row>
    <row r="2300" spans="1:24" x14ac:dyDescent="0.25">
      <c r="A2300" s="3">
        <v>32885</v>
      </c>
      <c r="B2300" s="5">
        <v>12</v>
      </c>
      <c r="C2300" s="37">
        <f t="shared" si="320"/>
        <v>1.72</v>
      </c>
      <c r="D2300" s="35">
        <f t="shared" si="321"/>
        <v>-2.7</v>
      </c>
      <c r="E2300">
        <v>2.1</v>
      </c>
      <c r="F2300">
        <v>-7.5</v>
      </c>
      <c r="G2300">
        <v>0.5</v>
      </c>
      <c r="H2300" s="35">
        <f t="shared" si="322"/>
        <v>-2.9</v>
      </c>
      <c r="I2300">
        <v>1.5</v>
      </c>
      <c r="J2300">
        <v>-7.3</v>
      </c>
      <c r="K2300" s="12">
        <f t="shared" si="325"/>
        <v>0.5</v>
      </c>
      <c r="L2300" s="35">
        <f t="shared" si="323"/>
        <v>-4.5999999999999996</v>
      </c>
      <c r="M2300">
        <v>-0.8</v>
      </c>
      <c r="N2300">
        <v>-8.3000000000000007</v>
      </c>
      <c r="O2300" s="12">
        <f t="shared" si="326"/>
        <v>0.5</v>
      </c>
      <c r="P2300" s="7">
        <v>9001</v>
      </c>
      <c r="Q2300" s="7"/>
      <c r="R2300" s="35">
        <f t="shared" si="324"/>
        <v>-4</v>
      </c>
      <c r="S2300">
        <v>0</v>
      </c>
      <c r="T2300">
        <v>-8</v>
      </c>
      <c r="U2300">
        <v>0.4</v>
      </c>
      <c r="X2300">
        <v>1.72</v>
      </c>
    </row>
    <row r="2301" spans="1:24" x14ac:dyDescent="0.25">
      <c r="A2301" s="3">
        <v>32886</v>
      </c>
      <c r="B2301" s="5">
        <v>13</v>
      </c>
      <c r="C2301" s="37">
        <f t="shared" si="320"/>
        <v>1.87</v>
      </c>
      <c r="D2301" s="35">
        <f t="shared" si="321"/>
        <v>-1</v>
      </c>
      <c r="E2301">
        <v>2</v>
      </c>
      <c r="F2301">
        <v>-3.9</v>
      </c>
      <c r="G2301">
        <v>1</v>
      </c>
      <c r="H2301" s="35">
        <f t="shared" si="322"/>
        <v>-0.7</v>
      </c>
      <c r="I2301">
        <v>2.1</v>
      </c>
      <c r="J2301">
        <v>-3.5</v>
      </c>
      <c r="K2301" s="12">
        <f t="shared" si="325"/>
        <v>1</v>
      </c>
      <c r="L2301" s="35">
        <f t="shared" si="323"/>
        <v>-2.2999999999999998</v>
      </c>
      <c r="M2301">
        <v>-0.5</v>
      </c>
      <c r="N2301">
        <v>-4.0999999999999996</v>
      </c>
      <c r="O2301" s="12">
        <f t="shared" si="326"/>
        <v>1</v>
      </c>
      <c r="P2301" s="7">
        <v>9001</v>
      </c>
      <c r="Q2301" s="7"/>
      <c r="R2301" s="35">
        <f t="shared" si="324"/>
        <v>-0.5</v>
      </c>
      <c r="S2301">
        <v>1</v>
      </c>
      <c r="T2301">
        <v>-2</v>
      </c>
      <c r="U2301">
        <v>0.5</v>
      </c>
      <c r="X2301">
        <v>1.87</v>
      </c>
    </row>
    <row r="2302" spans="1:24" x14ac:dyDescent="0.25">
      <c r="A2302" s="3">
        <v>32887</v>
      </c>
      <c r="B2302" s="5">
        <v>14</v>
      </c>
      <c r="C2302" s="37">
        <f t="shared" si="320"/>
        <v>1.96</v>
      </c>
      <c r="D2302" s="35">
        <f t="shared" si="321"/>
        <v>-4</v>
      </c>
      <c r="E2302">
        <v>0.7</v>
      </c>
      <c r="F2302">
        <v>-8.6</v>
      </c>
      <c r="G2302">
        <v>1.5</v>
      </c>
      <c r="H2302" s="35">
        <f t="shared" si="322"/>
        <v>-3</v>
      </c>
      <c r="I2302">
        <v>-0.2</v>
      </c>
      <c r="J2302">
        <v>-5.7</v>
      </c>
      <c r="K2302" s="12">
        <f t="shared" si="325"/>
        <v>1.5</v>
      </c>
      <c r="L2302" s="35">
        <f t="shared" si="323"/>
        <v>-2.9</v>
      </c>
      <c r="M2302">
        <v>-1.4</v>
      </c>
      <c r="N2302">
        <v>-4.4000000000000004</v>
      </c>
      <c r="O2302" s="12">
        <f t="shared" si="326"/>
        <v>1.5</v>
      </c>
      <c r="P2302" s="7">
        <v>9001</v>
      </c>
      <c r="Q2302" s="7"/>
      <c r="R2302" s="35">
        <f t="shared" si="324"/>
        <v>-0.3</v>
      </c>
      <c r="S2302">
        <v>1.5</v>
      </c>
      <c r="T2302">
        <v>-2</v>
      </c>
      <c r="U2302">
        <v>0</v>
      </c>
      <c r="X2302">
        <v>1.96</v>
      </c>
    </row>
    <row r="2303" spans="1:24" x14ac:dyDescent="0.25">
      <c r="A2303" s="3">
        <v>32888</v>
      </c>
      <c r="B2303" s="5">
        <v>15</v>
      </c>
      <c r="C2303" s="37">
        <f t="shared" si="320"/>
        <v>2.38</v>
      </c>
      <c r="D2303" s="35">
        <f t="shared" si="321"/>
        <v>-6.3</v>
      </c>
      <c r="E2303">
        <v>-0.9</v>
      </c>
      <c r="F2303">
        <v>-11.6</v>
      </c>
      <c r="G2303">
        <v>0</v>
      </c>
      <c r="H2303" s="35">
        <f t="shared" si="322"/>
        <v>-5.7</v>
      </c>
      <c r="I2303">
        <v>-3.6</v>
      </c>
      <c r="J2303">
        <v>-7.7</v>
      </c>
      <c r="K2303" s="12">
        <f t="shared" si="325"/>
        <v>0</v>
      </c>
      <c r="L2303" s="35">
        <f t="shared" si="323"/>
        <v>-6.1</v>
      </c>
      <c r="M2303">
        <v>-4.4000000000000004</v>
      </c>
      <c r="N2303">
        <v>-7.7</v>
      </c>
      <c r="O2303" s="12">
        <f t="shared" si="326"/>
        <v>0</v>
      </c>
      <c r="P2303" s="7">
        <v>9001</v>
      </c>
      <c r="Q2303" s="7"/>
      <c r="R2303" s="35">
        <f t="shared" si="324"/>
        <v>-6.5</v>
      </c>
      <c r="S2303">
        <v>-3</v>
      </c>
      <c r="T2303">
        <v>-10</v>
      </c>
      <c r="U2303">
        <v>0.2</v>
      </c>
      <c r="X2303">
        <v>2.38</v>
      </c>
    </row>
    <row r="2304" spans="1:24" x14ac:dyDescent="0.25">
      <c r="A2304" s="3">
        <v>32889</v>
      </c>
      <c r="B2304" s="5">
        <v>16</v>
      </c>
      <c r="C2304" s="37">
        <f t="shared" si="320"/>
        <v>1.81</v>
      </c>
      <c r="D2304" s="35">
        <f t="shared" si="321"/>
        <v>-6.5</v>
      </c>
      <c r="E2304">
        <v>-3.8</v>
      </c>
      <c r="F2304">
        <v>-9.1</v>
      </c>
      <c r="G2304">
        <v>0</v>
      </c>
      <c r="H2304" s="35">
        <f t="shared" si="322"/>
        <v>-6.9</v>
      </c>
      <c r="I2304">
        <v>-5.5</v>
      </c>
      <c r="J2304">
        <v>-8.1999999999999993</v>
      </c>
      <c r="K2304" s="12">
        <f t="shared" ref="K2304:K2331" si="327">G2304</f>
        <v>0</v>
      </c>
      <c r="L2304" s="35">
        <f t="shared" si="323"/>
        <v>-7.1</v>
      </c>
      <c r="M2304">
        <v>-5.3</v>
      </c>
      <c r="N2304">
        <v>-8.8000000000000007</v>
      </c>
      <c r="O2304" s="12">
        <f t="shared" ref="O2304:O2331" si="328">G2304</f>
        <v>0</v>
      </c>
      <c r="P2304" s="7">
        <v>9001</v>
      </c>
      <c r="Q2304" s="7"/>
      <c r="R2304" s="35">
        <f t="shared" si="324"/>
        <v>-4.3</v>
      </c>
      <c r="S2304">
        <v>-2.5</v>
      </c>
      <c r="T2304">
        <v>-6</v>
      </c>
      <c r="U2304">
        <v>0.4</v>
      </c>
      <c r="X2304">
        <v>1.81</v>
      </c>
    </row>
    <row r="2305" spans="1:24" x14ac:dyDescent="0.25">
      <c r="A2305" s="3">
        <v>32890</v>
      </c>
      <c r="B2305" s="5">
        <v>17</v>
      </c>
      <c r="C2305" s="37">
        <f t="shared" si="320"/>
        <v>1.83</v>
      </c>
      <c r="D2305" s="35">
        <f t="shared" si="321"/>
        <v>-10.199999999999999</v>
      </c>
      <c r="E2305">
        <v>-4.0999999999999996</v>
      </c>
      <c r="F2305">
        <v>-16.3</v>
      </c>
      <c r="G2305">
        <v>1</v>
      </c>
      <c r="H2305" s="35">
        <f t="shared" si="322"/>
        <v>-10.3</v>
      </c>
      <c r="I2305">
        <v>-5.8</v>
      </c>
      <c r="J2305">
        <v>-14.7</v>
      </c>
      <c r="K2305" s="12">
        <f t="shared" si="327"/>
        <v>1</v>
      </c>
      <c r="L2305" s="35">
        <f t="shared" si="323"/>
        <v>-11.2</v>
      </c>
      <c r="M2305">
        <v>-8.4</v>
      </c>
      <c r="N2305">
        <v>-14</v>
      </c>
      <c r="O2305" s="12">
        <f t="shared" si="328"/>
        <v>1</v>
      </c>
      <c r="P2305" s="7">
        <v>9001</v>
      </c>
      <c r="Q2305" s="7"/>
      <c r="R2305" s="35">
        <f t="shared" si="324"/>
        <v>-5.8</v>
      </c>
      <c r="S2305">
        <v>-5</v>
      </c>
      <c r="T2305">
        <v>-6.5</v>
      </c>
      <c r="U2305">
        <v>0</v>
      </c>
      <c r="X2305">
        <v>1.83</v>
      </c>
    </row>
    <row r="2306" spans="1:24" x14ac:dyDescent="0.25">
      <c r="A2306" s="3">
        <v>32891</v>
      </c>
      <c r="B2306" s="5">
        <v>18</v>
      </c>
      <c r="C2306" s="37">
        <f t="shared" si="320"/>
        <v>4.2699999999999996</v>
      </c>
      <c r="D2306" s="35">
        <f t="shared" si="321"/>
        <v>-10</v>
      </c>
      <c r="E2306">
        <v>-2.7</v>
      </c>
      <c r="F2306">
        <v>-17.2</v>
      </c>
      <c r="G2306">
        <v>0</v>
      </c>
      <c r="H2306" s="35">
        <f t="shared" si="322"/>
        <v>-10.199999999999999</v>
      </c>
      <c r="I2306" s="8">
        <f t="shared" ref="I2306:I2312" si="329">ROUND(M2306*0.98-0.9,1)</f>
        <v>-8.1999999999999993</v>
      </c>
      <c r="J2306">
        <v>-12.1</v>
      </c>
      <c r="K2306" s="12">
        <f t="shared" si="327"/>
        <v>0</v>
      </c>
      <c r="L2306" s="35">
        <f t="shared" si="323"/>
        <v>-9.3000000000000007</v>
      </c>
      <c r="M2306">
        <v>-7.4</v>
      </c>
      <c r="N2306">
        <v>-11.1</v>
      </c>
      <c r="O2306" s="12">
        <f t="shared" si="328"/>
        <v>0</v>
      </c>
      <c r="P2306" s="7">
        <v>9001</v>
      </c>
      <c r="Q2306" s="7"/>
      <c r="R2306" s="35">
        <f t="shared" si="324"/>
        <v>-10</v>
      </c>
      <c r="S2306">
        <v>-3</v>
      </c>
      <c r="T2306">
        <v>-17</v>
      </c>
      <c r="U2306">
        <v>0</v>
      </c>
      <c r="X2306">
        <v>4.2699999999999996</v>
      </c>
    </row>
    <row r="2307" spans="1:24" x14ac:dyDescent="0.25">
      <c r="A2307" s="3">
        <v>32892</v>
      </c>
      <c r="B2307" s="5">
        <v>19</v>
      </c>
      <c r="C2307" s="37">
        <f t="shared" si="320"/>
        <v>3.77</v>
      </c>
      <c r="D2307" s="35">
        <f t="shared" si="321"/>
        <v>-8.4</v>
      </c>
      <c r="E2307">
        <v>-0.9</v>
      </c>
      <c r="F2307">
        <v>-15.9</v>
      </c>
      <c r="G2307">
        <v>0</v>
      </c>
      <c r="H2307" s="35">
        <f t="shared" si="322"/>
        <v>-8.3000000000000007</v>
      </c>
      <c r="I2307" s="8">
        <f t="shared" si="329"/>
        <v>-4.8</v>
      </c>
      <c r="J2307" s="8">
        <f t="shared" ref="J2307:J2313" si="330">ROUND(N2307*0.96-0.4,1)</f>
        <v>-11.8</v>
      </c>
      <c r="K2307" s="12">
        <f t="shared" si="327"/>
        <v>0</v>
      </c>
      <c r="L2307" s="35">
        <f t="shared" si="323"/>
        <v>-8</v>
      </c>
      <c r="M2307">
        <v>-4</v>
      </c>
      <c r="N2307">
        <v>-11.9</v>
      </c>
      <c r="O2307" s="12">
        <f t="shared" si="328"/>
        <v>0</v>
      </c>
      <c r="P2307" s="7">
        <v>9001</v>
      </c>
      <c r="Q2307" s="7"/>
      <c r="R2307" s="35">
        <f t="shared" si="324"/>
        <v>-10</v>
      </c>
      <c r="S2307">
        <v>-2</v>
      </c>
      <c r="T2307">
        <v>-18</v>
      </c>
      <c r="U2307">
        <v>0</v>
      </c>
      <c r="X2307">
        <v>3.77</v>
      </c>
    </row>
    <row r="2308" spans="1:24" x14ac:dyDescent="0.25">
      <c r="A2308" s="3">
        <v>32893</v>
      </c>
      <c r="B2308" s="5">
        <v>20</v>
      </c>
      <c r="C2308" s="37">
        <f t="shared" si="320"/>
        <v>5.17</v>
      </c>
      <c r="D2308" s="35">
        <f t="shared" si="321"/>
        <v>-7.5</v>
      </c>
      <c r="E2308">
        <v>-0.3</v>
      </c>
      <c r="F2308">
        <v>-14.7</v>
      </c>
      <c r="G2308">
        <v>1</v>
      </c>
      <c r="H2308" s="35">
        <f t="shared" si="322"/>
        <v>-4.5999999999999996</v>
      </c>
      <c r="I2308" s="8">
        <f t="shared" si="329"/>
        <v>-1.7</v>
      </c>
      <c r="J2308" s="8">
        <f t="shared" si="330"/>
        <v>-7.5</v>
      </c>
      <c r="K2308" s="12">
        <f t="shared" si="327"/>
        <v>1</v>
      </c>
      <c r="L2308" s="35">
        <f t="shared" si="323"/>
        <v>-4.0999999999999996</v>
      </c>
      <c r="M2308">
        <v>-0.8</v>
      </c>
      <c r="N2308">
        <v>-7.4</v>
      </c>
      <c r="O2308" s="12">
        <f t="shared" si="328"/>
        <v>1</v>
      </c>
      <c r="P2308" s="7">
        <v>9001</v>
      </c>
      <c r="Q2308" s="7"/>
      <c r="R2308" s="35">
        <f t="shared" si="324"/>
        <v>-9.5</v>
      </c>
      <c r="S2308">
        <v>-2.5</v>
      </c>
      <c r="T2308">
        <v>-16.5</v>
      </c>
      <c r="U2308">
        <v>0</v>
      </c>
      <c r="X2308">
        <v>5.17</v>
      </c>
    </row>
    <row r="2309" spans="1:24" x14ac:dyDescent="0.25">
      <c r="A2309" s="3">
        <v>32894</v>
      </c>
      <c r="B2309" s="5">
        <v>21</v>
      </c>
      <c r="C2309" s="37">
        <f t="shared" ref="C2309:C2372" si="331">IF(W2309="",X2309,ROUND(0.95*W2309,2))</f>
        <v>1.94</v>
      </c>
      <c r="D2309" s="35">
        <f t="shared" ref="D2309:D2372" si="332">ROUND(AVERAGE(E2309:F2309),1)</f>
        <v>-4.8</v>
      </c>
      <c r="E2309">
        <v>-1.2</v>
      </c>
      <c r="F2309">
        <v>-8.3000000000000007</v>
      </c>
      <c r="G2309">
        <v>8</v>
      </c>
      <c r="H2309" s="35">
        <f t="shared" ref="H2309:H2372" si="333">ROUND(AVERAGE(I2309:J2309),1)</f>
        <v>-4.8</v>
      </c>
      <c r="I2309" s="8">
        <f t="shared" si="329"/>
        <v>-2.1</v>
      </c>
      <c r="J2309" s="8">
        <f t="shared" si="330"/>
        <v>-7.4</v>
      </c>
      <c r="K2309" s="12">
        <f t="shared" si="327"/>
        <v>8</v>
      </c>
      <c r="L2309" s="35">
        <f t="shared" ref="L2309:L2372" si="334">ROUND(AVERAGE(M2309:N2309),1)</f>
        <v>-4.3</v>
      </c>
      <c r="M2309">
        <v>-1.2</v>
      </c>
      <c r="N2309">
        <v>-7.3</v>
      </c>
      <c r="O2309" s="12">
        <f t="shared" si="328"/>
        <v>8</v>
      </c>
      <c r="P2309" s="7">
        <v>9001</v>
      </c>
      <c r="Q2309" s="7"/>
      <c r="R2309" s="35">
        <f t="shared" ref="R2309:R2372" si="335">ROUND(AVERAGE(S2309:T2309),1)</f>
        <v>-6.3</v>
      </c>
      <c r="S2309">
        <v>-3.5</v>
      </c>
      <c r="T2309">
        <v>-9</v>
      </c>
      <c r="U2309">
        <v>11.3</v>
      </c>
      <c r="X2309">
        <v>1.94</v>
      </c>
    </row>
    <row r="2310" spans="1:24" x14ac:dyDescent="0.25">
      <c r="A2310" s="3">
        <v>32895</v>
      </c>
      <c r="B2310" s="5">
        <v>22</v>
      </c>
      <c r="C2310" s="37">
        <f t="shared" si="331"/>
        <v>3.35</v>
      </c>
      <c r="D2310" s="35">
        <f t="shared" si="332"/>
        <v>-4.9000000000000004</v>
      </c>
      <c r="E2310">
        <v>-2.8</v>
      </c>
      <c r="F2310">
        <v>-7</v>
      </c>
      <c r="G2310">
        <v>0.5</v>
      </c>
      <c r="H2310" s="35">
        <f t="shared" si="333"/>
        <v>-6.2</v>
      </c>
      <c r="I2310" s="8">
        <f t="shared" si="329"/>
        <v>-4.5</v>
      </c>
      <c r="J2310" s="8">
        <f t="shared" si="330"/>
        <v>-7.9</v>
      </c>
      <c r="K2310" s="12">
        <f t="shared" si="327"/>
        <v>0.5</v>
      </c>
      <c r="L2310" s="35">
        <f t="shared" si="334"/>
        <v>-5.8</v>
      </c>
      <c r="M2310">
        <v>-3.7</v>
      </c>
      <c r="N2310">
        <v>-7.8</v>
      </c>
      <c r="O2310" s="12">
        <f t="shared" si="328"/>
        <v>0.5</v>
      </c>
      <c r="P2310" s="7">
        <v>9001</v>
      </c>
      <c r="Q2310" s="7"/>
      <c r="R2310" s="35">
        <f t="shared" si="335"/>
        <v>-2.2999999999999998</v>
      </c>
      <c r="S2310">
        <v>0.5</v>
      </c>
      <c r="T2310">
        <v>-5</v>
      </c>
      <c r="U2310">
        <v>0</v>
      </c>
      <c r="X2310">
        <v>3.35</v>
      </c>
    </row>
    <row r="2311" spans="1:24" x14ac:dyDescent="0.25">
      <c r="A2311" s="3">
        <v>32896</v>
      </c>
      <c r="B2311" s="5">
        <v>23</v>
      </c>
      <c r="C2311" s="37">
        <f t="shared" si="331"/>
        <v>3.11</v>
      </c>
      <c r="D2311" s="35">
        <f t="shared" si="332"/>
        <v>-5.4</v>
      </c>
      <c r="E2311">
        <v>-3.7</v>
      </c>
      <c r="F2311">
        <v>-7</v>
      </c>
      <c r="G2311">
        <v>4</v>
      </c>
      <c r="H2311" s="35">
        <f t="shared" si="333"/>
        <v>-7.8</v>
      </c>
      <c r="I2311" s="8">
        <f t="shared" si="329"/>
        <v>-7.1</v>
      </c>
      <c r="J2311" s="8">
        <f t="shared" si="330"/>
        <v>-8.5</v>
      </c>
      <c r="K2311" s="12">
        <f t="shared" si="327"/>
        <v>4</v>
      </c>
      <c r="L2311" s="35">
        <f t="shared" si="334"/>
        <v>-7.4</v>
      </c>
      <c r="M2311">
        <v>-6.3</v>
      </c>
      <c r="N2311">
        <v>-8.4</v>
      </c>
      <c r="O2311" s="12">
        <f t="shared" si="328"/>
        <v>4</v>
      </c>
      <c r="P2311" s="7">
        <v>9001</v>
      </c>
      <c r="Q2311" s="7"/>
      <c r="R2311" s="35">
        <f t="shared" si="335"/>
        <v>-3.3</v>
      </c>
      <c r="S2311">
        <v>-0.5</v>
      </c>
      <c r="T2311">
        <v>-6</v>
      </c>
      <c r="U2311">
        <v>13.2</v>
      </c>
      <c r="X2311">
        <v>3.11</v>
      </c>
    </row>
    <row r="2312" spans="1:24" x14ac:dyDescent="0.25">
      <c r="A2312" s="3">
        <v>32897</v>
      </c>
      <c r="B2312" s="5">
        <v>24</v>
      </c>
      <c r="C2312" s="37">
        <f t="shared" si="331"/>
        <v>2.0299999999999998</v>
      </c>
      <c r="D2312" s="35">
        <f t="shared" si="332"/>
        <v>-6.1</v>
      </c>
      <c r="E2312">
        <v>-3.6</v>
      </c>
      <c r="F2312">
        <v>-8.5</v>
      </c>
      <c r="G2312">
        <v>1</v>
      </c>
      <c r="H2312" s="35">
        <f t="shared" si="333"/>
        <v>-7</v>
      </c>
      <c r="I2312" s="8">
        <f t="shared" si="329"/>
        <v>-4.7</v>
      </c>
      <c r="J2312" s="8">
        <f t="shared" si="330"/>
        <v>-9.3000000000000007</v>
      </c>
      <c r="K2312" s="12">
        <f t="shared" si="327"/>
        <v>1</v>
      </c>
      <c r="L2312" s="35">
        <f t="shared" si="334"/>
        <v>-6.6</v>
      </c>
      <c r="M2312">
        <v>-3.9</v>
      </c>
      <c r="N2312">
        <v>-9.3000000000000007</v>
      </c>
      <c r="O2312" s="12">
        <f t="shared" si="328"/>
        <v>1</v>
      </c>
      <c r="P2312" s="7">
        <v>9001</v>
      </c>
      <c r="Q2312" s="7"/>
      <c r="R2312" s="35">
        <f t="shared" si="335"/>
        <v>-2.2999999999999998</v>
      </c>
      <c r="S2312">
        <v>1.5</v>
      </c>
      <c r="T2312">
        <v>-6</v>
      </c>
      <c r="U2312">
        <v>1.8</v>
      </c>
      <c r="X2312">
        <v>2.0299999999999998</v>
      </c>
    </row>
    <row r="2313" spans="1:24" x14ac:dyDescent="0.25">
      <c r="A2313" s="3">
        <v>32898</v>
      </c>
      <c r="B2313" s="5">
        <v>25</v>
      </c>
      <c r="C2313" s="37">
        <f t="shared" si="331"/>
        <v>2.34</v>
      </c>
      <c r="D2313" s="35">
        <f t="shared" si="332"/>
        <v>-3.7</v>
      </c>
      <c r="E2313">
        <v>-1.4</v>
      </c>
      <c r="F2313">
        <v>-6</v>
      </c>
      <c r="G2313">
        <v>3.5</v>
      </c>
      <c r="H2313" s="35">
        <f t="shared" si="333"/>
        <v>-6.3</v>
      </c>
      <c r="I2313">
        <v>-3.7</v>
      </c>
      <c r="J2313" s="8">
        <f t="shared" si="330"/>
        <v>-8.9</v>
      </c>
      <c r="K2313" s="12">
        <f t="shared" si="327"/>
        <v>3.5</v>
      </c>
      <c r="L2313" s="35">
        <f t="shared" si="334"/>
        <v>-5.9</v>
      </c>
      <c r="M2313">
        <v>-2.8</v>
      </c>
      <c r="N2313">
        <v>-8.9</v>
      </c>
      <c r="O2313" s="12">
        <f t="shared" si="328"/>
        <v>3.5</v>
      </c>
      <c r="P2313" s="7">
        <v>9001</v>
      </c>
      <c r="Q2313" s="7"/>
      <c r="R2313" s="35">
        <f t="shared" si="335"/>
        <v>-5.8</v>
      </c>
      <c r="S2313">
        <v>-1.5</v>
      </c>
      <c r="T2313">
        <v>-10</v>
      </c>
      <c r="U2313">
        <v>0</v>
      </c>
      <c r="X2313">
        <v>2.34</v>
      </c>
    </row>
    <row r="2314" spans="1:24" x14ac:dyDescent="0.25">
      <c r="A2314" s="3">
        <v>32899</v>
      </c>
      <c r="B2314" s="5">
        <v>26</v>
      </c>
      <c r="C2314" s="37">
        <f t="shared" si="331"/>
        <v>5.23</v>
      </c>
      <c r="D2314" s="35">
        <f t="shared" si="332"/>
        <v>-10.6</v>
      </c>
      <c r="E2314">
        <v>-6.7</v>
      </c>
      <c r="F2314">
        <v>-14.5</v>
      </c>
      <c r="G2314">
        <v>0</v>
      </c>
      <c r="H2314" s="35">
        <f t="shared" si="333"/>
        <v>-13</v>
      </c>
      <c r="I2314">
        <v>-10.5</v>
      </c>
      <c r="J2314">
        <v>-15.5</v>
      </c>
      <c r="K2314" s="12">
        <f t="shared" si="327"/>
        <v>0</v>
      </c>
      <c r="L2314" s="35">
        <f t="shared" si="334"/>
        <v>-10.9</v>
      </c>
      <c r="M2314">
        <v>-9.4</v>
      </c>
      <c r="N2314">
        <v>-12.3</v>
      </c>
      <c r="O2314" s="12">
        <f t="shared" si="328"/>
        <v>0</v>
      </c>
      <c r="P2314" s="7">
        <v>9001</v>
      </c>
      <c r="Q2314" s="7"/>
      <c r="R2314" s="35">
        <f t="shared" si="335"/>
        <v>-8.5</v>
      </c>
      <c r="S2314">
        <v>-3</v>
      </c>
      <c r="T2314">
        <v>-14</v>
      </c>
      <c r="U2314">
        <v>1.9</v>
      </c>
      <c r="X2314">
        <v>5.23</v>
      </c>
    </row>
    <row r="2315" spans="1:24" x14ac:dyDescent="0.25">
      <c r="A2315" s="3">
        <v>32900</v>
      </c>
      <c r="B2315" s="5">
        <v>27</v>
      </c>
      <c r="C2315" s="37">
        <f t="shared" si="331"/>
        <v>2.12</v>
      </c>
      <c r="D2315" s="35">
        <f t="shared" si="332"/>
        <v>-8.5</v>
      </c>
      <c r="E2315">
        <v>-5.4</v>
      </c>
      <c r="F2315">
        <v>-11.6</v>
      </c>
      <c r="G2315">
        <v>3</v>
      </c>
      <c r="H2315" s="35">
        <f t="shared" si="333"/>
        <v>-10.8</v>
      </c>
      <c r="I2315">
        <v>-8.1</v>
      </c>
      <c r="J2315">
        <v>-13.5</v>
      </c>
      <c r="K2315" s="12">
        <f t="shared" si="327"/>
        <v>3</v>
      </c>
      <c r="L2315" s="35">
        <f t="shared" si="334"/>
        <v>-9.1</v>
      </c>
      <c r="M2315">
        <v>-6.1</v>
      </c>
      <c r="N2315">
        <v>-12</v>
      </c>
      <c r="O2315" s="12">
        <f t="shared" si="328"/>
        <v>3</v>
      </c>
      <c r="P2315" s="7">
        <v>9001</v>
      </c>
      <c r="Q2315" s="7"/>
      <c r="R2315" s="35">
        <f t="shared" si="335"/>
        <v>-6.5</v>
      </c>
      <c r="S2315">
        <v>-2.5</v>
      </c>
      <c r="T2315">
        <v>-10.5</v>
      </c>
      <c r="U2315">
        <v>24</v>
      </c>
      <c r="X2315">
        <v>2.12</v>
      </c>
    </row>
    <row r="2316" spans="1:24" x14ac:dyDescent="0.25">
      <c r="A2316" s="3">
        <v>32901</v>
      </c>
      <c r="B2316" s="5">
        <v>28</v>
      </c>
      <c r="C2316" s="37">
        <f t="shared" si="331"/>
        <v>2.15</v>
      </c>
      <c r="D2316" s="35">
        <f t="shared" si="332"/>
        <v>-5.5</v>
      </c>
      <c r="E2316">
        <v>-3.7</v>
      </c>
      <c r="F2316">
        <v>-7.3</v>
      </c>
      <c r="G2316">
        <v>10</v>
      </c>
      <c r="H2316" s="35">
        <f t="shared" si="333"/>
        <v>-8</v>
      </c>
      <c r="I2316">
        <v>-6</v>
      </c>
      <c r="J2316">
        <v>-10</v>
      </c>
      <c r="K2316" s="12">
        <f t="shared" si="327"/>
        <v>10</v>
      </c>
      <c r="L2316" s="35">
        <f t="shared" si="334"/>
        <v>-6.6</v>
      </c>
      <c r="M2316">
        <v>-4.4000000000000004</v>
      </c>
      <c r="N2316">
        <v>-8.6999999999999993</v>
      </c>
      <c r="O2316" s="12">
        <f t="shared" si="328"/>
        <v>10</v>
      </c>
      <c r="P2316" s="7">
        <v>9001</v>
      </c>
      <c r="Q2316" s="7"/>
      <c r="R2316" s="35">
        <f t="shared" si="335"/>
        <v>-4.5</v>
      </c>
      <c r="S2316">
        <v>-1</v>
      </c>
      <c r="T2316">
        <v>-8</v>
      </c>
      <c r="U2316">
        <v>4.2</v>
      </c>
      <c r="X2316">
        <v>2.15</v>
      </c>
    </row>
    <row r="2317" spans="1:24" x14ac:dyDescent="0.25">
      <c r="A2317" s="3">
        <v>32902</v>
      </c>
      <c r="B2317" s="5">
        <v>29</v>
      </c>
      <c r="C2317" s="37">
        <f t="shared" si="331"/>
        <v>2.41</v>
      </c>
      <c r="D2317" s="35">
        <f t="shared" si="332"/>
        <v>-10.3</v>
      </c>
      <c r="E2317">
        <v>-7.9</v>
      </c>
      <c r="F2317">
        <v>-12.6</v>
      </c>
      <c r="G2317">
        <v>3</v>
      </c>
      <c r="H2317" s="35">
        <f t="shared" si="333"/>
        <v>-13</v>
      </c>
      <c r="I2317">
        <v>-10.199999999999999</v>
      </c>
      <c r="J2317">
        <v>-15.7</v>
      </c>
      <c r="K2317" s="12">
        <f t="shared" si="327"/>
        <v>3</v>
      </c>
      <c r="L2317" s="35">
        <f t="shared" si="334"/>
        <v>-12</v>
      </c>
      <c r="M2317">
        <v>-10.4</v>
      </c>
      <c r="N2317">
        <v>-13.5</v>
      </c>
      <c r="O2317" s="12">
        <f t="shared" si="328"/>
        <v>3</v>
      </c>
      <c r="P2317" s="7">
        <v>9001</v>
      </c>
      <c r="Q2317" s="7"/>
      <c r="R2317" s="35">
        <f t="shared" si="335"/>
        <v>-6.8</v>
      </c>
      <c r="S2317">
        <v>-3</v>
      </c>
      <c r="T2317">
        <v>-10.5</v>
      </c>
      <c r="U2317">
        <v>3.1</v>
      </c>
      <c r="X2317">
        <v>2.41</v>
      </c>
    </row>
    <row r="2318" spans="1:24" x14ac:dyDescent="0.25">
      <c r="A2318" s="3">
        <v>32903</v>
      </c>
      <c r="B2318" s="5">
        <v>30</v>
      </c>
      <c r="C2318" s="37">
        <f t="shared" si="331"/>
        <v>2.59</v>
      </c>
      <c r="D2318" s="35">
        <f t="shared" si="332"/>
        <v>-8</v>
      </c>
      <c r="E2318">
        <v>-5.2</v>
      </c>
      <c r="F2318">
        <v>-10.8</v>
      </c>
      <c r="G2318">
        <v>4</v>
      </c>
      <c r="H2318" s="35">
        <f t="shared" si="333"/>
        <v>-10.1</v>
      </c>
      <c r="I2318">
        <v>-7.1</v>
      </c>
      <c r="J2318">
        <v>-13.1</v>
      </c>
      <c r="K2318" s="12">
        <f t="shared" si="327"/>
        <v>4</v>
      </c>
      <c r="L2318" s="35">
        <f t="shared" si="334"/>
        <v>-10</v>
      </c>
      <c r="M2318">
        <v>-7.9</v>
      </c>
      <c r="N2318">
        <v>-12.1</v>
      </c>
      <c r="O2318" s="12">
        <f t="shared" si="328"/>
        <v>4</v>
      </c>
      <c r="P2318" s="7">
        <v>9001</v>
      </c>
      <c r="Q2318" s="7"/>
      <c r="R2318" s="35">
        <f t="shared" si="335"/>
        <v>-13.3</v>
      </c>
      <c r="S2318">
        <v>-6</v>
      </c>
      <c r="T2318">
        <v>-20.5</v>
      </c>
      <c r="U2318">
        <v>2.9</v>
      </c>
      <c r="X2318">
        <v>2.59</v>
      </c>
    </row>
    <row r="2319" spans="1:24" x14ac:dyDescent="0.25">
      <c r="A2319" s="3">
        <v>32904</v>
      </c>
      <c r="B2319" s="5">
        <v>31</v>
      </c>
      <c r="C2319" s="37">
        <f t="shared" si="331"/>
        <v>2.78</v>
      </c>
      <c r="D2319" s="35">
        <f t="shared" si="332"/>
        <v>-13.9</v>
      </c>
      <c r="E2319">
        <v>-8</v>
      </c>
      <c r="F2319">
        <v>-19.8</v>
      </c>
      <c r="G2319">
        <v>2.5</v>
      </c>
      <c r="H2319" s="35">
        <f t="shared" si="333"/>
        <v>-15.9</v>
      </c>
      <c r="I2319">
        <v>-10.1</v>
      </c>
      <c r="J2319">
        <v>-21.7</v>
      </c>
      <c r="K2319" s="12">
        <f t="shared" si="327"/>
        <v>2.5</v>
      </c>
      <c r="L2319" s="35">
        <f t="shared" si="334"/>
        <v>-13.1</v>
      </c>
      <c r="M2319">
        <v>-11.3</v>
      </c>
      <c r="N2319">
        <v>-14.8</v>
      </c>
      <c r="O2319" s="12">
        <f t="shared" si="328"/>
        <v>2.5</v>
      </c>
      <c r="P2319" s="7">
        <v>9001</v>
      </c>
      <c r="Q2319" s="7"/>
      <c r="R2319" s="35">
        <f t="shared" si="335"/>
        <v>-11.3</v>
      </c>
      <c r="S2319">
        <v>-3.5</v>
      </c>
      <c r="T2319">
        <v>-19</v>
      </c>
      <c r="U2319">
        <v>2</v>
      </c>
      <c r="X2319">
        <v>2.78</v>
      </c>
    </row>
    <row r="2320" spans="1:24" x14ac:dyDescent="0.25">
      <c r="A2320" s="3">
        <v>32905</v>
      </c>
      <c r="B2320" s="5">
        <v>32</v>
      </c>
      <c r="C2320" s="37">
        <f t="shared" si="331"/>
        <v>4.7699999999999996</v>
      </c>
      <c r="D2320" s="35">
        <f t="shared" si="332"/>
        <v>-8.5</v>
      </c>
      <c r="E2320">
        <v>-4.7</v>
      </c>
      <c r="F2320">
        <v>-12.2</v>
      </c>
      <c r="G2320">
        <v>1</v>
      </c>
      <c r="H2320" s="35">
        <f t="shared" si="333"/>
        <v>-10.1</v>
      </c>
      <c r="I2320">
        <v>-6.5</v>
      </c>
      <c r="J2320">
        <v>-13.6</v>
      </c>
      <c r="K2320" s="12">
        <f t="shared" si="327"/>
        <v>1</v>
      </c>
      <c r="L2320" s="35">
        <f t="shared" si="334"/>
        <v>-11.2</v>
      </c>
      <c r="M2320">
        <v>-8</v>
      </c>
      <c r="N2320">
        <v>-14.4</v>
      </c>
      <c r="O2320" s="12">
        <f t="shared" si="328"/>
        <v>1</v>
      </c>
      <c r="P2320" s="7">
        <v>9002</v>
      </c>
      <c r="Q2320" s="7"/>
      <c r="R2320" s="35">
        <f t="shared" si="335"/>
        <v>-5.3</v>
      </c>
      <c r="S2320">
        <v>-1</v>
      </c>
      <c r="T2320">
        <v>-9.5</v>
      </c>
      <c r="U2320">
        <v>2.1</v>
      </c>
      <c r="X2320">
        <v>4.7699999999999996</v>
      </c>
    </row>
    <row r="2321" spans="1:24" x14ac:dyDescent="0.25">
      <c r="A2321" s="3">
        <v>32906</v>
      </c>
      <c r="B2321" s="5">
        <v>33</v>
      </c>
      <c r="C2321" s="37">
        <f t="shared" si="331"/>
        <v>2.33</v>
      </c>
      <c r="D2321" s="35">
        <f t="shared" si="332"/>
        <v>-6.6</v>
      </c>
      <c r="E2321">
        <v>-2.5</v>
      </c>
      <c r="F2321">
        <v>-10.7</v>
      </c>
      <c r="G2321">
        <v>0</v>
      </c>
      <c r="H2321" s="35">
        <f t="shared" si="333"/>
        <v>-7.6</v>
      </c>
      <c r="I2321">
        <v>-4.8</v>
      </c>
      <c r="J2321">
        <v>-10.3</v>
      </c>
      <c r="K2321" s="12">
        <f t="shared" si="327"/>
        <v>0</v>
      </c>
      <c r="L2321" s="35">
        <f t="shared" si="334"/>
        <v>-7.3</v>
      </c>
      <c r="M2321">
        <v>-5.0999999999999996</v>
      </c>
      <c r="N2321">
        <v>-9.4</v>
      </c>
      <c r="O2321" s="12">
        <f t="shared" si="328"/>
        <v>0</v>
      </c>
      <c r="P2321" s="7">
        <v>9002</v>
      </c>
      <c r="Q2321" s="7"/>
      <c r="R2321" s="35">
        <f t="shared" si="335"/>
        <v>-2.8</v>
      </c>
      <c r="S2321">
        <v>0</v>
      </c>
      <c r="T2321">
        <v>-5.5</v>
      </c>
      <c r="U2321">
        <v>0</v>
      </c>
      <c r="X2321">
        <v>2.33</v>
      </c>
    </row>
    <row r="2322" spans="1:24" x14ac:dyDescent="0.25">
      <c r="A2322" s="3">
        <v>32907</v>
      </c>
      <c r="B2322" s="5">
        <v>34</v>
      </c>
      <c r="C2322" s="37">
        <f t="shared" si="331"/>
        <v>4.12</v>
      </c>
      <c r="D2322" s="35">
        <f t="shared" si="332"/>
        <v>-4.5</v>
      </c>
      <c r="E2322">
        <v>-2.5</v>
      </c>
      <c r="F2322">
        <v>-6.5</v>
      </c>
      <c r="G2322">
        <v>0.5</v>
      </c>
      <c r="H2322" s="35">
        <f t="shared" si="333"/>
        <v>-5.7</v>
      </c>
      <c r="I2322">
        <v>-4.5999999999999996</v>
      </c>
      <c r="J2322">
        <v>-6.7</v>
      </c>
      <c r="K2322" s="12">
        <f t="shared" si="327"/>
        <v>0.5</v>
      </c>
      <c r="L2322" s="35">
        <f t="shared" si="334"/>
        <v>-5.7</v>
      </c>
      <c r="M2322">
        <v>-4.0999999999999996</v>
      </c>
      <c r="N2322">
        <v>-7.2</v>
      </c>
      <c r="O2322" s="12">
        <f t="shared" si="328"/>
        <v>0.5</v>
      </c>
      <c r="P2322" s="7">
        <v>9002</v>
      </c>
      <c r="Q2322" s="7"/>
      <c r="R2322" s="35">
        <f t="shared" si="335"/>
        <v>-4</v>
      </c>
      <c r="S2322">
        <v>2</v>
      </c>
      <c r="T2322">
        <v>-10</v>
      </c>
      <c r="U2322">
        <v>1.2</v>
      </c>
      <c r="X2322">
        <v>4.12</v>
      </c>
    </row>
    <row r="2323" spans="1:24" x14ac:dyDescent="0.25">
      <c r="A2323" s="3">
        <v>32908</v>
      </c>
      <c r="B2323" s="5">
        <v>35</v>
      </c>
      <c r="C2323" s="37">
        <f t="shared" si="331"/>
        <v>6.8</v>
      </c>
      <c r="D2323" s="35">
        <f t="shared" si="332"/>
        <v>-7.2</v>
      </c>
      <c r="E2323">
        <v>-2.8</v>
      </c>
      <c r="F2323">
        <v>-11.5</v>
      </c>
      <c r="G2323">
        <v>0</v>
      </c>
      <c r="H2323" s="35">
        <f t="shared" si="333"/>
        <v>-9</v>
      </c>
      <c r="I2323">
        <v>-5.8</v>
      </c>
      <c r="J2323">
        <v>-12.1</v>
      </c>
      <c r="K2323" s="12">
        <f t="shared" si="327"/>
        <v>0</v>
      </c>
      <c r="L2323" s="35">
        <f t="shared" si="334"/>
        <v>-8.5</v>
      </c>
      <c r="M2323">
        <v>-6.5</v>
      </c>
      <c r="N2323">
        <v>-10.4</v>
      </c>
      <c r="O2323" s="12">
        <f t="shared" si="328"/>
        <v>0</v>
      </c>
      <c r="P2323" s="7">
        <v>9002</v>
      </c>
      <c r="Q2323" s="7"/>
      <c r="R2323" s="35">
        <f t="shared" si="335"/>
        <v>-4</v>
      </c>
      <c r="S2323">
        <v>0.5</v>
      </c>
      <c r="T2323">
        <v>-8.5</v>
      </c>
      <c r="U2323">
        <v>0.2</v>
      </c>
      <c r="X2323">
        <v>6.8</v>
      </c>
    </row>
    <row r="2324" spans="1:24" x14ac:dyDescent="0.25">
      <c r="A2324" s="3">
        <v>32909</v>
      </c>
      <c r="B2324" s="5">
        <v>36</v>
      </c>
      <c r="C2324" s="37">
        <f t="shared" si="331"/>
        <v>3.22</v>
      </c>
      <c r="D2324" s="35">
        <f t="shared" si="332"/>
        <v>-8</v>
      </c>
      <c r="E2324">
        <v>-5.2</v>
      </c>
      <c r="F2324">
        <v>-10.7</v>
      </c>
      <c r="G2324">
        <v>3.5</v>
      </c>
      <c r="H2324" s="35">
        <f t="shared" si="333"/>
        <v>-8.8000000000000007</v>
      </c>
      <c r="I2324">
        <v>-7.7</v>
      </c>
      <c r="J2324">
        <v>-9.8000000000000007</v>
      </c>
      <c r="K2324" s="12">
        <f t="shared" si="327"/>
        <v>3.5</v>
      </c>
      <c r="L2324" s="35">
        <f t="shared" si="334"/>
        <v>-7.9</v>
      </c>
      <c r="M2324">
        <v>-6.2</v>
      </c>
      <c r="N2324">
        <v>-9.5</v>
      </c>
      <c r="O2324" s="12">
        <f t="shared" si="328"/>
        <v>3.5</v>
      </c>
      <c r="P2324" s="7">
        <v>9002</v>
      </c>
      <c r="Q2324" s="7"/>
      <c r="R2324" s="35">
        <f t="shared" si="335"/>
        <v>-4.3</v>
      </c>
      <c r="S2324">
        <v>-1.5</v>
      </c>
      <c r="T2324">
        <v>-7</v>
      </c>
      <c r="U2324">
        <v>5</v>
      </c>
      <c r="X2324">
        <v>3.22</v>
      </c>
    </row>
    <row r="2325" spans="1:24" x14ac:dyDescent="0.25">
      <c r="A2325" s="3">
        <v>32910</v>
      </c>
      <c r="B2325" s="5">
        <v>37</v>
      </c>
      <c r="C2325" s="37">
        <f t="shared" si="331"/>
        <v>5.14</v>
      </c>
      <c r="D2325" s="35">
        <f t="shared" si="332"/>
        <v>-8.9</v>
      </c>
      <c r="E2325">
        <v>-5.0999999999999996</v>
      </c>
      <c r="F2325">
        <v>-12.6</v>
      </c>
      <c r="G2325">
        <v>0.5</v>
      </c>
      <c r="H2325" s="35">
        <f t="shared" si="333"/>
        <v>-9.6999999999999993</v>
      </c>
      <c r="I2325">
        <v>-7.9</v>
      </c>
      <c r="J2325">
        <v>-11.5</v>
      </c>
      <c r="K2325" s="12">
        <f t="shared" si="327"/>
        <v>0.5</v>
      </c>
      <c r="L2325" s="35">
        <f t="shared" si="334"/>
        <v>-10.3</v>
      </c>
      <c r="M2325">
        <v>-8</v>
      </c>
      <c r="N2325">
        <v>-12.5</v>
      </c>
      <c r="O2325" s="12">
        <f t="shared" si="328"/>
        <v>0.5</v>
      </c>
      <c r="P2325" s="7">
        <v>9002</v>
      </c>
      <c r="Q2325" s="7"/>
      <c r="R2325" s="35">
        <f t="shared" si="335"/>
        <v>-6.5</v>
      </c>
      <c r="S2325">
        <v>-2.5</v>
      </c>
      <c r="T2325">
        <v>-10.5</v>
      </c>
      <c r="U2325">
        <v>7</v>
      </c>
      <c r="X2325">
        <v>5.14</v>
      </c>
    </row>
    <row r="2326" spans="1:24" x14ac:dyDescent="0.25">
      <c r="A2326" s="3">
        <v>32911</v>
      </c>
      <c r="B2326" s="5">
        <v>38</v>
      </c>
      <c r="C2326" s="37">
        <f t="shared" si="331"/>
        <v>4.0199999999999996</v>
      </c>
      <c r="D2326" s="35">
        <f t="shared" si="332"/>
        <v>-12.1</v>
      </c>
      <c r="E2326">
        <v>-7.1</v>
      </c>
      <c r="F2326">
        <v>-17</v>
      </c>
      <c r="G2326">
        <v>4.5</v>
      </c>
      <c r="H2326" s="35">
        <f t="shared" si="333"/>
        <v>-12.2</v>
      </c>
      <c r="I2326">
        <v>-10.1</v>
      </c>
      <c r="J2326">
        <v>-14.2</v>
      </c>
      <c r="K2326" s="12">
        <f t="shared" si="327"/>
        <v>4.5</v>
      </c>
      <c r="L2326" s="35">
        <f t="shared" si="334"/>
        <v>-11.8</v>
      </c>
      <c r="M2326">
        <v>-9.3000000000000007</v>
      </c>
      <c r="N2326">
        <v>-14.3</v>
      </c>
      <c r="O2326" s="12">
        <f t="shared" si="328"/>
        <v>4.5</v>
      </c>
      <c r="P2326" s="7">
        <v>9002</v>
      </c>
      <c r="Q2326" s="7"/>
      <c r="R2326" s="35">
        <f t="shared" si="335"/>
        <v>-9</v>
      </c>
      <c r="S2326">
        <v>-5.5</v>
      </c>
      <c r="T2326">
        <v>-12.5</v>
      </c>
      <c r="U2326">
        <v>11</v>
      </c>
      <c r="X2326">
        <v>4.0199999999999996</v>
      </c>
    </row>
    <row r="2327" spans="1:24" x14ac:dyDescent="0.25">
      <c r="A2327" s="3">
        <v>32912</v>
      </c>
      <c r="B2327" s="5">
        <v>39</v>
      </c>
      <c r="C2327" s="37">
        <f t="shared" si="331"/>
        <v>5.1100000000000003</v>
      </c>
      <c r="D2327" s="35">
        <f t="shared" si="332"/>
        <v>-9.5</v>
      </c>
      <c r="E2327">
        <v>-6.8</v>
      </c>
      <c r="F2327">
        <v>-12.2</v>
      </c>
      <c r="G2327">
        <v>1.5</v>
      </c>
      <c r="H2327" s="35">
        <f t="shared" si="333"/>
        <v>-10.3</v>
      </c>
      <c r="I2327">
        <v>-5.9</v>
      </c>
      <c r="J2327">
        <v>-14.6</v>
      </c>
      <c r="K2327" s="12">
        <f t="shared" si="327"/>
        <v>1.5</v>
      </c>
      <c r="L2327" s="35">
        <f t="shared" si="334"/>
        <v>-10.199999999999999</v>
      </c>
      <c r="M2327">
        <v>-6.5</v>
      </c>
      <c r="N2327">
        <v>-13.9</v>
      </c>
      <c r="O2327" s="12">
        <f t="shared" si="328"/>
        <v>1.5</v>
      </c>
      <c r="P2327" s="7">
        <v>9002</v>
      </c>
      <c r="Q2327" s="7"/>
      <c r="R2327" s="35">
        <f t="shared" si="335"/>
        <v>-8.3000000000000007</v>
      </c>
      <c r="S2327">
        <v>-4.5</v>
      </c>
      <c r="T2327">
        <v>-12</v>
      </c>
      <c r="U2327">
        <v>2</v>
      </c>
      <c r="X2327">
        <v>5.1100000000000003</v>
      </c>
    </row>
    <row r="2328" spans="1:24" x14ac:dyDescent="0.25">
      <c r="A2328" s="3">
        <v>32913</v>
      </c>
      <c r="B2328" s="5">
        <v>40</v>
      </c>
      <c r="C2328" s="37">
        <f t="shared" si="331"/>
        <v>2.59</v>
      </c>
      <c r="D2328" s="35">
        <f t="shared" si="332"/>
        <v>-4.5999999999999996</v>
      </c>
      <c r="E2328">
        <v>0.1</v>
      </c>
      <c r="F2328">
        <v>-9.3000000000000007</v>
      </c>
      <c r="G2328">
        <v>2.5</v>
      </c>
      <c r="H2328" s="35">
        <f t="shared" si="333"/>
        <v>-6.3</v>
      </c>
      <c r="I2328">
        <v>-1.6</v>
      </c>
      <c r="J2328">
        <v>-10.9</v>
      </c>
      <c r="K2328" s="12">
        <f t="shared" si="327"/>
        <v>2.5</v>
      </c>
      <c r="L2328" s="35">
        <f t="shared" si="334"/>
        <v>-5.9</v>
      </c>
      <c r="M2328">
        <v>-1.3</v>
      </c>
      <c r="N2328">
        <v>-10.4</v>
      </c>
      <c r="O2328" s="12">
        <f t="shared" si="328"/>
        <v>2.5</v>
      </c>
      <c r="P2328" s="7">
        <v>9002</v>
      </c>
      <c r="Q2328" s="7"/>
      <c r="R2328" s="35">
        <f t="shared" si="335"/>
        <v>-4.8</v>
      </c>
      <c r="S2328">
        <v>3</v>
      </c>
      <c r="T2328">
        <v>-12.5</v>
      </c>
      <c r="U2328">
        <v>5.5</v>
      </c>
      <c r="X2328">
        <v>2.59</v>
      </c>
    </row>
    <row r="2329" spans="1:24" x14ac:dyDescent="0.25">
      <c r="A2329" s="3">
        <v>32914</v>
      </c>
      <c r="B2329" s="5">
        <v>41</v>
      </c>
      <c r="C2329" s="37">
        <f t="shared" si="331"/>
        <v>2.96</v>
      </c>
      <c r="D2329" s="35">
        <f t="shared" si="332"/>
        <v>0</v>
      </c>
      <c r="E2329">
        <v>2.7</v>
      </c>
      <c r="F2329">
        <v>-2.7</v>
      </c>
      <c r="G2329">
        <v>2</v>
      </c>
      <c r="H2329" s="35">
        <f t="shared" si="333"/>
        <v>-1.9</v>
      </c>
      <c r="I2329">
        <v>0.1</v>
      </c>
      <c r="J2329">
        <v>-3.9</v>
      </c>
      <c r="K2329" s="12">
        <f t="shared" si="327"/>
        <v>2</v>
      </c>
      <c r="L2329" s="35">
        <f t="shared" si="334"/>
        <v>-1.3</v>
      </c>
      <c r="M2329">
        <v>0.7</v>
      </c>
      <c r="N2329">
        <v>-3.3</v>
      </c>
      <c r="O2329" s="12">
        <f t="shared" si="328"/>
        <v>2</v>
      </c>
      <c r="P2329" s="7">
        <v>9002</v>
      </c>
      <c r="Q2329" s="7"/>
      <c r="R2329" s="35">
        <f t="shared" si="335"/>
        <v>0.8</v>
      </c>
      <c r="S2329">
        <v>7</v>
      </c>
      <c r="T2329">
        <v>-5.5</v>
      </c>
      <c r="U2329">
        <v>0</v>
      </c>
      <c r="X2329">
        <v>2.96</v>
      </c>
    </row>
    <row r="2330" spans="1:24" x14ac:dyDescent="0.25">
      <c r="A2330" s="3">
        <v>32915</v>
      </c>
      <c r="B2330" s="5">
        <v>42</v>
      </c>
      <c r="C2330" s="37">
        <f t="shared" si="331"/>
        <v>7.75</v>
      </c>
      <c r="D2330" s="35">
        <f t="shared" si="332"/>
        <v>-6.5</v>
      </c>
      <c r="E2330">
        <v>-2.6</v>
      </c>
      <c r="F2330">
        <v>-10.3</v>
      </c>
      <c r="G2330">
        <v>0.5</v>
      </c>
      <c r="H2330" s="35">
        <f t="shared" si="333"/>
        <v>-6.2</v>
      </c>
      <c r="I2330">
        <v>-1.4</v>
      </c>
      <c r="J2330">
        <v>-11</v>
      </c>
      <c r="K2330" s="12">
        <f t="shared" si="327"/>
        <v>0.5</v>
      </c>
      <c r="L2330" s="35">
        <f t="shared" si="334"/>
        <v>-4.3</v>
      </c>
      <c r="M2330">
        <v>3</v>
      </c>
      <c r="N2330">
        <v>-11.6</v>
      </c>
      <c r="O2330" s="12">
        <f t="shared" si="328"/>
        <v>0.5</v>
      </c>
      <c r="P2330" s="7">
        <v>9002</v>
      </c>
      <c r="Q2330" s="7"/>
      <c r="R2330" s="35">
        <f t="shared" si="335"/>
        <v>-2.5</v>
      </c>
      <c r="S2330">
        <v>1</v>
      </c>
      <c r="T2330">
        <v>-6</v>
      </c>
      <c r="U2330">
        <v>1.4</v>
      </c>
      <c r="X2330">
        <v>7.75</v>
      </c>
    </row>
    <row r="2331" spans="1:24" x14ac:dyDescent="0.25">
      <c r="A2331" s="3">
        <v>32916</v>
      </c>
      <c r="B2331" s="5">
        <v>43</v>
      </c>
      <c r="C2331" s="37">
        <f t="shared" si="331"/>
        <v>3.05</v>
      </c>
      <c r="D2331" s="35">
        <f t="shared" si="332"/>
        <v>-12.8</v>
      </c>
      <c r="E2331">
        <v>-9</v>
      </c>
      <c r="F2331">
        <v>-16.600000000000001</v>
      </c>
      <c r="G2331">
        <v>1.5</v>
      </c>
      <c r="H2331" s="35">
        <f t="shared" si="333"/>
        <v>-14</v>
      </c>
      <c r="I2331">
        <v>-11.7</v>
      </c>
      <c r="J2331">
        <v>-16.2</v>
      </c>
      <c r="K2331" s="12">
        <f t="shared" si="327"/>
        <v>1.5</v>
      </c>
      <c r="L2331" s="35">
        <f t="shared" si="334"/>
        <v>-13.9</v>
      </c>
      <c r="M2331">
        <v>-12.1</v>
      </c>
      <c r="N2331">
        <v>-15.6</v>
      </c>
      <c r="O2331" s="12">
        <f t="shared" si="328"/>
        <v>1.5</v>
      </c>
      <c r="P2331" s="7">
        <v>9002</v>
      </c>
      <c r="Q2331" s="7"/>
      <c r="R2331" s="35">
        <f t="shared" si="335"/>
        <v>-8.8000000000000007</v>
      </c>
      <c r="S2331">
        <v>-5.5</v>
      </c>
      <c r="T2331">
        <v>-12</v>
      </c>
      <c r="U2331">
        <v>0.8</v>
      </c>
      <c r="X2331">
        <v>3.05</v>
      </c>
    </row>
    <row r="2332" spans="1:24" x14ac:dyDescent="0.25">
      <c r="A2332" s="3">
        <v>32917</v>
      </c>
      <c r="B2332" s="5">
        <v>44</v>
      </c>
      <c r="C2332" s="37">
        <f t="shared" si="331"/>
        <v>7.09</v>
      </c>
      <c r="D2332" s="35">
        <f t="shared" si="332"/>
        <v>-20.100000000000001</v>
      </c>
      <c r="E2332">
        <v>-16.100000000000001</v>
      </c>
      <c r="F2332">
        <v>-24.1</v>
      </c>
      <c r="G2332" s="14">
        <f t="shared" ref="G2332:G2341" si="336">U2332</f>
        <v>0</v>
      </c>
      <c r="H2332" s="35">
        <f t="shared" si="333"/>
        <v>-19.7</v>
      </c>
      <c r="I2332">
        <v>-17.5</v>
      </c>
      <c r="J2332">
        <v>-21.9</v>
      </c>
      <c r="K2332" s="14">
        <f t="shared" ref="K2332:K2342" si="337">U2332</f>
        <v>0</v>
      </c>
      <c r="L2332" s="35">
        <f t="shared" si="334"/>
        <v>-19.399999999999999</v>
      </c>
      <c r="M2332">
        <v>-17.399999999999999</v>
      </c>
      <c r="N2332">
        <v>-21.4</v>
      </c>
      <c r="O2332" s="14">
        <f t="shared" ref="O2332:O2342" si="338">U2332</f>
        <v>0</v>
      </c>
      <c r="P2332" s="7">
        <v>9002</v>
      </c>
      <c r="Q2332" s="7"/>
      <c r="R2332" s="35">
        <f t="shared" si="335"/>
        <v>-13.8</v>
      </c>
      <c r="S2332">
        <v>-11.5</v>
      </c>
      <c r="T2332">
        <v>-16</v>
      </c>
      <c r="U2332">
        <v>0</v>
      </c>
      <c r="X2332">
        <v>7.09</v>
      </c>
    </row>
    <row r="2333" spans="1:24" x14ac:dyDescent="0.25">
      <c r="A2333" s="3">
        <v>32918</v>
      </c>
      <c r="B2333" s="5">
        <v>45</v>
      </c>
      <c r="C2333" s="37">
        <f t="shared" si="331"/>
        <v>7.17</v>
      </c>
      <c r="D2333" s="35">
        <f t="shared" si="332"/>
        <v>-19.5</v>
      </c>
      <c r="E2333">
        <v>-11.4</v>
      </c>
      <c r="F2333">
        <v>-27.5</v>
      </c>
      <c r="G2333" s="14">
        <f t="shared" si="336"/>
        <v>3</v>
      </c>
      <c r="H2333" s="35">
        <f t="shared" si="333"/>
        <v>-18.899999999999999</v>
      </c>
      <c r="I2333">
        <v>-13.4</v>
      </c>
      <c r="J2333">
        <v>-24.4</v>
      </c>
      <c r="K2333" s="14">
        <f t="shared" si="337"/>
        <v>3</v>
      </c>
      <c r="L2333" s="35">
        <f t="shared" si="334"/>
        <v>-18.5</v>
      </c>
      <c r="M2333">
        <v>-14</v>
      </c>
      <c r="N2333">
        <v>-22.9</v>
      </c>
      <c r="O2333" s="14">
        <f t="shared" si="338"/>
        <v>3</v>
      </c>
      <c r="P2333" s="7">
        <v>9002</v>
      </c>
      <c r="Q2333" s="7"/>
      <c r="R2333" s="35">
        <f t="shared" si="335"/>
        <v>-17</v>
      </c>
      <c r="S2333">
        <v>-9</v>
      </c>
      <c r="T2333">
        <v>-25</v>
      </c>
      <c r="U2333">
        <v>3</v>
      </c>
      <c r="X2333">
        <v>7.17</v>
      </c>
    </row>
    <row r="2334" spans="1:24" x14ac:dyDescent="0.25">
      <c r="A2334" s="3">
        <v>32919</v>
      </c>
      <c r="B2334" s="5">
        <v>46</v>
      </c>
      <c r="C2334" s="37">
        <f t="shared" si="331"/>
        <v>2.84</v>
      </c>
      <c r="D2334" s="35">
        <f t="shared" si="332"/>
        <v>-13.9</v>
      </c>
      <c r="E2334">
        <v>-10.6</v>
      </c>
      <c r="F2334">
        <v>-17.2</v>
      </c>
      <c r="G2334" s="14">
        <f t="shared" si="336"/>
        <v>5.2</v>
      </c>
      <c r="H2334" s="35">
        <f t="shared" si="333"/>
        <v>-15.3</v>
      </c>
      <c r="I2334">
        <v>-13.3</v>
      </c>
      <c r="J2334">
        <v>-17.2</v>
      </c>
      <c r="K2334" s="14">
        <f t="shared" si="337"/>
        <v>5.2</v>
      </c>
      <c r="L2334" s="35">
        <f t="shared" si="334"/>
        <v>-16.2</v>
      </c>
      <c r="M2334">
        <v>-13.3</v>
      </c>
      <c r="N2334">
        <v>-19</v>
      </c>
      <c r="O2334" s="14">
        <f t="shared" si="338"/>
        <v>5.2</v>
      </c>
      <c r="P2334" s="7">
        <v>9002</v>
      </c>
      <c r="Q2334" s="7"/>
      <c r="R2334" s="35">
        <f t="shared" si="335"/>
        <v>-13.5</v>
      </c>
      <c r="S2334">
        <v>-9</v>
      </c>
      <c r="T2334">
        <v>-18</v>
      </c>
      <c r="U2334">
        <v>5.2</v>
      </c>
      <c r="X2334">
        <v>2.84</v>
      </c>
    </row>
    <row r="2335" spans="1:24" x14ac:dyDescent="0.25">
      <c r="A2335" s="3">
        <v>32920</v>
      </c>
      <c r="B2335" s="5">
        <v>47</v>
      </c>
      <c r="C2335" s="37">
        <f t="shared" si="331"/>
        <v>6.3</v>
      </c>
      <c r="D2335" s="35">
        <f t="shared" si="332"/>
        <v>-16</v>
      </c>
      <c r="E2335">
        <v>-11.4</v>
      </c>
      <c r="F2335">
        <v>-20.5</v>
      </c>
      <c r="G2335" s="14">
        <f t="shared" si="336"/>
        <v>1.3</v>
      </c>
      <c r="H2335" s="35">
        <f t="shared" si="333"/>
        <v>-16.7</v>
      </c>
      <c r="I2335">
        <v>-13.3</v>
      </c>
      <c r="J2335">
        <v>-20.100000000000001</v>
      </c>
      <c r="K2335" s="14">
        <f t="shared" si="337"/>
        <v>1.3</v>
      </c>
      <c r="L2335" s="35">
        <f t="shared" si="334"/>
        <v>-16.2</v>
      </c>
      <c r="M2335">
        <v>-13.1</v>
      </c>
      <c r="N2335">
        <v>-19.3</v>
      </c>
      <c r="O2335" s="14">
        <f t="shared" si="338"/>
        <v>1.3</v>
      </c>
      <c r="P2335" s="7">
        <v>9002</v>
      </c>
      <c r="Q2335" s="7"/>
      <c r="R2335" s="35">
        <f t="shared" si="335"/>
        <v>-13</v>
      </c>
      <c r="S2335">
        <v>-11</v>
      </c>
      <c r="T2335">
        <v>-15</v>
      </c>
      <c r="U2335">
        <v>1.3</v>
      </c>
      <c r="X2335">
        <v>6.3</v>
      </c>
    </row>
    <row r="2336" spans="1:24" x14ac:dyDescent="0.25">
      <c r="A2336" s="3">
        <v>32921</v>
      </c>
      <c r="B2336" s="5">
        <v>48</v>
      </c>
      <c r="C2336" s="37">
        <f t="shared" si="331"/>
        <v>9.4700000000000006</v>
      </c>
      <c r="D2336" s="35">
        <f t="shared" si="332"/>
        <v>-21.2</v>
      </c>
      <c r="E2336">
        <v>-13.8</v>
      </c>
      <c r="F2336">
        <v>-28.5</v>
      </c>
      <c r="G2336" s="14">
        <f t="shared" si="336"/>
        <v>0</v>
      </c>
      <c r="H2336" s="35">
        <f t="shared" si="333"/>
        <v>-18.600000000000001</v>
      </c>
      <c r="I2336">
        <v>-10.7</v>
      </c>
      <c r="J2336">
        <v>-26.5</v>
      </c>
      <c r="K2336" s="14">
        <f t="shared" si="337"/>
        <v>0</v>
      </c>
      <c r="L2336" s="35">
        <f t="shared" si="334"/>
        <v>-17.100000000000001</v>
      </c>
      <c r="M2336">
        <v>-10.199999999999999</v>
      </c>
      <c r="N2336">
        <v>-24</v>
      </c>
      <c r="O2336" s="14">
        <f t="shared" si="338"/>
        <v>0</v>
      </c>
      <c r="P2336" s="7">
        <v>9002</v>
      </c>
      <c r="Q2336" s="7"/>
      <c r="R2336" s="35">
        <f t="shared" si="335"/>
        <v>-17.3</v>
      </c>
      <c r="S2336">
        <v>-12</v>
      </c>
      <c r="T2336">
        <v>-22.5</v>
      </c>
      <c r="U2336">
        <v>0</v>
      </c>
      <c r="X2336">
        <v>9.4700000000000006</v>
      </c>
    </row>
    <row r="2337" spans="1:24" x14ac:dyDescent="0.25">
      <c r="A2337" s="3">
        <v>32922</v>
      </c>
      <c r="B2337" s="5">
        <v>49</v>
      </c>
      <c r="C2337" s="37">
        <f t="shared" si="331"/>
        <v>6.72</v>
      </c>
      <c r="D2337" s="35">
        <f t="shared" si="332"/>
        <v>-13.8</v>
      </c>
      <c r="E2337">
        <v>-3.4</v>
      </c>
      <c r="F2337">
        <v>-24.1</v>
      </c>
      <c r="G2337" s="14">
        <f t="shared" si="336"/>
        <v>0</v>
      </c>
      <c r="H2337" s="35">
        <f t="shared" si="333"/>
        <v>-10.7</v>
      </c>
      <c r="I2337">
        <v>-3.1</v>
      </c>
      <c r="J2337">
        <v>-18.3</v>
      </c>
      <c r="K2337" s="14">
        <f t="shared" si="337"/>
        <v>0</v>
      </c>
      <c r="L2337" s="35">
        <f t="shared" si="334"/>
        <v>-11.1</v>
      </c>
      <c r="M2337">
        <v>-4.7</v>
      </c>
      <c r="N2337">
        <v>-17.399999999999999</v>
      </c>
      <c r="O2337" s="14">
        <f t="shared" si="338"/>
        <v>0</v>
      </c>
      <c r="P2337" s="7">
        <v>9002</v>
      </c>
      <c r="Q2337" s="7"/>
      <c r="R2337" s="35">
        <f t="shared" si="335"/>
        <v>-11</v>
      </c>
      <c r="S2337">
        <v>-3.5</v>
      </c>
      <c r="T2337">
        <v>-18.5</v>
      </c>
      <c r="U2337">
        <v>0</v>
      </c>
      <c r="X2337">
        <v>6.72</v>
      </c>
    </row>
    <row r="2338" spans="1:24" x14ac:dyDescent="0.25">
      <c r="A2338" s="3">
        <v>32923</v>
      </c>
      <c r="B2338" s="5">
        <v>50</v>
      </c>
      <c r="C2338" s="37">
        <f t="shared" si="331"/>
        <v>8.4</v>
      </c>
      <c r="D2338" s="35">
        <f t="shared" si="332"/>
        <v>-10.3</v>
      </c>
      <c r="E2338">
        <v>-4</v>
      </c>
      <c r="F2338">
        <v>-16.600000000000001</v>
      </c>
      <c r="G2338" s="14">
        <f t="shared" si="336"/>
        <v>0</v>
      </c>
      <c r="H2338" s="35">
        <f t="shared" si="333"/>
        <v>-7.1</v>
      </c>
      <c r="I2338">
        <v>-2.6</v>
      </c>
      <c r="J2338">
        <v>-11.5</v>
      </c>
      <c r="K2338" s="14">
        <f t="shared" si="337"/>
        <v>0</v>
      </c>
      <c r="L2338" s="35">
        <f t="shared" si="334"/>
        <v>-11.2</v>
      </c>
      <c r="M2338">
        <v>-8</v>
      </c>
      <c r="N2338">
        <v>-14.3</v>
      </c>
      <c r="O2338" s="14">
        <f t="shared" si="338"/>
        <v>0</v>
      </c>
      <c r="P2338" s="7">
        <v>9002</v>
      </c>
      <c r="Q2338" s="7"/>
      <c r="R2338" s="35">
        <f t="shared" si="335"/>
        <v>-12</v>
      </c>
      <c r="S2338">
        <v>-5</v>
      </c>
      <c r="T2338">
        <v>-19</v>
      </c>
      <c r="U2338">
        <v>0</v>
      </c>
      <c r="X2338">
        <v>8.4</v>
      </c>
    </row>
    <row r="2339" spans="1:24" x14ac:dyDescent="0.25">
      <c r="A2339" s="3">
        <v>32924</v>
      </c>
      <c r="B2339" s="5">
        <v>51</v>
      </c>
      <c r="C2339" s="37">
        <f t="shared" si="331"/>
        <v>3.09</v>
      </c>
      <c r="D2339" s="35">
        <f t="shared" si="332"/>
        <v>-5.9</v>
      </c>
      <c r="E2339">
        <v>0</v>
      </c>
      <c r="F2339">
        <v>-11.7</v>
      </c>
      <c r="G2339" s="14">
        <f t="shared" si="336"/>
        <v>0</v>
      </c>
      <c r="H2339" s="35">
        <f t="shared" si="333"/>
        <v>-6.7</v>
      </c>
      <c r="I2339">
        <v>-3</v>
      </c>
      <c r="J2339">
        <v>-10.4</v>
      </c>
      <c r="K2339" s="14">
        <f t="shared" si="337"/>
        <v>0</v>
      </c>
      <c r="L2339" s="35">
        <f t="shared" si="334"/>
        <v>-8.1999999999999993</v>
      </c>
      <c r="M2339">
        <v>-2</v>
      </c>
      <c r="N2339">
        <v>-14.4</v>
      </c>
      <c r="O2339" s="14">
        <f t="shared" si="338"/>
        <v>0</v>
      </c>
      <c r="P2339" s="7">
        <v>9002</v>
      </c>
      <c r="Q2339" s="7"/>
      <c r="R2339" s="35">
        <f t="shared" si="335"/>
        <v>-8.5</v>
      </c>
      <c r="S2339">
        <v>-4</v>
      </c>
      <c r="T2339">
        <v>-13</v>
      </c>
      <c r="U2339">
        <v>0</v>
      </c>
      <c r="X2339">
        <v>3.09</v>
      </c>
    </row>
    <row r="2340" spans="1:24" x14ac:dyDescent="0.25">
      <c r="A2340" s="3">
        <v>32925</v>
      </c>
      <c r="B2340" s="5">
        <v>52</v>
      </c>
      <c r="C2340" s="37">
        <f t="shared" si="331"/>
        <v>6.11</v>
      </c>
      <c r="D2340" s="35">
        <f t="shared" si="332"/>
        <v>-0.4</v>
      </c>
      <c r="E2340">
        <v>3.6</v>
      </c>
      <c r="F2340">
        <v>-4.4000000000000004</v>
      </c>
      <c r="G2340" s="14">
        <f t="shared" si="336"/>
        <v>0</v>
      </c>
      <c r="H2340" s="35">
        <f t="shared" si="333"/>
        <v>-1.8</v>
      </c>
      <c r="I2340">
        <v>1.6</v>
      </c>
      <c r="J2340">
        <v>-5.2</v>
      </c>
      <c r="K2340" s="14">
        <f t="shared" si="337"/>
        <v>0</v>
      </c>
      <c r="L2340" s="35">
        <f t="shared" si="334"/>
        <v>-2.2000000000000002</v>
      </c>
      <c r="M2340">
        <v>0.4</v>
      </c>
      <c r="N2340">
        <v>-4.8</v>
      </c>
      <c r="O2340" s="14">
        <f t="shared" si="338"/>
        <v>0</v>
      </c>
      <c r="P2340" s="7">
        <v>9002</v>
      </c>
      <c r="Q2340" s="7"/>
      <c r="R2340" s="35">
        <f t="shared" si="335"/>
        <v>-3.3</v>
      </c>
      <c r="S2340">
        <v>4</v>
      </c>
      <c r="T2340">
        <v>-10.5</v>
      </c>
      <c r="U2340">
        <v>0</v>
      </c>
      <c r="X2340">
        <v>6.11</v>
      </c>
    </row>
    <row r="2341" spans="1:24" x14ac:dyDescent="0.25">
      <c r="A2341" s="3">
        <v>32926</v>
      </c>
      <c r="B2341" s="5">
        <v>53</v>
      </c>
      <c r="C2341" s="37">
        <f t="shared" si="331"/>
        <v>10.73</v>
      </c>
      <c r="D2341" s="35">
        <f t="shared" si="332"/>
        <v>0</v>
      </c>
      <c r="E2341">
        <v>9.5</v>
      </c>
      <c r="F2341">
        <v>-9.6</v>
      </c>
      <c r="G2341" s="14">
        <f t="shared" si="336"/>
        <v>0</v>
      </c>
      <c r="H2341" s="35">
        <f t="shared" si="333"/>
        <v>1.5</v>
      </c>
      <c r="I2341">
        <v>9</v>
      </c>
      <c r="J2341">
        <v>-6</v>
      </c>
      <c r="K2341" s="14">
        <f t="shared" si="337"/>
        <v>0</v>
      </c>
      <c r="L2341" s="35">
        <f t="shared" si="334"/>
        <v>1.4</v>
      </c>
      <c r="M2341">
        <v>7</v>
      </c>
      <c r="N2341">
        <v>-4.3</v>
      </c>
      <c r="O2341" s="14">
        <f t="shared" si="338"/>
        <v>0</v>
      </c>
      <c r="P2341" s="7">
        <v>9002</v>
      </c>
      <c r="Q2341" s="7"/>
      <c r="R2341" s="35">
        <f t="shared" si="335"/>
        <v>-1.5</v>
      </c>
      <c r="S2341">
        <v>10.5</v>
      </c>
      <c r="T2341">
        <v>-13.5</v>
      </c>
      <c r="U2341">
        <v>0</v>
      </c>
      <c r="X2341">
        <v>10.73</v>
      </c>
    </row>
    <row r="2342" spans="1:24" x14ac:dyDescent="0.25">
      <c r="A2342" s="3">
        <v>32927</v>
      </c>
      <c r="B2342" s="5">
        <v>54</v>
      </c>
      <c r="C2342" s="37">
        <f t="shared" si="331"/>
        <v>11.6</v>
      </c>
      <c r="D2342" s="35">
        <f t="shared" si="332"/>
        <v>-0.2</v>
      </c>
      <c r="E2342">
        <v>8.6999999999999993</v>
      </c>
      <c r="F2342">
        <v>-9</v>
      </c>
      <c r="G2342">
        <v>7.5</v>
      </c>
      <c r="H2342" s="35">
        <f t="shared" si="333"/>
        <v>3.8</v>
      </c>
      <c r="I2342">
        <v>11</v>
      </c>
      <c r="J2342">
        <v>-3.5</v>
      </c>
      <c r="K2342" s="14">
        <f t="shared" si="337"/>
        <v>1.1000000000000001</v>
      </c>
      <c r="L2342" s="35">
        <f t="shared" si="334"/>
        <v>2.1</v>
      </c>
      <c r="M2342">
        <v>7</v>
      </c>
      <c r="N2342">
        <v>-2.8</v>
      </c>
      <c r="O2342" s="14">
        <f t="shared" si="338"/>
        <v>1.1000000000000001</v>
      </c>
      <c r="P2342" s="7">
        <v>9002</v>
      </c>
      <c r="Q2342" s="7"/>
      <c r="R2342" s="35">
        <f t="shared" si="335"/>
        <v>-2.8</v>
      </c>
      <c r="S2342">
        <v>8.5</v>
      </c>
      <c r="T2342">
        <v>-14</v>
      </c>
      <c r="U2342">
        <v>1.1000000000000001</v>
      </c>
      <c r="X2342">
        <v>11.6</v>
      </c>
    </row>
    <row r="2343" spans="1:24" x14ac:dyDescent="0.25">
      <c r="A2343" s="3">
        <v>32928</v>
      </c>
      <c r="B2343" s="5">
        <v>55</v>
      </c>
      <c r="C2343" s="37">
        <f t="shared" si="331"/>
        <v>3.31</v>
      </c>
      <c r="D2343" s="35">
        <f t="shared" si="332"/>
        <v>1.1000000000000001</v>
      </c>
      <c r="E2343">
        <v>6.5</v>
      </c>
      <c r="F2343">
        <v>-4.3</v>
      </c>
      <c r="G2343">
        <v>1</v>
      </c>
      <c r="H2343" s="35">
        <f t="shared" si="333"/>
        <v>0.6</v>
      </c>
      <c r="I2343">
        <v>2.7</v>
      </c>
      <c r="J2343">
        <v>-1.5</v>
      </c>
      <c r="K2343">
        <v>1</v>
      </c>
      <c r="L2343" s="35">
        <f t="shared" si="334"/>
        <v>0.7</v>
      </c>
      <c r="M2343">
        <v>2.5</v>
      </c>
      <c r="N2343">
        <v>-1.2</v>
      </c>
      <c r="O2343" s="11">
        <f t="shared" ref="O2343:O2367" si="339">K2343</f>
        <v>1</v>
      </c>
      <c r="P2343" s="7">
        <v>9002</v>
      </c>
      <c r="Q2343" s="7"/>
      <c r="R2343" s="35">
        <f t="shared" si="335"/>
        <v>0</v>
      </c>
      <c r="S2343">
        <v>5</v>
      </c>
      <c r="T2343">
        <v>-5</v>
      </c>
      <c r="U2343">
        <v>0.6</v>
      </c>
      <c r="X2343">
        <v>3.31</v>
      </c>
    </row>
    <row r="2344" spans="1:24" x14ac:dyDescent="0.25">
      <c r="A2344" s="3">
        <v>32929</v>
      </c>
      <c r="B2344" s="5">
        <v>56</v>
      </c>
      <c r="C2344" s="37">
        <f t="shared" si="331"/>
        <v>10.57</v>
      </c>
      <c r="D2344" s="35">
        <f t="shared" si="332"/>
        <v>-5.2</v>
      </c>
      <c r="E2344">
        <v>0.6</v>
      </c>
      <c r="F2344">
        <v>-10.9</v>
      </c>
      <c r="G2344">
        <v>0</v>
      </c>
      <c r="H2344" s="35">
        <f t="shared" si="333"/>
        <v>-3.5</v>
      </c>
      <c r="I2344">
        <v>0.1</v>
      </c>
      <c r="J2344">
        <v>-7</v>
      </c>
      <c r="K2344">
        <v>1</v>
      </c>
      <c r="L2344" s="35">
        <f t="shared" si="334"/>
        <v>-3.4</v>
      </c>
      <c r="M2344">
        <v>-1.6</v>
      </c>
      <c r="N2344">
        <v>-5.2</v>
      </c>
      <c r="O2344" s="11">
        <f t="shared" si="339"/>
        <v>1</v>
      </c>
      <c r="P2344" s="7">
        <v>9002</v>
      </c>
      <c r="Q2344" s="7"/>
      <c r="R2344" s="35">
        <f t="shared" si="335"/>
        <v>-2.5</v>
      </c>
      <c r="S2344">
        <v>3</v>
      </c>
      <c r="T2344">
        <v>-8</v>
      </c>
      <c r="U2344">
        <v>0</v>
      </c>
      <c r="X2344">
        <v>10.57</v>
      </c>
    </row>
    <row r="2345" spans="1:24" x14ac:dyDescent="0.25">
      <c r="A2345" s="3">
        <v>32930</v>
      </c>
      <c r="B2345" s="5">
        <v>57</v>
      </c>
      <c r="C2345" s="37">
        <f t="shared" si="331"/>
        <v>12.31</v>
      </c>
      <c r="D2345" s="35">
        <f t="shared" si="332"/>
        <v>-6.9</v>
      </c>
      <c r="E2345">
        <v>1.8</v>
      </c>
      <c r="F2345">
        <v>-15.6</v>
      </c>
      <c r="G2345">
        <v>0</v>
      </c>
      <c r="H2345" s="35">
        <f t="shared" si="333"/>
        <v>-4.8</v>
      </c>
      <c r="I2345">
        <v>0.8</v>
      </c>
      <c r="J2345">
        <v>-10.3</v>
      </c>
      <c r="K2345">
        <v>0</v>
      </c>
      <c r="L2345" s="35">
        <f t="shared" si="334"/>
        <v>-4.4000000000000004</v>
      </c>
      <c r="M2345">
        <v>-0.5</v>
      </c>
      <c r="N2345">
        <v>-8.1999999999999993</v>
      </c>
      <c r="O2345" s="11">
        <f t="shared" si="339"/>
        <v>0</v>
      </c>
      <c r="P2345" s="7">
        <v>9002</v>
      </c>
      <c r="Q2345" s="7"/>
      <c r="R2345" s="35">
        <f t="shared" si="335"/>
        <v>-5</v>
      </c>
      <c r="S2345">
        <v>2</v>
      </c>
      <c r="T2345">
        <v>-12</v>
      </c>
      <c r="U2345">
        <v>0</v>
      </c>
      <c r="X2345">
        <v>12.31</v>
      </c>
    </row>
    <row r="2346" spans="1:24" x14ac:dyDescent="0.25">
      <c r="A2346" s="3">
        <v>32931</v>
      </c>
      <c r="B2346" s="5">
        <v>58</v>
      </c>
      <c r="C2346" s="37">
        <f t="shared" si="331"/>
        <v>12.64</v>
      </c>
      <c r="D2346" s="35">
        <f t="shared" si="332"/>
        <v>-5.2</v>
      </c>
      <c r="E2346">
        <v>6</v>
      </c>
      <c r="F2346">
        <v>-16.399999999999999</v>
      </c>
      <c r="G2346">
        <v>0</v>
      </c>
      <c r="H2346" s="35">
        <f t="shared" si="333"/>
        <v>-2.6</v>
      </c>
      <c r="I2346">
        <v>5.9</v>
      </c>
      <c r="J2346">
        <v>-11</v>
      </c>
      <c r="K2346">
        <v>0</v>
      </c>
      <c r="L2346" s="35">
        <f t="shared" si="334"/>
        <v>-3.4</v>
      </c>
      <c r="M2346">
        <v>2</v>
      </c>
      <c r="N2346">
        <v>-8.8000000000000007</v>
      </c>
      <c r="O2346" s="11">
        <f t="shared" si="339"/>
        <v>0</v>
      </c>
      <c r="P2346" s="7">
        <v>9002</v>
      </c>
      <c r="Q2346" s="7"/>
      <c r="R2346" s="35">
        <f t="shared" si="335"/>
        <v>-6.5</v>
      </c>
      <c r="S2346">
        <v>5</v>
      </c>
      <c r="T2346">
        <v>-18</v>
      </c>
      <c r="U2346">
        <v>0</v>
      </c>
      <c r="X2346">
        <v>12.64</v>
      </c>
    </row>
    <row r="2347" spans="1:24" x14ac:dyDescent="0.25">
      <c r="A2347" s="3">
        <v>32932</v>
      </c>
      <c r="B2347" s="5">
        <v>59</v>
      </c>
      <c r="C2347" s="37">
        <f t="shared" si="331"/>
        <v>11.91</v>
      </c>
      <c r="D2347" s="35">
        <f t="shared" si="332"/>
        <v>-2.6</v>
      </c>
      <c r="E2347">
        <v>9.5</v>
      </c>
      <c r="F2347">
        <v>-14.6</v>
      </c>
      <c r="G2347">
        <v>0.5</v>
      </c>
      <c r="H2347" s="35">
        <f t="shared" si="333"/>
        <v>2.2000000000000002</v>
      </c>
      <c r="I2347">
        <v>9.5</v>
      </c>
      <c r="J2347">
        <v>-5.2</v>
      </c>
      <c r="K2347">
        <v>0</v>
      </c>
      <c r="L2347" s="35">
        <f t="shared" si="334"/>
        <v>-0.3</v>
      </c>
      <c r="M2347">
        <v>4.8</v>
      </c>
      <c r="N2347">
        <v>-5.4</v>
      </c>
      <c r="O2347" s="11">
        <f t="shared" si="339"/>
        <v>0</v>
      </c>
      <c r="P2347" s="7">
        <v>9002</v>
      </c>
      <c r="Q2347" s="7"/>
      <c r="R2347" s="35">
        <f t="shared" si="335"/>
        <v>-7.8</v>
      </c>
      <c r="S2347">
        <v>3</v>
      </c>
      <c r="T2347">
        <v>-18.5</v>
      </c>
      <c r="U2347">
        <v>0</v>
      </c>
      <c r="X2347">
        <v>11.91</v>
      </c>
    </row>
    <row r="2348" spans="1:24" x14ac:dyDescent="0.25">
      <c r="A2348" s="3">
        <v>32933</v>
      </c>
      <c r="B2348" s="5">
        <v>60</v>
      </c>
      <c r="C2348" s="37">
        <f t="shared" si="331"/>
        <v>12.83</v>
      </c>
      <c r="D2348" s="35">
        <f t="shared" si="332"/>
        <v>-3.3</v>
      </c>
      <c r="E2348">
        <v>6.8</v>
      </c>
      <c r="F2348">
        <v>-13.3</v>
      </c>
      <c r="G2348">
        <v>0</v>
      </c>
      <c r="H2348" s="35">
        <f t="shared" si="333"/>
        <v>1.6</v>
      </c>
      <c r="I2348">
        <v>9.3000000000000007</v>
      </c>
      <c r="J2348">
        <v>-6.2</v>
      </c>
      <c r="K2348">
        <v>0</v>
      </c>
      <c r="L2348" s="35">
        <f t="shared" si="334"/>
        <v>0</v>
      </c>
      <c r="M2348">
        <v>5</v>
      </c>
      <c r="N2348">
        <v>-4.9000000000000004</v>
      </c>
      <c r="O2348" s="11">
        <f t="shared" si="339"/>
        <v>0</v>
      </c>
      <c r="P2348" s="7">
        <v>9003</v>
      </c>
      <c r="Q2348" s="7"/>
      <c r="R2348" s="35">
        <f t="shared" si="335"/>
        <v>-3.8</v>
      </c>
      <c r="S2348">
        <v>7.5</v>
      </c>
      <c r="T2348">
        <v>-15</v>
      </c>
      <c r="U2348">
        <v>0</v>
      </c>
      <c r="X2348">
        <v>12.83</v>
      </c>
    </row>
    <row r="2349" spans="1:24" x14ac:dyDescent="0.25">
      <c r="A2349" s="3">
        <v>32934</v>
      </c>
      <c r="B2349" s="5">
        <v>61</v>
      </c>
      <c r="C2349" s="37">
        <f t="shared" si="331"/>
        <v>12.97</v>
      </c>
      <c r="D2349" s="35">
        <f t="shared" si="332"/>
        <v>-4.2</v>
      </c>
      <c r="E2349">
        <v>6</v>
      </c>
      <c r="F2349">
        <v>-14.3</v>
      </c>
      <c r="G2349">
        <v>0</v>
      </c>
      <c r="H2349" s="35">
        <f t="shared" si="333"/>
        <v>0.5</v>
      </c>
      <c r="I2349">
        <v>7.4</v>
      </c>
      <c r="J2349">
        <v>-6.4</v>
      </c>
      <c r="K2349">
        <v>0</v>
      </c>
      <c r="L2349" s="35">
        <f t="shared" si="334"/>
        <v>-0.9</v>
      </c>
      <c r="M2349">
        <v>3.1</v>
      </c>
      <c r="N2349">
        <v>-4.9000000000000004</v>
      </c>
      <c r="O2349" s="11">
        <f t="shared" si="339"/>
        <v>0</v>
      </c>
      <c r="P2349" s="7">
        <v>9003</v>
      </c>
      <c r="Q2349" s="7"/>
      <c r="R2349" s="35">
        <f t="shared" si="335"/>
        <v>-5.3</v>
      </c>
      <c r="S2349">
        <v>7</v>
      </c>
      <c r="T2349">
        <v>-17.5</v>
      </c>
      <c r="U2349">
        <v>0</v>
      </c>
      <c r="X2349">
        <v>12.97</v>
      </c>
    </row>
    <row r="2350" spans="1:24" x14ac:dyDescent="0.25">
      <c r="A2350" s="3">
        <v>32935</v>
      </c>
      <c r="B2350" s="5">
        <v>62</v>
      </c>
      <c r="C2350" s="37">
        <f t="shared" si="331"/>
        <v>13.21</v>
      </c>
      <c r="D2350" s="35">
        <f t="shared" si="332"/>
        <v>-3</v>
      </c>
      <c r="E2350">
        <v>6.5</v>
      </c>
      <c r="F2350">
        <v>-12.5</v>
      </c>
      <c r="G2350">
        <v>0</v>
      </c>
      <c r="H2350" s="35">
        <f t="shared" si="333"/>
        <v>-0.5</v>
      </c>
      <c r="I2350">
        <v>5.8</v>
      </c>
      <c r="J2350">
        <v>-6.8</v>
      </c>
      <c r="K2350">
        <v>0</v>
      </c>
      <c r="L2350" s="35">
        <f t="shared" si="334"/>
        <v>-0.9</v>
      </c>
      <c r="M2350">
        <v>3.7</v>
      </c>
      <c r="N2350">
        <v>-5.4</v>
      </c>
      <c r="O2350" s="11">
        <f t="shared" si="339"/>
        <v>0</v>
      </c>
      <c r="P2350" s="7">
        <v>9003</v>
      </c>
      <c r="Q2350" s="7"/>
      <c r="R2350" s="35">
        <f t="shared" si="335"/>
        <v>-3.8</v>
      </c>
      <c r="S2350">
        <v>8.5</v>
      </c>
      <c r="T2350">
        <v>-16</v>
      </c>
      <c r="U2350">
        <v>0</v>
      </c>
      <c r="X2350">
        <v>13.21</v>
      </c>
    </row>
    <row r="2351" spans="1:24" x14ac:dyDescent="0.25">
      <c r="A2351" s="3">
        <v>32936</v>
      </c>
      <c r="B2351" s="5">
        <v>63</v>
      </c>
      <c r="C2351" s="37">
        <f t="shared" si="331"/>
        <v>8.4600000000000009</v>
      </c>
      <c r="D2351" s="35">
        <f t="shared" si="332"/>
        <v>-1.8</v>
      </c>
      <c r="E2351">
        <v>2.9</v>
      </c>
      <c r="F2351">
        <v>-6.5</v>
      </c>
      <c r="G2351">
        <v>0</v>
      </c>
      <c r="H2351" s="35">
        <f t="shared" si="333"/>
        <v>-2.2999999999999998</v>
      </c>
      <c r="I2351">
        <v>0.7</v>
      </c>
      <c r="J2351">
        <v>-5.2</v>
      </c>
      <c r="K2351">
        <v>0</v>
      </c>
      <c r="L2351" s="35">
        <f t="shared" si="334"/>
        <v>-2.8</v>
      </c>
      <c r="M2351">
        <v>-0.2</v>
      </c>
      <c r="N2351">
        <v>-5.4</v>
      </c>
      <c r="O2351" s="11">
        <f t="shared" si="339"/>
        <v>0</v>
      </c>
      <c r="P2351" s="7">
        <v>9003</v>
      </c>
      <c r="Q2351" s="7"/>
      <c r="R2351" s="35">
        <f t="shared" si="335"/>
        <v>-1</v>
      </c>
      <c r="S2351">
        <v>5</v>
      </c>
      <c r="T2351">
        <v>-7</v>
      </c>
      <c r="U2351">
        <v>0</v>
      </c>
      <c r="X2351">
        <v>8.4600000000000009</v>
      </c>
    </row>
    <row r="2352" spans="1:24" x14ac:dyDescent="0.25">
      <c r="A2352" s="3">
        <v>32937</v>
      </c>
      <c r="B2352" s="5">
        <v>64</v>
      </c>
      <c r="C2352" s="37">
        <f t="shared" si="331"/>
        <v>13.49</v>
      </c>
      <c r="D2352" s="35">
        <f t="shared" si="332"/>
        <v>-3.5</v>
      </c>
      <c r="E2352">
        <v>4.4000000000000004</v>
      </c>
      <c r="F2352">
        <v>-11.3</v>
      </c>
      <c r="G2352">
        <v>0</v>
      </c>
      <c r="H2352" s="35">
        <f t="shared" si="333"/>
        <v>-2</v>
      </c>
      <c r="I2352">
        <v>3.9</v>
      </c>
      <c r="J2352">
        <v>-7.8</v>
      </c>
      <c r="K2352">
        <v>0</v>
      </c>
      <c r="L2352" s="35">
        <f t="shared" si="334"/>
        <v>-1.9</v>
      </c>
      <c r="M2352">
        <v>1.9</v>
      </c>
      <c r="N2352">
        <v>-5.6</v>
      </c>
      <c r="O2352" s="11">
        <f t="shared" si="339"/>
        <v>0</v>
      </c>
      <c r="P2352" s="7">
        <v>9003</v>
      </c>
      <c r="Q2352" s="7"/>
      <c r="R2352" s="35">
        <f t="shared" si="335"/>
        <v>-5</v>
      </c>
      <c r="S2352">
        <v>6.5</v>
      </c>
      <c r="T2352">
        <v>-16.5</v>
      </c>
      <c r="U2352">
        <v>0</v>
      </c>
      <c r="X2352">
        <v>13.49</v>
      </c>
    </row>
    <row r="2353" spans="1:24" x14ac:dyDescent="0.25">
      <c r="A2353" s="3">
        <v>32938</v>
      </c>
      <c r="B2353" s="5">
        <v>65</v>
      </c>
      <c r="C2353" s="37">
        <f t="shared" si="331"/>
        <v>4.7</v>
      </c>
      <c r="D2353" s="35">
        <f t="shared" si="332"/>
        <v>-3.1</v>
      </c>
      <c r="E2353">
        <v>1.5</v>
      </c>
      <c r="F2353">
        <v>-7.6</v>
      </c>
      <c r="G2353">
        <v>0</v>
      </c>
      <c r="H2353" s="35">
        <f t="shared" si="333"/>
        <v>-2.2999999999999998</v>
      </c>
      <c r="I2353">
        <v>0.4</v>
      </c>
      <c r="J2353">
        <v>-4.9000000000000004</v>
      </c>
      <c r="K2353">
        <v>0</v>
      </c>
      <c r="L2353" s="35">
        <f t="shared" si="334"/>
        <v>-2.4</v>
      </c>
      <c r="M2353">
        <v>0</v>
      </c>
      <c r="N2353">
        <v>-4.7</v>
      </c>
      <c r="O2353" s="11">
        <f t="shared" si="339"/>
        <v>0</v>
      </c>
      <c r="P2353" s="7">
        <v>9003</v>
      </c>
      <c r="Q2353" s="7"/>
      <c r="R2353" s="35">
        <f t="shared" si="335"/>
        <v>-1.8</v>
      </c>
      <c r="S2353">
        <v>4.5</v>
      </c>
      <c r="T2353">
        <v>-8</v>
      </c>
      <c r="U2353">
        <v>0.4</v>
      </c>
      <c r="X2353">
        <v>4.7</v>
      </c>
    </row>
    <row r="2354" spans="1:24" x14ac:dyDescent="0.25">
      <c r="A2354" s="3">
        <v>32939</v>
      </c>
      <c r="B2354" s="5">
        <v>66</v>
      </c>
      <c r="C2354" s="37">
        <f t="shared" si="331"/>
        <v>3.94</v>
      </c>
      <c r="D2354" s="35">
        <f t="shared" si="332"/>
        <v>0.5</v>
      </c>
      <c r="E2354">
        <v>1.9</v>
      </c>
      <c r="F2354">
        <v>-0.9</v>
      </c>
      <c r="G2354">
        <v>17</v>
      </c>
      <c r="H2354" s="35">
        <f t="shared" si="333"/>
        <v>-1</v>
      </c>
      <c r="I2354">
        <v>0.4</v>
      </c>
      <c r="J2354">
        <v>-2.4</v>
      </c>
      <c r="K2354">
        <v>13</v>
      </c>
      <c r="L2354" s="35">
        <f t="shared" si="334"/>
        <v>-1.2</v>
      </c>
      <c r="M2354">
        <v>0</v>
      </c>
      <c r="N2354">
        <v>-2.2999999999999998</v>
      </c>
      <c r="O2354" s="11">
        <f t="shared" si="339"/>
        <v>13</v>
      </c>
      <c r="P2354" s="7">
        <v>9003</v>
      </c>
      <c r="Q2354" s="7"/>
      <c r="R2354" s="35">
        <f t="shared" si="335"/>
        <v>1.5</v>
      </c>
      <c r="S2354">
        <v>3</v>
      </c>
      <c r="T2354">
        <v>0</v>
      </c>
      <c r="U2354">
        <v>11.8</v>
      </c>
      <c r="X2354">
        <v>3.94</v>
      </c>
    </row>
    <row r="2355" spans="1:24" x14ac:dyDescent="0.25">
      <c r="A2355" s="3">
        <v>32940</v>
      </c>
      <c r="B2355" s="5">
        <v>67</v>
      </c>
      <c r="C2355" s="37">
        <f t="shared" si="331"/>
        <v>8.33</v>
      </c>
      <c r="D2355" s="35">
        <f t="shared" si="332"/>
        <v>-8.3000000000000007</v>
      </c>
      <c r="E2355">
        <v>-5.7</v>
      </c>
      <c r="F2355">
        <v>-10.9</v>
      </c>
      <c r="G2355">
        <v>3.5</v>
      </c>
      <c r="H2355" s="35">
        <f t="shared" si="333"/>
        <v>-10.199999999999999</v>
      </c>
      <c r="I2355">
        <v>-7.6</v>
      </c>
      <c r="J2355">
        <v>-12.7</v>
      </c>
      <c r="K2355">
        <v>0</v>
      </c>
      <c r="L2355" s="35">
        <f t="shared" si="334"/>
        <v>-9.1</v>
      </c>
      <c r="M2355">
        <v>-7.1</v>
      </c>
      <c r="N2355">
        <v>-11</v>
      </c>
      <c r="O2355" s="11">
        <f t="shared" si="339"/>
        <v>0</v>
      </c>
      <c r="P2355" s="7">
        <v>9003</v>
      </c>
      <c r="Q2355" s="7"/>
      <c r="R2355" s="35">
        <f t="shared" si="335"/>
        <v>-2.5</v>
      </c>
      <c r="S2355">
        <v>2</v>
      </c>
      <c r="T2355">
        <v>-7</v>
      </c>
      <c r="U2355">
        <v>1.1000000000000001</v>
      </c>
      <c r="X2355">
        <v>8.33</v>
      </c>
    </row>
    <row r="2356" spans="1:24" x14ac:dyDescent="0.25">
      <c r="A2356" s="3">
        <v>32941</v>
      </c>
      <c r="B2356" s="5">
        <v>68</v>
      </c>
      <c r="C2356" s="37">
        <f t="shared" si="331"/>
        <v>4.05</v>
      </c>
      <c r="D2356" s="35">
        <f t="shared" si="332"/>
        <v>-8.4</v>
      </c>
      <c r="E2356">
        <v>-2.7</v>
      </c>
      <c r="F2356">
        <v>-14</v>
      </c>
      <c r="G2356">
        <v>2</v>
      </c>
      <c r="H2356" s="35">
        <f t="shared" si="333"/>
        <v>-8</v>
      </c>
      <c r="I2356">
        <v>-4.0999999999999996</v>
      </c>
      <c r="J2356">
        <v>-11.9</v>
      </c>
      <c r="K2356">
        <v>0</v>
      </c>
      <c r="L2356" s="35">
        <f t="shared" si="334"/>
        <v>-7.5</v>
      </c>
      <c r="M2356">
        <v>-3.9</v>
      </c>
      <c r="N2356">
        <v>-11.1</v>
      </c>
      <c r="O2356" s="11">
        <f t="shared" si="339"/>
        <v>0</v>
      </c>
      <c r="P2356" s="7">
        <v>9003</v>
      </c>
      <c r="Q2356" s="7"/>
      <c r="R2356" s="35">
        <f t="shared" si="335"/>
        <v>-7.8</v>
      </c>
      <c r="S2356">
        <v>-0.5</v>
      </c>
      <c r="T2356">
        <v>-15</v>
      </c>
      <c r="U2356">
        <v>10.8</v>
      </c>
      <c r="X2356">
        <v>4.05</v>
      </c>
    </row>
    <row r="2357" spans="1:24" x14ac:dyDescent="0.25">
      <c r="A2357" s="3">
        <v>32942</v>
      </c>
      <c r="B2357" s="5">
        <v>69</v>
      </c>
      <c r="C2357" s="37">
        <f t="shared" si="331"/>
        <v>5.9</v>
      </c>
      <c r="D2357" s="35">
        <f t="shared" si="332"/>
        <v>-5.6</v>
      </c>
      <c r="E2357">
        <v>-1.8</v>
      </c>
      <c r="F2357">
        <v>-9.4</v>
      </c>
      <c r="G2357">
        <v>0</v>
      </c>
      <c r="H2357" s="35">
        <f t="shared" si="333"/>
        <v>-6.5</v>
      </c>
      <c r="I2357">
        <v>-4.0999999999999996</v>
      </c>
      <c r="J2357">
        <v>-8.8000000000000007</v>
      </c>
      <c r="K2357">
        <v>5</v>
      </c>
      <c r="L2357" s="35">
        <f t="shared" si="334"/>
        <v>-5.9</v>
      </c>
      <c r="M2357">
        <v>-3.7</v>
      </c>
      <c r="N2357">
        <v>-8.1</v>
      </c>
      <c r="O2357" s="11">
        <f t="shared" si="339"/>
        <v>5</v>
      </c>
      <c r="P2357" s="7">
        <v>9003</v>
      </c>
      <c r="Q2357" s="7"/>
      <c r="R2357" s="35">
        <f t="shared" si="335"/>
        <v>-4.5</v>
      </c>
      <c r="S2357">
        <v>1</v>
      </c>
      <c r="T2357">
        <v>-10</v>
      </c>
      <c r="U2357">
        <v>3.1</v>
      </c>
      <c r="X2357">
        <v>5.9</v>
      </c>
    </row>
    <row r="2358" spans="1:24" x14ac:dyDescent="0.25">
      <c r="A2358" s="3">
        <v>32943</v>
      </c>
      <c r="B2358" s="5">
        <v>70</v>
      </c>
      <c r="C2358" s="37">
        <f t="shared" si="331"/>
        <v>13.48</v>
      </c>
      <c r="D2358" s="35">
        <f t="shared" si="332"/>
        <v>-10.6</v>
      </c>
      <c r="E2358">
        <v>-2.6</v>
      </c>
      <c r="F2358">
        <v>-18.5</v>
      </c>
      <c r="G2358">
        <v>0</v>
      </c>
      <c r="H2358" s="35">
        <f t="shared" si="333"/>
        <v>-8.9</v>
      </c>
      <c r="I2358">
        <v>-4.3</v>
      </c>
      <c r="J2358">
        <v>-13.4</v>
      </c>
      <c r="K2358">
        <v>1</v>
      </c>
      <c r="L2358" s="35">
        <f t="shared" si="334"/>
        <v>-8.4</v>
      </c>
      <c r="M2358">
        <v>-4.9000000000000004</v>
      </c>
      <c r="N2358">
        <v>-11.8</v>
      </c>
      <c r="O2358" s="11">
        <f t="shared" si="339"/>
        <v>1</v>
      </c>
      <c r="P2358" s="7">
        <v>9003</v>
      </c>
      <c r="Q2358" s="7"/>
      <c r="R2358" s="35">
        <f t="shared" si="335"/>
        <v>-9</v>
      </c>
      <c r="S2358">
        <v>0.5</v>
      </c>
      <c r="T2358">
        <v>-18.5</v>
      </c>
      <c r="U2358">
        <v>0</v>
      </c>
      <c r="X2358">
        <v>13.48</v>
      </c>
    </row>
    <row r="2359" spans="1:24" x14ac:dyDescent="0.25">
      <c r="A2359" s="3">
        <v>32944</v>
      </c>
      <c r="B2359" s="5">
        <v>71</v>
      </c>
      <c r="C2359" s="37">
        <f t="shared" si="331"/>
        <v>13.08</v>
      </c>
      <c r="D2359" s="35">
        <f t="shared" si="332"/>
        <v>-7.2</v>
      </c>
      <c r="E2359">
        <v>0.4</v>
      </c>
      <c r="F2359">
        <v>-14.7</v>
      </c>
      <c r="G2359">
        <v>0</v>
      </c>
      <c r="H2359" s="35">
        <f t="shared" si="333"/>
        <v>-6.5</v>
      </c>
      <c r="I2359">
        <v>-1.6</v>
      </c>
      <c r="J2359">
        <v>-11.3</v>
      </c>
      <c r="K2359">
        <v>0</v>
      </c>
      <c r="L2359" s="35">
        <f t="shared" si="334"/>
        <v>-5.8</v>
      </c>
      <c r="M2359">
        <v>-2.4</v>
      </c>
      <c r="N2359">
        <v>-9.1999999999999993</v>
      </c>
      <c r="O2359" s="11">
        <f t="shared" si="339"/>
        <v>0</v>
      </c>
      <c r="P2359" s="7">
        <v>9003</v>
      </c>
      <c r="Q2359" s="7"/>
      <c r="R2359" s="35">
        <f t="shared" si="335"/>
        <v>-5.5</v>
      </c>
      <c r="S2359">
        <v>2</v>
      </c>
      <c r="T2359">
        <v>-13</v>
      </c>
      <c r="U2359">
        <v>0</v>
      </c>
      <c r="X2359">
        <v>13.08</v>
      </c>
    </row>
    <row r="2360" spans="1:24" x14ac:dyDescent="0.25">
      <c r="A2360" s="3">
        <v>32945</v>
      </c>
      <c r="B2360" s="5">
        <v>72</v>
      </c>
      <c r="C2360" s="37">
        <f t="shared" si="331"/>
        <v>15.35</v>
      </c>
      <c r="D2360" s="35">
        <f t="shared" si="332"/>
        <v>-6.8</v>
      </c>
      <c r="E2360">
        <v>4</v>
      </c>
      <c r="F2360">
        <v>-17.600000000000001</v>
      </c>
      <c r="G2360">
        <v>1.5</v>
      </c>
      <c r="H2360" s="35">
        <f t="shared" si="333"/>
        <v>-5.3</v>
      </c>
      <c r="I2360">
        <v>2</v>
      </c>
      <c r="J2360">
        <v>-12.6</v>
      </c>
      <c r="K2360">
        <v>0</v>
      </c>
      <c r="L2360" s="35">
        <f t="shared" si="334"/>
        <v>-5</v>
      </c>
      <c r="M2360">
        <v>0.7</v>
      </c>
      <c r="N2360">
        <v>-10.7</v>
      </c>
      <c r="O2360" s="11">
        <f t="shared" si="339"/>
        <v>0</v>
      </c>
      <c r="P2360" s="7">
        <v>9003</v>
      </c>
      <c r="Q2360" s="7"/>
      <c r="R2360" s="35">
        <f t="shared" si="335"/>
        <v>-7.3</v>
      </c>
      <c r="S2360">
        <v>4.5</v>
      </c>
      <c r="T2360">
        <v>-19</v>
      </c>
      <c r="U2360">
        <v>0.5</v>
      </c>
      <c r="X2360">
        <v>15.35</v>
      </c>
    </row>
    <row r="2361" spans="1:24" x14ac:dyDescent="0.25">
      <c r="A2361" s="3">
        <v>32946</v>
      </c>
      <c r="B2361" s="5">
        <v>73</v>
      </c>
      <c r="C2361" s="37">
        <f t="shared" si="331"/>
        <v>5.64</v>
      </c>
      <c r="D2361" s="35">
        <f t="shared" si="332"/>
        <v>-5.9</v>
      </c>
      <c r="E2361">
        <v>-0.5</v>
      </c>
      <c r="F2361">
        <v>-11.3</v>
      </c>
      <c r="G2361">
        <v>0.5</v>
      </c>
      <c r="H2361" s="35">
        <f t="shared" si="333"/>
        <v>-5.9</v>
      </c>
      <c r="I2361">
        <v>-1.8</v>
      </c>
      <c r="J2361">
        <v>-9.9</v>
      </c>
      <c r="K2361">
        <v>0</v>
      </c>
      <c r="L2361" s="35">
        <f t="shared" si="334"/>
        <v>-5.9</v>
      </c>
      <c r="M2361">
        <v>-2.6</v>
      </c>
      <c r="N2361">
        <v>-9.1</v>
      </c>
      <c r="O2361" s="11">
        <f t="shared" si="339"/>
        <v>0</v>
      </c>
      <c r="P2361" s="7">
        <v>9003</v>
      </c>
      <c r="Q2361" s="7"/>
      <c r="R2361" s="35">
        <f t="shared" si="335"/>
        <v>-3.8</v>
      </c>
      <c r="S2361">
        <v>2</v>
      </c>
      <c r="T2361">
        <v>-9.5</v>
      </c>
      <c r="U2361">
        <v>0.3</v>
      </c>
      <c r="X2361">
        <v>5.64</v>
      </c>
    </row>
    <row r="2362" spans="1:24" x14ac:dyDescent="0.25">
      <c r="A2362" s="3">
        <v>32947</v>
      </c>
      <c r="B2362" s="5">
        <v>74</v>
      </c>
      <c r="C2362" s="37">
        <f t="shared" si="331"/>
        <v>13.34</v>
      </c>
      <c r="D2362" s="35">
        <f t="shared" si="332"/>
        <v>-4.0999999999999996</v>
      </c>
      <c r="E2362">
        <v>6</v>
      </c>
      <c r="F2362">
        <v>-14.2</v>
      </c>
      <c r="G2362">
        <v>0</v>
      </c>
      <c r="H2362" s="35">
        <f t="shared" si="333"/>
        <v>-2.7</v>
      </c>
      <c r="I2362">
        <v>4.9000000000000004</v>
      </c>
      <c r="J2362">
        <v>-10.199999999999999</v>
      </c>
      <c r="K2362">
        <v>0</v>
      </c>
      <c r="L2362" s="35">
        <f t="shared" si="334"/>
        <v>-2.9</v>
      </c>
      <c r="M2362">
        <v>3.3</v>
      </c>
      <c r="N2362">
        <v>-9.1</v>
      </c>
      <c r="O2362" s="11">
        <f t="shared" si="339"/>
        <v>0</v>
      </c>
      <c r="P2362" s="7">
        <v>9003</v>
      </c>
      <c r="Q2362" s="7"/>
      <c r="R2362" s="35">
        <f t="shared" si="335"/>
        <v>-2.8</v>
      </c>
      <c r="S2362">
        <v>8.5</v>
      </c>
      <c r="T2362">
        <v>-14</v>
      </c>
      <c r="U2362">
        <v>0</v>
      </c>
      <c r="X2362">
        <v>13.34</v>
      </c>
    </row>
    <row r="2363" spans="1:24" x14ac:dyDescent="0.25">
      <c r="A2363" s="3">
        <v>32948</v>
      </c>
      <c r="B2363" s="5">
        <v>75</v>
      </c>
      <c r="C2363" s="37">
        <f t="shared" si="331"/>
        <v>10.83</v>
      </c>
      <c r="D2363" s="35">
        <f t="shared" si="332"/>
        <v>-1</v>
      </c>
      <c r="E2363">
        <v>6.1</v>
      </c>
      <c r="F2363">
        <v>-8.1</v>
      </c>
      <c r="G2363">
        <v>1</v>
      </c>
      <c r="H2363" s="35">
        <f t="shared" si="333"/>
        <v>1.5</v>
      </c>
      <c r="I2363">
        <v>7.8</v>
      </c>
      <c r="J2363">
        <v>-4.9000000000000004</v>
      </c>
      <c r="K2363">
        <v>0</v>
      </c>
      <c r="L2363" s="35">
        <f t="shared" si="334"/>
        <v>-0.2</v>
      </c>
      <c r="M2363">
        <v>4</v>
      </c>
      <c r="N2363">
        <v>-4.3</v>
      </c>
      <c r="O2363" s="11">
        <f t="shared" si="339"/>
        <v>0</v>
      </c>
      <c r="P2363" s="7">
        <v>9003</v>
      </c>
      <c r="Q2363" s="7"/>
      <c r="R2363" s="35">
        <f t="shared" si="335"/>
        <v>0.3</v>
      </c>
      <c r="S2363">
        <v>8</v>
      </c>
      <c r="T2363">
        <v>-7.5</v>
      </c>
      <c r="U2363">
        <v>0</v>
      </c>
      <c r="X2363">
        <v>10.83</v>
      </c>
    </row>
    <row r="2364" spans="1:24" x14ac:dyDescent="0.25">
      <c r="A2364" s="3">
        <v>32949</v>
      </c>
      <c r="B2364" s="5">
        <v>76</v>
      </c>
      <c r="C2364" s="37">
        <f t="shared" si="331"/>
        <v>5.63</v>
      </c>
      <c r="D2364" s="35">
        <f t="shared" si="332"/>
        <v>-0.1</v>
      </c>
      <c r="E2364">
        <v>3.4</v>
      </c>
      <c r="F2364">
        <v>-3.5</v>
      </c>
      <c r="G2364">
        <v>2</v>
      </c>
      <c r="H2364" s="35">
        <f t="shared" si="333"/>
        <v>1</v>
      </c>
      <c r="I2364">
        <v>3.5</v>
      </c>
      <c r="J2364">
        <v>-1.5</v>
      </c>
      <c r="K2364">
        <v>0</v>
      </c>
      <c r="L2364" s="35">
        <f t="shared" si="334"/>
        <v>0.7</v>
      </c>
      <c r="M2364">
        <v>2.8</v>
      </c>
      <c r="N2364">
        <v>-1.5</v>
      </c>
      <c r="O2364" s="11">
        <f t="shared" si="339"/>
        <v>0</v>
      </c>
      <c r="P2364" s="7">
        <v>9003</v>
      </c>
      <c r="Q2364" s="7"/>
      <c r="R2364" s="35">
        <f t="shared" si="335"/>
        <v>2.8</v>
      </c>
      <c r="S2364">
        <v>8.5</v>
      </c>
      <c r="T2364">
        <v>-3</v>
      </c>
      <c r="U2364">
        <v>1.1000000000000001</v>
      </c>
      <c r="X2364">
        <v>5.63</v>
      </c>
    </row>
    <row r="2365" spans="1:24" x14ac:dyDescent="0.25">
      <c r="A2365" s="3">
        <v>32950</v>
      </c>
      <c r="B2365" s="5">
        <v>77</v>
      </c>
      <c r="C2365" s="37">
        <f t="shared" si="331"/>
        <v>8.4700000000000006</v>
      </c>
      <c r="D2365" s="35">
        <f t="shared" si="332"/>
        <v>3.8</v>
      </c>
      <c r="E2365">
        <v>7.7</v>
      </c>
      <c r="F2365">
        <v>-0.1</v>
      </c>
      <c r="G2365">
        <v>0</v>
      </c>
      <c r="H2365" s="35">
        <f t="shared" si="333"/>
        <v>3.3</v>
      </c>
      <c r="I2365">
        <v>6.3</v>
      </c>
      <c r="J2365">
        <v>0.3</v>
      </c>
      <c r="K2365">
        <v>1</v>
      </c>
      <c r="L2365" s="35">
        <f t="shared" si="334"/>
        <v>2.1</v>
      </c>
      <c r="M2365">
        <v>4.7</v>
      </c>
      <c r="N2365">
        <v>-0.5</v>
      </c>
      <c r="O2365" s="11">
        <f t="shared" si="339"/>
        <v>1</v>
      </c>
      <c r="P2365" s="7">
        <v>9003</v>
      </c>
      <c r="Q2365" s="7"/>
      <c r="R2365" s="35">
        <f t="shared" si="335"/>
        <v>2.8</v>
      </c>
      <c r="S2365">
        <v>7</v>
      </c>
      <c r="T2365">
        <v>-1.5</v>
      </c>
      <c r="U2365">
        <v>1.2</v>
      </c>
      <c r="X2365">
        <v>8.4700000000000006</v>
      </c>
    </row>
    <row r="2366" spans="1:24" x14ac:dyDescent="0.25">
      <c r="A2366" s="3">
        <v>32951</v>
      </c>
      <c r="B2366" s="5">
        <v>78</v>
      </c>
      <c r="C2366" s="37">
        <f t="shared" si="331"/>
        <v>5.08</v>
      </c>
      <c r="D2366" s="35">
        <f t="shared" si="332"/>
        <v>1.6</v>
      </c>
      <c r="E2366">
        <v>5.8</v>
      </c>
      <c r="F2366">
        <v>-2.7</v>
      </c>
      <c r="G2366">
        <v>3.5</v>
      </c>
      <c r="H2366" s="35">
        <f t="shared" si="333"/>
        <v>1.8</v>
      </c>
      <c r="I2366">
        <v>4.8</v>
      </c>
      <c r="J2366">
        <v>-1.2</v>
      </c>
      <c r="K2366">
        <v>3.5</v>
      </c>
      <c r="L2366" s="35">
        <f t="shared" si="334"/>
        <v>1.3</v>
      </c>
      <c r="M2366">
        <v>3.6</v>
      </c>
      <c r="N2366">
        <v>-1</v>
      </c>
      <c r="O2366" s="11">
        <f t="shared" si="339"/>
        <v>3.5</v>
      </c>
      <c r="P2366" s="7">
        <v>9003</v>
      </c>
      <c r="Q2366" s="7"/>
      <c r="R2366" s="35">
        <f t="shared" si="335"/>
        <v>3.8</v>
      </c>
      <c r="S2366">
        <v>8.5</v>
      </c>
      <c r="T2366">
        <v>-1</v>
      </c>
      <c r="U2366">
        <v>2.9</v>
      </c>
      <c r="X2366">
        <v>5.08</v>
      </c>
    </row>
    <row r="2367" spans="1:24" x14ac:dyDescent="0.25">
      <c r="A2367" s="3">
        <v>32952</v>
      </c>
      <c r="B2367" s="5">
        <v>79</v>
      </c>
      <c r="C2367" s="37">
        <f t="shared" si="331"/>
        <v>9.99</v>
      </c>
      <c r="D2367" s="35">
        <f t="shared" si="332"/>
        <v>0.6</v>
      </c>
      <c r="E2367">
        <v>5</v>
      </c>
      <c r="F2367">
        <v>-3.8</v>
      </c>
      <c r="G2367">
        <v>2.5</v>
      </c>
      <c r="H2367" s="35">
        <f t="shared" si="333"/>
        <v>0.3</v>
      </c>
      <c r="I2367">
        <v>3.9</v>
      </c>
      <c r="J2367">
        <v>-3.3</v>
      </c>
      <c r="K2367">
        <v>2</v>
      </c>
      <c r="L2367" s="35">
        <f t="shared" si="334"/>
        <v>0.2</v>
      </c>
      <c r="M2367">
        <v>2.7</v>
      </c>
      <c r="N2367">
        <v>-2.4</v>
      </c>
      <c r="O2367" s="11">
        <f t="shared" si="339"/>
        <v>2</v>
      </c>
      <c r="P2367" s="7">
        <v>9003</v>
      </c>
      <c r="Q2367" s="7"/>
      <c r="R2367" s="35">
        <f t="shared" si="335"/>
        <v>1.5</v>
      </c>
      <c r="S2367">
        <v>7</v>
      </c>
      <c r="T2367">
        <v>-4</v>
      </c>
      <c r="U2367">
        <v>1.1000000000000001</v>
      </c>
      <c r="X2367">
        <v>9.99</v>
      </c>
    </row>
    <row r="2368" spans="1:24" x14ac:dyDescent="0.25">
      <c r="A2368" s="3">
        <v>32953</v>
      </c>
      <c r="B2368" s="5">
        <v>80</v>
      </c>
      <c r="C2368" s="37">
        <f t="shared" si="331"/>
        <v>7.47</v>
      </c>
      <c r="D2368" s="35">
        <f t="shared" si="332"/>
        <v>0.1</v>
      </c>
      <c r="E2368">
        <v>3.2</v>
      </c>
      <c r="F2368">
        <v>-3.1</v>
      </c>
      <c r="G2368">
        <v>2</v>
      </c>
      <c r="H2368" s="35">
        <f t="shared" si="333"/>
        <v>-1</v>
      </c>
      <c r="I2368">
        <v>1.7</v>
      </c>
      <c r="J2368">
        <v>-3.6</v>
      </c>
      <c r="K2368" s="12">
        <f>G2368</f>
        <v>2</v>
      </c>
      <c r="L2368" s="35">
        <f t="shared" si="334"/>
        <v>-2</v>
      </c>
      <c r="M2368">
        <v>-0.2</v>
      </c>
      <c r="N2368">
        <v>-3.7</v>
      </c>
      <c r="O2368" s="12">
        <f>G2368</f>
        <v>2</v>
      </c>
      <c r="P2368" s="7">
        <v>9003</v>
      </c>
      <c r="Q2368" s="7"/>
      <c r="R2368" s="35">
        <f t="shared" si="335"/>
        <v>1.5</v>
      </c>
      <c r="S2368">
        <v>5.5</v>
      </c>
      <c r="T2368">
        <v>-2.5</v>
      </c>
      <c r="U2368">
        <v>1.2</v>
      </c>
      <c r="X2368">
        <v>7.47</v>
      </c>
    </row>
    <row r="2369" spans="1:24" x14ac:dyDescent="0.25">
      <c r="A2369" s="3">
        <v>32954</v>
      </c>
      <c r="B2369" s="5">
        <v>81</v>
      </c>
      <c r="C2369" s="37">
        <f t="shared" si="331"/>
        <v>4.8</v>
      </c>
      <c r="D2369" s="35">
        <f t="shared" si="332"/>
        <v>-7.2</v>
      </c>
      <c r="E2369">
        <v>-5.5</v>
      </c>
      <c r="F2369">
        <v>-8.9</v>
      </c>
      <c r="G2369">
        <v>1.5</v>
      </c>
      <c r="H2369" s="35">
        <f t="shared" si="333"/>
        <v>-8.5</v>
      </c>
      <c r="I2369">
        <v>-6.4</v>
      </c>
      <c r="J2369">
        <v>-10.5</v>
      </c>
      <c r="K2369" s="12">
        <f>G2369</f>
        <v>1.5</v>
      </c>
      <c r="L2369" s="35">
        <f t="shared" si="334"/>
        <v>-8.6999999999999993</v>
      </c>
      <c r="M2369">
        <v>-7.1</v>
      </c>
      <c r="N2369">
        <v>-10.3</v>
      </c>
      <c r="O2369" s="12">
        <f>G2369</f>
        <v>1.5</v>
      </c>
      <c r="P2369" s="7">
        <v>9003</v>
      </c>
      <c r="Q2369" s="7"/>
      <c r="R2369" s="35">
        <f t="shared" si="335"/>
        <v>-5</v>
      </c>
      <c r="S2369">
        <v>-4</v>
      </c>
      <c r="T2369">
        <v>-6</v>
      </c>
      <c r="U2369">
        <v>0.9</v>
      </c>
      <c r="X2369">
        <v>4.8</v>
      </c>
    </row>
    <row r="2370" spans="1:24" x14ac:dyDescent="0.25">
      <c r="A2370" s="3">
        <v>32955</v>
      </c>
      <c r="B2370" s="5">
        <v>82</v>
      </c>
      <c r="C2370" s="37">
        <f t="shared" si="331"/>
        <v>16.95</v>
      </c>
      <c r="D2370" s="35">
        <f t="shared" si="332"/>
        <v>-5.4</v>
      </c>
      <c r="E2370">
        <v>-0.7</v>
      </c>
      <c r="F2370">
        <v>-10.1</v>
      </c>
      <c r="G2370">
        <v>0</v>
      </c>
      <c r="H2370" s="35">
        <f t="shared" si="333"/>
        <v>-6.3</v>
      </c>
      <c r="I2370">
        <v>-1.1000000000000001</v>
      </c>
      <c r="J2370">
        <v>-11.4</v>
      </c>
      <c r="K2370" s="12">
        <f>G2370</f>
        <v>0</v>
      </c>
      <c r="L2370" s="35">
        <f t="shared" si="334"/>
        <v>-7.1</v>
      </c>
      <c r="M2370">
        <v>-3.9</v>
      </c>
      <c r="N2370">
        <v>-10.199999999999999</v>
      </c>
      <c r="O2370" s="12">
        <f>G2370</f>
        <v>0</v>
      </c>
      <c r="P2370" s="7">
        <v>9003</v>
      </c>
      <c r="Q2370" s="7"/>
      <c r="R2370" s="35">
        <f t="shared" si="335"/>
        <v>-3.5</v>
      </c>
      <c r="S2370">
        <v>0</v>
      </c>
      <c r="T2370">
        <v>-7</v>
      </c>
      <c r="U2370">
        <v>0</v>
      </c>
      <c r="X2370">
        <v>16.95</v>
      </c>
    </row>
    <row r="2371" spans="1:24" x14ac:dyDescent="0.25">
      <c r="A2371" s="3">
        <v>32956</v>
      </c>
      <c r="B2371" s="5">
        <v>83</v>
      </c>
      <c r="C2371" s="37">
        <f t="shared" si="331"/>
        <v>17.47</v>
      </c>
      <c r="D2371" s="35">
        <f t="shared" si="332"/>
        <v>-7.6</v>
      </c>
      <c r="E2371">
        <v>1.6</v>
      </c>
      <c r="F2371">
        <v>-16.7</v>
      </c>
      <c r="G2371">
        <v>0</v>
      </c>
      <c r="H2371" s="35">
        <f t="shared" si="333"/>
        <v>-6.2</v>
      </c>
      <c r="I2371">
        <v>1.6</v>
      </c>
      <c r="J2371">
        <v>-14</v>
      </c>
      <c r="K2371" s="12">
        <f>G2371</f>
        <v>0</v>
      </c>
      <c r="L2371" s="35">
        <f t="shared" si="334"/>
        <v>-6.4</v>
      </c>
      <c r="M2371">
        <v>0.2</v>
      </c>
      <c r="N2371">
        <v>-13</v>
      </c>
      <c r="O2371" s="12">
        <f>G2371</f>
        <v>0</v>
      </c>
      <c r="P2371" s="7">
        <v>9003</v>
      </c>
      <c r="Q2371" s="7"/>
      <c r="R2371" s="35">
        <f t="shared" si="335"/>
        <v>-8</v>
      </c>
      <c r="S2371">
        <v>2</v>
      </c>
      <c r="T2371">
        <v>-18</v>
      </c>
      <c r="U2371">
        <v>0</v>
      </c>
      <c r="X2371">
        <v>17.47</v>
      </c>
    </row>
    <row r="2372" spans="1:24" x14ac:dyDescent="0.25">
      <c r="A2372" s="3">
        <v>32957</v>
      </c>
      <c r="B2372" s="5">
        <v>84</v>
      </c>
      <c r="C2372" s="37">
        <f t="shared" si="331"/>
        <v>17.399999999999999</v>
      </c>
      <c r="D2372" s="35">
        <f t="shared" si="332"/>
        <v>-4.8</v>
      </c>
      <c r="E2372">
        <v>6.6</v>
      </c>
      <c r="F2372">
        <v>-16.100000000000001</v>
      </c>
      <c r="G2372">
        <v>0</v>
      </c>
      <c r="H2372" s="35">
        <f t="shared" si="333"/>
        <v>-1.5</v>
      </c>
      <c r="I2372">
        <v>5.9</v>
      </c>
      <c r="J2372">
        <v>-8.9</v>
      </c>
      <c r="K2372" s="12">
        <f>G2372</f>
        <v>0</v>
      </c>
      <c r="L2372" s="35">
        <f t="shared" si="334"/>
        <v>-2.7</v>
      </c>
      <c r="M2372">
        <v>3.8</v>
      </c>
      <c r="N2372">
        <v>-9.1999999999999993</v>
      </c>
      <c r="O2372" s="12">
        <f>G2372</f>
        <v>0</v>
      </c>
      <c r="P2372" s="7">
        <v>9003</v>
      </c>
      <c r="Q2372" s="7"/>
      <c r="R2372" s="35">
        <f t="shared" si="335"/>
        <v>-4.3</v>
      </c>
      <c r="S2372">
        <v>8</v>
      </c>
      <c r="T2372">
        <v>-16.5</v>
      </c>
      <c r="U2372">
        <v>0</v>
      </c>
      <c r="X2372">
        <v>17.399999999999999</v>
      </c>
    </row>
    <row r="2373" spans="1:24" x14ac:dyDescent="0.25">
      <c r="A2373" s="3">
        <v>32958</v>
      </c>
      <c r="B2373" s="5">
        <v>85</v>
      </c>
      <c r="C2373" s="37">
        <f t="shared" ref="C2373:C2436" si="340">IF(W2373="",X2373,ROUND(0.95*W2373,2))</f>
        <v>16.73</v>
      </c>
      <c r="D2373" s="35">
        <f t="shared" ref="D2373:D2436" si="341">ROUND(AVERAGE(E2373:F2373),1)</f>
        <v>-1</v>
      </c>
      <c r="E2373">
        <v>9.6999999999999993</v>
      </c>
      <c r="F2373">
        <v>-11.6</v>
      </c>
      <c r="G2373">
        <v>0</v>
      </c>
      <c r="H2373" s="35">
        <f t="shared" ref="H2373:H2436" si="342">ROUND(AVERAGE(I2373:J2373),1)</f>
        <v>1.1000000000000001</v>
      </c>
      <c r="I2373">
        <v>8.8000000000000007</v>
      </c>
      <c r="J2373">
        <v>-6.7</v>
      </c>
      <c r="K2373">
        <v>4</v>
      </c>
      <c r="L2373" s="35">
        <f t="shared" ref="L2373:L2436" si="343">ROUND(AVERAGE(M2373:N2373),1)</f>
        <v>0</v>
      </c>
      <c r="M2373">
        <v>6.4</v>
      </c>
      <c r="N2373">
        <v>-6.4</v>
      </c>
      <c r="O2373" s="11">
        <f t="shared" ref="O2373:O2388" si="344">K2373</f>
        <v>4</v>
      </c>
      <c r="P2373" s="7">
        <v>9003</v>
      </c>
      <c r="Q2373" s="7"/>
      <c r="R2373" s="35">
        <f t="shared" ref="R2373:R2436" si="345">ROUND(AVERAGE(S2373:T2373),1)</f>
        <v>-1.8</v>
      </c>
      <c r="S2373">
        <v>10</v>
      </c>
      <c r="T2373">
        <v>-13.5</v>
      </c>
      <c r="U2373">
        <v>0</v>
      </c>
      <c r="X2373">
        <v>16.73</v>
      </c>
    </row>
    <row r="2374" spans="1:24" x14ac:dyDescent="0.25">
      <c r="A2374" s="3">
        <v>32959</v>
      </c>
      <c r="B2374" s="5">
        <v>86</v>
      </c>
      <c r="C2374" s="37">
        <f t="shared" si="340"/>
        <v>18.43</v>
      </c>
      <c r="D2374" s="35">
        <f t="shared" si="341"/>
        <v>-0.3</v>
      </c>
      <c r="E2374">
        <v>7.6</v>
      </c>
      <c r="F2374">
        <v>-8.1</v>
      </c>
      <c r="G2374">
        <v>0</v>
      </c>
      <c r="H2374" s="35">
        <f t="shared" si="342"/>
        <v>1.5</v>
      </c>
      <c r="I2374">
        <v>6.6</v>
      </c>
      <c r="J2374">
        <v>-3.7</v>
      </c>
      <c r="K2374">
        <v>0</v>
      </c>
      <c r="L2374" s="35">
        <f t="shared" si="343"/>
        <v>1.3</v>
      </c>
      <c r="M2374">
        <v>4.5</v>
      </c>
      <c r="N2374">
        <v>-2</v>
      </c>
      <c r="O2374" s="11">
        <f t="shared" si="344"/>
        <v>0</v>
      </c>
      <c r="P2374" s="7">
        <v>9003</v>
      </c>
      <c r="Q2374" s="7"/>
      <c r="R2374" s="35">
        <f t="shared" si="345"/>
        <v>-0.5</v>
      </c>
      <c r="S2374">
        <v>8</v>
      </c>
      <c r="T2374">
        <v>-9</v>
      </c>
      <c r="U2374">
        <v>0</v>
      </c>
      <c r="X2374">
        <v>18.43</v>
      </c>
    </row>
    <row r="2375" spans="1:24" x14ac:dyDescent="0.25">
      <c r="A2375" s="3">
        <v>32960</v>
      </c>
      <c r="B2375" s="5">
        <v>87</v>
      </c>
      <c r="C2375" s="37">
        <f t="shared" si="340"/>
        <v>14.4</v>
      </c>
      <c r="D2375" s="35">
        <f t="shared" si="341"/>
        <v>0.5</v>
      </c>
      <c r="E2375">
        <v>9.9</v>
      </c>
      <c r="F2375">
        <v>-9</v>
      </c>
      <c r="G2375">
        <v>0</v>
      </c>
      <c r="H2375" s="35">
        <f t="shared" si="342"/>
        <v>1.6</v>
      </c>
      <c r="I2375">
        <v>8.3000000000000007</v>
      </c>
      <c r="J2375">
        <v>-5.2</v>
      </c>
      <c r="K2375">
        <v>0</v>
      </c>
      <c r="L2375" s="35">
        <f t="shared" si="343"/>
        <v>1</v>
      </c>
      <c r="M2375">
        <v>7.1</v>
      </c>
      <c r="N2375">
        <v>-5.2</v>
      </c>
      <c r="O2375" s="11">
        <f t="shared" si="344"/>
        <v>0</v>
      </c>
      <c r="P2375" s="7">
        <v>9003</v>
      </c>
      <c r="Q2375" s="7"/>
      <c r="R2375" s="35">
        <f t="shared" si="345"/>
        <v>0.5</v>
      </c>
      <c r="S2375">
        <v>11</v>
      </c>
      <c r="T2375">
        <v>-10</v>
      </c>
      <c r="U2375">
        <v>0</v>
      </c>
      <c r="X2375">
        <v>14.4</v>
      </c>
    </row>
    <row r="2376" spans="1:24" x14ac:dyDescent="0.25">
      <c r="A2376" s="3">
        <v>32961</v>
      </c>
      <c r="B2376" s="5">
        <v>88</v>
      </c>
      <c r="C2376" s="37">
        <f t="shared" si="340"/>
        <v>18.86</v>
      </c>
      <c r="D2376" s="35">
        <f t="shared" si="341"/>
        <v>2.7</v>
      </c>
      <c r="E2376">
        <v>12.7</v>
      </c>
      <c r="F2376">
        <v>-7.4</v>
      </c>
      <c r="G2376">
        <v>0</v>
      </c>
      <c r="H2376" s="35">
        <f t="shared" si="342"/>
        <v>2.9</v>
      </c>
      <c r="I2376">
        <v>10.3</v>
      </c>
      <c r="J2376">
        <v>-4.5999999999999996</v>
      </c>
      <c r="K2376">
        <v>0</v>
      </c>
      <c r="L2376" s="35">
        <f t="shared" si="343"/>
        <v>3.2</v>
      </c>
      <c r="M2376">
        <v>9.4</v>
      </c>
      <c r="N2376">
        <v>-3.1</v>
      </c>
      <c r="O2376" s="11">
        <f t="shared" si="344"/>
        <v>0</v>
      </c>
      <c r="P2376" s="7">
        <v>9003</v>
      </c>
      <c r="Q2376" s="7"/>
      <c r="R2376" s="35">
        <f t="shared" si="345"/>
        <v>1.5</v>
      </c>
      <c r="S2376">
        <v>11</v>
      </c>
      <c r="T2376">
        <v>-8</v>
      </c>
      <c r="U2376">
        <v>0</v>
      </c>
      <c r="X2376">
        <v>18.86</v>
      </c>
    </row>
    <row r="2377" spans="1:24" x14ac:dyDescent="0.25">
      <c r="A2377" s="3">
        <v>32962</v>
      </c>
      <c r="B2377" s="5">
        <v>89</v>
      </c>
      <c r="C2377" s="37">
        <f t="shared" si="340"/>
        <v>15.99</v>
      </c>
      <c r="D2377" s="35">
        <f t="shared" si="341"/>
        <v>3.9</v>
      </c>
      <c r="E2377">
        <v>12.5</v>
      </c>
      <c r="F2377">
        <v>-4.8</v>
      </c>
      <c r="G2377">
        <v>0</v>
      </c>
      <c r="H2377" s="35">
        <f t="shared" si="342"/>
        <v>4.5</v>
      </c>
      <c r="I2377">
        <v>9.1999999999999993</v>
      </c>
      <c r="J2377">
        <v>-0.3</v>
      </c>
      <c r="K2377">
        <v>0</v>
      </c>
      <c r="L2377" s="35">
        <f t="shared" si="343"/>
        <v>4.2</v>
      </c>
      <c r="M2377">
        <v>8.3000000000000007</v>
      </c>
      <c r="N2377">
        <v>0</v>
      </c>
      <c r="O2377" s="11">
        <f t="shared" si="344"/>
        <v>0</v>
      </c>
      <c r="P2377" s="7">
        <v>9003</v>
      </c>
      <c r="Q2377" s="7"/>
      <c r="R2377" s="35">
        <f t="shared" si="345"/>
        <v>4.3</v>
      </c>
      <c r="S2377">
        <v>12.5</v>
      </c>
      <c r="T2377">
        <v>-4</v>
      </c>
      <c r="U2377">
        <v>0</v>
      </c>
      <c r="X2377">
        <v>15.99</v>
      </c>
    </row>
    <row r="2378" spans="1:24" x14ac:dyDescent="0.25">
      <c r="A2378" s="3">
        <v>32963</v>
      </c>
      <c r="B2378" s="5">
        <v>90</v>
      </c>
      <c r="C2378" s="37">
        <f t="shared" si="340"/>
        <v>12.72</v>
      </c>
      <c r="D2378" s="35">
        <f t="shared" si="341"/>
        <v>4.3</v>
      </c>
      <c r="E2378">
        <v>8.8000000000000007</v>
      </c>
      <c r="F2378">
        <v>-0.2</v>
      </c>
      <c r="G2378">
        <v>0</v>
      </c>
      <c r="H2378" s="35">
        <f t="shared" si="342"/>
        <v>3.8</v>
      </c>
      <c r="I2378">
        <v>7.2</v>
      </c>
      <c r="J2378">
        <v>0.4</v>
      </c>
      <c r="K2378">
        <v>0</v>
      </c>
      <c r="L2378" s="35">
        <f t="shared" si="343"/>
        <v>3.7</v>
      </c>
      <c r="M2378">
        <v>6.2</v>
      </c>
      <c r="N2378">
        <v>1.2</v>
      </c>
      <c r="O2378" s="11">
        <f t="shared" si="344"/>
        <v>0</v>
      </c>
      <c r="P2378" s="7">
        <v>9003</v>
      </c>
      <c r="Q2378" s="7"/>
      <c r="R2378" s="35">
        <f t="shared" si="345"/>
        <v>5.8</v>
      </c>
      <c r="S2378">
        <v>11.5</v>
      </c>
      <c r="T2378">
        <v>0</v>
      </c>
      <c r="U2378">
        <v>0.7</v>
      </c>
      <c r="X2378">
        <v>12.72</v>
      </c>
    </row>
    <row r="2379" spans="1:24" x14ac:dyDescent="0.25">
      <c r="A2379" s="3">
        <v>32964</v>
      </c>
      <c r="B2379" s="5">
        <v>91</v>
      </c>
      <c r="C2379" s="37">
        <f t="shared" si="340"/>
        <v>12.33</v>
      </c>
      <c r="D2379" s="35">
        <f t="shared" si="341"/>
        <v>5.8</v>
      </c>
      <c r="E2379">
        <v>13.7</v>
      </c>
      <c r="F2379">
        <v>-2.2000000000000002</v>
      </c>
      <c r="G2379">
        <v>0</v>
      </c>
      <c r="H2379" s="35">
        <f t="shared" si="342"/>
        <v>6</v>
      </c>
      <c r="I2379">
        <v>10.7</v>
      </c>
      <c r="J2379">
        <v>1.3</v>
      </c>
      <c r="K2379">
        <v>0</v>
      </c>
      <c r="L2379" s="35">
        <f t="shared" si="343"/>
        <v>5.0999999999999996</v>
      </c>
      <c r="M2379">
        <v>9.6999999999999993</v>
      </c>
      <c r="N2379">
        <v>0.5</v>
      </c>
      <c r="O2379" s="11">
        <f t="shared" si="344"/>
        <v>0</v>
      </c>
      <c r="P2379" s="7">
        <v>9004</v>
      </c>
      <c r="Q2379" s="7"/>
      <c r="R2379" s="35">
        <f t="shared" si="345"/>
        <v>6.5</v>
      </c>
      <c r="S2379">
        <v>14.5</v>
      </c>
      <c r="T2379">
        <v>-1.5</v>
      </c>
      <c r="U2379">
        <v>0</v>
      </c>
      <c r="X2379">
        <v>12.33</v>
      </c>
    </row>
    <row r="2380" spans="1:24" x14ac:dyDescent="0.25">
      <c r="A2380" s="3">
        <v>32965</v>
      </c>
      <c r="B2380" s="5">
        <v>92</v>
      </c>
      <c r="C2380" s="37">
        <f t="shared" si="340"/>
        <v>16.27</v>
      </c>
      <c r="D2380" s="35">
        <f t="shared" si="341"/>
        <v>4.5</v>
      </c>
      <c r="E2380">
        <v>9.3000000000000007</v>
      </c>
      <c r="F2380">
        <v>-0.4</v>
      </c>
      <c r="G2380">
        <v>0</v>
      </c>
      <c r="H2380" s="35">
        <f t="shared" si="342"/>
        <v>3.9</v>
      </c>
      <c r="I2380">
        <v>7.2</v>
      </c>
      <c r="J2380">
        <v>0.5</v>
      </c>
      <c r="K2380">
        <v>0</v>
      </c>
      <c r="L2380" s="35">
        <f t="shared" si="343"/>
        <v>4.0999999999999996</v>
      </c>
      <c r="M2380">
        <v>6.6</v>
      </c>
      <c r="N2380">
        <v>1.5</v>
      </c>
      <c r="O2380" s="11">
        <f t="shared" si="344"/>
        <v>0</v>
      </c>
      <c r="P2380" s="7">
        <v>9004</v>
      </c>
      <c r="Q2380" s="7"/>
      <c r="R2380" s="35">
        <f t="shared" si="345"/>
        <v>5.5</v>
      </c>
      <c r="S2380">
        <v>11</v>
      </c>
      <c r="T2380">
        <v>0</v>
      </c>
      <c r="U2380">
        <v>0</v>
      </c>
      <c r="X2380">
        <v>16.27</v>
      </c>
    </row>
    <row r="2381" spans="1:24" x14ac:dyDescent="0.25">
      <c r="A2381" s="3">
        <v>32966</v>
      </c>
      <c r="B2381" s="5">
        <v>93</v>
      </c>
      <c r="C2381" s="37">
        <f t="shared" si="340"/>
        <v>17.64</v>
      </c>
      <c r="D2381" s="35">
        <f t="shared" si="341"/>
        <v>1.8</v>
      </c>
      <c r="E2381">
        <v>8.4</v>
      </c>
      <c r="F2381">
        <v>-4.9000000000000004</v>
      </c>
      <c r="G2381">
        <v>0</v>
      </c>
      <c r="H2381" s="35">
        <f t="shared" si="342"/>
        <v>1.3</v>
      </c>
      <c r="I2381">
        <v>7.5</v>
      </c>
      <c r="J2381">
        <v>-4.9000000000000004</v>
      </c>
      <c r="K2381">
        <v>0</v>
      </c>
      <c r="L2381" s="35">
        <f t="shared" si="343"/>
        <v>0.9</v>
      </c>
      <c r="M2381">
        <v>5.6</v>
      </c>
      <c r="N2381">
        <v>-3.8</v>
      </c>
      <c r="O2381" s="11">
        <f t="shared" si="344"/>
        <v>0</v>
      </c>
      <c r="P2381" s="7">
        <v>9004</v>
      </c>
      <c r="Q2381" s="7"/>
      <c r="R2381" s="35">
        <f t="shared" si="345"/>
        <v>2.5</v>
      </c>
      <c r="S2381">
        <v>10.5</v>
      </c>
      <c r="T2381">
        <v>-5.5</v>
      </c>
      <c r="U2381">
        <v>0</v>
      </c>
      <c r="X2381">
        <v>17.64</v>
      </c>
    </row>
    <row r="2382" spans="1:24" x14ac:dyDescent="0.25">
      <c r="A2382" s="3">
        <v>32967</v>
      </c>
      <c r="B2382" s="5">
        <v>94</v>
      </c>
      <c r="C2382" s="37">
        <f t="shared" si="340"/>
        <v>20.02</v>
      </c>
      <c r="D2382" s="35">
        <f t="shared" si="341"/>
        <v>3.4</v>
      </c>
      <c r="E2382">
        <v>11.2</v>
      </c>
      <c r="F2382">
        <v>-4.4000000000000004</v>
      </c>
      <c r="G2382">
        <v>0</v>
      </c>
      <c r="H2382" s="35">
        <f t="shared" si="342"/>
        <v>4.3</v>
      </c>
      <c r="I2382">
        <v>9.8000000000000007</v>
      </c>
      <c r="J2382">
        <v>-1.3</v>
      </c>
      <c r="K2382">
        <v>0</v>
      </c>
      <c r="L2382" s="35">
        <f t="shared" si="343"/>
        <v>3.6</v>
      </c>
      <c r="M2382">
        <v>8.3000000000000007</v>
      </c>
      <c r="N2382">
        <v>-1.2</v>
      </c>
      <c r="O2382" s="11">
        <f t="shared" si="344"/>
        <v>0</v>
      </c>
      <c r="P2382" s="7">
        <v>9004</v>
      </c>
      <c r="Q2382" s="7"/>
      <c r="R2382" s="35">
        <f t="shared" si="345"/>
        <v>3</v>
      </c>
      <c r="S2382">
        <v>11</v>
      </c>
      <c r="T2382">
        <v>-5</v>
      </c>
      <c r="U2382">
        <v>0</v>
      </c>
      <c r="X2382">
        <v>20.02</v>
      </c>
    </row>
    <row r="2383" spans="1:24" x14ac:dyDescent="0.25">
      <c r="A2383" s="3">
        <v>32968</v>
      </c>
      <c r="B2383" s="5">
        <v>95</v>
      </c>
      <c r="C2383" s="37">
        <f t="shared" si="340"/>
        <v>20.420000000000002</v>
      </c>
      <c r="D2383" s="35">
        <f t="shared" si="341"/>
        <v>3.5</v>
      </c>
      <c r="E2383">
        <v>12.5</v>
      </c>
      <c r="F2383">
        <v>-5.6</v>
      </c>
      <c r="G2383">
        <v>0</v>
      </c>
      <c r="H2383" s="35">
        <f t="shared" si="342"/>
        <v>4.3</v>
      </c>
      <c r="I2383">
        <v>10.7</v>
      </c>
      <c r="J2383">
        <v>-2.2000000000000002</v>
      </c>
      <c r="K2383">
        <v>0.5</v>
      </c>
      <c r="L2383" s="35">
        <f t="shared" si="343"/>
        <v>4.3</v>
      </c>
      <c r="M2383">
        <v>10</v>
      </c>
      <c r="N2383">
        <v>-1.5</v>
      </c>
      <c r="O2383" s="11">
        <f t="shared" si="344"/>
        <v>0.5</v>
      </c>
      <c r="P2383" s="7">
        <v>9004</v>
      </c>
      <c r="Q2383" s="7"/>
      <c r="R2383" s="35">
        <f t="shared" si="345"/>
        <v>3.8</v>
      </c>
      <c r="S2383">
        <v>13.5</v>
      </c>
      <c r="T2383">
        <v>-6</v>
      </c>
      <c r="U2383">
        <v>0</v>
      </c>
      <c r="X2383">
        <v>20.420000000000002</v>
      </c>
    </row>
    <row r="2384" spans="1:24" x14ac:dyDescent="0.25">
      <c r="A2384" s="3">
        <v>32969</v>
      </c>
      <c r="B2384" s="5">
        <v>96</v>
      </c>
      <c r="C2384" s="37">
        <f t="shared" si="340"/>
        <v>20.440000000000001</v>
      </c>
      <c r="D2384" s="35">
        <f t="shared" si="341"/>
        <v>4.0999999999999996</v>
      </c>
      <c r="E2384">
        <v>12.7</v>
      </c>
      <c r="F2384">
        <v>-4.5</v>
      </c>
      <c r="G2384">
        <v>0</v>
      </c>
      <c r="H2384" s="35">
        <f t="shared" si="342"/>
        <v>5</v>
      </c>
      <c r="I2384">
        <v>11.1</v>
      </c>
      <c r="J2384">
        <v>-1.2</v>
      </c>
      <c r="K2384">
        <v>0</v>
      </c>
      <c r="L2384" s="35">
        <f t="shared" si="343"/>
        <v>4.8</v>
      </c>
      <c r="M2384">
        <v>10.3</v>
      </c>
      <c r="N2384">
        <v>-0.8</v>
      </c>
      <c r="O2384" s="11">
        <f t="shared" si="344"/>
        <v>0</v>
      </c>
      <c r="P2384" s="7">
        <v>9004</v>
      </c>
      <c r="Q2384" s="7"/>
      <c r="R2384" s="35">
        <f t="shared" si="345"/>
        <v>4.3</v>
      </c>
      <c r="S2384">
        <v>13.5</v>
      </c>
      <c r="T2384">
        <v>-5</v>
      </c>
      <c r="U2384">
        <v>0</v>
      </c>
      <c r="X2384">
        <v>20.440000000000001</v>
      </c>
    </row>
    <row r="2385" spans="1:24" x14ac:dyDescent="0.25">
      <c r="A2385" s="3">
        <v>32970</v>
      </c>
      <c r="B2385" s="5">
        <v>97</v>
      </c>
      <c r="C2385" s="37">
        <f t="shared" si="340"/>
        <v>20.58</v>
      </c>
      <c r="D2385" s="35">
        <f t="shared" si="341"/>
        <v>4.8</v>
      </c>
      <c r="E2385">
        <v>13.7</v>
      </c>
      <c r="F2385">
        <v>-4.2</v>
      </c>
      <c r="G2385">
        <v>0</v>
      </c>
      <c r="H2385" s="35">
        <f t="shared" si="342"/>
        <v>5.6</v>
      </c>
      <c r="I2385">
        <v>10.9</v>
      </c>
      <c r="J2385">
        <v>0.2</v>
      </c>
      <c r="K2385">
        <v>0.5</v>
      </c>
      <c r="L2385" s="35">
        <f t="shared" si="343"/>
        <v>4.9000000000000004</v>
      </c>
      <c r="M2385">
        <v>10</v>
      </c>
      <c r="N2385">
        <v>-0.3</v>
      </c>
      <c r="O2385" s="11">
        <f t="shared" si="344"/>
        <v>0.5</v>
      </c>
      <c r="P2385" s="7">
        <v>9004</v>
      </c>
      <c r="Q2385" s="7"/>
      <c r="R2385" s="35">
        <f t="shared" si="345"/>
        <v>5.8</v>
      </c>
      <c r="S2385">
        <v>15.5</v>
      </c>
      <c r="T2385">
        <v>-4</v>
      </c>
      <c r="U2385">
        <v>0</v>
      </c>
      <c r="X2385">
        <v>20.58</v>
      </c>
    </row>
    <row r="2386" spans="1:24" x14ac:dyDescent="0.25">
      <c r="A2386" s="3">
        <v>32971</v>
      </c>
      <c r="B2386" s="5">
        <v>98</v>
      </c>
      <c r="C2386" s="37">
        <f t="shared" si="340"/>
        <v>17.91</v>
      </c>
      <c r="D2386" s="35">
        <f t="shared" si="341"/>
        <v>0.4</v>
      </c>
      <c r="E2386">
        <v>5.3</v>
      </c>
      <c r="F2386">
        <v>-4.5999999999999996</v>
      </c>
      <c r="G2386">
        <v>0</v>
      </c>
      <c r="H2386" s="35">
        <f t="shared" si="342"/>
        <v>1.2</v>
      </c>
      <c r="I2386">
        <v>4.5</v>
      </c>
      <c r="J2386">
        <v>-2.1</v>
      </c>
      <c r="K2386">
        <v>0</v>
      </c>
      <c r="L2386" s="35">
        <f t="shared" si="343"/>
        <v>1.3</v>
      </c>
      <c r="M2386">
        <v>3.4</v>
      </c>
      <c r="N2386">
        <v>-0.9</v>
      </c>
      <c r="O2386" s="11">
        <f t="shared" si="344"/>
        <v>0</v>
      </c>
      <c r="P2386" s="7">
        <v>9004</v>
      </c>
      <c r="Q2386" s="7"/>
      <c r="R2386" s="35">
        <f t="shared" si="345"/>
        <v>3.5</v>
      </c>
      <c r="S2386">
        <v>10</v>
      </c>
      <c r="T2386">
        <v>-3</v>
      </c>
      <c r="U2386">
        <v>1</v>
      </c>
      <c r="X2386">
        <v>17.91</v>
      </c>
    </row>
    <row r="2387" spans="1:24" x14ac:dyDescent="0.25">
      <c r="A2387" s="3">
        <v>32972</v>
      </c>
      <c r="B2387" s="5">
        <v>99</v>
      </c>
      <c r="C2387" s="37">
        <f t="shared" si="340"/>
        <v>11.35</v>
      </c>
      <c r="D2387" s="35">
        <f t="shared" si="341"/>
        <v>-1.3</v>
      </c>
      <c r="E2387">
        <v>1.9</v>
      </c>
      <c r="F2387">
        <v>-4.5</v>
      </c>
      <c r="G2387">
        <v>0</v>
      </c>
      <c r="H2387" s="35">
        <f t="shared" si="342"/>
        <v>-2.4</v>
      </c>
      <c r="I2387">
        <v>1.3</v>
      </c>
      <c r="J2387">
        <v>-6</v>
      </c>
      <c r="K2387">
        <v>0.5</v>
      </c>
      <c r="L2387" s="35">
        <f t="shared" si="343"/>
        <v>-4.5</v>
      </c>
      <c r="M2387">
        <v>-1.9</v>
      </c>
      <c r="N2387">
        <v>-7</v>
      </c>
      <c r="O2387" s="11">
        <f t="shared" si="344"/>
        <v>0.5</v>
      </c>
      <c r="P2387" s="7">
        <v>9004</v>
      </c>
      <c r="Q2387" s="7"/>
      <c r="R2387" s="35">
        <f t="shared" si="345"/>
        <v>0.8</v>
      </c>
      <c r="S2387">
        <v>3.5</v>
      </c>
      <c r="T2387">
        <v>-2</v>
      </c>
      <c r="U2387">
        <v>0.6</v>
      </c>
      <c r="X2387">
        <v>11.35</v>
      </c>
    </row>
    <row r="2388" spans="1:24" x14ac:dyDescent="0.25">
      <c r="A2388" s="3">
        <v>32973</v>
      </c>
      <c r="B2388" s="5">
        <v>100</v>
      </c>
      <c r="C2388" s="37">
        <f t="shared" si="340"/>
        <v>10.92</v>
      </c>
      <c r="D2388" s="35">
        <f t="shared" si="341"/>
        <v>0.6</v>
      </c>
      <c r="E2388">
        <v>6</v>
      </c>
      <c r="F2388">
        <v>-4.8</v>
      </c>
      <c r="G2388">
        <v>0.5</v>
      </c>
      <c r="H2388" s="35">
        <f t="shared" si="342"/>
        <v>0.3</v>
      </c>
      <c r="I2388">
        <v>6.4</v>
      </c>
      <c r="J2388">
        <v>-5.9</v>
      </c>
      <c r="K2388">
        <v>0</v>
      </c>
      <c r="L2388" s="35">
        <f t="shared" si="343"/>
        <v>-0.8</v>
      </c>
      <c r="M2388">
        <v>5.2</v>
      </c>
      <c r="N2388">
        <v>-6.8</v>
      </c>
      <c r="O2388" s="11">
        <f t="shared" si="344"/>
        <v>0</v>
      </c>
      <c r="P2388" s="7">
        <v>9004</v>
      </c>
      <c r="Q2388" s="7"/>
      <c r="R2388" s="35">
        <f t="shared" si="345"/>
        <v>2.8</v>
      </c>
      <c r="S2388">
        <v>9</v>
      </c>
      <c r="T2388">
        <v>-3.5</v>
      </c>
      <c r="U2388">
        <v>0</v>
      </c>
      <c r="X2388">
        <v>10.92</v>
      </c>
    </row>
    <row r="2389" spans="1:24" x14ac:dyDescent="0.25">
      <c r="A2389" s="3">
        <v>32974</v>
      </c>
      <c r="B2389" s="5">
        <v>101</v>
      </c>
      <c r="C2389" s="37">
        <f t="shared" si="340"/>
        <v>6.59</v>
      </c>
      <c r="D2389" s="35">
        <f t="shared" si="341"/>
        <v>1.6</v>
      </c>
      <c r="E2389">
        <v>5.3</v>
      </c>
      <c r="F2389">
        <v>-2.1</v>
      </c>
      <c r="G2389">
        <v>7.5</v>
      </c>
      <c r="H2389" s="35">
        <f t="shared" si="342"/>
        <v>1.9</v>
      </c>
      <c r="I2389">
        <v>4.5999999999999996</v>
      </c>
      <c r="J2389">
        <v>-0.8</v>
      </c>
      <c r="K2389" s="12">
        <f t="shared" ref="K2389:K2420" si="346">G2389</f>
        <v>7.5</v>
      </c>
      <c r="L2389" s="35">
        <f t="shared" si="343"/>
        <v>2</v>
      </c>
      <c r="M2389">
        <v>4.3</v>
      </c>
      <c r="N2389">
        <v>-0.4</v>
      </c>
      <c r="O2389" s="12">
        <f t="shared" ref="O2389:O2420" si="347">G2389</f>
        <v>7.5</v>
      </c>
      <c r="P2389" s="7">
        <v>9004</v>
      </c>
      <c r="Q2389" s="7"/>
      <c r="R2389" s="35">
        <f t="shared" si="345"/>
        <v>3.5</v>
      </c>
      <c r="S2389">
        <v>9</v>
      </c>
      <c r="T2389">
        <v>-2</v>
      </c>
      <c r="U2389">
        <v>2</v>
      </c>
      <c r="X2389">
        <v>6.59</v>
      </c>
    </row>
    <row r="2390" spans="1:24" x14ac:dyDescent="0.25">
      <c r="A2390" s="3">
        <v>32975</v>
      </c>
      <c r="B2390" s="5">
        <v>102</v>
      </c>
      <c r="C2390" s="37">
        <f t="shared" si="340"/>
        <v>18.52</v>
      </c>
      <c r="D2390" s="35">
        <f t="shared" si="341"/>
        <v>3.4</v>
      </c>
      <c r="E2390">
        <v>8.3000000000000007</v>
      </c>
      <c r="F2390">
        <v>-1.6</v>
      </c>
      <c r="G2390">
        <v>0.5</v>
      </c>
      <c r="H2390" s="35">
        <f t="shared" si="342"/>
        <v>2.2000000000000002</v>
      </c>
      <c r="I2390">
        <v>6.5</v>
      </c>
      <c r="J2390">
        <v>-2.1</v>
      </c>
      <c r="K2390" s="12">
        <f t="shared" si="346"/>
        <v>0.5</v>
      </c>
      <c r="L2390" s="35">
        <f t="shared" si="343"/>
        <v>1.7</v>
      </c>
      <c r="M2390">
        <v>5.2</v>
      </c>
      <c r="N2390">
        <v>-1.9</v>
      </c>
      <c r="O2390" s="12">
        <f t="shared" si="347"/>
        <v>0.5</v>
      </c>
      <c r="P2390" s="7">
        <v>9004</v>
      </c>
      <c r="Q2390" s="7"/>
      <c r="R2390" s="35">
        <f t="shared" si="345"/>
        <v>5.5</v>
      </c>
      <c r="S2390">
        <v>12</v>
      </c>
      <c r="T2390">
        <v>-1</v>
      </c>
      <c r="U2390">
        <v>0</v>
      </c>
      <c r="X2390">
        <v>18.52</v>
      </c>
    </row>
    <row r="2391" spans="1:24" x14ac:dyDescent="0.25">
      <c r="A2391" s="3">
        <v>32976</v>
      </c>
      <c r="B2391" s="5">
        <v>103</v>
      </c>
      <c r="C2391" s="37">
        <f t="shared" si="340"/>
        <v>6.84</v>
      </c>
      <c r="D2391" s="35">
        <f t="shared" si="341"/>
        <v>0.5</v>
      </c>
      <c r="E2391">
        <v>4.5</v>
      </c>
      <c r="F2391">
        <v>-3.5</v>
      </c>
      <c r="G2391">
        <v>1</v>
      </c>
      <c r="H2391" s="35">
        <f t="shared" si="342"/>
        <v>0.2</v>
      </c>
      <c r="I2391">
        <v>3.1</v>
      </c>
      <c r="J2391">
        <v>-2.8</v>
      </c>
      <c r="K2391" s="12">
        <f t="shared" si="346"/>
        <v>1</v>
      </c>
      <c r="L2391" s="35">
        <f t="shared" si="343"/>
        <v>0.4</v>
      </c>
      <c r="M2391">
        <v>3.3</v>
      </c>
      <c r="N2391">
        <v>-2.5</v>
      </c>
      <c r="O2391" s="12">
        <f t="shared" si="347"/>
        <v>1</v>
      </c>
      <c r="P2391" s="7">
        <v>9004</v>
      </c>
      <c r="Q2391" s="7"/>
      <c r="R2391" s="35">
        <f t="shared" si="345"/>
        <v>4.3</v>
      </c>
      <c r="S2391">
        <v>9.5</v>
      </c>
      <c r="T2391">
        <v>-1</v>
      </c>
      <c r="U2391">
        <v>0.5</v>
      </c>
      <c r="X2391">
        <v>6.84</v>
      </c>
    </row>
    <row r="2392" spans="1:24" x14ac:dyDescent="0.25">
      <c r="A2392" s="3">
        <v>32977</v>
      </c>
      <c r="B2392" s="5">
        <v>104</v>
      </c>
      <c r="C2392" s="37">
        <f t="shared" si="340"/>
        <v>19.39</v>
      </c>
      <c r="D2392" s="35">
        <f t="shared" si="341"/>
        <v>5.2</v>
      </c>
      <c r="E2392">
        <v>10.199999999999999</v>
      </c>
      <c r="F2392">
        <v>0.2</v>
      </c>
      <c r="G2392">
        <v>0</v>
      </c>
      <c r="H2392" s="35">
        <f t="shared" si="342"/>
        <v>4.3</v>
      </c>
      <c r="I2392">
        <v>8.9</v>
      </c>
      <c r="J2392">
        <v>-0.3</v>
      </c>
      <c r="K2392" s="12">
        <f t="shared" si="346"/>
        <v>0</v>
      </c>
      <c r="L2392" s="35">
        <f t="shared" si="343"/>
        <v>3.6</v>
      </c>
      <c r="M2392">
        <v>7.7</v>
      </c>
      <c r="N2392">
        <v>-0.5</v>
      </c>
      <c r="O2392" s="12">
        <f t="shared" si="347"/>
        <v>0</v>
      </c>
      <c r="P2392" s="7">
        <v>9004</v>
      </c>
      <c r="Q2392" s="7"/>
      <c r="R2392" s="35">
        <f t="shared" si="345"/>
        <v>8.8000000000000007</v>
      </c>
      <c r="S2392">
        <v>14</v>
      </c>
      <c r="T2392">
        <v>3.5</v>
      </c>
      <c r="U2392">
        <v>0</v>
      </c>
      <c r="X2392">
        <v>19.39</v>
      </c>
    </row>
    <row r="2393" spans="1:24" x14ac:dyDescent="0.25">
      <c r="A2393" s="3">
        <v>32978</v>
      </c>
      <c r="B2393" s="5">
        <v>105</v>
      </c>
      <c r="C2393" s="37">
        <f t="shared" si="340"/>
        <v>9.4700000000000006</v>
      </c>
      <c r="D2393" s="35">
        <f t="shared" si="341"/>
        <v>3.6</v>
      </c>
      <c r="E2393">
        <v>10.4</v>
      </c>
      <c r="F2393">
        <v>-3.2</v>
      </c>
      <c r="G2393">
        <v>0</v>
      </c>
      <c r="H2393" s="35">
        <f t="shared" si="342"/>
        <v>4.5999999999999996</v>
      </c>
      <c r="I2393">
        <v>8.9</v>
      </c>
      <c r="J2393">
        <v>0.3</v>
      </c>
      <c r="K2393" s="12">
        <f t="shared" si="346"/>
        <v>0</v>
      </c>
      <c r="L2393" s="35">
        <f t="shared" si="343"/>
        <v>3.7</v>
      </c>
      <c r="M2393">
        <v>7.3</v>
      </c>
      <c r="N2393">
        <v>0</v>
      </c>
      <c r="O2393" s="12">
        <f t="shared" si="347"/>
        <v>0</v>
      </c>
      <c r="P2393" s="7">
        <v>9004</v>
      </c>
      <c r="Q2393" s="7"/>
      <c r="R2393" s="35">
        <f t="shared" si="345"/>
        <v>3.3</v>
      </c>
      <c r="S2393">
        <v>10</v>
      </c>
      <c r="T2393">
        <v>-3.5</v>
      </c>
      <c r="U2393">
        <v>0</v>
      </c>
      <c r="X2393">
        <v>9.4700000000000006</v>
      </c>
    </row>
    <row r="2394" spans="1:24" x14ac:dyDescent="0.25">
      <c r="A2394" s="3">
        <v>32979</v>
      </c>
      <c r="B2394" s="5">
        <v>106</v>
      </c>
      <c r="C2394" s="37">
        <f t="shared" si="340"/>
        <v>22.67</v>
      </c>
      <c r="D2394" s="35">
        <f t="shared" si="341"/>
        <v>6.6</v>
      </c>
      <c r="E2394">
        <v>15.5</v>
      </c>
      <c r="F2394">
        <v>-2.4</v>
      </c>
      <c r="G2394">
        <v>0</v>
      </c>
      <c r="H2394" s="35">
        <f t="shared" si="342"/>
        <v>8</v>
      </c>
      <c r="I2394">
        <v>13</v>
      </c>
      <c r="J2394">
        <v>3</v>
      </c>
      <c r="K2394" s="12">
        <f t="shared" si="346"/>
        <v>0</v>
      </c>
      <c r="L2394" s="35">
        <f t="shared" si="343"/>
        <v>7</v>
      </c>
      <c r="M2394">
        <v>12.5</v>
      </c>
      <c r="N2394">
        <v>1.5</v>
      </c>
      <c r="O2394" s="12">
        <f t="shared" si="347"/>
        <v>0</v>
      </c>
      <c r="P2394" s="7">
        <v>9004</v>
      </c>
      <c r="Q2394" s="7"/>
      <c r="R2394" s="35">
        <f t="shared" si="345"/>
        <v>7</v>
      </c>
      <c r="S2394">
        <v>17</v>
      </c>
      <c r="T2394">
        <v>-3</v>
      </c>
      <c r="U2394">
        <v>0</v>
      </c>
      <c r="X2394">
        <v>22.67</v>
      </c>
    </row>
    <row r="2395" spans="1:24" x14ac:dyDescent="0.25">
      <c r="A2395" s="3">
        <v>32980</v>
      </c>
      <c r="B2395" s="5">
        <v>107</v>
      </c>
      <c r="C2395" s="37">
        <f t="shared" si="340"/>
        <v>15.73</v>
      </c>
      <c r="D2395" s="35">
        <f t="shared" si="341"/>
        <v>5.6</v>
      </c>
      <c r="E2395">
        <v>14</v>
      </c>
      <c r="F2395">
        <v>-2.9</v>
      </c>
      <c r="G2395">
        <v>0</v>
      </c>
      <c r="H2395" s="35">
        <f t="shared" si="342"/>
        <v>6.5</v>
      </c>
      <c r="I2395">
        <v>11.4</v>
      </c>
      <c r="J2395">
        <v>1.5</v>
      </c>
      <c r="K2395" s="12">
        <f t="shared" si="346"/>
        <v>0</v>
      </c>
      <c r="L2395" s="35">
        <f t="shared" si="343"/>
        <v>5.3</v>
      </c>
      <c r="M2395">
        <v>10.3</v>
      </c>
      <c r="N2395">
        <v>0.2</v>
      </c>
      <c r="O2395" s="12">
        <f t="shared" si="347"/>
        <v>0</v>
      </c>
      <c r="P2395" s="7">
        <v>9004</v>
      </c>
      <c r="Q2395" s="7"/>
      <c r="R2395" s="35">
        <f t="shared" si="345"/>
        <v>7.5</v>
      </c>
      <c r="S2395">
        <v>17.5</v>
      </c>
      <c r="T2395">
        <v>-2.5</v>
      </c>
      <c r="U2395">
        <v>0</v>
      </c>
      <c r="X2395">
        <v>15.73</v>
      </c>
    </row>
    <row r="2396" spans="1:24" x14ac:dyDescent="0.25">
      <c r="A2396" s="3">
        <v>32981</v>
      </c>
      <c r="B2396" s="5">
        <v>108</v>
      </c>
      <c r="C2396" s="37">
        <f t="shared" si="340"/>
        <v>20.100000000000001</v>
      </c>
      <c r="D2396" s="35">
        <f t="shared" si="341"/>
        <v>4.5999999999999996</v>
      </c>
      <c r="E2396">
        <v>12.8</v>
      </c>
      <c r="F2396">
        <v>-3.7</v>
      </c>
      <c r="G2396">
        <v>0</v>
      </c>
      <c r="H2396" s="35">
        <f t="shared" si="342"/>
        <v>4.4000000000000004</v>
      </c>
      <c r="I2396">
        <v>10.9</v>
      </c>
      <c r="J2396">
        <v>-2.2000000000000002</v>
      </c>
      <c r="K2396" s="12">
        <f t="shared" si="346"/>
        <v>0</v>
      </c>
      <c r="L2396" s="35">
        <f t="shared" si="343"/>
        <v>3.8</v>
      </c>
      <c r="M2396">
        <v>9.1999999999999993</v>
      </c>
      <c r="N2396">
        <v>-1.7</v>
      </c>
      <c r="O2396" s="12">
        <f t="shared" si="347"/>
        <v>0</v>
      </c>
      <c r="P2396" s="7">
        <v>9004</v>
      </c>
      <c r="Q2396" s="7"/>
      <c r="R2396" s="35">
        <f t="shared" si="345"/>
        <v>5.8</v>
      </c>
      <c r="S2396">
        <v>16</v>
      </c>
      <c r="T2396">
        <v>-4.5</v>
      </c>
      <c r="U2396">
        <v>0</v>
      </c>
      <c r="X2396">
        <v>20.100000000000001</v>
      </c>
    </row>
    <row r="2397" spans="1:24" x14ac:dyDescent="0.25">
      <c r="A2397" s="3">
        <v>32982</v>
      </c>
      <c r="B2397" s="5">
        <v>109</v>
      </c>
      <c r="C2397" s="37">
        <f t="shared" si="340"/>
        <v>6.65</v>
      </c>
      <c r="D2397" s="35">
        <f t="shared" si="341"/>
        <v>4.4000000000000004</v>
      </c>
      <c r="E2397">
        <v>10.5</v>
      </c>
      <c r="F2397">
        <v>-1.7</v>
      </c>
      <c r="G2397">
        <v>0</v>
      </c>
      <c r="H2397" s="35">
        <f t="shared" si="342"/>
        <v>5.4</v>
      </c>
      <c r="I2397">
        <v>9.3000000000000007</v>
      </c>
      <c r="J2397">
        <v>1.4</v>
      </c>
      <c r="K2397" s="12">
        <f t="shared" si="346"/>
        <v>0</v>
      </c>
      <c r="L2397" s="35">
        <f t="shared" si="343"/>
        <v>4</v>
      </c>
      <c r="M2397">
        <v>7.9</v>
      </c>
      <c r="N2397">
        <v>0.1</v>
      </c>
      <c r="O2397" s="12">
        <f t="shared" si="347"/>
        <v>0</v>
      </c>
      <c r="P2397" s="7">
        <v>9004</v>
      </c>
      <c r="Q2397" s="7"/>
      <c r="R2397" s="35">
        <f t="shared" si="345"/>
        <v>6.5</v>
      </c>
      <c r="S2397">
        <v>14</v>
      </c>
      <c r="T2397">
        <v>-1</v>
      </c>
      <c r="U2397">
        <v>0.3</v>
      </c>
      <c r="X2397">
        <v>6.65</v>
      </c>
    </row>
    <row r="2398" spans="1:24" x14ac:dyDescent="0.25">
      <c r="A2398" s="3">
        <v>32983</v>
      </c>
      <c r="B2398" s="5">
        <v>110</v>
      </c>
      <c r="C2398" s="37">
        <f t="shared" si="340"/>
        <v>12.5</v>
      </c>
      <c r="D2398" s="35">
        <f t="shared" si="341"/>
        <v>6.1</v>
      </c>
      <c r="E2398">
        <v>11.8</v>
      </c>
      <c r="F2398">
        <v>0.4</v>
      </c>
      <c r="G2398">
        <v>0</v>
      </c>
      <c r="H2398" s="35">
        <f t="shared" si="342"/>
        <v>6</v>
      </c>
      <c r="I2398">
        <v>10.3</v>
      </c>
      <c r="J2398">
        <v>1.6</v>
      </c>
      <c r="K2398" s="12">
        <f t="shared" si="346"/>
        <v>0</v>
      </c>
      <c r="L2398" s="35">
        <f t="shared" si="343"/>
        <v>4.9000000000000004</v>
      </c>
      <c r="M2398">
        <v>8.6</v>
      </c>
      <c r="N2398">
        <v>1.2</v>
      </c>
      <c r="O2398" s="12">
        <f t="shared" si="347"/>
        <v>0</v>
      </c>
      <c r="P2398" s="7">
        <v>9004</v>
      </c>
      <c r="Q2398" s="7"/>
      <c r="R2398" s="35">
        <f t="shared" si="345"/>
        <v>9</v>
      </c>
      <c r="S2398">
        <v>14</v>
      </c>
      <c r="T2398">
        <v>4</v>
      </c>
      <c r="U2398">
        <v>1.2</v>
      </c>
      <c r="X2398">
        <v>12.5</v>
      </c>
    </row>
    <row r="2399" spans="1:24" x14ac:dyDescent="0.25">
      <c r="A2399" s="3">
        <v>32984</v>
      </c>
      <c r="B2399" s="5">
        <v>111</v>
      </c>
      <c r="C2399" s="37">
        <f t="shared" si="340"/>
        <v>13.52</v>
      </c>
      <c r="D2399" s="35">
        <f t="shared" si="341"/>
        <v>6.1</v>
      </c>
      <c r="E2399">
        <v>11.8</v>
      </c>
      <c r="F2399">
        <v>0.3</v>
      </c>
      <c r="G2399">
        <v>2.5</v>
      </c>
      <c r="H2399" s="35">
        <f t="shared" si="342"/>
        <v>6</v>
      </c>
      <c r="I2399">
        <v>10.1</v>
      </c>
      <c r="J2399">
        <v>1.8</v>
      </c>
      <c r="K2399" s="12">
        <f t="shared" si="346"/>
        <v>2.5</v>
      </c>
      <c r="L2399" s="35">
        <f t="shared" si="343"/>
        <v>4.3</v>
      </c>
      <c r="M2399">
        <v>8.1999999999999993</v>
      </c>
      <c r="N2399">
        <v>0.4</v>
      </c>
      <c r="O2399" s="12">
        <f t="shared" si="347"/>
        <v>2.5</v>
      </c>
      <c r="P2399" s="7">
        <v>9004</v>
      </c>
      <c r="Q2399" s="7"/>
      <c r="R2399" s="35">
        <f t="shared" si="345"/>
        <v>9.3000000000000007</v>
      </c>
      <c r="S2399">
        <v>14.5</v>
      </c>
      <c r="T2399">
        <v>4</v>
      </c>
      <c r="U2399">
        <v>3.1</v>
      </c>
      <c r="X2399">
        <v>13.52</v>
      </c>
    </row>
    <row r="2400" spans="1:24" x14ac:dyDescent="0.25">
      <c r="A2400" s="3">
        <v>32985</v>
      </c>
      <c r="B2400" s="5">
        <v>112</v>
      </c>
      <c r="C2400" s="37">
        <f t="shared" si="340"/>
        <v>7.89</v>
      </c>
      <c r="D2400" s="35">
        <f t="shared" si="341"/>
        <v>2.2999999999999998</v>
      </c>
      <c r="E2400">
        <v>4.9000000000000004</v>
      </c>
      <c r="F2400">
        <v>-0.3</v>
      </c>
      <c r="G2400">
        <v>7.5</v>
      </c>
      <c r="H2400" s="35">
        <f t="shared" si="342"/>
        <v>1.4</v>
      </c>
      <c r="I2400">
        <v>3.3</v>
      </c>
      <c r="J2400">
        <v>-0.6</v>
      </c>
      <c r="K2400" s="12">
        <f t="shared" si="346"/>
        <v>7.5</v>
      </c>
      <c r="L2400" s="35">
        <f t="shared" si="343"/>
        <v>1</v>
      </c>
      <c r="M2400">
        <v>3.1</v>
      </c>
      <c r="N2400">
        <v>-1.1000000000000001</v>
      </c>
      <c r="O2400" s="12">
        <f t="shared" si="347"/>
        <v>7.5</v>
      </c>
      <c r="P2400" s="7">
        <v>9004</v>
      </c>
      <c r="Q2400" s="7"/>
      <c r="R2400" s="35">
        <f t="shared" si="345"/>
        <v>6.3</v>
      </c>
      <c r="S2400">
        <v>9.5</v>
      </c>
      <c r="T2400">
        <v>3</v>
      </c>
      <c r="U2400">
        <v>6.6</v>
      </c>
      <c r="X2400">
        <v>7.89</v>
      </c>
    </row>
    <row r="2401" spans="1:24" x14ac:dyDescent="0.25">
      <c r="A2401" s="3">
        <v>32986</v>
      </c>
      <c r="B2401" s="5">
        <v>113</v>
      </c>
      <c r="C2401" s="37">
        <f t="shared" si="340"/>
        <v>7.4</v>
      </c>
      <c r="D2401" s="35">
        <f t="shared" si="341"/>
        <v>2.2000000000000002</v>
      </c>
      <c r="E2401">
        <v>4.8</v>
      </c>
      <c r="F2401">
        <v>-0.5</v>
      </c>
      <c r="G2401">
        <v>5</v>
      </c>
      <c r="H2401" s="35">
        <f t="shared" si="342"/>
        <v>1.1000000000000001</v>
      </c>
      <c r="I2401">
        <v>2.7</v>
      </c>
      <c r="J2401">
        <v>-0.6</v>
      </c>
      <c r="K2401" s="12">
        <f t="shared" si="346"/>
        <v>5</v>
      </c>
      <c r="L2401" s="35">
        <f t="shared" si="343"/>
        <v>0.2</v>
      </c>
      <c r="M2401">
        <v>2.2999999999999998</v>
      </c>
      <c r="N2401">
        <v>-1.9</v>
      </c>
      <c r="O2401" s="12">
        <f t="shared" si="347"/>
        <v>5</v>
      </c>
      <c r="P2401" s="7">
        <v>9004</v>
      </c>
      <c r="Q2401" s="7"/>
      <c r="R2401" s="35">
        <f t="shared" si="345"/>
        <v>4.8</v>
      </c>
      <c r="S2401">
        <v>7</v>
      </c>
      <c r="T2401">
        <v>2.5</v>
      </c>
      <c r="U2401">
        <v>11.9</v>
      </c>
      <c r="X2401">
        <v>7.4</v>
      </c>
    </row>
    <row r="2402" spans="1:24" x14ac:dyDescent="0.25">
      <c r="A2402" s="3">
        <v>32987</v>
      </c>
      <c r="B2402" s="5">
        <v>114</v>
      </c>
      <c r="C2402" s="37">
        <f t="shared" si="340"/>
        <v>23.83</v>
      </c>
      <c r="D2402" s="35">
        <f t="shared" si="341"/>
        <v>2.2999999999999998</v>
      </c>
      <c r="E2402">
        <v>5.8</v>
      </c>
      <c r="F2402">
        <v>-1.3</v>
      </c>
      <c r="G2402">
        <v>2</v>
      </c>
      <c r="H2402" s="35">
        <f t="shared" si="342"/>
        <v>0.8</v>
      </c>
      <c r="I2402">
        <v>4.3</v>
      </c>
      <c r="J2402">
        <v>-2.8</v>
      </c>
      <c r="K2402" s="12">
        <f t="shared" si="346"/>
        <v>2</v>
      </c>
      <c r="L2402" s="35">
        <f t="shared" si="343"/>
        <v>-0.6</v>
      </c>
      <c r="M2402">
        <v>1.9</v>
      </c>
      <c r="N2402">
        <v>-3.1</v>
      </c>
      <c r="O2402" s="12">
        <f t="shared" si="347"/>
        <v>2</v>
      </c>
      <c r="P2402" s="7">
        <v>9004</v>
      </c>
      <c r="Q2402" s="7"/>
      <c r="R2402" s="35">
        <f t="shared" si="345"/>
        <v>3</v>
      </c>
      <c r="S2402">
        <v>8</v>
      </c>
      <c r="T2402">
        <v>-2</v>
      </c>
      <c r="U2402">
        <v>2</v>
      </c>
      <c r="X2402">
        <v>23.83</v>
      </c>
    </row>
    <row r="2403" spans="1:24" x14ac:dyDescent="0.25">
      <c r="A2403" s="3">
        <v>32988</v>
      </c>
      <c r="B2403" s="5">
        <v>115</v>
      </c>
      <c r="C2403" s="37">
        <f t="shared" si="340"/>
        <v>12.72</v>
      </c>
      <c r="D2403" s="35">
        <f t="shared" si="341"/>
        <v>-2.7</v>
      </c>
      <c r="E2403">
        <v>0.4</v>
      </c>
      <c r="F2403">
        <v>-5.7</v>
      </c>
      <c r="G2403">
        <v>6</v>
      </c>
      <c r="H2403" s="35">
        <f t="shared" si="342"/>
        <v>-2.8</v>
      </c>
      <c r="I2403">
        <v>0</v>
      </c>
      <c r="J2403">
        <v>-5.5</v>
      </c>
      <c r="K2403" s="12">
        <f t="shared" si="346"/>
        <v>6</v>
      </c>
      <c r="L2403" s="35">
        <f t="shared" si="343"/>
        <v>-3</v>
      </c>
      <c r="M2403">
        <v>-0.5</v>
      </c>
      <c r="N2403">
        <v>-5.5</v>
      </c>
      <c r="O2403" s="12">
        <f t="shared" si="347"/>
        <v>6</v>
      </c>
      <c r="P2403" s="7">
        <v>9004</v>
      </c>
      <c r="Q2403" s="7"/>
      <c r="R2403" s="35">
        <f t="shared" si="345"/>
        <v>1</v>
      </c>
      <c r="S2403">
        <v>6</v>
      </c>
      <c r="T2403">
        <v>-4</v>
      </c>
      <c r="U2403">
        <v>2</v>
      </c>
      <c r="X2403">
        <v>12.72</v>
      </c>
    </row>
    <row r="2404" spans="1:24" x14ac:dyDescent="0.25">
      <c r="A2404" s="3">
        <v>32989</v>
      </c>
      <c r="B2404" s="5">
        <v>116</v>
      </c>
      <c r="C2404" s="37">
        <f t="shared" si="340"/>
        <v>17.21</v>
      </c>
      <c r="D2404" s="35">
        <f t="shared" si="341"/>
        <v>-0.7</v>
      </c>
      <c r="E2404">
        <v>2.1</v>
      </c>
      <c r="F2404">
        <v>-3.4</v>
      </c>
      <c r="G2404">
        <v>0</v>
      </c>
      <c r="H2404" s="35">
        <f t="shared" si="342"/>
        <v>-1.7</v>
      </c>
      <c r="I2404">
        <v>1.2</v>
      </c>
      <c r="J2404">
        <v>-4.5999999999999996</v>
      </c>
      <c r="K2404" s="12">
        <f t="shared" si="346"/>
        <v>0</v>
      </c>
      <c r="L2404" s="35">
        <f t="shared" si="343"/>
        <v>-2</v>
      </c>
      <c r="M2404">
        <v>0.8</v>
      </c>
      <c r="N2404">
        <v>-4.7</v>
      </c>
      <c r="O2404" s="12">
        <f t="shared" si="347"/>
        <v>0</v>
      </c>
      <c r="P2404" s="7">
        <v>9004</v>
      </c>
      <c r="Q2404" s="7"/>
      <c r="R2404" s="35">
        <f t="shared" si="345"/>
        <v>3.5</v>
      </c>
      <c r="S2404">
        <v>8</v>
      </c>
      <c r="T2404">
        <v>-1</v>
      </c>
      <c r="U2404">
        <v>2.6</v>
      </c>
      <c r="X2404">
        <v>17.21</v>
      </c>
    </row>
    <row r="2405" spans="1:24" x14ac:dyDescent="0.25">
      <c r="A2405" s="3">
        <v>32990</v>
      </c>
      <c r="B2405" s="5">
        <v>117</v>
      </c>
      <c r="C2405" s="37">
        <f t="shared" si="340"/>
        <v>11.09</v>
      </c>
      <c r="D2405" s="35">
        <f t="shared" si="341"/>
        <v>-3</v>
      </c>
      <c r="E2405">
        <v>2.1</v>
      </c>
      <c r="F2405">
        <v>-8</v>
      </c>
      <c r="G2405">
        <v>32.5</v>
      </c>
      <c r="H2405" s="35">
        <f t="shared" si="342"/>
        <v>-4.4000000000000004</v>
      </c>
      <c r="I2405">
        <v>-0.8</v>
      </c>
      <c r="J2405">
        <v>-8</v>
      </c>
      <c r="K2405" s="12">
        <f t="shared" si="346"/>
        <v>32.5</v>
      </c>
      <c r="L2405" s="35">
        <f t="shared" si="343"/>
        <v>-4.2</v>
      </c>
      <c r="M2405">
        <v>-0.3</v>
      </c>
      <c r="N2405">
        <v>-8</v>
      </c>
      <c r="O2405" s="12">
        <f t="shared" si="347"/>
        <v>32.5</v>
      </c>
      <c r="P2405" s="7">
        <v>9004</v>
      </c>
      <c r="Q2405" s="7"/>
      <c r="R2405" s="35">
        <f t="shared" si="345"/>
        <v>-0.5</v>
      </c>
      <c r="S2405">
        <v>5</v>
      </c>
      <c r="T2405">
        <v>-6</v>
      </c>
      <c r="U2405">
        <v>10</v>
      </c>
      <c r="X2405">
        <v>11.09</v>
      </c>
    </row>
    <row r="2406" spans="1:24" x14ac:dyDescent="0.25">
      <c r="A2406" s="3">
        <v>32991</v>
      </c>
      <c r="B2406" s="5">
        <v>118</v>
      </c>
      <c r="C2406" s="37">
        <f t="shared" si="340"/>
        <v>7</v>
      </c>
      <c r="D2406" s="35">
        <f t="shared" si="341"/>
        <v>-2.8</v>
      </c>
      <c r="E2406">
        <v>-0.7</v>
      </c>
      <c r="F2406">
        <v>-4.9000000000000004</v>
      </c>
      <c r="G2406">
        <v>2</v>
      </c>
      <c r="H2406" s="35">
        <f t="shared" si="342"/>
        <v>-4</v>
      </c>
      <c r="I2406">
        <v>-1.6</v>
      </c>
      <c r="J2406">
        <v>-6.4</v>
      </c>
      <c r="K2406" s="12">
        <f t="shared" si="346"/>
        <v>2</v>
      </c>
      <c r="L2406" s="35">
        <f t="shared" si="343"/>
        <v>-4.3</v>
      </c>
      <c r="M2406">
        <v>-2.5</v>
      </c>
      <c r="N2406">
        <v>-6.1</v>
      </c>
      <c r="O2406" s="12">
        <f t="shared" si="347"/>
        <v>2</v>
      </c>
      <c r="P2406" s="7">
        <v>9004</v>
      </c>
      <c r="Q2406" s="7"/>
      <c r="R2406" s="35">
        <f t="shared" si="345"/>
        <v>0.3</v>
      </c>
      <c r="S2406">
        <v>2</v>
      </c>
      <c r="T2406">
        <v>-1.5</v>
      </c>
      <c r="U2406">
        <v>6</v>
      </c>
      <c r="X2406">
        <v>7</v>
      </c>
    </row>
    <row r="2407" spans="1:24" x14ac:dyDescent="0.25">
      <c r="A2407" s="3">
        <v>32992</v>
      </c>
      <c r="B2407" s="5">
        <v>119</v>
      </c>
      <c r="C2407" s="37">
        <f t="shared" si="340"/>
        <v>19.86</v>
      </c>
      <c r="D2407" s="35">
        <f t="shared" si="341"/>
        <v>-1.6</v>
      </c>
      <c r="E2407">
        <v>2.1</v>
      </c>
      <c r="F2407">
        <v>-5.3</v>
      </c>
      <c r="G2407">
        <v>0</v>
      </c>
      <c r="H2407" s="35">
        <f t="shared" si="342"/>
        <v>-2.7</v>
      </c>
      <c r="I2407">
        <v>1</v>
      </c>
      <c r="J2407">
        <v>-6.3</v>
      </c>
      <c r="K2407" s="12">
        <f t="shared" si="346"/>
        <v>0</v>
      </c>
      <c r="L2407" s="35">
        <f t="shared" si="343"/>
        <v>-3.5</v>
      </c>
      <c r="M2407">
        <v>-0.9</v>
      </c>
      <c r="N2407">
        <v>-6</v>
      </c>
      <c r="O2407" s="12">
        <f t="shared" si="347"/>
        <v>0</v>
      </c>
      <c r="P2407" s="7">
        <v>9004</v>
      </c>
      <c r="Q2407" s="7"/>
      <c r="R2407" s="35">
        <f t="shared" si="345"/>
        <v>1.5</v>
      </c>
      <c r="S2407">
        <v>5</v>
      </c>
      <c r="T2407">
        <v>-2</v>
      </c>
      <c r="U2407">
        <v>0.9</v>
      </c>
      <c r="X2407">
        <v>19.86</v>
      </c>
    </row>
    <row r="2408" spans="1:24" x14ac:dyDescent="0.25">
      <c r="A2408" s="3">
        <v>32993</v>
      </c>
      <c r="B2408" s="5">
        <v>120</v>
      </c>
      <c r="C2408" s="37">
        <f t="shared" si="340"/>
        <v>22.76</v>
      </c>
      <c r="D2408" s="35">
        <f t="shared" si="341"/>
        <v>-0.1</v>
      </c>
      <c r="E2408">
        <v>9.3000000000000007</v>
      </c>
      <c r="F2408">
        <v>-9.5</v>
      </c>
      <c r="G2408">
        <v>0</v>
      </c>
      <c r="H2408" s="35">
        <f t="shared" si="342"/>
        <v>0.4</v>
      </c>
      <c r="I2408">
        <v>7.6</v>
      </c>
      <c r="J2408">
        <v>-6.8</v>
      </c>
      <c r="K2408" s="12">
        <f t="shared" si="346"/>
        <v>0</v>
      </c>
      <c r="L2408" s="35">
        <f t="shared" si="343"/>
        <v>0.3</v>
      </c>
      <c r="M2408">
        <v>7</v>
      </c>
      <c r="N2408">
        <v>-6.5</v>
      </c>
      <c r="O2408" s="12">
        <f t="shared" si="347"/>
        <v>0</v>
      </c>
      <c r="P2408" s="7">
        <v>9004</v>
      </c>
      <c r="Q2408" s="7"/>
      <c r="R2408" s="35">
        <f t="shared" si="345"/>
        <v>3.3</v>
      </c>
      <c r="S2408">
        <v>13</v>
      </c>
      <c r="T2408">
        <v>-6.5</v>
      </c>
      <c r="U2408">
        <v>0</v>
      </c>
      <c r="X2408">
        <v>22.76</v>
      </c>
    </row>
    <row r="2409" spans="1:24" x14ac:dyDescent="0.25">
      <c r="A2409" s="3">
        <v>32994</v>
      </c>
      <c r="B2409" s="5">
        <v>121</v>
      </c>
      <c r="C2409" s="37">
        <f t="shared" si="340"/>
        <v>9.9600000000000009</v>
      </c>
      <c r="D2409" s="35">
        <f t="shared" si="341"/>
        <v>2.5</v>
      </c>
      <c r="E2409">
        <v>7.3</v>
      </c>
      <c r="F2409">
        <v>-2.4</v>
      </c>
      <c r="G2409">
        <v>0</v>
      </c>
      <c r="H2409" s="35">
        <f t="shared" si="342"/>
        <v>2.1</v>
      </c>
      <c r="I2409">
        <v>5.5</v>
      </c>
      <c r="J2409">
        <v>-1.4</v>
      </c>
      <c r="K2409" s="12">
        <f t="shared" si="346"/>
        <v>0</v>
      </c>
      <c r="L2409" s="35">
        <f t="shared" si="343"/>
        <v>1.8</v>
      </c>
      <c r="M2409">
        <v>4.7</v>
      </c>
      <c r="N2409">
        <v>-1.1000000000000001</v>
      </c>
      <c r="O2409" s="12">
        <f t="shared" si="347"/>
        <v>0</v>
      </c>
      <c r="P2409" s="7">
        <v>9005</v>
      </c>
      <c r="Q2409" s="7"/>
      <c r="R2409" s="35">
        <f t="shared" si="345"/>
        <v>4.3</v>
      </c>
      <c r="S2409">
        <v>10.5</v>
      </c>
      <c r="T2409">
        <v>-2</v>
      </c>
      <c r="U2409">
        <v>2</v>
      </c>
      <c r="X2409">
        <v>9.9600000000000009</v>
      </c>
    </row>
    <row r="2410" spans="1:24" x14ac:dyDescent="0.25">
      <c r="A2410" s="3">
        <v>32995</v>
      </c>
      <c r="B2410" s="5">
        <v>122</v>
      </c>
      <c r="C2410" s="37">
        <f t="shared" si="340"/>
        <v>19.309999999999999</v>
      </c>
      <c r="D2410" s="35">
        <f t="shared" si="341"/>
        <v>4.8</v>
      </c>
      <c r="E2410">
        <v>10.1</v>
      </c>
      <c r="F2410">
        <v>-0.6</v>
      </c>
      <c r="G2410">
        <v>0</v>
      </c>
      <c r="H2410" s="35">
        <f t="shared" si="342"/>
        <v>4.0999999999999996</v>
      </c>
      <c r="I2410">
        <v>8.1999999999999993</v>
      </c>
      <c r="J2410">
        <v>-0.1</v>
      </c>
      <c r="K2410" s="12">
        <f t="shared" si="346"/>
        <v>0</v>
      </c>
      <c r="L2410" s="35">
        <f t="shared" si="343"/>
        <v>3.9</v>
      </c>
      <c r="M2410">
        <v>7.7</v>
      </c>
      <c r="N2410">
        <v>0.1</v>
      </c>
      <c r="O2410" s="12">
        <f t="shared" si="347"/>
        <v>0</v>
      </c>
      <c r="P2410" s="7">
        <v>9005</v>
      </c>
      <c r="Q2410" s="7"/>
      <c r="R2410" s="35">
        <f t="shared" si="345"/>
        <v>8.5</v>
      </c>
      <c r="S2410">
        <v>14</v>
      </c>
      <c r="T2410">
        <v>3</v>
      </c>
      <c r="U2410">
        <v>0</v>
      </c>
      <c r="X2410">
        <v>19.309999999999999</v>
      </c>
    </row>
    <row r="2411" spans="1:24" x14ac:dyDescent="0.25">
      <c r="A2411" s="3">
        <v>32996</v>
      </c>
      <c r="B2411" s="5">
        <v>123</v>
      </c>
      <c r="C2411" s="37">
        <f t="shared" si="340"/>
        <v>19.97</v>
      </c>
      <c r="D2411" s="35">
        <f t="shared" si="341"/>
        <v>6.1</v>
      </c>
      <c r="E2411">
        <v>15</v>
      </c>
      <c r="F2411">
        <v>-2.9</v>
      </c>
      <c r="G2411">
        <v>0</v>
      </c>
      <c r="H2411" s="35">
        <f t="shared" si="342"/>
        <v>5.6</v>
      </c>
      <c r="I2411">
        <v>13.1</v>
      </c>
      <c r="J2411">
        <v>-2</v>
      </c>
      <c r="K2411" s="12">
        <f t="shared" si="346"/>
        <v>0</v>
      </c>
      <c r="L2411" s="35">
        <f t="shared" si="343"/>
        <v>5.7</v>
      </c>
      <c r="M2411">
        <v>12.2</v>
      </c>
      <c r="N2411">
        <v>-0.8</v>
      </c>
      <c r="O2411" s="12">
        <f t="shared" si="347"/>
        <v>0</v>
      </c>
      <c r="P2411" s="7">
        <v>9005</v>
      </c>
      <c r="Q2411" s="7"/>
      <c r="R2411" s="35">
        <f t="shared" si="345"/>
        <v>8</v>
      </c>
      <c r="S2411">
        <v>18</v>
      </c>
      <c r="T2411">
        <v>-2</v>
      </c>
      <c r="U2411">
        <v>0</v>
      </c>
      <c r="X2411">
        <v>19.97</v>
      </c>
    </row>
    <row r="2412" spans="1:24" x14ac:dyDescent="0.25">
      <c r="A2412" s="3">
        <v>32997</v>
      </c>
      <c r="B2412" s="5">
        <v>124</v>
      </c>
      <c r="C2412" s="37">
        <f t="shared" si="340"/>
        <v>25.29</v>
      </c>
      <c r="D2412" s="35">
        <f t="shared" si="341"/>
        <v>9.3000000000000007</v>
      </c>
      <c r="E2412">
        <v>19.899999999999999</v>
      </c>
      <c r="F2412">
        <v>-1.3</v>
      </c>
      <c r="G2412">
        <v>0</v>
      </c>
      <c r="H2412" s="35">
        <f t="shared" si="342"/>
        <v>9.6999999999999993</v>
      </c>
      <c r="I2412">
        <v>18.5</v>
      </c>
      <c r="J2412">
        <v>0.9</v>
      </c>
      <c r="K2412" s="12">
        <f t="shared" si="346"/>
        <v>0</v>
      </c>
      <c r="L2412" s="35">
        <f t="shared" si="343"/>
        <v>9.9</v>
      </c>
      <c r="M2412">
        <v>18</v>
      </c>
      <c r="N2412">
        <v>1.7</v>
      </c>
      <c r="O2412" s="12">
        <f t="shared" si="347"/>
        <v>0</v>
      </c>
      <c r="P2412" s="7">
        <v>9005</v>
      </c>
      <c r="Q2412" s="7"/>
      <c r="R2412" s="35">
        <f t="shared" si="345"/>
        <v>10.5</v>
      </c>
      <c r="S2412">
        <v>21.5</v>
      </c>
      <c r="T2412">
        <v>-0.5</v>
      </c>
      <c r="U2412">
        <v>0</v>
      </c>
      <c r="X2412">
        <v>25.29</v>
      </c>
    </row>
    <row r="2413" spans="1:24" x14ac:dyDescent="0.25">
      <c r="A2413" s="3">
        <v>32998</v>
      </c>
      <c r="B2413" s="5">
        <v>125</v>
      </c>
      <c r="C2413" s="37">
        <f t="shared" si="340"/>
        <v>25.4</v>
      </c>
      <c r="D2413" s="35">
        <f t="shared" si="341"/>
        <v>10.7</v>
      </c>
      <c r="E2413">
        <v>21</v>
      </c>
      <c r="F2413">
        <v>0.3</v>
      </c>
      <c r="G2413">
        <v>0</v>
      </c>
      <c r="H2413" s="35">
        <f t="shared" si="342"/>
        <v>12.7</v>
      </c>
      <c r="I2413">
        <v>17.7</v>
      </c>
      <c r="J2413">
        <v>7.7</v>
      </c>
      <c r="K2413" s="12">
        <f t="shared" si="346"/>
        <v>0</v>
      </c>
      <c r="L2413" s="35">
        <f t="shared" si="343"/>
        <v>11.1</v>
      </c>
      <c r="M2413">
        <v>17.600000000000001</v>
      </c>
      <c r="N2413">
        <v>4.5</v>
      </c>
      <c r="O2413" s="12">
        <f t="shared" si="347"/>
        <v>0</v>
      </c>
      <c r="P2413" s="7">
        <v>9005</v>
      </c>
      <c r="Q2413" s="7"/>
      <c r="R2413" s="35">
        <f t="shared" si="345"/>
        <v>12.8</v>
      </c>
      <c r="S2413">
        <v>23</v>
      </c>
      <c r="T2413">
        <v>2.5</v>
      </c>
      <c r="U2413">
        <v>0</v>
      </c>
      <c r="X2413">
        <v>25.4</v>
      </c>
    </row>
    <row r="2414" spans="1:24" x14ac:dyDescent="0.25">
      <c r="A2414" s="3">
        <v>32999</v>
      </c>
      <c r="B2414" s="5">
        <v>126</v>
      </c>
      <c r="C2414" s="37">
        <f t="shared" si="340"/>
        <v>22.08</v>
      </c>
      <c r="D2414" s="35">
        <f t="shared" si="341"/>
        <v>-0.2</v>
      </c>
      <c r="E2414">
        <v>2.1</v>
      </c>
      <c r="F2414">
        <v>-2.5</v>
      </c>
      <c r="G2414">
        <v>6</v>
      </c>
      <c r="H2414" s="35">
        <f t="shared" si="342"/>
        <v>-1.7</v>
      </c>
      <c r="I2414">
        <v>1.1000000000000001</v>
      </c>
      <c r="J2414">
        <v>-4.4000000000000004</v>
      </c>
      <c r="K2414" s="12">
        <f t="shared" si="346"/>
        <v>6</v>
      </c>
      <c r="L2414" s="35">
        <f t="shared" si="343"/>
        <v>-2.1</v>
      </c>
      <c r="M2414">
        <v>0.3</v>
      </c>
      <c r="N2414">
        <v>-4.5</v>
      </c>
      <c r="O2414" s="12">
        <f t="shared" si="347"/>
        <v>6</v>
      </c>
      <c r="P2414" s="7">
        <v>9005</v>
      </c>
      <c r="Q2414" s="7"/>
      <c r="R2414" s="35">
        <f t="shared" si="345"/>
        <v>3.5</v>
      </c>
      <c r="S2414">
        <v>8</v>
      </c>
      <c r="T2414">
        <v>-1</v>
      </c>
      <c r="U2414">
        <v>1</v>
      </c>
      <c r="X2414">
        <v>22.08</v>
      </c>
    </row>
    <row r="2415" spans="1:24" x14ac:dyDescent="0.25">
      <c r="A2415" s="3">
        <v>33000</v>
      </c>
      <c r="B2415" s="5">
        <v>127</v>
      </c>
      <c r="C2415" s="37">
        <f t="shared" si="340"/>
        <v>18.16</v>
      </c>
      <c r="D2415" s="35">
        <f t="shared" si="341"/>
        <v>-0.6</v>
      </c>
      <c r="E2415">
        <v>2.4</v>
      </c>
      <c r="F2415">
        <v>-3.5</v>
      </c>
      <c r="G2415">
        <v>4</v>
      </c>
      <c r="H2415" s="35">
        <f t="shared" si="342"/>
        <v>-1.8</v>
      </c>
      <c r="I2415">
        <v>1.4</v>
      </c>
      <c r="J2415">
        <v>-4.9000000000000004</v>
      </c>
      <c r="K2415" s="12">
        <f t="shared" si="346"/>
        <v>4</v>
      </c>
      <c r="L2415" s="35">
        <f t="shared" si="343"/>
        <v>-2.2000000000000002</v>
      </c>
      <c r="M2415">
        <v>1</v>
      </c>
      <c r="N2415">
        <v>-5.3</v>
      </c>
      <c r="O2415" s="12">
        <f t="shared" si="347"/>
        <v>4</v>
      </c>
      <c r="P2415" s="7">
        <v>9005</v>
      </c>
      <c r="Q2415" s="7"/>
      <c r="R2415" s="35">
        <f t="shared" si="345"/>
        <v>2.8</v>
      </c>
      <c r="S2415">
        <v>7.5</v>
      </c>
      <c r="T2415">
        <v>-2</v>
      </c>
      <c r="U2415">
        <v>1.2</v>
      </c>
      <c r="X2415">
        <v>18.16</v>
      </c>
    </row>
    <row r="2416" spans="1:24" x14ac:dyDescent="0.25">
      <c r="A2416" s="3">
        <v>33001</v>
      </c>
      <c r="B2416" s="5">
        <v>128</v>
      </c>
      <c r="C2416" s="37">
        <f t="shared" si="340"/>
        <v>23.68</v>
      </c>
      <c r="D2416" s="35">
        <f t="shared" si="341"/>
        <v>3.7</v>
      </c>
      <c r="E2416">
        <v>8.6999999999999993</v>
      </c>
      <c r="F2416">
        <v>-1.3</v>
      </c>
      <c r="G2416">
        <v>0</v>
      </c>
      <c r="H2416" s="35">
        <f t="shared" si="342"/>
        <v>2.5</v>
      </c>
      <c r="I2416">
        <v>7.6</v>
      </c>
      <c r="J2416">
        <v>-2.6</v>
      </c>
      <c r="K2416" s="12">
        <f t="shared" si="346"/>
        <v>0</v>
      </c>
      <c r="L2416" s="35">
        <f t="shared" si="343"/>
        <v>1.7</v>
      </c>
      <c r="M2416">
        <v>6.1</v>
      </c>
      <c r="N2416">
        <v>-2.8</v>
      </c>
      <c r="O2416" s="12">
        <f t="shared" si="347"/>
        <v>0</v>
      </c>
      <c r="P2416" s="7">
        <v>9005</v>
      </c>
      <c r="Q2416" s="7"/>
      <c r="R2416" s="35">
        <f t="shared" si="345"/>
        <v>5.5</v>
      </c>
      <c r="S2416">
        <v>12</v>
      </c>
      <c r="T2416">
        <v>-1</v>
      </c>
      <c r="U2416">
        <v>0</v>
      </c>
      <c r="X2416">
        <v>23.68</v>
      </c>
    </row>
    <row r="2417" spans="1:24" x14ac:dyDescent="0.25">
      <c r="A2417" s="3">
        <v>33002</v>
      </c>
      <c r="B2417" s="5">
        <v>129</v>
      </c>
      <c r="C2417" s="37">
        <f t="shared" si="340"/>
        <v>14.43</v>
      </c>
      <c r="D2417" s="35">
        <f t="shared" si="341"/>
        <v>5.3</v>
      </c>
      <c r="E2417">
        <v>10.9</v>
      </c>
      <c r="F2417">
        <v>-0.4</v>
      </c>
      <c r="G2417">
        <v>0</v>
      </c>
      <c r="H2417" s="35">
        <f t="shared" si="342"/>
        <v>3.9</v>
      </c>
      <c r="I2417">
        <v>7.8</v>
      </c>
      <c r="J2417">
        <v>-0.1</v>
      </c>
      <c r="K2417" s="12">
        <f t="shared" si="346"/>
        <v>0</v>
      </c>
      <c r="L2417" s="35">
        <f t="shared" si="343"/>
        <v>3.7</v>
      </c>
      <c r="M2417">
        <v>7</v>
      </c>
      <c r="N2417">
        <v>0.3</v>
      </c>
      <c r="O2417" s="12">
        <f t="shared" si="347"/>
        <v>0</v>
      </c>
      <c r="P2417" s="7">
        <v>9005</v>
      </c>
      <c r="Q2417" s="7"/>
      <c r="R2417" s="35">
        <f t="shared" si="345"/>
        <v>4.8</v>
      </c>
      <c r="S2417">
        <v>12.5</v>
      </c>
      <c r="T2417">
        <v>-3</v>
      </c>
      <c r="U2417">
        <v>0</v>
      </c>
      <c r="X2417">
        <v>14.43</v>
      </c>
    </row>
    <row r="2418" spans="1:24" x14ac:dyDescent="0.25">
      <c r="A2418" s="3">
        <v>33003</v>
      </c>
      <c r="B2418" s="5">
        <v>130</v>
      </c>
      <c r="C2418" s="37">
        <f t="shared" si="340"/>
        <v>15.79</v>
      </c>
      <c r="D2418" s="35">
        <f t="shared" si="341"/>
        <v>5.0999999999999996</v>
      </c>
      <c r="E2418">
        <v>9.4</v>
      </c>
      <c r="F2418">
        <v>0.7</v>
      </c>
      <c r="G2418">
        <v>6</v>
      </c>
      <c r="H2418" s="35">
        <f t="shared" si="342"/>
        <v>4.0999999999999996</v>
      </c>
      <c r="I2418">
        <v>6.9</v>
      </c>
      <c r="J2418">
        <v>1.2</v>
      </c>
      <c r="K2418" s="12">
        <f t="shared" si="346"/>
        <v>6</v>
      </c>
      <c r="L2418" s="35">
        <f t="shared" si="343"/>
        <v>3.9</v>
      </c>
      <c r="M2418">
        <v>7</v>
      </c>
      <c r="N2418">
        <v>0.7</v>
      </c>
      <c r="O2418" s="12">
        <f t="shared" si="347"/>
        <v>6</v>
      </c>
      <c r="P2418" s="7">
        <v>9005</v>
      </c>
      <c r="Q2418" s="7"/>
      <c r="R2418" s="35">
        <f t="shared" si="345"/>
        <v>7.3</v>
      </c>
      <c r="S2418">
        <v>12</v>
      </c>
      <c r="T2418">
        <v>2.5</v>
      </c>
      <c r="U2418">
        <v>3.2</v>
      </c>
      <c r="X2418">
        <v>15.79</v>
      </c>
    </row>
    <row r="2419" spans="1:24" x14ac:dyDescent="0.25">
      <c r="A2419" s="3">
        <v>33004</v>
      </c>
      <c r="B2419" s="5">
        <v>131</v>
      </c>
      <c r="C2419" s="37">
        <f t="shared" si="340"/>
        <v>17.29</v>
      </c>
      <c r="D2419" s="35">
        <f t="shared" si="341"/>
        <v>3.5</v>
      </c>
      <c r="E2419">
        <v>7.2</v>
      </c>
      <c r="F2419">
        <v>-0.2</v>
      </c>
      <c r="G2419">
        <v>7.5</v>
      </c>
      <c r="H2419" s="35">
        <f t="shared" si="342"/>
        <v>2.8</v>
      </c>
      <c r="I2419">
        <v>5.5</v>
      </c>
      <c r="J2419">
        <v>0</v>
      </c>
      <c r="K2419" s="12">
        <f t="shared" si="346"/>
        <v>7.5</v>
      </c>
      <c r="L2419" s="35">
        <f t="shared" si="343"/>
        <v>1.6</v>
      </c>
      <c r="M2419">
        <v>4.3</v>
      </c>
      <c r="N2419">
        <v>-1.1000000000000001</v>
      </c>
      <c r="O2419" s="12">
        <f t="shared" si="347"/>
        <v>7.5</v>
      </c>
      <c r="P2419" s="7">
        <v>9005</v>
      </c>
      <c r="Q2419" s="7"/>
      <c r="R2419" s="35">
        <f t="shared" si="345"/>
        <v>5.8</v>
      </c>
      <c r="S2419">
        <v>11.5</v>
      </c>
      <c r="T2419">
        <v>0</v>
      </c>
      <c r="U2419">
        <v>4</v>
      </c>
      <c r="X2419">
        <v>17.29</v>
      </c>
    </row>
    <row r="2420" spans="1:24" x14ac:dyDescent="0.25">
      <c r="A2420" s="3">
        <v>33005</v>
      </c>
      <c r="B2420" s="5">
        <v>132</v>
      </c>
      <c r="C2420" s="37">
        <f t="shared" si="340"/>
        <v>22.27</v>
      </c>
      <c r="D2420" s="35">
        <f t="shared" si="341"/>
        <v>4.7</v>
      </c>
      <c r="E2420">
        <v>8.8000000000000007</v>
      </c>
      <c r="F2420">
        <v>0.5</v>
      </c>
      <c r="G2420">
        <v>1</v>
      </c>
      <c r="H2420" s="35">
        <f t="shared" si="342"/>
        <v>3.9</v>
      </c>
      <c r="I2420">
        <v>7.9</v>
      </c>
      <c r="J2420">
        <v>-0.2</v>
      </c>
      <c r="K2420" s="12">
        <f t="shared" si="346"/>
        <v>1</v>
      </c>
      <c r="L2420" s="35">
        <f t="shared" si="343"/>
        <v>2.2000000000000002</v>
      </c>
      <c r="M2420">
        <v>5.2</v>
      </c>
      <c r="N2420">
        <v>-0.8</v>
      </c>
      <c r="O2420" s="12">
        <f t="shared" si="347"/>
        <v>1</v>
      </c>
      <c r="P2420" s="7">
        <v>9005</v>
      </c>
      <c r="Q2420" s="7"/>
      <c r="R2420" s="35">
        <f t="shared" si="345"/>
        <v>7.3</v>
      </c>
      <c r="S2420">
        <v>12</v>
      </c>
      <c r="T2420">
        <v>2.5</v>
      </c>
      <c r="U2420">
        <v>0.5</v>
      </c>
      <c r="X2420">
        <v>22.27</v>
      </c>
    </row>
    <row r="2421" spans="1:24" x14ac:dyDescent="0.25">
      <c r="A2421" s="3">
        <v>33006</v>
      </c>
      <c r="B2421" s="5">
        <v>133</v>
      </c>
      <c r="C2421" s="37">
        <f t="shared" si="340"/>
        <v>12.64</v>
      </c>
      <c r="D2421" s="35">
        <f t="shared" si="341"/>
        <v>3.6</v>
      </c>
      <c r="E2421">
        <v>7.2</v>
      </c>
      <c r="F2421">
        <v>0</v>
      </c>
      <c r="G2421">
        <v>9.5</v>
      </c>
      <c r="H2421" s="35">
        <f t="shared" si="342"/>
        <v>1.5</v>
      </c>
      <c r="I2421">
        <v>3.9</v>
      </c>
      <c r="J2421">
        <v>-0.9</v>
      </c>
      <c r="K2421" s="12">
        <f t="shared" ref="K2421:K2452" si="348">G2421</f>
        <v>9.5</v>
      </c>
      <c r="L2421" s="35">
        <f t="shared" si="343"/>
        <v>0.9</v>
      </c>
      <c r="M2421">
        <v>3.2</v>
      </c>
      <c r="N2421">
        <v>-1.5</v>
      </c>
      <c r="O2421" s="12">
        <f t="shared" ref="O2421:O2452" si="349">G2421</f>
        <v>9.5</v>
      </c>
      <c r="P2421" s="7">
        <v>9005</v>
      </c>
      <c r="Q2421" s="7"/>
      <c r="R2421" s="35">
        <f t="shared" si="345"/>
        <v>5.8</v>
      </c>
      <c r="S2421">
        <v>9.5</v>
      </c>
      <c r="T2421">
        <v>2</v>
      </c>
      <c r="U2421">
        <v>2.4</v>
      </c>
      <c r="X2421">
        <v>12.64</v>
      </c>
    </row>
    <row r="2422" spans="1:24" x14ac:dyDescent="0.25">
      <c r="A2422" s="3">
        <v>33007</v>
      </c>
      <c r="B2422" s="5">
        <v>134</v>
      </c>
      <c r="C2422" s="37">
        <f t="shared" si="340"/>
        <v>16.170000000000002</v>
      </c>
      <c r="D2422" s="35">
        <f t="shared" si="341"/>
        <v>3.9</v>
      </c>
      <c r="E2422">
        <v>8.3000000000000007</v>
      </c>
      <c r="F2422">
        <v>-0.5</v>
      </c>
      <c r="G2422">
        <v>2</v>
      </c>
      <c r="H2422" s="35">
        <f t="shared" si="342"/>
        <v>2.6</v>
      </c>
      <c r="I2422">
        <v>6.3</v>
      </c>
      <c r="J2422">
        <v>-1.2</v>
      </c>
      <c r="K2422" s="12">
        <f t="shared" si="348"/>
        <v>2</v>
      </c>
      <c r="L2422" s="35">
        <f t="shared" si="343"/>
        <v>1.7</v>
      </c>
      <c r="M2422">
        <v>5.3</v>
      </c>
      <c r="N2422">
        <v>-1.9</v>
      </c>
      <c r="O2422" s="12">
        <f t="shared" si="349"/>
        <v>2</v>
      </c>
      <c r="P2422" s="7">
        <v>9005</v>
      </c>
      <c r="Q2422" s="7"/>
      <c r="R2422" s="35">
        <f t="shared" si="345"/>
        <v>6.3</v>
      </c>
      <c r="S2422">
        <v>11.5</v>
      </c>
      <c r="T2422">
        <v>1</v>
      </c>
      <c r="U2422">
        <v>2.8</v>
      </c>
      <c r="X2422">
        <v>16.170000000000002</v>
      </c>
    </row>
    <row r="2423" spans="1:24" x14ac:dyDescent="0.25">
      <c r="A2423" s="3">
        <v>33008</v>
      </c>
      <c r="B2423" s="5">
        <v>135</v>
      </c>
      <c r="C2423" s="37">
        <f t="shared" si="340"/>
        <v>23.06</v>
      </c>
      <c r="D2423" s="35">
        <f t="shared" si="341"/>
        <v>2.9</v>
      </c>
      <c r="E2423">
        <v>9.1999999999999993</v>
      </c>
      <c r="F2423">
        <v>-3.4</v>
      </c>
      <c r="G2423">
        <v>1</v>
      </c>
      <c r="H2423" s="35">
        <f t="shared" si="342"/>
        <v>3.5</v>
      </c>
      <c r="I2423">
        <v>8.1999999999999993</v>
      </c>
      <c r="J2423">
        <v>-1.3</v>
      </c>
      <c r="K2423" s="12">
        <f t="shared" si="348"/>
        <v>1</v>
      </c>
      <c r="L2423" s="35">
        <f t="shared" si="343"/>
        <v>2</v>
      </c>
      <c r="M2423">
        <v>5.5</v>
      </c>
      <c r="N2423">
        <v>-1.5</v>
      </c>
      <c r="O2423" s="12">
        <f t="shared" si="349"/>
        <v>1</v>
      </c>
      <c r="P2423" s="7">
        <v>9005</v>
      </c>
      <c r="Q2423" s="7"/>
      <c r="R2423" s="35">
        <f t="shared" si="345"/>
        <v>5.5</v>
      </c>
      <c r="S2423">
        <v>12.5</v>
      </c>
      <c r="T2423">
        <v>-1.5</v>
      </c>
      <c r="U2423">
        <v>0.2</v>
      </c>
      <c r="X2423">
        <v>23.06</v>
      </c>
    </row>
    <row r="2424" spans="1:24" x14ac:dyDescent="0.25">
      <c r="A2424" s="3">
        <v>33009</v>
      </c>
      <c r="B2424" s="5">
        <v>136</v>
      </c>
      <c r="C2424" s="37">
        <f t="shared" si="340"/>
        <v>15.7</v>
      </c>
      <c r="D2424" s="35">
        <f t="shared" si="341"/>
        <v>3.2</v>
      </c>
      <c r="E2424">
        <v>8.6</v>
      </c>
      <c r="F2424">
        <v>-2.2000000000000002</v>
      </c>
      <c r="G2424">
        <v>5.5</v>
      </c>
      <c r="H2424" s="35">
        <f t="shared" si="342"/>
        <v>1.9</v>
      </c>
      <c r="I2424">
        <v>5.9</v>
      </c>
      <c r="J2424">
        <v>-2.1</v>
      </c>
      <c r="K2424" s="12">
        <f t="shared" si="348"/>
        <v>5.5</v>
      </c>
      <c r="L2424" s="35">
        <f t="shared" si="343"/>
        <v>0.9</v>
      </c>
      <c r="M2424">
        <v>3.8</v>
      </c>
      <c r="N2424">
        <v>-2</v>
      </c>
      <c r="O2424" s="12">
        <f t="shared" si="349"/>
        <v>5.5</v>
      </c>
      <c r="P2424" s="7">
        <v>9005</v>
      </c>
      <c r="Q2424" s="7"/>
      <c r="R2424" s="35">
        <f t="shared" si="345"/>
        <v>4</v>
      </c>
      <c r="S2424">
        <v>11</v>
      </c>
      <c r="T2424">
        <v>-3</v>
      </c>
      <c r="U2424">
        <v>7.6</v>
      </c>
      <c r="X2424">
        <v>15.7</v>
      </c>
    </row>
    <row r="2425" spans="1:24" x14ac:dyDescent="0.25">
      <c r="A2425" s="3">
        <v>33010</v>
      </c>
      <c r="B2425" s="5">
        <v>137</v>
      </c>
      <c r="C2425" s="37">
        <f t="shared" si="340"/>
        <v>18.670000000000002</v>
      </c>
      <c r="D2425" s="35">
        <f t="shared" si="341"/>
        <v>4.9000000000000004</v>
      </c>
      <c r="E2425">
        <v>10.9</v>
      </c>
      <c r="F2425">
        <v>-1.2</v>
      </c>
      <c r="G2425">
        <v>1</v>
      </c>
      <c r="H2425" s="35">
        <f t="shared" si="342"/>
        <v>4.5999999999999996</v>
      </c>
      <c r="I2425">
        <v>10.3</v>
      </c>
      <c r="J2425">
        <v>-1.2</v>
      </c>
      <c r="K2425" s="12">
        <f t="shared" si="348"/>
        <v>1</v>
      </c>
      <c r="L2425" s="35">
        <f t="shared" si="343"/>
        <v>2.6</v>
      </c>
      <c r="M2425">
        <v>7.2</v>
      </c>
      <c r="N2425">
        <v>-2.1</v>
      </c>
      <c r="O2425" s="12">
        <f t="shared" si="349"/>
        <v>1</v>
      </c>
      <c r="P2425" s="7">
        <v>9005</v>
      </c>
      <c r="Q2425" s="7"/>
      <c r="R2425" s="35">
        <f t="shared" si="345"/>
        <v>7.3</v>
      </c>
      <c r="S2425">
        <v>12.5</v>
      </c>
      <c r="T2425">
        <v>2</v>
      </c>
      <c r="U2425">
        <v>3.2</v>
      </c>
      <c r="X2425">
        <v>18.670000000000002</v>
      </c>
    </row>
    <row r="2426" spans="1:24" x14ac:dyDescent="0.25">
      <c r="A2426" s="3">
        <v>33011</v>
      </c>
      <c r="B2426" s="5">
        <v>138</v>
      </c>
      <c r="C2426" s="37">
        <f t="shared" si="340"/>
        <v>16.97</v>
      </c>
      <c r="D2426" s="35">
        <f t="shared" si="341"/>
        <v>4.3</v>
      </c>
      <c r="E2426">
        <v>8.1</v>
      </c>
      <c r="F2426">
        <v>0.4</v>
      </c>
      <c r="G2426">
        <v>2.5</v>
      </c>
      <c r="H2426" s="35">
        <f t="shared" si="342"/>
        <v>3</v>
      </c>
      <c r="I2426">
        <v>6.7</v>
      </c>
      <c r="J2426">
        <v>-0.8</v>
      </c>
      <c r="K2426" s="12">
        <f t="shared" si="348"/>
        <v>2.5</v>
      </c>
      <c r="L2426" s="35">
        <f t="shared" si="343"/>
        <v>2.4</v>
      </c>
      <c r="M2426">
        <v>5.0999999999999996</v>
      </c>
      <c r="N2426">
        <v>-0.3</v>
      </c>
      <c r="O2426" s="12">
        <f t="shared" si="349"/>
        <v>2.5</v>
      </c>
      <c r="P2426" s="7">
        <v>9005</v>
      </c>
      <c r="Q2426" s="7"/>
      <c r="R2426" s="35">
        <f t="shared" si="345"/>
        <v>7.5</v>
      </c>
      <c r="S2426">
        <v>12</v>
      </c>
      <c r="T2426">
        <v>3</v>
      </c>
      <c r="U2426">
        <v>10.4</v>
      </c>
      <c r="X2426">
        <v>16.97</v>
      </c>
    </row>
    <row r="2427" spans="1:24" x14ac:dyDescent="0.25">
      <c r="A2427" s="3">
        <v>33012</v>
      </c>
      <c r="B2427" s="5">
        <v>139</v>
      </c>
      <c r="C2427" s="37">
        <f t="shared" si="340"/>
        <v>16.43</v>
      </c>
      <c r="D2427" s="35">
        <f t="shared" si="341"/>
        <v>4.4000000000000004</v>
      </c>
      <c r="E2427">
        <v>12.3</v>
      </c>
      <c r="F2427">
        <v>-3.5</v>
      </c>
      <c r="G2427">
        <v>2</v>
      </c>
      <c r="H2427" s="35">
        <f t="shared" si="342"/>
        <v>3.3</v>
      </c>
      <c r="I2427">
        <v>10.1</v>
      </c>
      <c r="J2427">
        <v>-3.6</v>
      </c>
      <c r="K2427" s="12">
        <f t="shared" si="348"/>
        <v>2</v>
      </c>
      <c r="L2427" s="35">
        <f t="shared" si="343"/>
        <v>2.9</v>
      </c>
      <c r="M2427">
        <v>7.9</v>
      </c>
      <c r="N2427">
        <v>-2.2000000000000002</v>
      </c>
      <c r="O2427" s="12">
        <f t="shared" si="349"/>
        <v>2</v>
      </c>
      <c r="P2427" s="7">
        <v>9005</v>
      </c>
      <c r="Q2427" s="7"/>
      <c r="R2427" s="35">
        <f t="shared" si="345"/>
        <v>7.3</v>
      </c>
      <c r="S2427">
        <v>13</v>
      </c>
      <c r="T2427">
        <v>1.5</v>
      </c>
      <c r="U2427">
        <v>1</v>
      </c>
      <c r="X2427">
        <v>16.43</v>
      </c>
    </row>
    <row r="2428" spans="1:24" x14ac:dyDescent="0.25">
      <c r="A2428" s="3">
        <v>33013</v>
      </c>
      <c r="B2428" s="5">
        <v>140</v>
      </c>
      <c r="C2428" s="37">
        <f t="shared" si="340"/>
        <v>10.02</v>
      </c>
      <c r="D2428" s="35">
        <f t="shared" si="341"/>
        <v>2.6</v>
      </c>
      <c r="E2428">
        <v>5.6</v>
      </c>
      <c r="F2428">
        <v>-0.4</v>
      </c>
      <c r="G2428">
        <v>5</v>
      </c>
      <c r="H2428" s="35">
        <f t="shared" si="342"/>
        <v>1.4</v>
      </c>
      <c r="I2428">
        <v>3.4</v>
      </c>
      <c r="J2428">
        <v>-0.7</v>
      </c>
      <c r="K2428" s="12">
        <f t="shared" si="348"/>
        <v>5</v>
      </c>
      <c r="L2428" s="35">
        <f t="shared" si="343"/>
        <v>2.1</v>
      </c>
      <c r="M2428">
        <v>4.0999999999999996</v>
      </c>
      <c r="N2428">
        <v>0.1</v>
      </c>
      <c r="O2428" s="12">
        <f t="shared" si="349"/>
        <v>5</v>
      </c>
      <c r="P2428" s="7">
        <v>9005</v>
      </c>
      <c r="Q2428" s="7"/>
      <c r="R2428" s="35">
        <f t="shared" si="345"/>
        <v>4</v>
      </c>
      <c r="S2428">
        <v>10</v>
      </c>
      <c r="T2428">
        <v>-2</v>
      </c>
      <c r="U2428">
        <v>4.4000000000000004</v>
      </c>
      <c r="X2428">
        <v>10.02</v>
      </c>
    </row>
    <row r="2429" spans="1:24" x14ac:dyDescent="0.25">
      <c r="A2429" s="3">
        <v>33014</v>
      </c>
      <c r="B2429" s="5">
        <v>141</v>
      </c>
      <c r="C2429" s="37">
        <f t="shared" si="340"/>
        <v>23.57</v>
      </c>
      <c r="D2429" s="35">
        <f t="shared" si="341"/>
        <v>4.5</v>
      </c>
      <c r="E2429">
        <v>12</v>
      </c>
      <c r="F2429">
        <v>-3</v>
      </c>
      <c r="G2429">
        <v>3</v>
      </c>
      <c r="H2429" s="35">
        <f t="shared" si="342"/>
        <v>2.2000000000000002</v>
      </c>
      <c r="I2429">
        <v>8.3000000000000007</v>
      </c>
      <c r="J2429">
        <v>-4</v>
      </c>
      <c r="K2429" s="12">
        <f t="shared" si="348"/>
        <v>3</v>
      </c>
      <c r="L2429" s="35">
        <f t="shared" si="343"/>
        <v>2.4</v>
      </c>
      <c r="M2429">
        <v>7.8</v>
      </c>
      <c r="N2429">
        <v>-3</v>
      </c>
      <c r="O2429" s="12">
        <f t="shared" si="349"/>
        <v>3</v>
      </c>
      <c r="P2429" s="7">
        <v>9005</v>
      </c>
      <c r="Q2429" s="7"/>
      <c r="R2429" s="35">
        <f t="shared" si="345"/>
        <v>6.5</v>
      </c>
      <c r="S2429">
        <v>13.5</v>
      </c>
      <c r="T2429">
        <v>-0.5</v>
      </c>
      <c r="U2429">
        <v>0.8</v>
      </c>
      <c r="X2429">
        <v>23.57</v>
      </c>
    </row>
    <row r="2430" spans="1:24" x14ac:dyDescent="0.25">
      <c r="A2430" s="3">
        <v>33015</v>
      </c>
      <c r="B2430" s="5">
        <v>142</v>
      </c>
      <c r="C2430" s="37">
        <f t="shared" si="340"/>
        <v>8.0299999999999994</v>
      </c>
      <c r="D2430" s="35">
        <f t="shared" si="341"/>
        <v>5.3</v>
      </c>
      <c r="E2430">
        <v>6.8</v>
      </c>
      <c r="F2430">
        <v>3.7</v>
      </c>
      <c r="G2430">
        <v>13.5</v>
      </c>
      <c r="H2430" s="35">
        <f t="shared" si="342"/>
        <v>3.3</v>
      </c>
      <c r="I2430">
        <v>5</v>
      </c>
      <c r="J2430">
        <v>1.5</v>
      </c>
      <c r="K2430" s="12">
        <f t="shared" si="348"/>
        <v>13.5</v>
      </c>
      <c r="L2430" s="35">
        <f t="shared" si="343"/>
        <v>3.2</v>
      </c>
      <c r="M2430">
        <v>4.5999999999999996</v>
      </c>
      <c r="N2430">
        <v>1.8</v>
      </c>
      <c r="O2430" s="12">
        <f t="shared" si="349"/>
        <v>13.5</v>
      </c>
      <c r="P2430" s="7">
        <v>9005</v>
      </c>
      <c r="Q2430" s="7"/>
      <c r="R2430" s="35">
        <f t="shared" si="345"/>
        <v>7.3</v>
      </c>
      <c r="S2430">
        <v>9</v>
      </c>
      <c r="T2430">
        <v>5.5</v>
      </c>
      <c r="U2430">
        <v>15.1</v>
      </c>
      <c r="X2430">
        <v>8.0299999999999994</v>
      </c>
    </row>
    <row r="2431" spans="1:24" x14ac:dyDescent="0.25">
      <c r="A2431" s="3">
        <v>33016</v>
      </c>
      <c r="B2431" s="5">
        <v>143</v>
      </c>
      <c r="C2431" s="37">
        <f t="shared" si="340"/>
        <v>8.06</v>
      </c>
      <c r="D2431" s="35">
        <f t="shared" si="341"/>
        <v>3.9</v>
      </c>
      <c r="E2431">
        <v>6.7</v>
      </c>
      <c r="F2431">
        <v>1</v>
      </c>
      <c r="G2431">
        <v>6</v>
      </c>
      <c r="H2431" s="35">
        <f t="shared" si="342"/>
        <v>2.2999999999999998</v>
      </c>
      <c r="I2431">
        <v>5.7</v>
      </c>
      <c r="J2431">
        <v>-1.1000000000000001</v>
      </c>
      <c r="K2431" s="12">
        <f t="shared" si="348"/>
        <v>6</v>
      </c>
      <c r="L2431" s="35">
        <f t="shared" si="343"/>
        <v>2.1</v>
      </c>
      <c r="M2431">
        <v>4.4000000000000004</v>
      </c>
      <c r="N2431">
        <v>-0.3</v>
      </c>
      <c r="O2431" s="12">
        <f t="shared" si="349"/>
        <v>6</v>
      </c>
      <c r="P2431" s="7">
        <v>9005</v>
      </c>
      <c r="Q2431" s="7"/>
      <c r="R2431" s="35">
        <f t="shared" si="345"/>
        <v>6.5</v>
      </c>
      <c r="S2431">
        <v>9</v>
      </c>
      <c r="T2431">
        <v>4</v>
      </c>
      <c r="U2431">
        <v>5.4</v>
      </c>
      <c r="X2431">
        <v>8.06</v>
      </c>
    </row>
    <row r="2432" spans="1:24" x14ac:dyDescent="0.25">
      <c r="A2432" s="3">
        <v>33017</v>
      </c>
      <c r="B2432" s="5">
        <v>144</v>
      </c>
      <c r="C2432" s="37">
        <f t="shared" si="340"/>
        <v>8.09</v>
      </c>
      <c r="D2432" s="35">
        <f t="shared" si="341"/>
        <v>0.6</v>
      </c>
      <c r="E2432">
        <v>1.4</v>
      </c>
      <c r="F2432">
        <v>-0.2</v>
      </c>
      <c r="G2432">
        <v>14.5</v>
      </c>
      <c r="H2432" s="35">
        <f t="shared" si="342"/>
        <v>-1.6</v>
      </c>
      <c r="I2432">
        <v>-1.3</v>
      </c>
      <c r="J2432">
        <v>-1.8</v>
      </c>
      <c r="K2432" s="12">
        <f t="shared" si="348"/>
        <v>14.5</v>
      </c>
      <c r="L2432" s="35">
        <f t="shared" si="343"/>
        <v>-0.8</v>
      </c>
      <c r="M2432">
        <v>-0.6</v>
      </c>
      <c r="N2432">
        <v>-1</v>
      </c>
      <c r="O2432" s="12">
        <f t="shared" si="349"/>
        <v>14.5</v>
      </c>
      <c r="P2432" s="7">
        <v>9005</v>
      </c>
      <c r="Q2432" s="7"/>
      <c r="R2432" s="35">
        <f t="shared" si="345"/>
        <v>5.5</v>
      </c>
      <c r="S2432">
        <v>9</v>
      </c>
      <c r="T2432">
        <v>2</v>
      </c>
      <c r="U2432">
        <v>21</v>
      </c>
      <c r="X2432">
        <v>8.09</v>
      </c>
    </row>
    <row r="2433" spans="1:24" x14ac:dyDescent="0.25">
      <c r="A2433" s="3">
        <v>33018</v>
      </c>
      <c r="B2433" s="5">
        <v>145</v>
      </c>
      <c r="C2433" s="37">
        <f t="shared" si="340"/>
        <v>8.1199999999999992</v>
      </c>
      <c r="D2433" s="35">
        <f t="shared" si="341"/>
        <v>4.2</v>
      </c>
      <c r="E2433">
        <v>8.6999999999999993</v>
      </c>
      <c r="F2433">
        <v>-0.4</v>
      </c>
      <c r="G2433">
        <v>14.5</v>
      </c>
      <c r="H2433" s="35">
        <f t="shared" si="342"/>
        <v>-0.9</v>
      </c>
      <c r="I2433">
        <v>1.1000000000000001</v>
      </c>
      <c r="J2433">
        <v>-2.9</v>
      </c>
      <c r="K2433" s="12">
        <f t="shared" si="348"/>
        <v>14.5</v>
      </c>
      <c r="L2433" s="35">
        <f t="shared" si="343"/>
        <v>0.2</v>
      </c>
      <c r="M2433">
        <v>2.2999999999999998</v>
      </c>
      <c r="N2433">
        <v>-1.9</v>
      </c>
      <c r="O2433" s="12">
        <f t="shared" si="349"/>
        <v>14.5</v>
      </c>
      <c r="P2433" s="7">
        <v>9005</v>
      </c>
      <c r="Q2433" s="7"/>
      <c r="R2433" s="35">
        <f t="shared" si="345"/>
        <v>5.3</v>
      </c>
      <c r="S2433">
        <v>9</v>
      </c>
      <c r="T2433">
        <v>1.5</v>
      </c>
      <c r="U2433">
        <v>10.4</v>
      </c>
      <c r="X2433">
        <v>8.1199999999999992</v>
      </c>
    </row>
    <row r="2434" spans="1:24" x14ac:dyDescent="0.25">
      <c r="A2434" s="3">
        <v>33019</v>
      </c>
      <c r="B2434" s="5">
        <v>146</v>
      </c>
      <c r="C2434" s="37">
        <f t="shared" si="340"/>
        <v>23.81</v>
      </c>
      <c r="D2434" s="35">
        <f t="shared" si="341"/>
        <v>6</v>
      </c>
      <c r="E2434">
        <v>13.3</v>
      </c>
      <c r="F2434">
        <v>-1.3</v>
      </c>
      <c r="G2434">
        <v>0</v>
      </c>
      <c r="H2434" s="35">
        <f t="shared" si="342"/>
        <v>4</v>
      </c>
      <c r="I2434">
        <v>9.6</v>
      </c>
      <c r="J2434">
        <v>-1.7</v>
      </c>
      <c r="K2434" s="12">
        <f t="shared" si="348"/>
        <v>0</v>
      </c>
      <c r="L2434" s="35">
        <f t="shared" si="343"/>
        <v>4.0999999999999996</v>
      </c>
      <c r="M2434">
        <v>10</v>
      </c>
      <c r="N2434">
        <v>-1.8</v>
      </c>
      <c r="O2434" s="12">
        <f t="shared" si="349"/>
        <v>0</v>
      </c>
      <c r="P2434" s="7">
        <v>9005</v>
      </c>
      <c r="Q2434" s="7"/>
      <c r="R2434" s="35">
        <f t="shared" si="345"/>
        <v>8.8000000000000007</v>
      </c>
      <c r="S2434">
        <v>15</v>
      </c>
      <c r="T2434">
        <v>2.5</v>
      </c>
      <c r="U2434">
        <v>0</v>
      </c>
      <c r="X2434">
        <v>23.81</v>
      </c>
    </row>
    <row r="2435" spans="1:24" x14ac:dyDescent="0.25">
      <c r="A2435" s="3">
        <v>33020</v>
      </c>
      <c r="B2435" s="5">
        <v>147</v>
      </c>
      <c r="C2435" s="37">
        <f t="shared" si="340"/>
        <v>10.54</v>
      </c>
      <c r="D2435" s="35">
        <f t="shared" si="341"/>
        <v>7.1</v>
      </c>
      <c r="E2435">
        <v>12.7</v>
      </c>
      <c r="F2435">
        <v>1.4</v>
      </c>
      <c r="G2435">
        <v>4</v>
      </c>
      <c r="H2435" s="35">
        <f t="shared" si="342"/>
        <v>7.1</v>
      </c>
      <c r="I2435">
        <v>10.5</v>
      </c>
      <c r="J2435">
        <v>3.7</v>
      </c>
      <c r="K2435" s="12">
        <f t="shared" si="348"/>
        <v>4</v>
      </c>
      <c r="L2435" s="35">
        <f t="shared" si="343"/>
        <v>6.1</v>
      </c>
      <c r="M2435">
        <v>9.3000000000000007</v>
      </c>
      <c r="N2435">
        <v>2.8</v>
      </c>
      <c r="O2435" s="12">
        <f t="shared" si="349"/>
        <v>4</v>
      </c>
      <c r="P2435" s="7">
        <v>9005</v>
      </c>
      <c r="Q2435" s="7"/>
      <c r="R2435" s="35">
        <f t="shared" si="345"/>
        <v>7.8</v>
      </c>
      <c r="S2435">
        <v>15</v>
      </c>
      <c r="T2435">
        <v>0.5</v>
      </c>
      <c r="U2435">
        <v>2.6</v>
      </c>
      <c r="X2435">
        <v>10.54</v>
      </c>
    </row>
    <row r="2436" spans="1:24" x14ac:dyDescent="0.25">
      <c r="A2436" s="3">
        <v>33021</v>
      </c>
      <c r="B2436" s="5">
        <v>148</v>
      </c>
      <c r="C2436" s="37">
        <f t="shared" si="340"/>
        <v>8.7899999999999991</v>
      </c>
      <c r="D2436" s="35">
        <f t="shared" si="341"/>
        <v>7.8</v>
      </c>
      <c r="E2436">
        <v>9.8000000000000007</v>
      </c>
      <c r="F2436">
        <v>5.7</v>
      </c>
      <c r="G2436">
        <v>14.5</v>
      </c>
      <c r="H2436" s="35">
        <f t="shared" si="342"/>
        <v>6</v>
      </c>
      <c r="I2436">
        <v>8.1</v>
      </c>
      <c r="J2436">
        <v>3.8</v>
      </c>
      <c r="K2436" s="12">
        <f t="shared" si="348"/>
        <v>14.5</v>
      </c>
      <c r="L2436" s="35">
        <f t="shared" si="343"/>
        <v>4.8</v>
      </c>
      <c r="M2436">
        <v>6.5</v>
      </c>
      <c r="N2436">
        <v>3</v>
      </c>
      <c r="O2436" s="12">
        <f t="shared" si="349"/>
        <v>14.5</v>
      </c>
      <c r="P2436" s="7">
        <v>9005</v>
      </c>
      <c r="Q2436" s="7"/>
      <c r="R2436" s="35">
        <f t="shared" si="345"/>
        <v>11.3</v>
      </c>
      <c r="S2436">
        <v>15.5</v>
      </c>
      <c r="T2436">
        <v>7</v>
      </c>
      <c r="U2436">
        <v>15.5</v>
      </c>
      <c r="X2436">
        <v>8.7899999999999991</v>
      </c>
    </row>
    <row r="2437" spans="1:24" x14ac:dyDescent="0.25">
      <c r="A2437" s="3">
        <v>33022</v>
      </c>
      <c r="B2437" s="5">
        <v>149</v>
      </c>
      <c r="C2437" s="37">
        <f t="shared" ref="C2437:C2500" si="350">IF(W2437="",X2437,ROUND(0.95*W2437,2))</f>
        <v>8.2200000000000006</v>
      </c>
      <c r="D2437" s="35">
        <f t="shared" ref="D2437:D2500" si="351">ROUND(AVERAGE(E2437:F2437),1)</f>
        <v>4.3</v>
      </c>
      <c r="E2437">
        <v>8.1</v>
      </c>
      <c r="F2437">
        <v>0.4</v>
      </c>
      <c r="G2437">
        <v>2</v>
      </c>
      <c r="H2437" s="35">
        <f t="shared" ref="H2437:H2500" si="352">ROUND(AVERAGE(I2437:J2437),1)</f>
        <v>4.2</v>
      </c>
      <c r="I2437">
        <v>5.2</v>
      </c>
      <c r="J2437">
        <v>3.2</v>
      </c>
      <c r="K2437" s="12">
        <f t="shared" si="348"/>
        <v>2</v>
      </c>
      <c r="L2437" s="35">
        <f t="shared" ref="L2437:L2500" si="353">ROUND(AVERAGE(M2437:N2437),1)</f>
        <v>4.0999999999999996</v>
      </c>
      <c r="M2437">
        <v>5.2</v>
      </c>
      <c r="N2437">
        <v>3</v>
      </c>
      <c r="O2437" s="12">
        <f t="shared" si="349"/>
        <v>2</v>
      </c>
      <c r="P2437" s="7">
        <v>9005</v>
      </c>
      <c r="Q2437" s="7"/>
      <c r="R2437" s="35">
        <f t="shared" ref="R2437:R2500" si="354">ROUND(AVERAGE(S2437:T2437),1)</f>
        <v>9.5</v>
      </c>
      <c r="S2437">
        <v>11</v>
      </c>
      <c r="T2437">
        <v>8</v>
      </c>
      <c r="U2437">
        <v>4</v>
      </c>
      <c r="X2437">
        <v>8.2200000000000006</v>
      </c>
    </row>
    <row r="2438" spans="1:24" x14ac:dyDescent="0.25">
      <c r="A2438" s="3">
        <v>33023</v>
      </c>
      <c r="B2438" s="5">
        <v>150</v>
      </c>
      <c r="C2438" s="37">
        <f t="shared" si="350"/>
        <v>15.37</v>
      </c>
      <c r="D2438" s="35">
        <f t="shared" si="351"/>
        <v>8</v>
      </c>
      <c r="E2438">
        <v>14</v>
      </c>
      <c r="F2438">
        <v>1.9</v>
      </c>
      <c r="G2438">
        <v>5</v>
      </c>
      <c r="H2438" s="35">
        <f t="shared" si="352"/>
        <v>6.5</v>
      </c>
      <c r="I2438">
        <v>12.5</v>
      </c>
      <c r="J2438">
        <v>0.4</v>
      </c>
      <c r="K2438" s="12">
        <f t="shared" si="348"/>
        <v>5</v>
      </c>
      <c r="L2438" s="35">
        <f t="shared" si="353"/>
        <v>5.7</v>
      </c>
      <c r="M2438">
        <v>10.6</v>
      </c>
      <c r="N2438">
        <v>0.7</v>
      </c>
      <c r="O2438" s="12">
        <f t="shared" si="349"/>
        <v>5</v>
      </c>
      <c r="P2438" s="7">
        <v>9005</v>
      </c>
      <c r="Q2438" s="7"/>
      <c r="R2438" s="35">
        <f t="shared" si="354"/>
        <v>8</v>
      </c>
      <c r="S2438">
        <v>12</v>
      </c>
      <c r="T2438">
        <v>4</v>
      </c>
      <c r="U2438">
        <v>4.2</v>
      </c>
      <c r="X2438">
        <v>15.37</v>
      </c>
    </row>
    <row r="2439" spans="1:24" x14ac:dyDescent="0.25">
      <c r="A2439" s="3">
        <v>33024</v>
      </c>
      <c r="B2439" s="5">
        <v>151</v>
      </c>
      <c r="C2439" s="37">
        <f t="shared" si="350"/>
        <v>10.35</v>
      </c>
      <c r="D2439" s="35">
        <f t="shared" si="351"/>
        <v>3.9</v>
      </c>
      <c r="E2439">
        <v>6.2</v>
      </c>
      <c r="F2439">
        <v>1.5</v>
      </c>
      <c r="G2439">
        <v>17.5</v>
      </c>
      <c r="H2439" s="35">
        <f t="shared" si="352"/>
        <v>2.2999999999999998</v>
      </c>
      <c r="I2439">
        <v>4.3</v>
      </c>
      <c r="J2439">
        <v>0.2</v>
      </c>
      <c r="K2439" s="12">
        <f t="shared" si="348"/>
        <v>17.5</v>
      </c>
      <c r="L2439" s="35">
        <f t="shared" si="353"/>
        <v>2.2000000000000002</v>
      </c>
      <c r="M2439">
        <v>3.8</v>
      </c>
      <c r="N2439">
        <v>0.6</v>
      </c>
      <c r="O2439" s="12">
        <f t="shared" si="349"/>
        <v>17.5</v>
      </c>
      <c r="P2439" s="7">
        <v>9005</v>
      </c>
      <c r="Q2439" s="7"/>
      <c r="R2439" s="35">
        <f t="shared" si="354"/>
        <v>6</v>
      </c>
      <c r="S2439">
        <v>12</v>
      </c>
      <c r="T2439">
        <v>0</v>
      </c>
      <c r="U2439">
        <v>11.2</v>
      </c>
      <c r="X2439">
        <v>10.35</v>
      </c>
    </row>
    <row r="2440" spans="1:24" x14ac:dyDescent="0.25">
      <c r="A2440" s="3">
        <v>33025</v>
      </c>
      <c r="B2440" s="5">
        <v>152</v>
      </c>
      <c r="C2440" s="37">
        <f t="shared" si="350"/>
        <v>8.2899999999999991</v>
      </c>
      <c r="D2440" s="35">
        <f t="shared" si="351"/>
        <v>1.6</v>
      </c>
      <c r="E2440">
        <v>3.6</v>
      </c>
      <c r="F2440">
        <v>-0.5</v>
      </c>
      <c r="G2440">
        <v>22</v>
      </c>
      <c r="H2440" s="35">
        <f t="shared" si="352"/>
        <v>-1.3</v>
      </c>
      <c r="I2440">
        <v>0.4</v>
      </c>
      <c r="J2440">
        <v>-3</v>
      </c>
      <c r="K2440" s="12">
        <f t="shared" si="348"/>
        <v>22</v>
      </c>
      <c r="L2440" s="35">
        <f t="shared" si="353"/>
        <v>-0.2</v>
      </c>
      <c r="M2440">
        <v>1.8</v>
      </c>
      <c r="N2440">
        <v>-2.2000000000000002</v>
      </c>
      <c r="O2440" s="12">
        <f t="shared" si="349"/>
        <v>22</v>
      </c>
      <c r="P2440" s="7">
        <v>9006</v>
      </c>
      <c r="Q2440" s="7"/>
      <c r="R2440" s="35">
        <f t="shared" si="354"/>
        <v>6.3</v>
      </c>
      <c r="S2440">
        <v>8.5</v>
      </c>
      <c r="T2440">
        <v>4</v>
      </c>
      <c r="U2440">
        <v>13.3</v>
      </c>
      <c r="X2440">
        <v>8.2899999999999991</v>
      </c>
    </row>
    <row r="2441" spans="1:24" x14ac:dyDescent="0.25">
      <c r="A2441" s="3">
        <v>33026</v>
      </c>
      <c r="B2441" s="5">
        <v>153</v>
      </c>
      <c r="C2441" s="37">
        <f t="shared" si="350"/>
        <v>12.77</v>
      </c>
      <c r="D2441" s="35">
        <f t="shared" si="351"/>
        <v>6.3</v>
      </c>
      <c r="E2441">
        <v>11.2</v>
      </c>
      <c r="F2441">
        <v>1.3</v>
      </c>
      <c r="G2441">
        <v>1.5</v>
      </c>
      <c r="H2441" s="35">
        <f t="shared" si="352"/>
        <v>3.4</v>
      </c>
      <c r="I2441">
        <v>7.4</v>
      </c>
      <c r="J2441">
        <v>-0.7</v>
      </c>
      <c r="K2441" s="12">
        <f t="shared" si="348"/>
        <v>1.5</v>
      </c>
      <c r="L2441" s="35">
        <f t="shared" si="353"/>
        <v>3.8</v>
      </c>
      <c r="M2441">
        <v>7.6</v>
      </c>
      <c r="N2441">
        <v>0</v>
      </c>
      <c r="O2441" s="12">
        <f t="shared" si="349"/>
        <v>1.5</v>
      </c>
      <c r="P2441" s="7">
        <v>9006</v>
      </c>
      <c r="Q2441" s="7"/>
      <c r="R2441" s="35">
        <f t="shared" si="354"/>
        <v>8.5</v>
      </c>
      <c r="S2441">
        <v>13</v>
      </c>
      <c r="T2441">
        <v>4</v>
      </c>
      <c r="U2441">
        <v>1.2</v>
      </c>
      <c r="X2441">
        <v>12.77</v>
      </c>
    </row>
    <row r="2442" spans="1:24" x14ac:dyDescent="0.25">
      <c r="A2442" s="3">
        <v>33027</v>
      </c>
      <c r="B2442" s="5">
        <v>154</v>
      </c>
      <c r="C2442" s="37">
        <f t="shared" si="350"/>
        <v>11.31</v>
      </c>
      <c r="D2442" s="35">
        <f t="shared" si="351"/>
        <v>6.7</v>
      </c>
      <c r="E2442">
        <v>10.4</v>
      </c>
      <c r="F2442">
        <v>3</v>
      </c>
      <c r="G2442">
        <v>22.5</v>
      </c>
      <c r="H2442" s="35">
        <f t="shared" si="352"/>
        <v>5.2</v>
      </c>
      <c r="I2442">
        <v>8.3000000000000007</v>
      </c>
      <c r="J2442">
        <v>2.1</v>
      </c>
      <c r="K2442" s="12">
        <f t="shared" si="348"/>
        <v>22.5</v>
      </c>
      <c r="L2442" s="35">
        <f t="shared" si="353"/>
        <v>4.4000000000000004</v>
      </c>
      <c r="M2442">
        <v>7.4</v>
      </c>
      <c r="N2442">
        <v>1.4</v>
      </c>
      <c r="O2442" s="12">
        <f t="shared" si="349"/>
        <v>22.5</v>
      </c>
      <c r="P2442" s="7">
        <v>9006</v>
      </c>
      <c r="Q2442" s="7"/>
      <c r="R2442" s="35">
        <f t="shared" si="354"/>
        <v>8.5</v>
      </c>
      <c r="S2442">
        <v>11.5</v>
      </c>
      <c r="T2442">
        <v>5.5</v>
      </c>
      <c r="U2442">
        <v>14.2</v>
      </c>
      <c r="X2442">
        <v>11.31</v>
      </c>
    </row>
    <row r="2443" spans="1:24" x14ac:dyDescent="0.25">
      <c r="A2443" s="3">
        <v>33028</v>
      </c>
      <c r="B2443" s="5">
        <v>155</v>
      </c>
      <c r="C2443" s="37">
        <f t="shared" si="350"/>
        <v>20.12</v>
      </c>
      <c r="D2443" s="35">
        <f t="shared" si="351"/>
        <v>4.3</v>
      </c>
      <c r="E2443">
        <v>8.6</v>
      </c>
      <c r="F2443">
        <v>0</v>
      </c>
      <c r="G2443">
        <v>1.5</v>
      </c>
      <c r="H2443" s="35">
        <f t="shared" si="352"/>
        <v>0.9</v>
      </c>
      <c r="I2443" s="8">
        <f>ROUND(M2443*0.98-0.9,1)</f>
        <v>4.5999999999999996</v>
      </c>
      <c r="J2443">
        <v>-2.9</v>
      </c>
      <c r="K2443" s="12">
        <f t="shared" si="348"/>
        <v>1.5</v>
      </c>
      <c r="L2443" s="35">
        <f t="shared" si="353"/>
        <v>2</v>
      </c>
      <c r="M2443">
        <v>5.6</v>
      </c>
      <c r="N2443">
        <v>-1.6</v>
      </c>
      <c r="O2443" s="12">
        <f t="shared" si="349"/>
        <v>1.5</v>
      </c>
      <c r="P2443" s="7">
        <v>9006</v>
      </c>
      <c r="Q2443" s="7"/>
      <c r="R2443" s="35">
        <f t="shared" si="354"/>
        <v>6.8</v>
      </c>
      <c r="S2443">
        <v>11.5</v>
      </c>
      <c r="T2443">
        <v>2</v>
      </c>
      <c r="U2443">
        <v>1</v>
      </c>
      <c r="X2443">
        <v>20.12</v>
      </c>
    </row>
    <row r="2444" spans="1:24" x14ac:dyDescent="0.25">
      <c r="A2444" s="3">
        <v>33029</v>
      </c>
      <c r="B2444" s="5">
        <v>156</v>
      </c>
      <c r="C2444" s="37">
        <f t="shared" si="350"/>
        <v>26.4</v>
      </c>
      <c r="D2444" s="35">
        <f t="shared" si="351"/>
        <v>5.3</v>
      </c>
      <c r="E2444">
        <v>14</v>
      </c>
      <c r="F2444">
        <v>-3.4</v>
      </c>
      <c r="G2444">
        <v>0.5</v>
      </c>
      <c r="H2444" s="35">
        <f t="shared" si="352"/>
        <v>3.9</v>
      </c>
      <c r="I2444">
        <v>11.4</v>
      </c>
      <c r="J2444">
        <v>-3.7</v>
      </c>
      <c r="K2444" s="12">
        <f t="shared" si="348"/>
        <v>0.5</v>
      </c>
      <c r="L2444" s="35">
        <f t="shared" si="353"/>
        <v>3.9</v>
      </c>
      <c r="M2444">
        <v>10</v>
      </c>
      <c r="N2444">
        <v>-2.2999999999999998</v>
      </c>
      <c r="O2444" s="12">
        <f t="shared" si="349"/>
        <v>0.5</v>
      </c>
      <c r="P2444" s="7">
        <v>9006</v>
      </c>
      <c r="Q2444" s="7"/>
      <c r="R2444" s="35">
        <f t="shared" si="354"/>
        <v>6</v>
      </c>
      <c r="S2444">
        <v>15</v>
      </c>
      <c r="T2444">
        <v>-3</v>
      </c>
      <c r="U2444">
        <v>0</v>
      </c>
      <c r="X2444">
        <v>26.4</v>
      </c>
    </row>
    <row r="2445" spans="1:24" x14ac:dyDescent="0.25">
      <c r="A2445" s="3">
        <v>33030</v>
      </c>
      <c r="B2445" s="5">
        <v>157</v>
      </c>
      <c r="C2445" s="37">
        <f t="shared" si="350"/>
        <v>16.73</v>
      </c>
      <c r="D2445" s="35">
        <f t="shared" si="351"/>
        <v>5.5</v>
      </c>
      <c r="E2445">
        <v>11.9</v>
      </c>
      <c r="F2445">
        <v>-1</v>
      </c>
      <c r="G2445">
        <v>16</v>
      </c>
      <c r="H2445" s="35">
        <f t="shared" si="352"/>
        <v>5.2</v>
      </c>
      <c r="I2445">
        <v>10.3</v>
      </c>
      <c r="J2445">
        <v>0.1</v>
      </c>
      <c r="K2445" s="12">
        <f t="shared" si="348"/>
        <v>16</v>
      </c>
      <c r="L2445" s="35">
        <f t="shared" si="353"/>
        <v>5.0999999999999996</v>
      </c>
      <c r="M2445">
        <v>10</v>
      </c>
      <c r="N2445">
        <v>0.1</v>
      </c>
      <c r="O2445" s="12">
        <f t="shared" si="349"/>
        <v>16</v>
      </c>
      <c r="P2445" s="7">
        <v>9006</v>
      </c>
      <c r="Q2445" s="7"/>
      <c r="R2445" s="35">
        <f t="shared" si="354"/>
        <v>6.8</v>
      </c>
      <c r="S2445">
        <v>15.5</v>
      </c>
      <c r="T2445">
        <v>-2</v>
      </c>
      <c r="U2445">
        <v>11.2</v>
      </c>
      <c r="X2445">
        <v>16.73</v>
      </c>
    </row>
    <row r="2446" spans="1:24" x14ac:dyDescent="0.25">
      <c r="A2446" s="3">
        <v>33031</v>
      </c>
      <c r="B2446" s="5">
        <v>158</v>
      </c>
      <c r="C2446" s="37">
        <f t="shared" si="350"/>
        <v>26.3</v>
      </c>
      <c r="D2446" s="35">
        <f t="shared" si="351"/>
        <v>6.9</v>
      </c>
      <c r="E2446">
        <v>11.6</v>
      </c>
      <c r="F2446">
        <v>2.1</v>
      </c>
      <c r="G2446">
        <v>0</v>
      </c>
      <c r="H2446" s="35">
        <f t="shared" si="352"/>
        <v>4.0999999999999996</v>
      </c>
      <c r="I2446">
        <v>8.9</v>
      </c>
      <c r="J2446">
        <v>-0.7</v>
      </c>
      <c r="K2446" s="12">
        <f t="shared" si="348"/>
        <v>0</v>
      </c>
      <c r="L2446" s="35">
        <f t="shared" si="353"/>
        <v>4</v>
      </c>
      <c r="M2446">
        <v>8.1</v>
      </c>
      <c r="N2446">
        <v>-0.2</v>
      </c>
      <c r="O2446" s="12">
        <f t="shared" si="349"/>
        <v>0</v>
      </c>
      <c r="P2446" s="7">
        <v>9006</v>
      </c>
      <c r="Q2446" s="7"/>
      <c r="R2446" s="35">
        <f t="shared" si="354"/>
        <v>8.5</v>
      </c>
      <c r="S2446">
        <v>13.5</v>
      </c>
      <c r="T2446">
        <v>3.5</v>
      </c>
      <c r="U2446">
        <v>0</v>
      </c>
      <c r="X2446">
        <v>26.3</v>
      </c>
    </row>
    <row r="2447" spans="1:24" x14ac:dyDescent="0.25">
      <c r="A2447" s="3">
        <v>33032</v>
      </c>
      <c r="B2447" s="5">
        <v>159</v>
      </c>
      <c r="C2447" s="37">
        <f t="shared" si="350"/>
        <v>10.65</v>
      </c>
      <c r="D2447" s="35">
        <f t="shared" si="351"/>
        <v>4.8</v>
      </c>
      <c r="E2447">
        <v>10.1</v>
      </c>
      <c r="F2447">
        <v>-0.6</v>
      </c>
      <c r="G2447">
        <v>3</v>
      </c>
      <c r="H2447" s="35">
        <f t="shared" si="352"/>
        <v>3</v>
      </c>
      <c r="I2447">
        <v>7.4</v>
      </c>
      <c r="J2447">
        <v>-1.4</v>
      </c>
      <c r="K2447" s="12">
        <f t="shared" si="348"/>
        <v>3</v>
      </c>
      <c r="L2447" s="35">
        <f t="shared" si="353"/>
        <v>2.5</v>
      </c>
      <c r="M2447">
        <v>5.3</v>
      </c>
      <c r="N2447">
        <v>-0.4</v>
      </c>
      <c r="O2447" s="12">
        <f t="shared" si="349"/>
        <v>3</v>
      </c>
      <c r="P2447" s="7">
        <v>9006</v>
      </c>
      <c r="Q2447" s="7"/>
      <c r="R2447" s="35">
        <f t="shared" si="354"/>
        <v>6</v>
      </c>
      <c r="S2447">
        <v>12.5</v>
      </c>
      <c r="T2447">
        <v>-0.5</v>
      </c>
      <c r="U2447">
        <v>2</v>
      </c>
      <c r="X2447">
        <v>10.65</v>
      </c>
    </row>
    <row r="2448" spans="1:24" x14ac:dyDescent="0.25">
      <c r="A2448" s="3">
        <v>33033</v>
      </c>
      <c r="B2448" s="5">
        <v>160</v>
      </c>
      <c r="C2448" s="37">
        <f t="shared" si="350"/>
        <v>9.77</v>
      </c>
      <c r="D2448" s="35">
        <f t="shared" si="351"/>
        <v>9.4</v>
      </c>
      <c r="E2448">
        <v>13</v>
      </c>
      <c r="F2448">
        <v>5.7</v>
      </c>
      <c r="G2448">
        <v>12</v>
      </c>
      <c r="H2448" s="35">
        <f t="shared" si="352"/>
        <v>6.6</v>
      </c>
      <c r="I2448">
        <v>9.8000000000000007</v>
      </c>
      <c r="J2448">
        <v>3.4</v>
      </c>
      <c r="K2448" s="12">
        <f t="shared" si="348"/>
        <v>12</v>
      </c>
      <c r="L2448" s="35">
        <f t="shared" si="353"/>
        <v>6.1</v>
      </c>
      <c r="M2448">
        <v>9.4</v>
      </c>
      <c r="N2448">
        <v>2.8</v>
      </c>
      <c r="O2448" s="12">
        <f t="shared" si="349"/>
        <v>12</v>
      </c>
      <c r="P2448" s="7">
        <v>9006</v>
      </c>
      <c r="Q2448" s="7"/>
      <c r="R2448" s="35">
        <f t="shared" si="354"/>
        <v>7.5</v>
      </c>
      <c r="S2448">
        <v>11</v>
      </c>
      <c r="T2448">
        <v>4</v>
      </c>
      <c r="U2448">
        <v>11.1</v>
      </c>
      <c r="X2448">
        <v>9.77</v>
      </c>
    </row>
    <row r="2449" spans="1:24" x14ac:dyDescent="0.25">
      <c r="A2449" s="3">
        <v>33034</v>
      </c>
      <c r="B2449" s="5">
        <v>161</v>
      </c>
      <c r="C2449" s="37">
        <f t="shared" si="350"/>
        <v>8.43</v>
      </c>
      <c r="D2449" s="35">
        <f t="shared" si="351"/>
        <v>2.5</v>
      </c>
      <c r="E2449" s="19">
        <f>ROUND(I2449*1.02+1.2,1)</f>
        <v>6.9</v>
      </c>
      <c r="F2449" s="19">
        <f>ROUND(J2449*1.01-1.1,1)</f>
        <v>-2</v>
      </c>
      <c r="G2449">
        <v>16.5</v>
      </c>
      <c r="H2449" s="35">
        <f t="shared" si="352"/>
        <v>2.4</v>
      </c>
      <c r="I2449">
        <v>5.6</v>
      </c>
      <c r="J2449">
        <v>-0.9</v>
      </c>
      <c r="K2449" s="12">
        <f t="shared" si="348"/>
        <v>16.5</v>
      </c>
      <c r="L2449" s="35">
        <f t="shared" si="353"/>
        <v>2.4</v>
      </c>
      <c r="M2449">
        <v>5.5</v>
      </c>
      <c r="N2449">
        <v>-0.8</v>
      </c>
      <c r="O2449" s="12">
        <f t="shared" si="349"/>
        <v>16.5</v>
      </c>
      <c r="P2449" s="7">
        <v>9006</v>
      </c>
      <c r="Q2449" s="7"/>
      <c r="R2449" s="35">
        <f t="shared" si="354"/>
        <v>5</v>
      </c>
      <c r="S2449">
        <v>6</v>
      </c>
      <c r="T2449">
        <v>4</v>
      </c>
      <c r="U2449">
        <v>12</v>
      </c>
      <c r="X2449">
        <v>8.43</v>
      </c>
    </row>
    <row r="2450" spans="1:24" x14ac:dyDescent="0.25">
      <c r="A2450" s="3">
        <v>33035</v>
      </c>
      <c r="B2450" s="5">
        <v>162</v>
      </c>
      <c r="C2450" s="37">
        <f t="shared" si="350"/>
        <v>8.44</v>
      </c>
      <c r="D2450" s="35">
        <f t="shared" si="351"/>
        <v>-0.2</v>
      </c>
      <c r="E2450">
        <v>3.6</v>
      </c>
      <c r="F2450" s="19">
        <f>ROUND(J2450*1.01-1.1,1)</f>
        <v>-4</v>
      </c>
      <c r="G2450">
        <v>26.5</v>
      </c>
      <c r="H2450" s="35">
        <f t="shared" si="352"/>
        <v>-0.7</v>
      </c>
      <c r="I2450">
        <v>1.6</v>
      </c>
      <c r="J2450">
        <v>-2.9</v>
      </c>
      <c r="K2450" s="12">
        <f t="shared" si="348"/>
        <v>26.5</v>
      </c>
      <c r="L2450" s="35">
        <f t="shared" si="353"/>
        <v>-0.3</v>
      </c>
      <c r="M2450">
        <v>1.4</v>
      </c>
      <c r="N2450">
        <v>-2</v>
      </c>
      <c r="O2450" s="12">
        <f t="shared" si="349"/>
        <v>26.5</v>
      </c>
      <c r="P2450" s="7">
        <v>9006</v>
      </c>
      <c r="Q2450" s="7"/>
      <c r="R2450" s="35">
        <f t="shared" si="354"/>
        <v>4</v>
      </c>
      <c r="S2450">
        <v>6</v>
      </c>
      <c r="T2450">
        <v>2</v>
      </c>
      <c r="U2450">
        <v>23</v>
      </c>
      <c r="X2450">
        <v>8.44</v>
      </c>
    </row>
    <row r="2451" spans="1:24" x14ac:dyDescent="0.25">
      <c r="A2451" s="3">
        <v>33036</v>
      </c>
      <c r="B2451" s="5">
        <v>163</v>
      </c>
      <c r="C2451" s="37">
        <f t="shared" si="350"/>
        <v>16.23</v>
      </c>
      <c r="D2451" s="35">
        <f t="shared" si="351"/>
        <v>1.2</v>
      </c>
      <c r="E2451">
        <v>2.2999999999999998</v>
      </c>
      <c r="F2451">
        <v>0</v>
      </c>
      <c r="G2451">
        <v>23</v>
      </c>
      <c r="H2451" s="35">
        <f t="shared" si="352"/>
        <v>-2.1</v>
      </c>
      <c r="I2451">
        <v>-1.3</v>
      </c>
      <c r="J2451">
        <v>-2.8</v>
      </c>
      <c r="K2451" s="12">
        <f t="shared" si="348"/>
        <v>23</v>
      </c>
      <c r="L2451" s="35">
        <f t="shared" si="353"/>
        <v>-0.1</v>
      </c>
      <c r="M2451">
        <v>2</v>
      </c>
      <c r="N2451">
        <v>-2.2000000000000002</v>
      </c>
      <c r="O2451" s="12">
        <f t="shared" si="349"/>
        <v>23</v>
      </c>
      <c r="P2451" s="7">
        <v>9006</v>
      </c>
      <c r="Q2451" s="7"/>
      <c r="R2451" s="35">
        <f t="shared" si="354"/>
        <v>5</v>
      </c>
      <c r="S2451">
        <v>9</v>
      </c>
      <c r="T2451">
        <v>1</v>
      </c>
      <c r="U2451">
        <v>19.399999999999999</v>
      </c>
      <c r="X2451">
        <v>16.23</v>
      </c>
    </row>
    <row r="2452" spans="1:24" x14ac:dyDescent="0.25">
      <c r="A2452" s="3">
        <v>33037</v>
      </c>
      <c r="B2452" s="5">
        <v>164</v>
      </c>
      <c r="C2452" s="37">
        <f t="shared" si="350"/>
        <v>8.4600000000000009</v>
      </c>
      <c r="D2452" s="35">
        <f t="shared" si="351"/>
        <v>5.3</v>
      </c>
      <c r="E2452">
        <v>10.1</v>
      </c>
      <c r="F2452">
        <v>0.5</v>
      </c>
      <c r="G2452">
        <v>1</v>
      </c>
      <c r="H2452" s="35">
        <f t="shared" si="352"/>
        <v>2.1</v>
      </c>
      <c r="I2452">
        <v>6.7</v>
      </c>
      <c r="J2452">
        <v>-2.5</v>
      </c>
      <c r="K2452" s="12">
        <f t="shared" si="348"/>
        <v>1</v>
      </c>
      <c r="L2452" s="35">
        <f t="shared" si="353"/>
        <v>3.7</v>
      </c>
      <c r="M2452">
        <v>8.4</v>
      </c>
      <c r="N2452">
        <v>-1.1000000000000001</v>
      </c>
      <c r="O2452" s="12">
        <f t="shared" si="349"/>
        <v>1</v>
      </c>
      <c r="P2452" s="7">
        <v>9006</v>
      </c>
      <c r="Q2452" s="7"/>
      <c r="R2452" s="35">
        <f t="shared" si="354"/>
        <v>7.5</v>
      </c>
      <c r="S2452">
        <v>14.5</v>
      </c>
      <c r="T2452">
        <v>0.5</v>
      </c>
      <c r="U2452">
        <v>0.5</v>
      </c>
      <c r="X2452">
        <v>8.4600000000000009</v>
      </c>
    </row>
    <row r="2453" spans="1:24" x14ac:dyDescent="0.25">
      <c r="A2453" s="3">
        <v>33038</v>
      </c>
      <c r="B2453" s="5">
        <v>165</v>
      </c>
      <c r="C2453" s="37">
        <f t="shared" si="350"/>
        <v>28.07</v>
      </c>
      <c r="D2453" s="35">
        <f t="shared" si="351"/>
        <v>8.5</v>
      </c>
      <c r="E2453">
        <v>15.8</v>
      </c>
      <c r="F2453">
        <v>1.1000000000000001</v>
      </c>
      <c r="G2453">
        <v>0.5</v>
      </c>
      <c r="H2453" s="35">
        <f t="shared" si="352"/>
        <v>5.8</v>
      </c>
      <c r="I2453">
        <v>13.7</v>
      </c>
      <c r="J2453">
        <v>-2.1</v>
      </c>
      <c r="K2453" s="12">
        <f t="shared" ref="K2453:K2480" si="355">G2453</f>
        <v>0.5</v>
      </c>
      <c r="L2453" s="35">
        <f t="shared" si="353"/>
        <v>7.3</v>
      </c>
      <c r="M2453">
        <v>13.5</v>
      </c>
      <c r="N2453">
        <v>1</v>
      </c>
      <c r="O2453" s="12">
        <f t="shared" ref="O2453:O2480" si="356">G2453</f>
        <v>0.5</v>
      </c>
      <c r="P2453" s="7">
        <v>9006</v>
      </c>
      <c r="Q2453" s="7"/>
      <c r="R2453" s="35">
        <f t="shared" si="354"/>
        <v>10.3</v>
      </c>
      <c r="S2453">
        <v>19</v>
      </c>
      <c r="T2453">
        <v>1.5</v>
      </c>
      <c r="U2453">
        <v>0</v>
      </c>
      <c r="X2453">
        <v>28.07</v>
      </c>
    </row>
    <row r="2454" spans="1:24" x14ac:dyDescent="0.25">
      <c r="A2454" s="3">
        <v>33039</v>
      </c>
      <c r="B2454" s="5">
        <v>166</v>
      </c>
      <c r="C2454" s="37">
        <f t="shared" si="350"/>
        <v>23.14</v>
      </c>
      <c r="D2454" s="35">
        <f t="shared" si="351"/>
        <v>9.1999999999999993</v>
      </c>
      <c r="E2454">
        <v>17.100000000000001</v>
      </c>
      <c r="F2454">
        <v>1.3</v>
      </c>
      <c r="G2454">
        <v>0</v>
      </c>
      <c r="H2454" s="35">
        <f t="shared" si="352"/>
        <v>6.3</v>
      </c>
      <c r="I2454">
        <v>13.2</v>
      </c>
      <c r="J2454">
        <v>-0.6</v>
      </c>
      <c r="K2454" s="12">
        <f t="shared" si="355"/>
        <v>0</v>
      </c>
      <c r="L2454" s="35">
        <f t="shared" si="353"/>
        <v>8.4</v>
      </c>
      <c r="M2454">
        <v>13.9</v>
      </c>
      <c r="N2454">
        <v>2.8</v>
      </c>
      <c r="O2454" s="12">
        <f t="shared" si="356"/>
        <v>0</v>
      </c>
      <c r="P2454" s="7">
        <v>9006</v>
      </c>
      <c r="Q2454" s="7"/>
      <c r="R2454" s="35">
        <f t="shared" si="354"/>
        <v>10.5</v>
      </c>
      <c r="S2454">
        <v>20</v>
      </c>
      <c r="T2454">
        <v>1</v>
      </c>
      <c r="U2454">
        <v>0</v>
      </c>
      <c r="X2454">
        <v>23.14</v>
      </c>
    </row>
    <row r="2455" spans="1:24" x14ac:dyDescent="0.25">
      <c r="A2455" s="3">
        <v>33040</v>
      </c>
      <c r="B2455" s="5">
        <v>167</v>
      </c>
      <c r="C2455" s="37">
        <f t="shared" si="350"/>
        <v>16.12</v>
      </c>
      <c r="D2455" s="35">
        <f t="shared" si="351"/>
        <v>9.3000000000000007</v>
      </c>
      <c r="E2455">
        <v>13.1</v>
      </c>
      <c r="F2455">
        <v>5.4</v>
      </c>
      <c r="G2455">
        <v>0</v>
      </c>
      <c r="H2455" s="35">
        <f t="shared" si="352"/>
        <v>7.4</v>
      </c>
      <c r="I2455">
        <v>11.4</v>
      </c>
      <c r="J2455">
        <v>3.4</v>
      </c>
      <c r="K2455" s="12">
        <f t="shared" si="355"/>
        <v>0</v>
      </c>
      <c r="L2455" s="35">
        <f t="shared" si="353"/>
        <v>8.1</v>
      </c>
      <c r="M2455">
        <v>11.7</v>
      </c>
      <c r="N2455">
        <v>4.4000000000000004</v>
      </c>
      <c r="O2455" s="12">
        <f t="shared" si="356"/>
        <v>0</v>
      </c>
      <c r="P2455" s="7">
        <v>9006</v>
      </c>
      <c r="Q2455" s="7"/>
      <c r="R2455" s="35">
        <f t="shared" si="354"/>
        <v>11.8</v>
      </c>
      <c r="S2455">
        <v>16</v>
      </c>
      <c r="T2455">
        <v>7.5</v>
      </c>
      <c r="U2455">
        <v>1.4</v>
      </c>
      <c r="X2455">
        <v>16.12</v>
      </c>
    </row>
    <row r="2456" spans="1:24" x14ac:dyDescent="0.25">
      <c r="A2456" s="3">
        <v>33041</v>
      </c>
      <c r="B2456" s="5">
        <v>168</v>
      </c>
      <c r="C2456" s="37">
        <f t="shared" si="350"/>
        <v>26.3</v>
      </c>
      <c r="D2456" s="35">
        <f t="shared" si="351"/>
        <v>9.6</v>
      </c>
      <c r="E2456">
        <v>17.7</v>
      </c>
      <c r="F2456">
        <v>1.5</v>
      </c>
      <c r="G2456">
        <v>0</v>
      </c>
      <c r="H2456" s="35">
        <f t="shared" si="352"/>
        <v>7.6</v>
      </c>
      <c r="I2456">
        <v>16</v>
      </c>
      <c r="J2456">
        <v>-0.8</v>
      </c>
      <c r="K2456" s="12">
        <f t="shared" si="355"/>
        <v>0</v>
      </c>
      <c r="L2456" s="35">
        <f t="shared" si="353"/>
        <v>8.8000000000000007</v>
      </c>
      <c r="M2456">
        <v>15.2</v>
      </c>
      <c r="N2456">
        <v>2.4</v>
      </c>
      <c r="O2456" s="12">
        <f t="shared" si="356"/>
        <v>0</v>
      </c>
      <c r="P2456" s="7">
        <v>9006</v>
      </c>
      <c r="Q2456" s="7"/>
      <c r="R2456" s="35">
        <f t="shared" si="354"/>
        <v>11</v>
      </c>
      <c r="S2456">
        <v>19.5</v>
      </c>
      <c r="T2456">
        <v>2.5</v>
      </c>
      <c r="U2456">
        <v>0</v>
      </c>
      <c r="X2456">
        <v>26.3</v>
      </c>
    </row>
    <row r="2457" spans="1:24" x14ac:dyDescent="0.25">
      <c r="A2457" s="3">
        <v>33042</v>
      </c>
      <c r="B2457" s="5">
        <v>169</v>
      </c>
      <c r="C2457" s="37">
        <f t="shared" si="350"/>
        <v>14.78</v>
      </c>
      <c r="D2457" s="35">
        <f t="shared" si="351"/>
        <v>7.5</v>
      </c>
      <c r="E2457">
        <v>12.6</v>
      </c>
      <c r="F2457">
        <v>2.2999999999999998</v>
      </c>
      <c r="G2457">
        <v>0</v>
      </c>
      <c r="H2457" s="35">
        <f t="shared" si="352"/>
        <v>5.5</v>
      </c>
      <c r="I2457">
        <v>9.6999999999999993</v>
      </c>
      <c r="J2457">
        <v>1.3</v>
      </c>
      <c r="K2457" s="12">
        <f t="shared" si="355"/>
        <v>0</v>
      </c>
      <c r="L2457" s="35">
        <f t="shared" si="353"/>
        <v>6.9</v>
      </c>
      <c r="M2457">
        <v>10.6</v>
      </c>
      <c r="N2457">
        <v>3.2</v>
      </c>
      <c r="O2457" s="12">
        <f t="shared" si="356"/>
        <v>0</v>
      </c>
      <c r="P2457" s="7">
        <v>9006</v>
      </c>
      <c r="Q2457" s="7"/>
      <c r="R2457" s="35">
        <f t="shared" si="354"/>
        <v>10.3</v>
      </c>
      <c r="S2457">
        <v>16.5</v>
      </c>
      <c r="T2457">
        <v>4</v>
      </c>
      <c r="U2457">
        <v>1.8</v>
      </c>
      <c r="X2457">
        <v>14.78</v>
      </c>
    </row>
    <row r="2458" spans="1:24" x14ac:dyDescent="0.25">
      <c r="A2458" s="3">
        <v>33043</v>
      </c>
      <c r="B2458" s="5">
        <v>170</v>
      </c>
      <c r="C2458" s="37">
        <f t="shared" si="350"/>
        <v>21.08</v>
      </c>
      <c r="D2458" s="35">
        <f t="shared" si="351"/>
        <v>9</v>
      </c>
      <c r="E2458">
        <v>14.1</v>
      </c>
      <c r="F2458">
        <v>3.8</v>
      </c>
      <c r="G2458">
        <v>1</v>
      </c>
      <c r="H2458" s="35">
        <f t="shared" si="352"/>
        <v>7.2</v>
      </c>
      <c r="I2458">
        <v>12.1</v>
      </c>
      <c r="J2458">
        <v>2.2999999999999998</v>
      </c>
      <c r="K2458" s="12">
        <f t="shared" si="355"/>
        <v>1</v>
      </c>
      <c r="L2458" s="35">
        <f t="shared" si="353"/>
        <v>8.5</v>
      </c>
      <c r="M2458">
        <v>12.4</v>
      </c>
      <c r="N2458">
        <v>4.5999999999999996</v>
      </c>
      <c r="O2458" s="12">
        <f t="shared" si="356"/>
        <v>1</v>
      </c>
      <c r="P2458" s="7">
        <v>9006</v>
      </c>
      <c r="Q2458" s="7"/>
      <c r="R2458" s="35">
        <f t="shared" si="354"/>
        <v>10.8</v>
      </c>
      <c r="S2458">
        <v>17.5</v>
      </c>
      <c r="T2458">
        <v>4</v>
      </c>
      <c r="U2458">
        <v>0.7</v>
      </c>
      <c r="X2458">
        <v>21.08</v>
      </c>
    </row>
    <row r="2459" spans="1:24" x14ac:dyDescent="0.25">
      <c r="A2459" s="3">
        <v>33044</v>
      </c>
      <c r="B2459" s="5">
        <v>171</v>
      </c>
      <c r="C2459" s="37">
        <f t="shared" si="350"/>
        <v>22.73</v>
      </c>
      <c r="D2459" s="35">
        <f t="shared" si="351"/>
        <v>10.1</v>
      </c>
      <c r="E2459">
        <v>15.4</v>
      </c>
      <c r="F2459">
        <v>4.8</v>
      </c>
      <c r="G2459">
        <v>1</v>
      </c>
      <c r="H2459" s="35">
        <f t="shared" si="352"/>
        <v>8.6</v>
      </c>
      <c r="I2459">
        <v>14.4</v>
      </c>
      <c r="J2459">
        <v>2.8</v>
      </c>
      <c r="K2459" s="12">
        <f t="shared" si="355"/>
        <v>1</v>
      </c>
      <c r="L2459" s="35">
        <f t="shared" si="353"/>
        <v>9.1</v>
      </c>
      <c r="M2459">
        <v>13.5</v>
      </c>
      <c r="N2459">
        <v>4.5999999999999996</v>
      </c>
      <c r="O2459" s="12">
        <f t="shared" si="356"/>
        <v>1</v>
      </c>
      <c r="P2459" s="7">
        <v>9006</v>
      </c>
      <c r="Q2459" s="7"/>
      <c r="R2459" s="35">
        <f t="shared" si="354"/>
        <v>13</v>
      </c>
      <c r="S2459">
        <v>19</v>
      </c>
      <c r="T2459">
        <v>7</v>
      </c>
      <c r="U2459">
        <v>0</v>
      </c>
      <c r="X2459">
        <v>22.73</v>
      </c>
    </row>
    <row r="2460" spans="1:24" x14ac:dyDescent="0.25">
      <c r="A2460" s="3">
        <v>33045</v>
      </c>
      <c r="B2460" s="5">
        <v>172</v>
      </c>
      <c r="C2460" s="37">
        <f t="shared" si="350"/>
        <v>27.82</v>
      </c>
      <c r="D2460" s="35">
        <f t="shared" si="351"/>
        <v>11.7</v>
      </c>
      <c r="E2460">
        <v>21.3</v>
      </c>
      <c r="F2460">
        <v>2</v>
      </c>
      <c r="G2460">
        <v>0</v>
      </c>
      <c r="H2460" s="35">
        <f t="shared" si="352"/>
        <v>11</v>
      </c>
      <c r="I2460">
        <v>21.1</v>
      </c>
      <c r="J2460">
        <v>0.8</v>
      </c>
      <c r="K2460" s="12">
        <f t="shared" si="355"/>
        <v>0</v>
      </c>
      <c r="L2460" s="35">
        <f t="shared" si="353"/>
        <v>12.7</v>
      </c>
      <c r="M2460">
        <v>21</v>
      </c>
      <c r="N2460">
        <v>4.3</v>
      </c>
      <c r="O2460" s="12">
        <f t="shared" si="356"/>
        <v>0</v>
      </c>
      <c r="P2460" s="7">
        <v>9006</v>
      </c>
      <c r="Q2460" s="7"/>
      <c r="R2460" s="35">
        <f t="shared" si="354"/>
        <v>12.3</v>
      </c>
      <c r="S2460">
        <v>22.5</v>
      </c>
      <c r="T2460">
        <v>2</v>
      </c>
      <c r="U2460">
        <v>0</v>
      </c>
      <c r="X2460">
        <v>27.82</v>
      </c>
    </row>
    <row r="2461" spans="1:24" x14ac:dyDescent="0.25">
      <c r="A2461" s="3">
        <v>33046</v>
      </c>
      <c r="B2461" s="5">
        <v>173</v>
      </c>
      <c r="C2461" s="37">
        <f t="shared" si="350"/>
        <v>17.93</v>
      </c>
      <c r="D2461" s="35">
        <f t="shared" si="351"/>
        <v>13.9</v>
      </c>
      <c r="E2461">
        <v>22.2</v>
      </c>
      <c r="F2461">
        <v>5.5</v>
      </c>
      <c r="G2461">
        <v>2</v>
      </c>
      <c r="H2461" s="35">
        <f t="shared" si="352"/>
        <v>14.1</v>
      </c>
      <c r="I2461">
        <v>20.6</v>
      </c>
      <c r="J2461">
        <v>7.5</v>
      </c>
      <c r="K2461" s="12">
        <f t="shared" si="355"/>
        <v>2</v>
      </c>
      <c r="L2461" s="35">
        <f t="shared" si="353"/>
        <v>14.2</v>
      </c>
      <c r="M2461">
        <v>20.2</v>
      </c>
      <c r="N2461">
        <v>8.1</v>
      </c>
      <c r="O2461" s="12">
        <f t="shared" si="356"/>
        <v>2</v>
      </c>
      <c r="P2461" s="7">
        <v>9006</v>
      </c>
      <c r="Q2461" s="7"/>
      <c r="R2461" s="35">
        <f t="shared" si="354"/>
        <v>12.8</v>
      </c>
      <c r="S2461">
        <v>23.5</v>
      </c>
      <c r="T2461">
        <v>2</v>
      </c>
      <c r="U2461">
        <v>4.5999999999999996</v>
      </c>
      <c r="X2461">
        <v>17.93</v>
      </c>
    </row>
    <row r="2462" spans="1:24" x14ac:dyDescent="0.25">
      <c r="A2462" s="3">
        <v>33047</v>
      </c>
      <c r="B2462" s="5">
        <v>174</v>
      </c>
      <c r="C2462" s="37">
        <f t="shared" si="350"/>
        <v>25.87</v>
      </c>
      <c r="D2462" s="35">
        <f t="shared" si="351"/>
        <v>14.4</v>
      </c>
      <c r="E2462">
        <v>21.3</v>
      </c>
      <c r="F2462">
        <v>7.5</v>
      </c>
      <c r="G2462">
        <v>2</v>
      </c>
      <c r="H2462" s="35">
        <f t="shared" si="352"/>
        <v>13.2</v>
      </c>
      <c r="I2462">
        <v>19.899999999999999</v>
      </c>
      <c r="J2462">
        <v>6.4</v>
      </c>
      <c r="K2462" s="12">
        <f t="shared" si="355"/>
        <v>2</v>
      </c>
      <c r="L2462" s="35">
        <f t="shared" si="353"/>
        <v>13.6</v>
      </c>
      <c r="M2462">
        <v>19.5</v>
      </c>
      <c r="N2462">
        <v>7.7</v>
      </c>
      <c r="O2462" s="12">
        <f t="shared" si="356"/>
        <v>2</v>
      </c>
      <c r="P2462" s="7">
        <v>9006</v>
      </c>
      <c r="Q2462" s="7"/>
      <c r="R2462" s="35">
        <f t="shared" si="354"/>
        <v>17</v>
      </c>
      <c r="S2462">
        <v>24</v>
      </c>
      <c r="T2462">
        <v>10</v>
      </c>
      <c r="U2462">
        <v>7.3</v>
      </c>
      <c r="X2462">
        <v>25.87</v>
      </c>
    </row>
    <row r="2463" spans="1:24" x14ac:dyDescent="0.25">
      <c r="A2463" s="3">
        <v>33048</v>
      </c>
      <c r="B2463" s="5">
        <v>175</v>
      </c>
      <c r="C2463" s="37">
        <f t="shared" si="350"/>
        <v>23.32</v>
      </c>
      <c r="D2463" s="35">
        <f t="shared" si="351"/>
        <v>14.1</v>
      </c>
      <c r="E2463">
        <v>21.2</v>
      </c>
      <c r="F2463">
        <v>6.9</v>
      </c>
      <c r="G2463">
        <v>0</v>
      </c>
      <c r="H2463" s="35">
        <f t="shared" si="352"/>
        <v>13</v>
      </c>
      <c r="I2463">
        <v>20.100000000000001</v>
      </c>
      <c r="J2463">
        <v>5.8</v>
      </c>
      <c r="K2463" s="12">
        <f t="shared" si="355"/>
        <v>0</v>
      </c>
      <c r="L2463" s="35">
        <f t="shared" si="353"/>
        <v>12.9</v>
      </c>
      <c r="M2463">
        <v>19.5</v>
      </c>
      <c r="N2463">
        <v>6.3</v>
      </c>
      <c r="O2463" s="12">
        <f t="shared" si="356"/>
        <v>0</v>
      </c>
      <c r="P2463" s="7">
        <v>9006</v>
      </c>
      <c r="Q2463" s="7"/>
      <c r="R2463" s="35">
        <f t="shared" si="354"/>
        <v>17</v>
      </c>
      <c r="S2463">
        <v>24</v>
      </c>
      <c r="T2463">
        <v>10</v>
      </c>
      <c r="U2463">
        <v>6.6</v>
      </c>
      <c r="X2463">
        <v>23.32</v>
      </c>
    </row>
    <row r="2464" spans="1:24" x14ac:dyDescent="0.25">
      <c r="A2464" s="3">
        <v>33049</v>
      </c>
      <c r="B2464" s="5">
        <v>176</v>
      </c>
      <c r="C2464" s="37">
        <f t="shared" si="350"/>
        <v>15.08</v>
      </c>
      <c r="D2464" s="35">
        <f t="shared" si="351"/>
        <v>11.7</v>
      </c>
      <c r="E2464">
        <v>19</v>
      </c>
      <c r="F2464">
        <v>4.3</v>
      </c>
      <c r="G2464">
        <v>0</v>
      </c>
      <c r="H2464" s="35">
        <f t="shared" si="352"/>
        <v>9.6</v>
      </c>
      <c r="I2464">
        <v>17.100000000000001</v>
      </c>
      <c r="J2464">
        <v>2</v>
      </c>
      <c r="K2464" s="12">
        <f t="shared" si="355"/>
        <v>0</v>
      </c>
      <c r="L2464" s="35">
        <f t="shared" si="353"/>
        <v>11.7</v>
      </c>
      <c r="M2464">
        <v>17.5</v>
      </c>
      <c r="N2464">
        <v>5.8</v>
      </c>
      <c r="O2464" s="12">
        <f t="shared" si="356"/>
        <v>0</v>
      </c>
      <c r="P2464" s="7">
        <v>9006</v>
      </c>
      <c r="Q2464" s="7"/>
      <c r="R2464" s="35">
        <f t="shared" si="354"/>
        <v>12.3</v>
      </c>
      <c r="S2464">
        <v>21</v>
      </c>
      <c r="T2464">
        <v>3.5</v>
      </c>
      <c r="U2464">
        <v>0</v>
      </c>
      <c r="X2464">
        <v>15.08</v>
      </c>
    </row>
    <row r="2465" spans="1:24" x14ac:dyDescent="0.25">
      <c r="A2465" s="3">
        <v>33050</v>
      </c>
      <c r="B2465" s="5">
        <v>177</v>
      </c>
      <c r="C2465" s="37">
        <f t="shared" si="350"/>
        <v>20.76</v>
      </c>
      <c r="D2465" s="35">
        <f t="shared" si="351"/>
        <v>12.3</v>
      </c>
      <c r="E2465">
        <v>18.8</v>
      </c>
      <c r="F2465">
        <v>5.8</v>
      </c>
      <c r="G2465">
        <v>1</v>
      </c>
      <c r="H2465" s="35">
        <f t="shared" si="352"/>
        <v>10.3</v>
      </c>
      <c r="I2465">
        <v>16.899999999999999</v>
      </c>
      <c r="J2465">
        <v>3.6</v>
      </c>
      <c r="K2465" s="12">
        <f t="shared" si="355"/>
        <v>1</v>
      </c>
      <c r="L2465" s="35">
        <f t="shared" si="353"/>
        <v>10.9</v>
      </c>
      <c r="M2465">
        <v>16.3</v>
      </c>
      <c r="N2465">
        <v>5.4</v>
      </c>
      <c r="O2465" s="12">
        <f t="shared" si="356"/>
        <v>1</v>
      </c>
      <c r="P2465" s="7">
        <v>9006</v>
      </c>
      <c r="Q2465" s="7"/>
      <c r="R2465" s="35">
        <f t="shared" si="354"/>
        <v>12.8</v>
      </c>
      <c r="S2465">
        <v>19</v>
      </c>
      <c r="T2465">
        <v>6.5</v>
      </c>
      <c r="U2465">
        <v>0.4</v>
      </c>
      <c r="X2465">
        <v>20.76</v>
      </c>
    </row>
    <row r="2466" spans="1:24" x14ac:dyDescent="0.25">
      <c r="A2466" s="3">
        <v>33051</v>
      </c>
      <c r="B2466" s="5">
        <v>178</v>
      </c>
      <c r="C2466" s="37">
        <f t="shared" si="350"/>
        <v>18.510000000000002</v>
      </c>
      <c r="D2466" s="35">
        <f t="shared" si="351"/>
        <v>9.5</v>
      </c>
      <c r="E2466">
        <v>17.3</v>
      </c>
      <c r="F2466">
        <v>1.6</v>
      </c>
      <c r="G2466">
        <v>2.5</v>
      </c>
      <c r="H2466" s="35">
        <f t="shared" si="352"/>
        <v>7.7</v>
      </c>
      <c r="I2466">
        <v>16.5</v>
      </c>
      <c r="J2466">
        <v>-1.1000000000000001</v>
      </c>
      <c r="K2466" s="12">
        <f t="shared" si="355"/>
        <v>2.5</v>
      </c>
      <c r="L2466" s="35">
        <f t="shared" si="353"/>
        <v>9.1</v>
      </c>
      <c r="M2466">
        <v>15.9</v>
      </c>
      <c r="N2466">
        <v>2.2999999999999998</v>
      </c>
      <c r="O2466" s="12">
        <f t="shared" si="356"/>
        <v>2.5</v>
      </c>
      <c r="P2466" s="7">
        <v>9006</v>
      </c>
      <c r="Q2466" s="7"/>
      <c r="R2466" s="35">
        <f t="shared" si="354"/>
        <v>12.8</v>
      </c>
      <c r="S2466">
        <v>21.5</v>
      </c>
      <c r="T2466">
        <v>4</v>
      </c>
      <c r="U2466">
        <v>8.1999999999999993</v>
      </c>
      <c r="X2466">
        <v>18.510000000000002</v>
      </c>
    </row>
    <row r="2467" spans="1:24" x14ac:dyDescent="0.25">
      <c r="A2467" s="3">
        <v>33052</v>
      </c>
      <c r="B2467" s="5">
        <v>179</v>
      </c>
      <c r="C2467" s="37">
        <f t="shared" si="350"/>
        <v>21.34</v>
      </c>
      <c r="D2467" s="35">
        <f t="shared" si="351"/>
        <v>10.8</v>
      </c>
      <c r="E2467">
        <v>15.1</v>
      </c>
      <c r="F2467">
        <v>6.5</v>
      </c>
      <c r="G2467">
        <v>0.5</v>
      </c>
      <c r="H2467" s="35">
        <f t="shared" si="352"/>
        <v>8.4</v>
      </c>
      <c r="I2467">
        <v>13.3</v>
      </c>
      <c r="J2467">
        <v>3.5</v>
      </c>
      <c r="K2467" s="12">
        <f t="shared" si="355"/>
        <v>0.5</v>
      </c>
      <c r="L2467" s="35">
        <f t="shared" si="353"/>
        <v>9.3000000000000007</v>
      </c>
      <c r="M2467">
        <v>13.7</v>
      </c>
      <c r="N2467">
        <v>4.8</v>
      </c>
      <c r="O2467" s="12">
        <f t="shared" si="356"/>
        <v>0.5</v>
      </c>
      <c r="P2467" s="7">
        <v>9006</v>
      </c>
      <c r="Q2467" s="7"/>
      <c r="R2467" s="35">
        <f t="shared" si="354"/>
        <v>12.5</v>
      </c>
      <c r="S2467">
        <v>17.5</v>
      </c>
      <c r="T2467">
        <v>7.5</v>
      </c>
      <c r="U2467">
        <v>3</v>
      </c>
      <c r="X2467">
        <v>21.34</v>
      </c>
    </row>
    <row r="2468" spans="1:24" x14ac:dyDescent="0.25">
      <c r="A2468" s="3">
        <v>33053</v>
      </c>
      <c r="B2468" s="5">
        <v>180</v>
      </c>
      <c r="C2468" s="37">
        <f t="shared" si="350"/>
        <v>26.42</v>
      </c>
      <c r="D2468" s="35">
        <f t="shared" si="351"/>
        <v>13.1</v>
      </c>
      <c r="E2468">
        <v>21.5</v>
      </c>
      <c r="F2468">
        <v>4.5999999999999996</v>
      </c>
      <c r="G2468">
        <v>0.5</v>
      </c>
      <c r="H2468" s="35">
        <f t="shared" si="352"/>
        <v>11.7</v>
      </c>
      <c r="I2468">
        <v>18.899999999999999</v>
      </c>
      <c r="J2468">
        <v>4.4000000000000004</v>
      </c>
      <c r="K2468" s="12">
        <f t="shared" si="355"/>
        <v>0.5</v>
      </c>
      <c r="L2468" s="35">
        <f t="shared" si="353"/>
        <v>12.8</v>
      </c>
      <c r="M2468">
        <v>19.5</v>
      </c>
      <c r="N2468">
        <v>6.1</v>
      </c>
      <c r="O2468" s="12">
        <f t="shared" si="356"/>
        <v>0.5</v>
      </c>
      <c r="P2468" s="7">
        <v>9006</v>
      </c>
      <c r="Q2468" s="7"/>
      <c r="R2468" s="35">
        <f t="shared" si="354"/>
        <v>14.3</v>
      </c>
      <c r="S2468">
        <v>23.5</v>
      </c>
      <c r="T2468">
        <v>5</v>
      </c>
      <c r="U2468">
        <v>0.8</v>
      </c>
      <c r="X2468">
        <v>26.42</v>
      </c>
    </row>
    <row r="2469" spans="1:24" x14ac:dyDescent="0.25">
      <c r="A2469" s="3">
        <v>33054</v>
      </c>
      <c r="B2469" s="5">
        <v>181</v>
      </c>
      <c r="C2469" s="37">
        <f t="shared" si="350"/>
        <v>17.73</v>
      </c>
      <c r="D2469" s="35">
        <f t="shared" si="351"/>
        <v>13.7</v>
      </c>
      <c r="E2469">
        <v>19.100000000000001</v>
      </c>
      <c r="F2469">
        <v>8.1999999999999993</v>
      </c>
      <c r="G2469">
        <v>1</v>
      </c>
      <c r="H2469" s="35">
        <f t="shared" si="352"/>
        <v>13.1</v>
      </c>
      <c r="I2469">
        <v>17.3</v>
      </c>
      <c r="J2469">
        <v>8.8000000000000007</v>
      </c>
      <c r="K2469" s="12">
        <f t="shared" si="355"/>
        <v>1</v>
      </c>
      <c r="L2469" s="35">
        <f t="shared" si="353"/>
        <v>12.5</v>
      </c>
      <c r="M2469">
        <v>16.600000000000001</v>
      </c>
      <c r="N2469">
        <v>8.4</v>
      </c>
      <c r="O2469" s="12">
        <f t="shared" si="356"/>
        <v>1</v>
      </c>
      <c r="P2469" s="7">
        <v>9006</v>
      </c>
      <c r="Q2469" s="7"/>
      <c r="R2469" s="35">
        <f t="shared" si="354"/>
        <v>13.3</v>
      </c>
      <c r="S2469">
        <v>19</v>
      </c>
      <c r="T2469">
        <v>7.5</v>
      </c>
      <c r="U2469">
        <v>0.9</v>
      </c>
      <c r="X2469">
        <v>17.73</v>
      </c>
    </row>
    <row r="2470" spans="1:24" x14ac:dyDescent="0.25">
      <c r="A2470" s="3">
        <v>33055</v>
      </c>
      <c r="B2470" s="5">
        <v>182</v>
      </c>
      <c r="C2470" s="37">
        <f t="shared" si="350"/>
        <v>15.18</v>
      </c>
      <c r="D2470" s="35">
        <f t="shared" si="351"/>
        <v>10.4</v>
      </c>
      <c r="E2470">
        <v>15.6</v>
      </c>
      <c r="F2470">
        <v>5.2</v>
      </c>
      <c r="G2470">
        <v>1.5</v>
      </c>
      <c r="H2470" s="35">
        <f t="shared" si="352"/>
        <v>9.5</v>
      </c>
      <c r="I2470">
        <v>14.6</v>
      </c>
      <c r="J2470">
        <v>4.4000000000000004</v>
      </c>
      <c r="K2470" s="12">
        <f t="shared" si="355"/>
        <v>1.5</v>
      </c>
      <c r="L2470" s="35">
        <f t="shared" si="353"/>
        <v>10.4</v>
      </c>
      <c r="M2470">
        <v>14.4</v>
      </c>
      <c r="N2470">
        <v>6.4</v>
      </c>
      <c r="O2470" s="12">
        <f t="shared" si="356"/>
        <v>1.5</v>
      </c>
      <c r="P2470" s="7">
        <v>9007</v>
      </c>
      <c r="Q2470" s="7"/>
      <c r="R2470" s="35">
        <f t="shared" si="354"/>
        <v>13</v>
      </c>
      <c r="S2470">
        <v>19</v>
      </c>
      <c r="T2470">
        <v>7</v>
      </c>
      <c r="U2470">
        <v>3</v>
      </c>
      <c r="X2470">
        <v>15.18</v>
      </c>
    </row>
    <row r="2471" spans="1:24" x14ac:dyDescent="0.25">
      <c r="A2471" s="3">
        <v>33056</v>
      </c>
      <c r="B2471" s="5">
        <v>183</v>
      </c>
      <c r="C2471" s="37">
        <f t="shared" si="350"/>
        <v>8.44</v>
      </c>
      <c r="D2471" s="35">
        <f t="shared" si="351"/>
        <v>6.7</v>
      </c>
      <c r="E2471">
        <v>8.1999999999999993</v>
      </c>
      <c r="F2471">
        <v>5.2</v>
      </c>
      <c r="G2471">
        <v>5</v>
      </c>
      <c r="H2471" s="35">
        <f t="shared" si="352"/>
        <v>4.2</v>
      </c>
      <c r="I2471">
        <v>5.8</v>
      </c>
      <c r="J2471">
        <v>2.5</v>
      </c>
      <c r="K2471" s="12">
        <f t="shared" si="355"/>
        <v>5</v>
      </c>
      <c r="L2471" s="35">
        <f t="shared" si="353"/>
        <v>5</v>
      </c>
      <c r="M2471">
        <v>6.5</v>
      </c>
      <c r="N2471">
        <v>3.4</v>
      </c>
      <c r="O2471" s="12">
        <f t="shared" si="356"/>
        <v>5</v>
      </c>
      <c r="P2471" s="7">
        <v>9007</v>
      </c>
      <c r="Q2471" s="7"/>
      <c r="R2471" s="35">
        <f t="shared" si="354"/>
        <v>8</v>
      </c>
      <c r="S2471">
        <v>10</v>
      </c>
      <c r="T2471">
        <v>6</v>
      </c>
      <c r="U2471">
        <v>5</v>
      </c>
      <c r="X2471">
        <v>8.44</v>
      </c>
    </row>
    <row r="2472" spans="1:24" x14ac:dyDescent="0.25">
      <c r="A2472" s="3">
        <v>33057</v>
      </c>
      <c r="B2472" s="5">
        <v>184</v>
      </c>
      <c r="C2472" s="37">
        <f t="shared" si="350"/>
        <v>27.1</v>
      </c>
      <c r="D2472" s="35">
        <f t="shared" si="351"/>
        <v>6.8</v>
      </c>
      <c r="E2472">
        <v>14.1</v>
      </c>
      <c r="F2472">
        <v>-0.5</v>
      </c>
      <c r="G2472">
        <v>0.5</v>
      </c>
      <c r="H2472" s="35">
        <f t="shared" si="352"/>
        <v>4.9000000000000004</v>
      </c>
      <c r="I2472">
        <v>11.9</v>
      </c>
      <c r="J2472">
        <v>-2.1</v>
      </c>
      <c r="K2472" s="12">
        <f t="shared" si="355"/>
        <v>0.5</v>
      </c>
      <c r="L2472" s="35">
        <f t="shared" si="353"/>
        <v>6.2</v>
      </c>
      <c r="M2472">
        <v>11.8</v>
      </c>
      <c r="N2472">
        <v>0.5</v>
      </c>
      <c r="O2472" s="12">
        <f t="shared" si="356"/>
        <v>0.5</v>
      </c>
      <c r="P2472" s="7">
        <v>9007</v>
      </c>
      <c r="Q2472" s="7"/>
      <c r="R2472" s="35">
        <f t="shared" si="354"/>
        <v>9.5</v>
      </c>
      <c r="S2472">
        <v>18</v>
      </c>
      <c r="T2472">
        <v>1</v>
      </c>
      <c r="U2472">
        <v>0.3</v>
      </c>
      <c r="X2472">
        <v>27.1</v>
      </c>
    </row>
    <row r="2473" spans="1:24" x14ac:dyDescent="0.25">
      <c r="A2473" s="3">
        <v>33058</v>
      </c>
      <c r="B2473" s="5">
        <v>185</v>
      </c>
      <c r="C2473" s="37">
        <f t="shared" si="350"/>
        <v>23.65</v>
      </c>
      <c r="D2473" s="35">
        <f t="shared" si="351"/>
        <v>11</v>
      </c>
      <c r="E2473">
        <v>20.5</v>
      </c>
      <c r="F2473">
        <v>1.4</v>
      </c>
      <c r="G2473">
        <v>1</v>
      </c>
      <c r="H2473" s="35">
        <f t="shared" si="352"/>
        <v>8.6999999999999993</v>
      </c>
      <c r="I2473" s="8">
        <f>ROUND(M2473*0.98-0.9,1)</f>
        <v>16.2</v>
      </c>
      <c r="J2473">
        <v>1.1000000000000001</v>
      </c>
      <c r="K2473" s="12">
        <f t="shared" si="355"/>
        <v>1</v>
      </c>
      <c r="L2473" s="35">
        <f t="shared" si="353"/>
        <v>10.3</v>
      </c>
      <c r="M2473">
        <v>17.399999999999999</v>
      </c>
      <c r="N2473">
        <v>3.1</v>
      </c>
      <c r="O2473" s="12">
        <f t="shared" si="356"/>
        <v>1</v>
      </c>
      <c r="P2473" s="7">
        <v>9007</v>
      </c>
      <c r="Q2473" s="7"/>
      <c r="R2473" s="35">
        <f t="shared" si="354"/>
        <v>11.5</v>
      </c>
      <c r="S2473">
        <v>21.5</v>
      </c>
      <c r="T2473">
        <v>1.5</v>
      </c>
      <c r="U2473">
        <v>0</v>
      </c>
      <c r="X2473">
        <v>23.65</v>
      </c>
    </row>
    <row r="2474" spans="1:24" x14ac:dyDescent="0.25">
      <c r="A2474" s="3">
        <v>33059</v>
      </c>
      <c r="B2474" s="5">
        <v>186</v>
      </c>
      <c r="C2474" s="37">
        <f t="shared" si="350"/>
        <v>12.28</v>
      </c>
      <c r="D2474" s="35">
        <f t="shared" si="351"/>
        <v>13.4</v>
      </c>
      <c r="E2474">
        <v>21.2</v>
      </c>
      <c r="F2474">
        <v>5.6</v>
      </c>
      <c r="G2474">
        <v>33.5</v>
      </c>
      <c r="H2474" s="35">
        <f t="shared" si="352"/>
        <v>12.4</v>
      </c>
      <c r="I2474" s="8">
        <f>ROUND(M2474*0.98-0.9,1)</f>
        <v>17.2</v>
      </c>
      <c r="J2474">
        <v>7.5</v>
      </c>
      <c r="K2474" s="12">
        <f t="shared" si="355"/>
        <v>33.5</v>
      </c>
      <c r="L2474" s="35">
        <f t="shared" si="353"/>
        <v>13.1</v>
      </c>
      <c r="M2474">
        <v>18.5</v>
      </c>
      <c r="N2474">
        <v>7.7</v>
      </c>
      <c r="O2474" s="12">
        <f t="shared" si="356"/>
        <v>33.5</v>
      </c>
      <c r="P2474" s="7">
        <v>9007</v>
      </c>
      <c r="Q2474" s="7"/>
      <c r="R2474" s="35">
        <f t="shared" si="354"/>
        <v>13.5</v>
      </c>
      <c r="S2474">
        <v>22</v>
      </c>
      <c r="T2474">
        <v>5</v>
      </c>
      <c r="U2474">
        <v>23.6</v>
      </c>
      <c r="X2474">
        <v>12.28</v>
      </c>
    </row>
    <row r="2475" spans="1:24" x14ac:dyDescent="0.25">
      <c r="A2475" s="3">
        <v>33060</v>
      </c>
      <c r="B2475" s="5">
        <v>187</v>
      </c>
      <c r="C2475" s="37">
        <f t="shared" si="350"/>
        <v>11.97</v>
      </c>
      <c r="D2475" s="35">
        <f t="shared" si="351"/>
        <v>9.4</v>
      </c>
      <c r="E2475">
        <v>11.2</v>
      </c>
      <c r="F2475">
        <v>7.5</v>
      </c>
      <c r="G2475">
        <v>3.5</v>
      </c>
      <c r="H2475" s="35">
        <f t="shared" si="352"/>
        <v>5.9</v>
      </c>
      <c r="I2475">
        <v>7.7</v>
      </c>
      <c r="J2475">
        <v>4</v>
      </c>
      <c r="K2475" s="12">
        <f t="shared" si="355"/>
        <v>3.5</v>
      </c>
      <c r="L2475" s="35">
        <f t="shared" si="353"/>
        <v>7.2</v>
      </c>
      <c r="M2475">
        <v>9.3000000000000007</v>
      </c>
      <c r="N2475">
        <v>5.0999999999999996</v>
      </c>
      <c r="O2475" s="12">
        <f t="shared" si="356"/>
        <v>3.5</v>
      </c>
      <c r="P2475" s="7">
        <v>9007</v>
      </c>
      <c r="Q2475" s="7"/>
      <c r="R2475" s="35">
        <f t="shared" si="354"/>
        <v>10.8</v>
      </c>
      <c r="S2475">
        <v>13.5</v>
      </c>
      <c r="T2475">
        <v>8</v>
      </c>
      <c r="U2475">
        <v>0.9</v>
      </c>
      <c r="X2475">
        <v>11.97</v>
      </c>
    </row>
    <row r="2476" spans="1:24" x14ac:dyDescent="0.25">
      <c r="A2476" s="3">
        <v>33061</v>
      </c>
      <c r="B2476" s="5">
        <v>188</v>
      </c>
      <c r="C2476" s="37">
        <f t="shared" si="350"/>
        <v>10.76</v>
      </c>
      <c r="D2476" s="35">
        <f t="shared" si="351"/>
        <v>8.8000000000000007</v>
      </c>
      <c r="E2476">
        <v>12.2</v>
      </c>
      <c r="F2476">
        <v>5.3</v>
      </c>
      <c r="G2476">
        <v>0</v>
      </c>
      <c r="H2476" s="35">
        <f t="shared" si="352"/>
        <v>5.7</v>
      </c>
      <c r="I2476">
        <v>9.3000000000000007</v>
      </c>
      <c r="J2476">
        <v>2</v>
      </c>
      <c r="K2476" s="12">
        <f t="shared" si="355"/>
        <v>0</v>
      </c>
      <c r="L2476" s="35">
        <f t="shared" si="353"/>
        <v>6.9</v>
      </c>
      <c r="M2476">
        <v>10.3</v>
      </c>
      <c r="N2476">
        <v>3.4</v>
      </c>
      <c r="O2476" s="12">
        <f t="shared" si="356"/>
        <v>0</v>
      </c>
      <c r="P2476" s="7">
        <v>9007</v>
      </c>
      <c r="Q2476" s="7"/>
      <c r="R2476" s="35">
        <f t="shared" si="354"/>
        <v>13.3</v>
      </c>
      <c r="S2476">
        <v>19.5</v>
      </c>
      <c r="T2476">
        <v>7</v>
      </c>
      <c r="U2476">
        <v>0.3</v>
      </c>
      <c r="X2476">
        <v>10.76</v>
      </c>
    </row>
    <row r="2477" spans="1:24" x14ac:dyDescent="0.25">
      <c r="A2477" s="3">
        <v>33062</v>
      </c>
      <c r="B2477" s="5">
        <v>189</v>
      </c>
      <c r="C2477" s="37">
        <f t="shared" si="350"/>
        <v>26.24</v>
      </c>
      <c r="D2477" s="35">
        <f t="shared" si="351"/>
        <v>11.5</v>
      </c>
      <c r="E2477">
        <v>20.5</v>
      </c>
      <c r="F2477">
        <v>2.4</v>
      </c>
      <c r="G2477">
        <v>0</v>
      </c>
      <c r="H2477" s="35">
        <f t="shared" si="352"/>
        <v>10.1</v>
      </c>
      <c r="I2477" s="8">
        <f>ROUND(M2477*0.98-0.9,1)</f>
        <v>17.8</v>
      </c>
      <c r="J2477">
        <v>2.4</v>
      </c>
      <c r="K2477" s="12">
        <f t="shared" si="355"/>
        <v>0</v>
      </c>
      <c r="L2477" s="35">
        <f t="shared" si="353"/>
        <v>11.4</v>
      </c>
      <c r="M2477">
        <v>19.100000000000001</v>
      </c>
      <c r="N2477">
        <v>3.7</v>
      </c>
      <c r="O2477" s="12">
        <f t="shared" si="356"/>
        <v>0</v>
      </c>
      <c r="P2477" s="7">
        <v>9007</v>
      </c>
      <c r="Q2477" s="7"/>
      <c r="R2477" s="35">
        <f t="shared" si="354"/>
        <v>13</v>
      </c>
      <c r="S2477">
        <v>23.5</v>
      </c>
      <c r="T2477">
        <v>2.5</v>
      </c>
      <c r="U2477">
        <v>0</v>
      </c>
      <c r="X2477">
        <v>26.24</v>
      </c>
    </row>
    <row r="2478" spans="1:24" x14ac:dyDescent="0.25">
      <c r="A2478" s="3">
        <v>33063</v>
      </c>
      <c r="B2478" s="5">
        <v>190</v>
      </c>
      <c r="C2478" s="37">
        <f t="shared" si="350"/>
        <v>27.25</v>
      </c>
      <c r="D2478" s="35">
        <f t="shared" si="351"/>
        <v>14.3</v>
      </c>
      <c r="E2478">
        <v>23.2</v>
      </c>
      <c r="F2478">
        <v>5.3</v>
      </c>
      <c r="G2478">
        <v>0</v>
      </c>
      <c r="H2478" s="35">
        <f t="shared" si="352"/>
        <v>12.7</v>
      </c>
      <c r="I2478" s="8">
        <f>ROUND(M2478*0.98-0.9,1)</f>
        <v>19.7</v>
      </c>
      <c r="J2478" s="8">
        <f>ROUND(N2478*0.96-0.4,1)</f>
        <v>5.7</v>
      </c>
      <c r="K2478" s="12">
        <f t="shared" si="355"/>
        <v>0</v>
      </c>
      <c r="L2478" s="35">
        <f t="shared" si="353"/>
        <v>13.7</v>
      </c>
      <c r="M2478">
        <v>21</v>
      </c>
      <c r="N2478">
        <v>6.4</v>
      </c>
      <c r="O2478" s="12">
        <f t="shared" si="356"/>
        <v>0</v>
      </c>
      <c r="P2478" s="7">
        <v>9007</v>
      </c>
      <c r="Q2478" s="7"/>
      <c r="R2478" s="35">
        <f t="shared" si="354"/>
        <v>14.3</v>
      </c>
      <c r="S2478">
        <v>24.5</v>
      </c>
      <c r="T2478">
        <v>4</v>
      </c>
      <c r="U2478">
        <v>0</v>
      </c>
      <c r="X2478">
        <v>27.25</v>
      </c>
    </row>
    <row r="2479" spans="1:24" x14ac:dyDescent="0.25">
      <c r="A2479" s="3">
        <v>33064</v>
      </c>
      <c r="B2479" s="5">
        <v>191</v>
      </c>
      <c r="C2479" s="37">
        <f t="shared" si="350"/>
        <v>27.37</v>
      </c>
      <c r="D2479" s="35">
        <f t="shared" si="351"/>
        <v>16.7</v>
      </c>
      <c r="E2479">
        <v>26.8</v>
      </c>
      <c r="F2479">
        <v>6.5</v>
      </c>
      <c r="G2479">
        <v>0</v>
      </c>
      <c r="H2479" s="35">
        <f t="shared" si="352"/>
        <v>16.7</v>
      </c>
      <c r="I2479" s="8">
        <f>ROUND(M2479*0.98-0.9,1)</f>
        <v>23.6</v>
      </c>
      <c r="J2479" s="8">
        <f>ROUND(N2479*0.96-0.4,1)</f>
        <v>9.6999999999999993</v>
      </c>
      <c r="K2479" s="12">
        <f t="shared" si="355"/>
        <v>0</v>
      </c>
      <c r="L2479" s="35">
        <f t="shared" si="353"/>
        <v>17.8</v>
      </c>
      <c r="M2479">
        <v>25</v>
      </c>
      <c r="N2479">
        <v>10.5</v>
      </c>
      <c r="O2479" s="12">
        <f t="shared" si="356"/>
        <v>0</v>
      </c>
      <c r="P2479" s="7">
        <v>9007</v>
      </c>
      <c r="Q2479" s="7"/>
      <c r="R2479" s="35">
        <f t="shared" si="354"/>
        <v>17</v>
      </c>
      <c r="S2479">
        <v>28.5</v>
      </c>
      <c r="T2479">
        <v>5.5</v>
      </c>
      <c r="U2479">
        <v>0</v>
      </c>
      <c r="X2479">
        <v>27.37</v>
      </c>
    </row>
    <row r="2480" spans="1:24" x14ac:dyDescent="0.25">
      <c r="A2480" s="3">
        <v>33065</v>
      </c>
      <c r="B2480" s="5">
        <v>192</v>
      </c>
      <c r="C2480" s="37">
        <f t="shared" si="350"/>
        <v>27.33</v>
      </c>
      <c r="D2480" s="35">
        <f t="shared" si="351"/>
        <v>19.2</v>
      </c>
      <c r="E2480">
        <v>29.5</v>
      </c>
      <c r="F2480">
        <v>8.8000000000000007</v>
      </c>
      <c r="G2480">
        <v>0</v>
      </c>
      <c r="H2480" s="35">
        <f t="shared" si="352"/>
        <v>21.4</v>
      </c>
      <c r="I2480">
        <v>30.9</v>
      </c>
      <c r="J2480" s="8">
        <f>ROUND(N2480*0.96-0.4,1)</f>
        <v>11.9</v>
      </c>
      <c r="K2480" s="12">
        <f t="shared" si="355"/>
        <v>0</v>
      </c>
      <c r="L2480" s="35">
        <f t="shared" si="353"/>
        <v>20.2</v>
      </c>
      <c r="M2480">
        <v>27.5</v>
      </c>
      <c r="N2480">
        <v>12.8</v>
      </c>
      <c r="O2480" s="12">
        <f t="shared" si="356"/>
        <v>0</v>
      </c>
      <c r="P2480" s="7">
        <v>9007</v>
      </c>
      <c r="Q2480" s="7"/>
      <c r="R2480" s="35">
        <f t="shared" si="354"/>
        <v>19.3</v>
      </c>
      <c r="S2480">
        <v>30.5</v>
      </c>
      <c r="T2480">
        <v>8</v>
      </c>
      <c r="U2480">
        <v>0.6</v>
      </c>
      <c r="X2480">
        <v>27.33</v>
      </c>
    </row>
    <row r="2481" spans="1:24" x14ac:dyDescent="0.25">
      <c r="A2481" s="3">
        <v>33066</v>
      </c>
      <c r="B2481" s="5">
        <v>193</v>
      </c>
      <c r="C2481" s="37">
        <f t="shared" si="350"/>
        <v>18.829999999999998</v>
      </c>
      <c r="D2481" s="35">
        <f t="shared" si="351"/>
        <v>20.6</v>
      </c>
      <c r="E2481">
        <v>28.4</v>
      </c>
      <c r="F2481">
        <v>12.7</v>
      </c>
      <c r="G2481">
        <v>1</v>
      </c>
      <c r="H2481" s="35">
        <f t="shared" si="352"/>
        <v>21.7</v>
      </c>
      <c r="I2481">
        <v>28.9</v>
      </c>
      <c r="J2481">
        <v>14.5</v>
      </c>
      <c r="K2481">
        <v>0</v>
      </c>
      <c r="L2481" s="35">
        <f t="shared" si="353"/>
        <v>20</v>
      </c>
      <c r="M2481">
        <v>26.1</v>
      </c>
      <c r="N2481">
        <v>13.9</v>
      </c>
      <c r="O2481" s="11">
        <f t="shared" ref="O2481:O2509" si="357">K2481</f>
        <v>0</v>
      </c>
      <c r="P2481" s="7">
        <v>9007</v>
      </c>
      <c r="Q2481" s="7"/>
      <c r="R2481" s="35">
        <f t="shared" si="354"/>
        <v>20.5</v>
      </c>
      <c r="S2481">
        <v>29</v>
      </c>
      <c r="T2481">
        <v>12</v>
      </c>
      <c r="U2481">
        <v>0</v>
      </c>
      <c r="X2481">
        <v>18.829999999999998</v>
      </c>
    </row>
    <row r="2482" spans="1:24" x14ac:dyDescent="0.25">
      <c r="A2482" s="3">
        <v>33067</v>
      </c>
      <c r="B2482" s="5">
        <v>194</v>
      </c>
      <c r="C2482" s="37">
        <f t="shared" si="350"/>
        <v>27.11</v>
      </c>
      <c r="D2482" s="35">
        <f t="shared" si="351"/>
        <v>15.5</v>
      </c>
      <c r="E2482">
        <v>24.1</v>
      </c>
      <c r="F2482">
        <v>6.8</v>
      </c>
      <c r="G2482">
        <v>0</v>
      </c>
      <c r="H2482" s="35">
        <f t="shared" si="352"/>
        <v>16.600000000000001</v>
      </c>
      <c r="I2482">
        <v>24.3</v>
      </c>
      <c r="J2482">
        <v>8.9</v>
      </c>
      <c r="K2482">
        <v>0</v>
      </c>
      <c r="L2482" s="35">
        <f t="shared" si="353"/>
        <v>16.3</v>
      </c>
      <c r="M2482">
        <v>21.4</v>
      </c>
      <c r="N2482">
        <v>11.2</v>
      </c>
      <c r="O2482" s="11">
        <f t="shared" si="357"/>
        <v>0</v>
      </c>
      <c r="P2482" s="7">
        <v>9007</v>
      </c>
      <c r="Q2482" s="7"/>
      <c r="R2482" s="35">
        <f t="shared" si="354"/>
        <v>16</v>
      </c>
      <c r="S2482">
        <v>25</v>
      </c>
      <c r="T2482">
        <v>7</v>
      </c>
      <c r="U2482">
        <v>0</v>
      </c>
      <c r="X2482">
        <v>27.11</v>
      </c>
    </row>
    <row r="2483" spans="1:24" x14ac:dyDescent="0.25">
      <c r="A2483" s="3">
        <v>33068</v>
      </c>
      <c r="B2483" s="5">
        <v>195</v>
      </c>
      <c r="C2483" s="37">
        <f t="shared" si="350"/>
        <v>27.51</v>
      </c>
      <c r="D2483" s="35">
        <f t="shared" si="351"/>
        <v>14.4</v>
      </c>
      <c r="E2483">
        <v>21.9</v>
      </c>
      <c r="F2483">
        <v>6.8</v>
      </c>
      <c r="G2483">
        <v>0</v>
      </c>
      <c r="H2483" s="35">
        <f t="shared" si="352"/>
        <v>16.899999999999999</v>
      </c>
      <c r="I2483">
        <v>23.5</v>
      </c>
      <c r="J2483">
        <v>10.199999999999999</v>
      </c>
      <c r="K2483">
        <v>0</v>
      </c>
      <c r="L2483" s="35">
        <f t="shared" si="353"/>
        <v>15.7</v>
      </c>
      <c r="M2483">
        <v>20.5</v>
      </c>
      <c r="N2483">
        <v>10.9</v>
      </c>
      <c r="O2483" s="11">
        <f t="shared" si="357"/>
        <v>0</v>
      </c>
      <c r="P2483" s="7">
        <v>9007</v>
      </c>
      <c r="Q2483" s="7"/>
      <c r="R2483" s="35">
        <f t="shared" si="354"/>
        <v>14.5</v>
      </c>
      <c r="S2483">
        <v>24</v>
      </c>
      <c r="T2483">
        <v>5</v>
      </c>
      <c r="U2483">
        <v>0</v>
      </c>
      <c r="X2483">
        <v>27.51</v>
      </c>
    </row>
    <row r="2484" spans="1:24" x14ac:dyDescent="0.25">
      <c r="A2484" s="3">
        <v>33069</v>
      </c>
      <c r="B2484" s="5">
        <v>196</v>
      </c>
      <c r="C2484" s="37">
        <f t="shared" si="350"/>
        <v>27.18</v>
      </c>
      <c r="D2484" s="35">
        <f t="shared" si="351"/>
        <v>15.6</v>
      </c>
      <c r="E2484">
        <v>25.1</v>
      </c>
      <c r="F2484">
        <v>6</v>
      </c>
      <c r="G2484">
        <v>0</v>
      </c>
      <c r="H2484" s="35">
        <f t="shared" si="352"/>
        <v>18.600000000000001</v>
      </c>
      <c r="I2484">
        <v>26.1</v>
      </c>
      <c r="J2484">
        <v>11</v>
      </c>
      <c r="K2484">
        <v>0</v>
      </c>
      <c r="L2484" s="35">
        <f t="shared" si="353"/>
        <v>17</v>
      </c>
      <c r="M2484">
        <v>22.8</v>
      </c>
      <c r="N2484">
        <v>11.1</v>
      </c>
      <c r="O2484" s="11">
        <f t="shared" si="357"/>
        <v>0</v>
      </c>
      <c r="P2484" s="7">
        <v>9007</v>
      </c>
      <c r="Q2484" s="7"/>
      <c r="R2484" s="35">
        <f t="shared" si="354"/>
        <v>15.5</v>
      </c>
      <c r="S2484">
        <v>27</v>
      </c>
      <c r="T2484">
        <v>4</v>
      </c>
      <c r="U2484">
        <v>0</v>
      </c>
      <c r="X2484">
        <v>27.18</v>
      </c>
    </row>
    <row r="2485" spans="1:24" x14ac:dyDescent="0.25">
      <c r="A2485" s="3">
        <v>33070</v>
      </c>
      <c r="B2485" s="5">
        <v>197</v>
      </c>
      <c r="C2485" s="37">
        <f t="shared" si="350"/>
        <v>27.13</v>
      </c>
      <c r="D2485" s="35">
        <f t="shared" si="351"/>
        <v>15</v>
      </c>
      <c r="E2485">
        <v>20.8</v>
      </c>
      <c r="F2485">
        <v>9.1</v>
      </c>
      <c r="G2485">
        <v>0</v>
      </c>
      <c r="H2485" s="35">
        <f t="shared" si="352"/>
        <v>14.8</v>
      </c>
      <c r="I2485">
        <v>20.7</v>
      </c>
      <c r="J2485">
        <v>8.8000000000000007</v>
      </c>
      <c r="K2485">
        <v>0</v>
      </c>
      <c r="L2485" s="35">
        <f t="shared" si="353"/>
        <v>14</v>
      </c>
      <c r="M2485">
        <v>18.2</v>
      </c>
      <c r="N2485">
        <v>9.6999999999999993</v>
      </c>
      <c r="O2485" s="11">
        <f t="shared" si="357"/>
        <v>0</v>
      </c>
      <c r="P2485" s="7">
        <v>9007</v>
      </c>
      <c r="Q2485" s="7"/>
      <c r="R2485" s="35">
        <f t="shared" si="354"/>
        <v>18</v>
      </c>
      <c r="S2485">
        <v>23</v>
      </c>
      <c r="T2485">
        <v>13</v>
      </c>
      <c r="U2485">
        <v>0</v>
      </c>
      <c r="X2485">
        <v>27.13</v>
      </c>
    </row>
    <row r="2486" spans="1:24" x14ac:dyDescent="0.25">
      <c r="A2486" s="3">
        <v>33071</v>
      </c>
      <c r="B2486" s="5">
        <v>198</v>
      </c>
      <c r="C2486" s="37">
        <f t="shared" si="350"/>
        <v>26.5</v>
      </c>
      <c r="D2486" s="35">
        <f t="shared" si="351"/>
        <v>10.5</v>
      </c>
      <c r="E2486">
        <v>18.899999999999999</v>
      </c>
      <c r="F2486">
        <v>2</v>
      </c>
      <c r="G2486">
        <v>0.5</v>
      </c>
      <c r="H2486" s="35">
        <f t="shared" si="352"/>
        <v>11.2</v>
      </c>
      <c r="I2486">
        <v>18.899999999999999</v>
      </c>
      <c r="J2486">
        <v>3.5</v>
      </c>
      <c r="K2486">
        <v>0</v>
      </c>
      <c r="L2486" s="35">
        <f t="shared" si="353"/>
        <v>11.6</v>
      </c>
      <c r="M2486">
        <v>16.5</v>
      </c>
      <c r="N2486">
        <v>6.6</v>
      </c>
      <c r="O2486" s="11">
        <f t="shared" si="357"/>
        <v>0</v>
      </c>
      <c r="P2486" s="7">
        <v>9007</v>
      </c>
      <c r="Q2486" s="7"/>
      <c r="R2486" s="35">
        <f t="shared" si="354"/>
        <v>12.5</v>
      </c>
      <c r="S2486">
        <v>21</v>
      </c>
      <c r="T2486">
        <v>4</v>
      </c>
      <c r="U2486">
        <v>0</v>
      </c>
      <c r="X2486">
        <v>26.5</v>
      </c>
    </row>
    <row r="2487" spans="1:24" x14ac:dyDescent="0.25">
      <c r="A2487" s="3">
        <v>33072</v>
      </c>
      <c r="B2487" s="5">
        <v>199</v>
      </c>
      <c r="C2487" s="37">
        <f t="shared" si="350"/>
        <v>22.76</v>
      </c>
      <c r="D2487" s="35">
        <f t="shared" si="351"/>
        <v>11.6</v>
      </c>
      <c r="E2487">
        <v>19.399999999999999</v>
      </c>
      <c r="F2487">
        <v>3.8</v>
      </c>
      <c r="G2487">
        <v>0.5</v>
      </c>
      <c r="H2487" s="35">
        <f t="shared" si="352"/>
        <v>12.3</v>
      </c>
      <c r="I2487">
        <v>19.100000000000001</v>
      </c>
      <c r="J2487">
        <v>5.5</v>
      </c>
      <c r="K2487">
        <v>0</v>
      </c>
      <c r="L2487" s="35">
        <f t="shared" si="353"/>
        <v>12.2</v>
      </c>
      <c r="M2487">
        <v>17.399999999999999</v>
      </c>
      <c r="N2487">
        <v>6.9</v>
      </c>
      <c r="O2487" s="11">
        <f t="shared" si="357"/>
        <v>0</v>
      </c>
      <c r="P2487" s="7">
        <v>9007</v>
      </c>
      <c r="Q2487" s="7"/>
      <c r="R2487" s="35">
        <f t="shared" si="354"/>
        <v>12.8</v>
      </c>
      <c r="S2487">
        <v>21.5</v>
      </c>
      <c r="T2487">
        <v>4</v>
      </c>
      <c r="U2487">
        <v>0</v>
      </c>
      <c r="X2487">
        <v>22.76</v>
      </c>
    </row>
    <row r="2488" spans="1:24" x14ac:dyDescent="0.25">
      <c r="A2488" s="3">
        <v>33073</v>
      </c>
      <c r="B2488" s="5">
        <v>200</v>
      </c>
      <c r="C2488" s="37">
        <f t="shared" si="350"/>
        <v>27.29</v>
      </c>
      <c r="D2488" s="35">
        <f t="shared" si="351"/>
        <v>11.8</v>
      </c>
      <c r="E2488">
        <v>18.5</v>
      </c>
      <c r="F2488">
        <v>5</v>
      </c>
      <c r="G2488">
        <v>0</v>
      </c>
      <c r="H2488" s="35">
        <f t="shared" si="352"/>
        <v>12.7</v>
      </c>
      <c r="I2488">
        <v>18.8</v>
      </c>
      <c r="J2488">
        <v>6.5</v>
      </c>
      <c r="K2488">
        <v>0</v>
      </c>
      <c r="L2488" s="35">
        <f t="shared" si="353"/>
        <v>11.9</v>
      </c>
      <c r="M2488">
        <v>16.5</v>
      </c>
      <c r="N2488">
        <v>7.3</v>
      </c>
      <c r="O2488" s="11">
        <f t="shared" si="357"/>
        <v>0</v>
      </c>
      <c r="P2488" s="7">
        <v>9007</v>
      </c>
      <c r="Q2488" s="7"/>
      <c r="R2488" s="35">
        <f t="shared" si="354"/>
        <v>12</v>
      </c>
      <c r="S2488">
        <v>21.5</v>
      </c>
      <c r="T2488">
        <v>2.5</v>
      </c>
      <c r="U2488">
        <v>0</v>
      </c>
      <c r="X2488">
        <v>27.29</v>
      </c>
    </row>
    <row r="2489" spans="1:24" x14ac:dyDescent="0.25">
      <c r="A2489" s="3">
        <v>33074</v>
      </c>
      <c r="B2489" s="5">
        <v>201</v>
      </c>
      <c r="C2489" s="37">
        <f t="shared" si="350"/>
        <v>26.94</v>
      </c>
      <c r="D2489" s="35">
        <f t="shared" si="351"/>
        <v>12.3</v>
      </c>
      <c r="E2489">
        <v>21.2</v>
      </c>
      <c r="F2489">
        <v>3.3</v>
      </c>
      <c r="G2489">
        <v>0</v>
      </c>
      <c r="H2489" s="35">
        <f t="shared" si="352"/>
        <v>14.6</v>
      </c>
      <c r="I2489">
        <v>22.6</v>
      </c>
      <c r="J2489">
        <v>6.6</v>
      </c>
      <c r="K2489">
        <v>0</v>
      </c>
      <c r="L2489" s="35">
        <f t="shared" si="353"/>
        <v>13.3</v>
      </c>
      <c r="M2489">
        <v>19.100000000000001</v>
      </c>
      <c r="N2489">
        <v>7.5</v>
      </c>
      <c r="O2489" s="11">
        <f t="shared" si="357"/>
        <v>0</v>
      </c>
      <c r="P2489" s="7">
        <v>9007</v>
      </c>
      <c r="Q2489" s="7"/>
      <c r="R2489" s="35">
        <f t="shared" si="354"/>
        <v>12.8</v>
      </c>
      <c r="S2489">
        <v>23.5</v>
      </c>
      <c r="T2489">
        <v>2</v>
      </c>
      <c r="U2489">
        <v>0</v>
      </c>
      <c r="X2489">
        <v>26.94</v>
      </c>
    </row>
    <row r="2490" spans="1:24" x14ac:dyDescent="0.25">
      <c r="A2490" s="3">
        <v>33075</v>
      </c>
      <c r="B2490" s="5">
        <v>202</v>
      </c>
      <c r="C2490" s="37">
        <f t="shared" si="350"/>
        <v>26.59</v>
      </c>
      <c r="D2490" s="35">
        <f t="shared" si="351"/>
        <v>14</v>
      </c>
      <c r="E2490">
        <v>23.7</v>
      </c>
      <c r="F2490">
        <v>4.3</v>
      </c>
      <c r="G2490">
        <v>0</v>
      </c>
      <c r="H2490" s="35">
        <f t="shared" si="352"/>
        <v>15.2</v>
      </c>
      <c r="I2490">
        <v>25.3</v>
      </c>
      <c r="J2490">
        <v>5.0999999999999996</v>
      </c>
      <c r="K2490">
        <v>0</v>
      </c>
      <c r="L2490" s="35">
        <f t="shared" si="353"/>
        <v>15</v>
      </c>
      <c r="M2490">
        <v>21.7</v>
      </c>
      <c r="N2490">
        <v>8.3000000000000007</v>
      </c>
      <c r="O2490" s="11">
        <f t="shared" si="357"/>
        <v>0</v>
      </c>
      <c r="P2490" s="7">
        <v>9007</v>
      </c>
      <c r="Q2490" s="7"/>
      <c r="R2490" s="35">
        <f t="shared" si="354"/>
        <v>13.5</v>
      </c>
      <c r="S2490">
        <v>25</v>
      </c>
      <c r="T2490">
        <v>2</v>
      </c>
      <c r="U2490">
        <v>0</v>
      </c>
      <c r="X2490">
        <v>26.59</v>
      </c>
    </row>
    <row r="2491" spans="1:24" x14ac:dyDescent="0.25">
      <c r="A2491" s="3">
        <v>33076</v>
      </c>
      <c r="B2491" s="5">
        <v>203</v>
      </c>
      <c r="C2491" s="37">
        <f t="shared" si="350"/>
        <v>17.27</v>
      </c>
      <c r="D2491" s="35">
        <f t="shared" si="351"/>
        <v>15.4</v>
      </c>
      <c r="E2491">
        <v>24.5</v>
      </c>
      <c r="F2491">
        <v>6.3</v>
      </c>
      <c r="G2491">
        <v>0</v>
      </c>
      <c r="H2491" s="35">
        <f t="shared" si="352"/>
        <v>18.600000000000001</v>
      </c>
      <c r="I2491">
        <v>25.5</v>
      </c>
      <c r="J2491">
        <v>11.7</v>
      </c>
      <c r="K2491">
        <v>0.5</v>
      </c>
      <c r="L2491" s="35">
        <f t="shared" si="353"/>
        <v>15.7</v>
      </c>
      <c r="M2491">
        <v>21</v>
      </c>
      <c r="N2491">
        <v>10.4</v>
      </c>
      <c r="O2491" s="11">
        <f t="shared" si="357"/>
        <v>0.5</v>
      </c>
      <c r="P2491" s="7">
        <v>9007</v>
      </c>
      <c r="Q2491" s="7"/>
      <c r="R2491" s="35">
        <f t="shared" si="354"/>
        <v>15.8</v>
      </c>
      <c r="S2491">
        <v>26.5</v>
      </c>
      <c r="T2491">
        <v>5</v>
      </c>
      <c r="U2491">
        <v>1.6</v>
      </c>
      <c r="X2491">
        <v>17.27</v>
      </c>
    </row>
    <row r="2492" spans="1:24" x14ac:dyDescent="0.25">
      <c r="A2492" s="3">
        <v>33077</v>
      </c>
      <c r="B2492" s="5">
        <v>204</v>
      </c>
      <c r="C2492" s="37">
        <f t="shared" si="350"/>
        <v>16.940000000000001</v>
      </c>
      <c r="D2492" s="35">
        <f t="shared" si="351"/>
        <v>15.3</v>
      </c>
      <c r="E2492">
        <v>21.3</v>
      </c>
      <c r="F2492">
        <v>9.3000000000000007</v>
      </c>
      <c r="G2492">
        <v>1</v>
      </c>
      <c r="H2492" s="35">
        <f t="shared" si="352"/>
        <v>16.399999999999999</v>
      </c>
      <c r="I2492">
        <v>22</v>
      </c>
      <c r="J2492">
        <v>10.8</v>
      </c>
      <c r="K2492">
        <v>1.5</v>
      </c>
      <c r="L2492" s="35">
        <f t="shared" si="353"/>
        <v>13.8</v>
      </c>
      <c r="M2492">
        <v>18.2</v>
      </c>
      <c r="N2492">
        <v>9.3000000000000007</v>
      </c>
      <c r="O2492" s="11">
        <f t="shared" si="357"/>
        <v>1.5</v>
      </c>
      <c r="P2492" s="7">
        <v>9007</v>
      </c>
      <c r="Q2492" s="7"/>
      <c r="R2492" s="35">
        <f t="shared" si="354"/>
        <v>17.5</v>
      </c>
      <c r="S2492">
        <v>22.5</v>
      </c>
      <c r="T2492">
        <v>12.5</v>
      </c>
      <c r="U2492">
        <v>1.2</v>
      </c>
      <c r="X2492">
        <v>16.940000000000001</v>
      </c>
    </row>
    <row r="2493" spans="1:24" x14ac:dyDescent="0.25">
      <c r="A2493" s="3">
        <v>33078</v>
      </c>
      <c r="B2493" s="5">
        <v>205</v>
      </c>
      <c r="C2493" s="37">
        <f t="shared" si="350"/>
        <v>20.11</v>
      </c>
      <c r="D2493" s="35">
        <f t="shared" si="351"/>
        <v>12.5</v>
      </c>
      <c r="E2493">
        <v>17.7</v>
      </c>
      <c r="F2493">
        <v>7.3</v>
      </c>
      <c r="G2493">
        <v>2.5</v>
      </c>
      <c r="H2493" s="35">
        <f t="shared" si="352"/>
        <v>11.6</v>
      </c>
      <c r="I2493">
        <v>16.3</v>
      </c>
      <c r="J2493">
        <v>6.9</v>
      </c>
      <c r="K2493">
        <v>2.5</v>
      </c>
      <c r="L2493" s="35">
        <f t="shared" si="353"/>
        <v>11.5</v>
      </c>
      <c r="M2493">
        <v>15.4</v>
      </c>
      <c r="N2493">
        <v>7.6</v>
      </c>
      <c r="O2493" s="11">
        <f t="shared" si="357"/>
        <v>2.5</v>
      </c>
      <c r="P2493" s="7">
        <v>9007</v>
      </c>
      <c r="Q2493" s="7"/>
      <c r="R2493" s="35">
        <f t="shared" si="354"/>
        <v>14.3</v>
      </c>
      <c r="S2493">
        <v>19.5</v>
      </c>
      <c r="T2493">
        <v>9</v>
      </c>
      <c r="U2493">
        <v>12.9</v>
      </c>
      <c r="X2493">
        <v>20.11</v>
      </c>
    </row>
    <row r="2494" spans="1:24" x14ac:dyDescent="0.25">
      <c r="A2494" s="3">
        <v>33079</v>
      </c>
      <c r="B2494" s="5">
        <v>206</v>
      </c>
      <c r="C2494" s="37">
        <f t="shared" si="350"/>
        <v>8.94</v>
      </c>
      <c r="D2494" s="35">
        <f t="shared" si="351"/>
        <v>11.7</v>
      </c>
      <c r="E2494">
        <v>14.1</v>
      </c>
      <c r="F2494">
        <v>9.3000000000000007</v>
      </c>
      <c r="G2494">
        <v>4.5</v>
      </c>
      <c r="H2494" s="35">
        <f t="shared" si="352"/>
        <v>10.7</v>
      </c>
      <c r="I2494">
        <v>13.1</v>
      </c>
      <c r="J2494">
        <v>8.1999999999999993</v>
      </c>
      <c r="K2494">
        <v>2.5</v>
      </c>
      <c r="L2494" s="35">
        <f t="shared" si="353"/>
        <v>10.199999999999999</v>
      </c>
      <c r="M2494">
        <v>12.7</v>
      </c>
      <c r="N2494">
        <v>7.6</v>
      </c>
      <c r="O2494" s="11">
        <f t="shared" si="357"/>
        <v>2.5</v>
      </c>
      <c r="P2494" s="7">
        <v>9007</v>
      </c>
      <c r="Q2494" s="7"/>
      <c r="R2494" s="35">
        <f t="shared" si="354"/>
        <v>14.3</v>
      </c>
      <c r="S2494">
        <v>17.5</v>
      </c>
      <c r="T2494">
        <v>11</v>
      </c>
      <c r="U2494">
        <v>4.3</v>
      </c>
      <c r="X2494">
        <v>8.94</v>
      </c>
    </row>
    <row r="2495" spans="1:24" x14ac:dyDescent="0.25">
      <c r="A2495" s="3">
        <v>33080</v>
      </c>
      <c r="B2495" s="5">
        <v>207</v>
      </c>
      <c r="C2495" s="37">
        <f t="shared" si="350"/>
        <v>22.92</v>
      </c>
      <c r="D2495" s="35">
        <f t="shared" si="351"/>
        <v>13.9</v>
      </c>
      <c r="E2495">
        <v>18.7</v>
      </c>
      <c r="F2495">
        <v>9</v>
      </c>
      <c r="G2495">
        <v>1</v>
      </c>
      <c r="H2495" s="35">
        <f t="shared" si="352"/>
        <v>14.1</v>
      </c>
      <c r="I2495">
        <v>19.899999999999999</v>
      </c>
      <c r="J2495">
        <v>8.1999999999999993</v>
      </c>
      <c r="K2495">
        <v>0</v>
      </c>
      <c r="L2495" s="35">
        <f t="shared" si="353"/>
        <v>13.1</v>
      </c>
      <c r="M2495">
        <v>17.7</v>
      </c>
      <c r="N2495">
        <v>8.4</v>
      </c>
      <c r="O2495" s="11">
        <f t="shared" si="357"/>
        <v>0</v>
      </c>
      <c r="P2495" s="7">
        <v>9007</v>
      </c>
      <c r="Q2495" s="7"/>
      <c r="R2495" s="35">
        <f t="shared" si="354"/>
        <v>17.3</v>
      </c>
      <c r="S2495">
        <v>23.5</v>
      </c>
      <c r="T2495">
        <v>11</v>
      </c>
      <c r="U2495">
        <v>0.5</v>
      </c>
      <c r="X2495">
        <v>22.92</v>
      </c>
    </row>
    <row r="2496" spans="1:24" x14ac:dyDescent="0.25">
      <c r="A2496" s="3">
        <v>33081</v>
      </c>
      <c r="B2496" s="5">
        <v>208</v>
      </c>
      <c r="C2496" s="37">
        <f t="shared" si="350"/>
        <v>26.36</v>
      </c>
      <c r="D2496" s="35">
        <f t="shared" si="351"/>
        <v>12.3</v>
      </c>
      <c r="E2496">
        <v>20.2</v>
      </c>
      <c r="F2496">
        <v>4.4000000000000004</v>
      </c>
      <c r="G2496">
        <v>0</v>
      </c>
      <c r="H2496" s="35">
        <f t="shared" si="352"/>
        <v>13.2</v>
      </c>
      <c r="I2496">
        <v>21</v>
      </c>
      <c r="J2496">
        <v>5.4</v>
      </c>
      <c r="K2496">
        <v>0</v>
      </c>
      <c r="L2496" s="35">
        <f t="shared" si="353"/>
        <v>12.9</v>
      </c>
      <c r="M2496">
        <v>18</v>
      </c>
      <c r="N2496">
        <v>7.7</v>
      </c>
      <c r="O2496" s="11">
        <f t="shared" si="357"/>
        <v>0</v>
      </c>
      <c r="P2496" s="7">
        <v>9007</v>
      </c>
      <c r="Q2496" s="7"/>
      <c r="R2496" s="35">
        <f t="shared" si="354"/>
        <v>14</v>
      </c>
      <c r="S2496">
        <v>23</v>
      </c>
      <c r="T2496">
        <v>5</v>
      </c>
      <c r="U2496">
        <v>0</v>
      </c>
      <c r="X2496">
        <v>26.36</v>
      </c>
    </row>
    <row r="2497" spans="1:24" x14ac:dyDescent="0.25">
      <c r="A2497" s="3">
        <v>33082</v>
      </c>
      <c r="B2497" s="5">
        <v>209</v>
      </c>
      <c r="C2497" s="37">
        <f t="shared" si="350"/>
        <v>26.14</v>
      </c>
      <c r="D2497" s="35">
        <f t="shared" si="351"/>
        <v>12.3</v>
      </c>
      <c r="E2497">
        <v>22.1</v>
      </c>
      <c r="F2497">
        <v>2.5</v>
      </c>
      <c r="G2497">
        <v>0</v>
      </c>
      <c r="H2497" s="35">
        <f t="shared" si="352"/>
        <v>13.4</v>
      </c>
      <c r="I2497">
        <v>23.2</v>
      </c>
      <c r="J2497">
        <v>3.5</v>
      </c>
      <c r="K2497">
        <v>0</v>
      </c>
      <c r="L2497" s="35">
        <f t="shared" si="353"/>
        <v>13.1</v>
      </c>
      <c r="M2497">
        <v>19.899999999999999</v>
      </c>
      <c r="N2497">
        <v>6.2</v>
      </c>
      <c r="O2497" s="11">
        <f t="shared" si="357"/>
        <v>0</v>
      </c>
      <c r="P2497" s="7">
        <v>9007</v>
      </c>
      <c r="Q2497" s="7"/>
      <c r="R2497" s="35">
        <f t="shared" si="354"/>
        <v>13</v>
      </c>
      <c r="S2497">
        <v>24</v>
      </c>
      <c r="T2497">
        <v>2</v>
      </c>
      <c r="U2497">
        <v>0</v>
      </c>
      <c r="X2497">
        <v>26.14</v>
      </c>
    </row>
    <row r="2498" spans="1:24" x14ac:dyDescent="0.25">
      <c r="A2498" s="3">
        <v>33083</v>
      </c>
      <c r="B2498" s="5">
        <v>210</v>
      </c>
      <c r="C2498" s="37">
        <f t="shared" si="350"/>
        <v>23.61</v>
      </c>
      <c r="D2498" s="35">
        <f t="shared" si="351"/>
        <v>15</v>
      </c>
      <c r="E2498">
        <v>23.9</v>
      </c>
      <c r="F2498">
        <v>6</v>
      </c>
      <c r="G2498">
        <v>1</v>
      </c>
      <c r="H2498" s="35">
        <f t="shared" si="352"/>
        <v>14.9</v>
      </c>
      <c r="I2498">
        <v>23.1</v>
      </c>
      <c r="J2498">
        <v>6.6</v>
      </c>
      <c r="K2498">
        <v>0</v>
      </c>
      <c r="L2498" s="35">
        <f t="shared" si="353"/>
        <v>15.8</v>
      </c>
      <c r="M2498">
        <v>21.7</v>
      </c>
      <c r="N2498">
        <v>9.9</v>
      </c>
      <c r="O2498" s="11">
        <f t="shared" si="357"/>
        <v>0</v>
      </c>
      <c r="P2498" s="7">
        <v>9007</v>
      </c>
      <c r="Q2498" s="7"/>
      <c r="R2498" s="35">
        <f t="shared" si="354"/>
        <v>15.3</v>
      </c>
      <c r="S2498">
        <v>27.5</v>
      </c>
      <c r="T2498">
        <v>3</v>
      </c>
      <c r="U2498">
        <v>0</v>
      </c>
      <c r="X2498">
        <v>23.61</v>
      </c>
    </row>
    <row r="2499" spans="1:24" x14ac:dyDescent="0.25">
      <c r="A2499" s="3">
        <v>33084</v>
      </c>
      <c r="B2499" s="5">
        <v>211</v>
      </c>
      <c r="C2499" s="37">
        <f t="shared" si="350"/>
        <v>19.47</v>
      </c>
      <c r="D2499" s="35">
        <f t="shared" si="351"/>
        <v>16.8</v>
      </c>
      <c r="E2499">
        <v>26</v>
      </c>
      <c r="F2499">
        <v>7.5</v>
      </c>
      <c r="G2499">
        <v>12</v>
      </c>
      <c r="H2499" s="35">
        <f t="shared" si="352"/>
        <v>19.3</v>
      </c>
      <c r="I2499">
        <v>26.3</v>
      </c>
      <c r="J2499">
        <v>12.3</v>
      </c>
      <c r="K2499">
        <v>13</v>
      </c>
      <c r="L2499" s="35">
        <f t="shared" si="353"/>
        <v>17.3</v>
      </c>
      <c r="M2499">
        <v>22.9</v>
      </c>
      <c r="N2499">
        <v>11.6</v>
      </c>
      <c r="O2499" s="11">
        <f t="shared" si="357"/>
        <v>13</v>
      </c>
      <c r="P2499" s="7">
        <v>9007</v>
      </c>
      <c r="Q2499" s="7"/>
      <c r="R2499" s="35">
        <f t="shared" si="354"/>
        <v>16.5</v>
      </c>
      <c r="S2499">
        <v>28</v>
      </c>
      <c r="T2499">
        <v>5</v>
      </c>
      <c r="U2499">
        <v>2.5</v>
      </c>
      <c r="X2499">
        <v>19.47</v>
      </c>
    </row>
    <row r="2500" spans="1:24" x14ac:dyDescent="0.25">
      <c r="A2500" s="3">
        <v>33085</v>
      </c>
      <c r="B2500" s="5">
        <v>212</v>
      </c>
      <c r="C2500" s="37">
        <f t="shared" si="350"/>
        <v>26.21</v>
      </c>
      <c r="D2500" s="35">
        <f t="shared" si="351"/>
        <v>14.3</v>
      </c>
      <c r="E2500">
        <v>22.6</v>
      </c>
      <c r="F2500">
        <v>6</v>
      </c>
      <c r="G2500">
        <v>0</v>
      </c>
      <c r="H2500" s="35">
        <f t="shared" si="352"/>
        <v>14.5</v>
      </c>
      <c r="I2500">
        <v>23</v>
      </c>
      <c r="J2500">
        <v>6</v>
      </c>
      <c r="K2500">
        <v>0</v>
      </c>
      <c r="L2500" s="35">
        <f t="shared" si="353"/>
        <v>13.5</v>
      </c>
      <c r="M2500">
        <v>19.399999999999999</v>
      </c>
      <c r="N2500">
        <v>7.6</v>
      </c>
      <c r="O2500" s="11">
        <f t="shared" si="357"/>
        <v>0</v>
      </c>
      <c r="P2500" s="7">
        <v>9007</v>
      </c>
      <c r="Q2500" s="7"/>
      <c r="R2500" s="35">
        <f t="shared" si="354"/>
        <v>16</v>
      </c>
      <c r="S2500">
        <v>26</v>
      </c>
      <c r="T2500">
        <v>6</v>
      </c>
      <c r="U2500">
        <v>0.4</v>
      </c>
      <c r="X2500">
        <v>26.21</v>
      </c>
    </row>
    <row r="2501" spans="1:24" x14ac:dyDescent="0.25">
      <c r="A2501" s="3">
        <v>33086</v>
      </c>
      <c r="B2501" s="5">
        <v>213</v>
      </c>
      <c r="C2501" s="37">
        <f t="shared" ref="C2501:C2564" si="358">IF(W2501="",X2501,ROUND(0.95*W2501,2))</f>
        <v>23.39</v>
      </c>
      <c r="D2501" s="35">
        <f t="shared" ref="D2501:D2564" si="359">ROUND(AVERAGE(E2501:F2501),1)</f>
        <v>12.9</v>
      </c>
      <c r="E2501">
        <v>19.7</v>
      </c>
      <c r="F2501">
        <v>6.1</v>
      </c>
      <c r="G2501">
        <v>0</v>
      </c>
      <c r="H2501" s="35">
        <f t="shared" ref="H2501:H2564" si="360">ROUND(AVERAGE(I2501:J2501),1)</f>
        <v>14.1</v>
      </c>
      <c r="I2501">
        <v>20</v>
      </c>
      <c r="J2501">
        <v>8.1999999999999993</v>
      </c>
      <c r="K2501">
        <v>0</v>
      </c>
      <c r="L2501" s="35">
        <f t="shared" ref="L2501:L2564" si="361">ROUND(AVERAGE(M2501:N2501),1)</f>
        <v>13.4</v>
      </c>
      <c r="M2501">
        <v>17.5</v>
      </c>
      <c r="N2501">
        <v>9.3000000000000007</v>
      </c>
      <c r="O2501" s="11">
        <f t="shared" si="357"/>
        <v>0</v>
      </c>
      <c r="P2501" s="7">
        <v>9008</v>
      </c>
      <c r="Q2501" s="7"/>
      <c r="R2501" s="35">
        <f t="shared" ref="R2501:R2564" si="362">ROUND(AVERAGE(S2501:T2501),1)</f>
        <v>14.8</v>
      </c>
      <c r="S2501">
        <v>23.5</v>
      </c>
      <c r="T2501">
        <v>6</v>
      </c>
      <c r="U2501">
        <v>0</v>
      </c>
      <c r="X2501">
        <v>23.39</v>
      </c>
    </row>
    <row r="2502" spans="1:24" x14ac:dyDescent="0.25">
      <c r="A2502" s="3">
        <v>33087</v>
      </c>
      <c r="B2502" s="5">
        <v>214</v>
      </c>
      <c r="C2502" s="37">
        <f t="shared" si="358"/>
        <v>25.17</v>
      </c>
      <c r="D2502" s="35">
        <f t="shared" si="359"/>
        <v>11.1</v>
      </c>
      <c r="E2502">
        <v>19.2</v>
      </c>
      <c r="F2502">
        <v>2.9</v>
      </c>
      <c r="G2502">
        <v>0</v>
      </c>
      <c r="H2502" s="35">
        <f t="shared" si="360"/>
        <v>11.4</v>
      </c>
      <c r="I2502">
        <v>19.399999999999999</v>
      </c>
      <c r="J2502">
        <v>3.4</v>
      </c>
      <c r="K2502">
        <v>0</v>
      </c>
      <c r="L2502" s="35">
        <f t="shared" si="361"/>
        <v>11.7</v>
      </c>
      <c r="M2502">
        <v>17</v>
      </c>
      <c r="N2502">
        <v>6.3</v>
      </c>
      <c r="O2502" s="11">
        <f t="shared" si="357"/>
        <v>0</v>
      </c>
      <c r="P2502" s="7">
        <v>9008</v>
      </c>
      <c r="Q2502" s="7"/>
      <c r="R2502" s="35">
        <f t="shared" si="362"/>
        <v>13.5</v>
      </c>
      <c r="S2502">
        <v>24</v>
      </c>
      <c r="T2502">
        <v>3</v>
      </c>
      <c r="U2502">
        <v>0</v>
      </c>
      <c r="X2502">
        <v>25.17</v>
      </c>
    </row>
    <row r="2503" spans="1:24" x14ac:dyDescent="0.25">
      <c r="A2503" s="3">
        <v>33088</v>
      </c>
      <c r="B2503" s="5">
        <v>215</v>
      </c>
      <c r="C2503" s="37">
        <f t="shared" si="358"/>
        <v>25.67</v>
      </c>
      <c r="D2503" s="35">
        <f t="shared" si="359"/>
        <v>12</v>
      </c>
      <c r="E2503">
        <v>21.2</v>
      </c>
      <c r="F2503">
        <v>2.7</v>
      </c>
      <c r="G2503">
        <v>0</v>
      </c>
      <c r="H2503" s="35">
        <f t="shared" si="360"/>
        <v>12.7</v>
      </c>
      <c r="I2503">
        <v>22.3</v>
      </c>
      <c r="J2503">
        <v>3</v>
      </c>
      <c r="K2503">
        <v>0</v>
      </c>
      <c r="L2503" s="35">
        <f t="shared" si="361"/>
        <v>12.8</v>
      </c>
      <c r="M2503">
        <v>20.100000000000001</v>
      </c>
      <c r="N2503">
        <v>5.5</v>
      </c>
      <c r="O2503" s="11">
        <f t="shared" si="357"/>
        <v>0</v>
      </c>
      <c r="P2503" s="7">
        <v>9008</v>
      </c>
      <c r="Q2503" s="7"/>
      <c r="R2503" s="35">
        <f t="shared" si="362"/>
        <v>16</v>
      </c>
      <c r="S2503">
        <v>27</v>
      </c>
      <c r="T2503">
        <v>5</v>
      </c>
      <c r="U2503">
        <v>0</v>
      </c>
      <c r="X2503">
        <v>25.67</v>
      </c>
    </row>
    <row r="2504" spans="1:24" x14ac:dyDescent="0.25">
      <c r="A2504" s="3">
        <v>33089</v>
      </c>
      <c r="B2504" s="5">
        <v>216</v>
      </c>
      <c r="C2504" s="37">
        <f t="shared" si="358"/>
        <v>24.14</v>
      </c>
      <c r="D2504" s="35">
        <f t="shared" si="359"/>
        <v>15.6</v>
      </c>
      <c r="E2504">
        <v>25.6</v>
      </c>
      <c r="F2504">
        <v>5.6</v>
      </c>
      <c r="G2504">
        <v>0</v>
      </c>
      <c r="H2504" s="35">
        <f t="shared" si="360"/>
        <v>17.5</v>
      </c>
      <c r="I2504">
        <v>26.3</v>
      </c>
      <c r="J2504">
        <v>8.6999999999999993</v>
      </c>
      <c r="K2504">
        <v>0</v>
      </c>
      <c r="L2504" s="35">
        <f t="shared" si="361"/>
        <v>16.3</v>
      </c>
      <c r="M2504">
        <v>23.1</v>
      </c>
      <c r="N2504">
        <v>9.4</v>
      </c>
      <c r="O2504" s="11">
        <f t="shared" si="357"/>
        <v>0</v>
      </c>
      <c r="P2504" s="7">
        <v>9008</v>
      </c>
      <c r="Q2504" s="7"/>
      <c r="R2504" s="35">
        <f t="shared" si="362"/>
        <v>15.5</v>
      </c>
      <c r="S2504">
        <v>28.5</v>
      </c>
      <c r="T2504">
        <v>2.5</v>
      </c>
      <c r="U2504">
        <v>0</v>
      </c>
      <c r="X2504">
        <v>24.14</v>
      </c>
    </row>
    <row r="2505" spans="1:24" x14ac:dyDescent="0.25">
      <c r="A2505" s="3">
        <v>33090</v>
      </c>
      <c r="B2505" s="5">
        <v>217</v>
      </c>
      <c r="C2505" s="37">
        <f t="shared" si="358"/>
        <v>23.77</v>
      </c>
      <c r="D2505" s="35">
        <f t="shared" si="359"/>
        <v>17.8</v>
      </c>
      <c r="E2505">
        <v>27.6</v>
      </c>
      <c r="F2505">
        <v>7.9</v>
      </c>
      <c r="G2505">
        <v>0</v>
      </c>
      <c r="H2505" s="35">
        <f t="shared" si="360"/>
        <v>19.899999999999999</v>
      </c>
      <c r="I2505">
        <v>26.7</v>
      </c>
      <c r="J2505">
        <v>13</v>
      </c>
      <c r="K2505">
        <v>1</v>
      </c>
      <c r="L2505" s="35">
        <f t="shared" si="361"/>
        <v>18.600000000000001</v>
      </c>
      <c r="M2505">
        <v>24.5</v>
      </c>
      <c r="N2505">
        <v>12.6</v>
      </c>
      <c r="O2505" s="11">
        <f t="shared" si="357"/>
        <v>1</v>
      </c>
      <c r="P2505" s="7">
        <v>9008</v>
      </c>
      <c r="Q2505" s="7"/>
      <c r="R2505" s="35">
        <f t="shared" si="362"/>
        <v>17.5</v>
      </c>
      <c r="S2505">
        <v>28</v>
      </c>
      <c r="T2505">
        <v>7</v>
      </c>
      <c r="U2505">
        <v>0</v>
      </c>
      <c r="X2505">
        <v>23.77</v>
      </c>
    </row>
    <row r="2506" spans="1:24" x14ac:dyDescent="0.25">
      <c r="A2506" s="3">
        <v>33091</v>
      </c>
      <c r="B2506" s="5">
        <v>218</v>
      </c>
      <c r="C2506" s="37">
        <f t="shared" si="358"/>
        <v>24.68</v>
      </c>
      <c r="D2506" s="35">
        <f t="shared" si="359"/>
        <v>17.100000000000001</v>
      </c>
      <c r="E2506">
        <v>24.3</v>
      </c>
      <c r="F2506">
        <v>9.8000000000000007</v>
      </c>
      <c r="G2506">
        <v>0</v>
      </c>
      <c r="H2506" s="35">
        <f t="shared" si="360"/>
        <v>18</v>
      </c>
      <c r="I2506">
        <v>24.1</v>
      </c>
      <c r="J2506">
        <v>11.9</v>
      </c>
      <c r="K2506">
        <v>0</v>
      </c>
      <c r="L2506" s="35">
        <f t="shared" si="361"/>
        <v>17</v>
      </c>
      <c r="M2506">
        <v>21.4</v>
      </c>
      <c r="N2506">
        <v>12.5</v>
      </c>
      <c r="O2506" s="11">
        <f t="shared" si="357"/>
        <v>0</v>
      </c>
      <c r="P2506" s="7">
        <v>9008</v>
      </c>
      <c r="Q2506" s="7"/>
      <c r="R2506" s="35">
        <f t="shared" si="362"/>
        <v>16.5</v>
      </c>
      <c r="S2506">
        <v>28</v>
      </c>
      <c r="T2506">
        <v>5</v>
      </c>
      <c r="U2506">
        <v>0</v>
      </c>
      <c r="X2506">
        <v>24.68</v>
      </c>
    </row>
    <row r="2507" spans="1:24" x14ac:dyDescent="0.25">
      <c r="A2507" s="3">
        <v>33092</v>
      </c>
      <c r="B2507" s="5">
        <v>219</v>
      </c>
      <c r="C2507" s="37">
        <f t="shared" si="358"/>
        <v>24.16</v>
      </c>
      <c r="D2507" s="35">
        <f t="shared" si="359"/>
        <v>14</v>
      </c>
      <c r="E2507">
        <v>25.4</v>
      </c>
      <c r="F2507">
        <v>2.5</v>
      </c>
      <c r="G2507">
        <v>0</v>
      </c>
      <c r="H2507" s="35">
        <f t="shared" si="360"/>
        <v>14.7</v>
      </c>
      <c r="I2507">
        <v>25.9</v>
      </c>
      <c r="J2507">
        <v>3.5</v>
      </c>
      <c r="K2507">
        <v>0</v>
      </c>
      <c r="L2507" s="35">
        <f t="shared" si="361"/>
        <v>14.9</v>
      </c>
      <c r="M2507">
        <v>22.5</v>
      </c>
      <c r="N2507">
        <v>7.3</v>
      </c>
      <c r="O2507" s="11">
        <f t="shared" si="357"/>
        <v>0</v>
      </c>
      <c r="P2507" s="7">
        <v>9008</v>
      </c>
      <c r="Q2507" s="7"/>
      <c r="R2507" s="35">
        <f t="shared" si="362"/>
        <v>17</v>
      </c>
      <c r="S2507">
        <v>27</v>
      </c>
      <c r="T2507">
        <v>7</v>
      </c>
      <c r="U2507">
        <v>0</v>
      </c>
      <c r="X2507">
        <v>24.16</v>
      </c>
    </row>
    <row r="2508" spans="1:24" x14ac:dyDescent="0.25">
      <c r="A2508" s="3">
        <v>33093</v>
      </c>
      <c r="B2508" s="5">
        <v>220</v>
      </c>
      <c r="C2508" s="37">
        <f t="shared" si="358"/>
        <v>16.55</v>
      </c>
      <c r="D2508" s="35">
        <f t="shared" si="359"/>
        <v>14.8</v>
      </c>
      <c r="E2508">
        <v>24.3</v>
      </c>
      <c r="F2508">
        <v>5.3</v>
      </c>
      <c r="G2508">
        <v>0</v>
      </c>
      <c r="H2508" s="35">
        <f t="shared" si="360"/>
        <v>17.100000000000001</v>
      </c>
      <c r="I2508">
        <v>24.3</v>
      </c>
      <c r="J2508">
        <v>9.9</v>
      </c>
      <c r="K2508">
        <v>0</v>
      </c>
      <c r="L2508" s="35">
        <f t="shared" si="361"/>
        <v>16.399999999999999</v>
      </c>
      <c r="M2508">
        <v>22.2</v>
      </c>
      <c r="N2508">
        <v>10.6</v>
      </c>
      <c r="O2508" s="11">
        <f t="shared" si="357"/>
        <v>0</v>
      </c>
      <c r="P2508" s="7">
        <v>9008</v>
      </c>
      <c r="Q2508" s="7"/>
      <c r="R2508" s="35">
        <f t="shared" si="362"/>
        <v>13.8</v>
      </c>
      <c r="S2508">
        <v>25.5</v>
      </c>
      <c r="T2508">
        <v>2</v>
      </c>
      <c r="U2508">
        <v>0</v>
      </c>
      <c r="X2508">
        <v>16.55</v>
      </c>
    </row>
    <row r="2509" spans="1:24" x14ac:dyDescent="0.25">
      <c r="A2509" s="3">
        <v>33094</v>
      </c>
      <c r="B2509" s="5">
        <v>221</v>
      </c>
      <c r="C2509" s="37">
        <f t="shared" si="358"/>
        <v>25.37</v>
      </c>
      <c r="D2509" s="35">
        <f t="shared" si="359"/>
        <v>16.899999999999999</v>
      </c>
      <c r="E2509">
        <v>29.4</v>
      </c>
      <c r="F2509">
        <v>4.4000000000000004</v>
      </c>
      <c r="G2509">
        <v>0.5</v>
      </c>
      <c r="H2509" s="35">
        <f t="shared" si="360"/>
        <v>16.100000000000001</v>
      </c>
      <c r="I2509">
        <v>25.1</v>
      </c>
      <c r="J2509">
        <v>7.1</v>
      </c>
      <c r="K2509">
        <v>0</v>
      </c>
      <c r="L2509" s="35">
        <f t="shared" si="361"/>
        <v>17.899999999999999</v>
      </c>
      <c r="M2509">
        <v>25.9</v>
      </c>
      <c r="N2509">
        <v>9.9</v>
      </c>
      <c r="O2509" s="11">
        <f t="shared" si="357"/>
        <v>0</v>
      </c>
      <c r="P2509" s="7">
        <v>9008</v>
      </c>
      <c r="Q2509" s="7"/>
      <c r="R2509" s="35">
        <f t="shared" si="362"/>
        <v>14.3</v>
      </c>
      <c r="S2509">
        <v>26</v>
      </c>
      <c r="T2509">
        <v>2.5</v>
      </c>
      <c r="U2509">
        <v>0</v>
      </c>
      <c r="X2509">
        <v>25.37</v>
      </c>
    </row>
    <row r="2510" spans="1:24" x14ac:dyDescent="0.25">
      <c r="A2510" s="3">
        <v>33095</v>
      </c>
      <c r="B2510" s="5">
        <v>222</v>
      </c>
      <c r="C2510" s="37">
        <f t="shared" si="358"/>
        <v>17.940000000000001</v>
      </c>
      <c r="D2510" s="35">
        <f t="shared" si="359"/>
        <v>20.9</v>
      </c>
      <c r="E2510">
        <v>28.8</v>
      </c>
      <c r="F2510">
        <v>12.9</v>
      </c>
      <c r="G2510">
        <v>9.5</v>
      </c>
      <c r="H2510" s="35">
        <f t="shared" si="360"/>
        <v>18</v>
      </c>
      <c r="I2510">
        <v>24.6</v>
      </c>
      <c r="J2510">
        <v>11.4</v>
      </c>
      <c r="K2510" s="12">
        <f t="shared" ref="K2510:K2541" si="363">G2510</f>
        <v>9.5</v>
      </c>
      <c r="L2510" s="35">
        <f t="shared" si="361"/>
        <v>20.7</v>
      </c>
      <c r="M2510">
        <v>25.4</v>
      </c>
      <c r="N2510">
        <v>16</v>
      </c>
      <c r="O2510" s="12">
        <f t="shared" ref="O2510:O2541" si="364">G2510</f>
        <v>9.5</v>
      </c>
      <c r="P2510" s="7">
        <v>9008</v>
      </c>
      <c r="Q2510" s="7"/>
      <c r="R2510" s="35">
        <f t="shared" si="362"/>
        <v>16</v>
      </c>
      <c r="S2510">
        <v>28.5</v>
      </c>
      <c r="T2510">
        <v>3.5</v>
      </c>
      <c r="U2510">
        <v>14.7</v>
      </c>
      <c r="X2510">
        <v>17.940000000000001</v>
      </c>
    </row>
    <row r="2511" spans="1:24" x14ac:dyDescent="0.25">
      <c r="A2511" s="3">
        <v>33096</v>
      </c>
      <c r="B2511" s="5">
        <v>223</v>
      </c>
      <c r="C2511" s="37">
        <f t="shared" si="358"/>
        <v>20.38</v>
      </c>
      <c r="D2511" s="35">
        <f t="shared" si="359"/>
        <v>20.100000000000001</v>
      </c>
      <c r="E2511">
        <v>25.6</v>
      </c>
      <c r="F2511">
        <v>14.6</v>
      </c>
      <c r="G2511">
        <v>4</v>
      </c>
      <c r="H2511" s="35">
        <f t="shared" si="360"/>
        <v>14.7</v>
      </c>
      <c r="I2511">
        <v>20.7</v>
      </c>
      <c r="J2511">
        <v>8.6999999999999993</v>
      </c>
      <c r="K2511" s="12">
        <f t="shared" si="363"/>
        <v>4</v>
      </c>
      <c r="L2511" s="35">
        <f t="shared" si="361"/>
        <v>17.899999999999999</v>
      </c>
      <c r="M2511">
        <v>23.9</v>
      </c>
      <c r="N2511">
        <v>11.8</v>
      </c>
      <c r="O2511" s="12">
        <f t="shared" si="364"/>
        <v>4</v>
      </c>
      <c r="P2511" s="7">
        <v>9008</v>
      </c>
      <c r="Q2511" s="7"/>
      <c r="R2511" s="35">
        <f t="shared" si="362"/>
        <v>17</v>
      </c>
      <c r="S2511">
        <v>28.5</v>
      </c>
      <c r="T2511">
        <v>5.5</v>
      </c>
      <c r="U2511">
        <v>0</v>
      </c>
      <c r="X2511">
        <v>20.38</v>
      </c>
    </row>
    <row r="2512" spans="1:24" x14ac:dyDescent="0.25">
      <c r="A2512" s="3">
        <v>33097</v>
      </c>
      <c r="B2512" s="5">
        <v>224</v>
      </c>
      <c r="C2512" s="37">
        <f t="shared" si="358"/>
        <v>23.64</v>
      </c>
      <c r="D2512" s="35">
        <f t="shared" si="359"/>
        <v>20.8</v>
      </c>
      <c r="E2512">
        <v>30.7</v>
      </c>
      <c r="F2512">
        <v>10.8</v>
      </c>
      <c r="G2512">
        <v>1</v>
      </c>
      <c r="H2512" s="35">
        <f t="shared" si="360"/>
        <v>17.5</v>
      </c>
      <c r="I2512">
        <v>26</v>
      </c>
      <c r="J2512">
        <v>9</v>
      </c>
      <c r="K2512" s="12">
        <f t="shared" si="363"/>
        <v>1</v>
      </c>
      <c r="L2512" s="35">
        <f t="shared" si="361"/>
        <v>20.2</v>
      </c>
      <c r="M2512">
        <v>27</v>
      </c>
      <c r="N2512">
        <v>13.3</v>
      </c>
      <c r="O2512" s="12">
        <f t="shared" si="364"/>
        <v>1</v>
      </c>
      <c r="P2512" s="7">
        <v>9008</v>
      </c>
      <c r="Q2512" s="7"/>
      <c r="R2512" s="35">
        <f t="shared" si="362"/>
        <v>18.8</v>
      </c>
      <c r="S2512">
        <v>29.5</v>
      </c>
      <c r="T2512">
        <v>8</v>
      </c>
      <c r="U2512">
        <v>0</v>
      </c>
      <c r="X2512">
        <v>23.64</v>
      </c>
    </row>
    <row r="2513" spans="1:24" x14ac:dyDescent="0.25">
      <c r="A2513" s="3">
        <v>33098</v>
      </c>
      <c r="B2513" s="5">
        <v>225</v>
      </c>
      <c r="C2513" s="37">
        <f t="shared" si="358"/>
        <v>23.67</v>
      </c>
      <c r="D2513" s="35">
        <f t="shared" si="359"/>
        <v>22.1</v>
      </c>
      <c r="E2513">
        <v>31.7</v>
      </c>
      <c r="F2513">
        <v>12.4</v>
      </c>
      <c r="G2513">
        <v>1</v>
      </c>
      <c r="H2513" s="35">
        <f t="shared" si="360"/>
        <v>18.600000000000001</v>
      </c>
      <c r="I2513">
        <v>26</v>
      </c>
      <c r="J2513">
        <v>11.2</v>
      </c>
      <c r="K2513" s="12">
        <f t="shared" si="363"/>
        <v>1</v>
      </c>
      <c r="L2513" s="35">
        <f t="shared" si="361"/>
        <v>21.3</v>
      </c>
      <c r="M2513">
        <v>27.5</v>
      </c>
      <c r="N2513">
        <v>15</v>
      </c>
      <c r="O2513" s="12">
        <f t="shared" si="364"/>
        <v>1</v>
      </c>
      <c r="P2513" s="7">
        <v>9008</v>
      </c>
      <c r="Q2513" s="7"/>
      <c r="R2513" s="35">
        <f t="shared" si="362"/>
        <v>19.5</v>
      </c>
      <c r="S2513">
        <v>30</v>
      </c>
      <c r="T2513">
        <v>9</v>
      </c>
      <c r="U2513">
        <v>0</v>
      </c>
      <c r="X2513">
        <v>23.67</v>
      </c>
    </row>
    <row r="2514" spans="1:24" x14ac:dyDescent="0.25">
      <c r="A2514" s="3">
        <v>33099</v>
      </c>
      <c r="B2514" s="5">
        <v>226</v>
      </c>
      <c r="C2514" s="37">
        <f t="shared" si="358"/>
        <v>23.97</v>
      </c>
      <c r="D2514" s="35">
        <f t="shared" si="359"/>
        <v>19.8</v>
      </c>
      <c r="E2514">
        <v>29.2</v>
      </c>
      <c r="F2514">
        <v>10.3</v>
      </c>
      <c r="G2514">
        <v>0</v>
      </c>
      <c r="H2514" s="35">
        <f t="shared" si="360"/>
        <v>17.2</v>
      </c>
      <c r="I2514">
        <v>24.5</v>
      </c>
      <c r="J2514">
        <v>9.8000000000000007</v>
      </c>
      <c r="K2514" s="12">
        <f t="shared" si="363"/>
        <v>0</v>
      </c>
      <c r="L2514" s="35">
        <f t="shared" si="361"/>
        <v>19.899999999999999</v>
      </c>
      <c r="M2514">
        <v>26.6</v>
      </c>
      <c r="N2514">
        <v>13.1</v>
      </c>
      <c r="O2514" s="12">
        <f t="shared" si="364"/>
        <v>0</v>
      </c>
      <c r="P2514" s="7">
        <v>9008</v>
      </c>
      <c r="Q2514" s="7"/>
      <c r="R2514" s="35">
        <f t="shared" si="362"/>
        <v>19</v>
      </c>
      <c r="S2514">
        <v>29.5</v>
      </c>
      <c r="T2514">
        <v>8.5</v>
      </c>
      <c r="U2514">
        <v>0</v>
      </c>
      <c r="X2514">
        <v>23.97</v>
      </c>
    </row>
    <row r="2515" spans="1:24" x14ac:dyDescent="0.25">
      <c r="A2515" s="3">
        <v>33100</v>
      </c>
      <c r="B2515" s="5">
        <v>227</v>
      </c>
      <c r="C2515" s="37">
        <f t="shared" si="358"/>
        <v>23.16</v>
      </c>
      <c r="D2515" s="35">
        <f t="shared" si="359"/>
        <v>18.5</v>
      </c>
      <c r="E2515">
        <v>27.4</v>
      </c>
      <c r="F2515">
        <v>9.6</v>
      </c>
      <c r="G2515">
        <v>0</v>
      </c>
      <c r="H2515" s="35">
        <f t="shared" si="360"/>
        <v>16.399999999999999</v>
      </c>
      <c r="I2515">
        <v>23.2</v>
      </c>
      <c r="J2515">
        <v>9.6</v>
      </c>
      <c r="K2515" s="12">
        <f t="shared" si="363"/>
        <v>0</v>
      </c>
      <c r="L2515" s="35">
        <f t="shared" si="361"/>
        <v>18.100000000000001</v>
      </c>
      <c r="M2515">
        <v>24</v>
      </c>
      <c r="N2515">
        <v>12.2</v>
      </c>
      <c r="O2515" s="12">
        <f t="shared" si="364"/>
        <v>0</v>
      </c>
      <c r="P2515" s="7">
        <v>9008</v>
      </c>
      <c r="Q2515" s="7"/>
      <c r="R2515" s="35">
        <f t="shared" si="362"/>
        <v>16.3</v>
      </c>
      <c r="S2515">
        <v>26</v>
      </c>
      <c r="T2515">
        <v>6.5</v>
      </c>
      <c r="U2515">
        <v>0</v>
      </c>
      <c r="X2515">
        <v>23.16</v>
      </c>
    </row>
    <row r="2516" spans="1:24" x14ac:dyDescent="0.25">
      <c r="A2516" s="3">
        <v>33101</v>
      </c>
      <c r="B2516" s="5">
        <v>228</v>
      </c>
      <c r="C2516" s="37">
        <f t="shared" si="358"/>
        <v>15.88</v>
      </c>
      <c r="D2516" s="35">
        <f t="shared" si="359"/>
        <v>14.6</v>
      </c>
      <c r="E2516">
        <v>21.2</v>
      </c>
      <c r="F2516">
        <v>8</v>
      </c>
      <c r="G2516">
        <v>0</v>
      </c>
      <c r="H2516" s="35">
        <f t="shared" si="360"/>
        <v>9.1999999999999993</v>
      </c>
      <c r="I2516">
        <v>15.8</v>
      </c>
      <c r="J2516">
        <v>2.6</v>
      </c>
      <c r="K2516" s="12">
        <f t="shared" si="363"/>
        <v>0</v>
      </c>
      <c r="L2516" s="35">
        <f t="shared" si="361"/>
        <v>12</v>
      </c>
      <c r="M2516">
        <v>16.8</v>
      </c>
      <c r="N2516">
        <v>7.2</v>
      </c>
      <c r="O2516" s="12">
        <f t="shared" si="364"/>
        <v>0</v>
      </c>
      <c r="P2516" s="7">
        <v>9008</v>
      </c>
      <c r="Q2516" s="7"/>
      <c r="R2516" s="35">
        <f t="shared" si="362"/>
        <v>16</v>
      </c>
      <c r="S2516">
        <v>26</v>
      </c>
      <c r="T2516">
        <v>6</v>
      </c>
      <c r="U2516">
        <v>0.6</v>
      </c>
      <c r="X2516">
        <v>15.88</v>
      </c>
    </row>
    <row r="2517" spans="1:24" x14ac:dyDescent="0.25">
      <c r="A2517" s="3">
        <v>33102</v>
      </c>
      <c r="B2517" s="5">
        <v>229</v>
      </c>
      <c r="C2517" s="37">
        <f t="shared" si="358"/>
        <v>14.69</v>
      </c>
      <c r="D2517" s="35">
        <f t="shared" si="359"/>
        <v>14.3</v>
      </c>
      <c r="E2517">
        <v>20.2</v>
      </c>
      <c r="F2517">
        <v>8.3000000000000007</v>
      </c>
      <c r="G2517">
        <v>7</v>
      </c>
      <c r="H2517" s="35">
        <f t="shared" si="360"/>
        <v>9.6999999999999993</v>
      </c>
      <c r="I2517">
        <v>15.1</v>
      </c>
      <c r="J2517">
        <v>4.3</v>
      </c>
      <c r="K2517" s="12">
        <f t="shared" si="363"/>
        <v>7</v>
      </c>
      <c r="L2517" s="35">
        <f t="shared" si="361"/>
        <v>12.2</v>
      </c>
      <c r="M2517">
        <v>16.600000000000001</v>
      </c>
      <c r="N2517">
        <v>7.8</v>
      </c>
      <c r="O2517" s="12">
        <f t="shared" si="364"/>
        <v>7</v>
      </c>
      <c r="P2517" s="7">
        <v>9008</v>
      </c>
      <c r="Q2517" s="7"/>
      <c r="R2517" s="35">
        <f t="shared" si="362"/>
        <v>14</v>
      </c>
      <c r="S2517">
        <v>21.5</v>
      </c>
      <c r="T2517">
        <v>6.5</v>
      </c>
      <c r="U2517">
        <v>7.4</v>
      </c>
      <c r="X2517">
        <v>14.69</v>
      </c>
    </row>
    <row r="2518" spans="1:24" x14ac:dyDescent="0.25">
      <c r="A2518" s="3">
        <v>33103</v>
      </c>
      <c r="B2518" s="5">
        <v>230</v>
      </c>
      <c r="C2518" s="37">
        <f t="shared" si="358"/>
        <v>14.32</v>
      </c>
      <c r="D2518" s="35">
        <f t="shared" si="359"/>
        <v>13.4</v>
      </c>
      <c r="E2518">
        <v>17.7</v>
      </c>
      <c r="F2518">
        <v>9</v>
      </c>
      <c r="G2518">
        <v>7</v>
      </c>
      <c r="H2518" s="35">
        <f t="shared" si="360"/>
        <v>6.9</v>
      </c>
      <c r="I2518">
        <v>11.6</v>
      </c>
      <c r="J2518">
        <v>2.2000000000000002</v>
      </c>
      <c r="K2518" s="12">
        <f t="shared" si="363"/>
        <v>7</v>
      </c>
      <c r="L2518" s="35">
        <f t="shared" si="361"/>
        <v>10.4</v>
      </c>
      <c r="M2518">
        <v>14</v>
      </c>
      <c r="N2518">
        <v>6.8</v>
      </c>
      <c r="O2518" s="12">
        <f t="shared" si="364"/>
        <v>7</v>
      </c>
      <c r="P2518" s="7">
        <v>9008</v>
      </c>
      <c r="Q2518" s="7"/>
      <c r="R2518" s="35">
        <f t="shared" si="362"/>
        <v>13</v>
      </c>
      <c r="S2518">
        <v>18</v>
      </c>
      <c r="T2518">
        <v>8</v>
      </c>
      <c r="U2518">
        <v>2.5</v>
      </c>
      <c r="X2518">
        <v>14.32</v>
      </c>
    </row>
    <row r="2519" spans="1:24" x14ac:dyDescent="0.25">
      <c r="A2519" s="3">
        <v>33104</v>
      </c>
      <c r="B2519" s="5">
        <v>231</v>
      </c>
      <c r="C2519" s="37">
        <f t="shared" si="358"/>
        <v>15.33</v>
      </c>
      <c r="D2519" s="35">
        <f t="shared" si="359"/>
        <v>14.6</v>
      </c>
      <c r="E2519">
        <v>20.2</v>
      </c>
      <c r="F2519">
        <v>8.9</v>
      </c>
      <c r="G2519">
        <v>0</v>
      </c>
      <c r="H2519" s="35">
        <f t="shared" si="360"/>
        <v>8.9</v>
      </c>
      <c r="I2519">
        <v>15.7</v>
      </c>
      <c r="J2519">
        <v>2.1</v>
      </c>
      <c r="K2519" s="12">
        <f t="shared" si="363"/>
        <v>0</v>
      </c>
      <c r="L2519" s="35">
        <f t="shared" si="361"/>
        <v>11.7</v>
      </c>
      <c r="M2519">
        <v>17.100000000000001</v>
      </c>
      <c r="N2519">
        <v>6.3</v>
      </c>
      <c r="O2519" s="12">
        <f t="shared" si="364"/>
        <v>0</v>
      </c>
      <c r="P2519" s="7">
        <v>9008</v>
      </c>
      <c r="Q2519" s="7"/>
      <c r="R2519" s="35">
        <f t="shared" si="362"/>
        <v>14.5</v>
      </c>
      <c r="S2519">
        <v>21.5</v>
      </c>
      <c r="T2519">
        <v>7.5</v>
      </c>
      <c r="U2519">
        <v>1.5</v>
      </c>
      <c r="X2519">
        <v>15.33</v>
      </c>
    </row>
    <row r="2520" spans="1:24" x14ac:dyDescent="0.25">
      <c r="A2520" s="3">
        <v>33105</v>
      </c>
      <c r="B2520" s="5">
        <v>232</v>
      </c>
      <c r="C2520" s="37">
        <f t="shared" si="358"/>
        <v>12.13</v>
      </c>
      <c r="D2520" s="35">
        <f t="shared" si="359"/>
        <v>16.3</v>
      </c>
      <c r="E2520">
        <v>21.2</v>
      </c>
      <c r="F2520">
        <v>11.4</v>
      </c>
      <c r="G2520">
        <v>1</v>
      </c>
      <c r="H2520" s="35">
        <f t="shared" si="360"/>
        <v>11.1</v>
      </c>
      <c r="I2520">
        <v>17.3</v>
      </c>
      <c r="J2520">
        <v>4.8</v>
      </c>
      <c r="K2520" s="12">
        <f t="shared" si="363"/>
        <v>1</v>
      </c>
      <c r="L2520" s="35">
        <f t="shared" si="361"/>
        <v>14.3</v>
      </c>
      <c r="M2520">
        <v>19.399999999999999</v>
      </c>
      <c r="N2520">
        <v>9.1999999999999993</v>
      </c>
      <c r="O2520" s="12">
        <f t="shared" si="364"/>
        <v>1</v>
      </c>
      <c r="P2520" s="7">
        <v>9008</v>
      </c>
      <c r="Q2520" s="7"/>
      <c r="R2520" s="35">
        <f t="shared" si="362"/>
        <v>16.3</v>
      </c>
      <c r="S2520">
        <v>22.5</v>
      </c>
      <c r="T2520">
        <v>10</v>
      </c>
      <c r="U2520">
        <v>2.9</v>
      </c>
      <c r="X2520">
        <v>12.13</v>
      </c>
    </row>
    <row r="2521" spans="1:24" x14ac:dyDescent="0.25">
      <c r="A2521" s="3">
        <v>33106</v>
      </c>
      <c r="B2521" s="5">
        <v>233</v>
      </c>
      <c r="C2521" s="37">
        <f t="shared" si="358"/>
        <v>9.76</v>
      </c>
      <c r="D2521" s="35">
        <f t="shared" si="359"/>
        <v>14.1</v>
      </c>
      <c r="E2521">
        <v>18.2</v>
      </c>
      <c r="F2521">
        <v>9.9</v>
      </c>
      <c r="G2521">
        <v>9</v>
      </c>
      <c r="H2521" s="35">
        <f t="shared" si="360"/>
        <v>7.9</v>
      </c>
      <c r="I2521">
        <v>10.9</v>
      </c>
      <c r="J2521">
        <v>4.9000000000000004</v>
      </c>
      <c r="K2521" s="12">
        <f t="shared" si="363"/>
        <v>9</v>
      </c>
      <c r="L2521" s="35">
        <f t="shared" si="361"/>
        <v>10.5</v>
      </c>
      <c r="M2521">
        <v>13</v>
      </c>
      <c r="N2521">
        <v>8</v>
      </c>
      <c r="O2521" s="12">
        <f t="shared" si="364"/>
        <v>9</v>
      </c>
      <c r="P2521" s="7">
        <v>9008</v>
      </c>
      <c r="Q2521" s="7"/>
      <c r="R2521" s="35">
        <f t="shared" si="362"/>
        <v>13.3</v>
      </c>
      <c r="S2521">
        <v>17</v>
      </c>
      <c r="T2521">
        <v>9.5</v>
      </c>
      <c r="U2521">
        <v>2.4</v>
      </c>
      <c r="X2521">
        <v>9.76</v>
      </c>
    </row>
    <row r="2522" spans="1:24" x14ac:dyDescent="0.25">
      <c r="A2522" s="3">
        <v>33107</v>
      </c>
      <c r="B2522" s="5">
        <v>234</v>
      </c>
      <c r="C2522" s="37">
        <f t="shared" si="358"/>
        <v>15.09</v>
      </c>
      <c r="D2522" s="35">
        <f t="shared" si="359"/>
        <v>15.1</v>
      </c>
      <c r="E2522">
        <v>18.3</v>
      </c>
      <c r="F2522">
        <v>11.8</v>
      </c>
      <c r="G2522">
        <v>0</v>
      </c>
      <c r="H2522" s="35">
        <f t="shared" si="360"/>
        <v>7.8</v>
      </c>
      <c r="I2522">
        <v>11.4</v>
      </c>
      <c r="J2522">
        <v>4.2</v>
      </c>
      <c r="K2522" s="12">
        <f t="shared" si="363"/>
        <v>0</v>
      </c>
      <c r="L2522" s="35">
        <f t="shared" si="361"/>
        <v>10.4</v>
      </c>
      <c r="M2522">
        <v>12.8</v>
      </c>
      <c r="N2522">
        <v>7.9</v>
      </c>
      <c r="O2522" s="12">
        <f t="shared" si="364"/>
        <v>0</v>
      </c>
      <c r="P2522" s="7">
        <v>9008</v>
      </c>
      <c r="Q2522" s="7"/>
      <c r="R2522" s="35">
        <f t="shared" si="362"/>
        <v>15.3</v>
      </c>
      <c r="S2522">
        <v>19.5</v>
      </c>
      <c r="T2522">
        <v>11</v>
      </c>
      <c r="U2522">
        <v>1.3</v>
      </c>
      <c r="X2522">
        <v>15.09</v>
      </c>
    </row>
    <row r="2523" spans="1:24" x14ac:dyDescent="0.25">
      <c r="A2523" s="3">
        <v>33108</v>
      </c>
      <c r="B2523" s="5">
        <v>235</v>
      </c>
      <c r="C2523" s="37">
        <f t="shared" si="358"/>
        <v>21.46</v>
      </c>
      <c r="D2523" s="35">
        <f t="shared" si="359"/>
        <v>8.3000000000000007</v>
      </c>
      <c r="E2523">
        <v>15.1</v>
      </c>
      <c r="F2523">
        <v>1.5</v>
      </c>
      <c r="G2523">
        <v>0</v>
      </c>
      <c r="H2523" s="35">
        <f t="shared" si="360"/>
        <v>1.9</v>
      </c>
      <c r="I2523">
        <v>8.1</v>
      </c>
      <c r="J2523">
        <v>-4.3</v>
      </c>
      <c r="K2523" s="12">
        <f t="shared" si="363"/>
        <v>0</v>
      </c>
      <c r="L2523" s="35">
        <f t="shared" si="361"/>
        <v>5.8</v>
      </c>
      <c r="M2523">
        <v>10.3</v>
      </c>
      <c r="N2523">
        <v>1.3</v>
      </c>
      <c r="O2523" s="12">
        <f t="shared" si="364"/>
        <v>0</v>
      </c>
      <c r="P2523" s="7">
        <v>9008</v>
      </c>
      <c r="Q2523" s="7"/>
      <c r="R2523" s="35">
        <f t="shared" si="362"/>
        <v>8.8000000000000007</v>
      </c>
      <c r="S2523">
        <v>16</v>
      </c>
      <c r="T2523">
        <v>1.5</v>
      </c>
      <c r="U2523">
        <v>0.9</v>
      </c>
      <c r="X2523">
        <v>21.46</v>
      </c>
    </row>
    <row r="2524" spans="1:24" x14ac:dyDescent="0.25">
      <c r="A2524" s="3">
        <v>33109</v>
      </c>
      <c r="B2524" s="5">
        <v>236</v>
      </c>
      <c r="C2524" s="37">
        <f t="shared" si="358"/>
        <v>13.99</v>
      </c>
      <c r="D2524" s="35">
        <f t="shared" si="359"/>
        <v>9.3000000000000007</v>
      </c>
      <c r="E2524">
        <v>14.4</v>
      </c>
      <c r="F2524">
        <v>4.0999999999999996</v>
      </c>
      <c r="G2524">
        <v>8</v>
      </c>
      <c r="H2524" s="35">
        <f t="shared" si="360"/>
        <v>2.7</v>
      </c>
      <c r="I2524">
        <v>7</v>
      </c>
      <c r="J2524">
        <v>-1.7</v>
      </c>
      <c r="K2524" s="12">
        <f t="shared" si="363"/>
        <v>8</v>
      </c>
      <c r="L2524" s="35">
        <f t="shared" si="361"/>
        <v>5.9</v>
      </c>
      <c r="M2524">
        <v>10</v>
      </c>
      <c r="N2524">
        <v>1.7</v>
      </c>
      <c r="O2524" s="12">
        <f t="shared" si="364"/>
        <v>8</v>
      </c>
      <c r="P2524" s="7">
        <v>9008</v>
      </c>
      <c r="Q2524" s="7"/>
      <c r="R2524" s="35">
        <f t="shared" si="362"/>
        <v>10.3</v>
      </c>
      <c r="S2524">
        <v>15.5</v>
      </c>
      <c r="T2524">
        <v>5</v>
      </c>
      <c r="U2524">
        <v>5.6</v>
      </c>
      <c r="X2524">
        <v>13.99</v>
      </c>
    </row>
    <row r="2525" spans="1:24" x14ac:dyDescent="0.25">
      <c r="A2525" s="3">
        <v>33110</v>
      </c>
      <c r="B2525" s="5">
        <v>237</v>
      </c>
      <c r="C2525" s="37">
        <f t="shared" si="358"/>
        <v>10.97</v>
      </c>
      <c r="D2525" s="35">
        <f t="shared" si="359"/>
        <v>8.3000000000000007</v>
      </c>
      <c r="E2525">
        <v>10.6</v>
      </c>
      <c r="F2525">
        <v>6</v>
      </c>
      <c r="G2525">
        <v>8</v>
      </c>
      <c r="H2525" s="35">
        <f t="shared" si="360"/>
        <v>0.6</v>
      </c>
      <c r="I2525">
        <v>3</v>
      </c>
      <c r="J2525">
        <v>-1.8</v>
      </c>
      <c r="K2525" s="12">
        <f t="shared" si="363"/>
        <v>8</v>
      </c>
      <c r="L2525" s="35">
        <f t="shared" si="361"/>
        <v>3.5</v>
      </c>
      <c r="M2525">
        <v>5.0999999999999996</v>
      </c>
      <c r="N2525">
        <v>1.8</v>
      </c>
      <c r="O2525" s="12">
        <f t="shared" si="364"/>
        <v>8</v>
      </c>
      <c r="P2525" s="7">
        <v>9008</v>
      </c>
      <c r="Q2525" s="7"/>
      <c r="R2525" s="35">
        <f t="shared" si="362"/>
        <v>9</v>
      </c>
      <c r="S2525">
        <v>13</v>
      </c>
      <c r="T2525">
        <v>5</v>
      </c>
      <c r="U2525">
        <v>1.3</v>
      </c>
      <c r="X2525">
        <v>10.97</v>
      </c>
    </row>
    <row r="2526" spans="1:24" x14ac:dyDescent="0.25">
      <c r="A2526" s="3">
        <v>33111</v>
      </c>
      <c r="B2526" s="5">
        <v>238</v>
      </c>
      <c r="C2526" s="37">
        <f t="shared" si="358"/>
        <v>21.92</v>
      </c>
      <c r="D2526" s="35">
        <f t="shared" si="359"/>
        <v>8.4</v>
      </c>
      <c r="E2526">
        <v>15.5</v>
      </c>
      <c r="F2526">
        <v>1.2</v>
      </c>
      <c r="G2526">
        <v>0</v>
      </c>
      <c r="H2526" s="35">
        <f t="shared" si="360"/>
        <v>1.9</v>
      </c>
      <c r="I2526">
        <v>9.3000000000000007</v>
      </c>
      <c r="J2526">
        <v>-5.6</v>
      </c>
      <c r="K2526" s="12">
        <f t="shared" si="363"/>
        <v>0</v>
      </c>
      <c r="L2526" s="35">
        <f t="shared" si="361"/>
        <v>5.2</v>
      </c>
      <c r="M2526">
        <v>10.9</v>
      </c>
      <c r="N2526">
        <v>-0.5</v>
      </c>
      <c r="O2526" s="12">
        <f t="shared" si="364"/>
        <v>0</v>
      </c>
      <c r="P2526" s="7">
        <v>9008</v>
      </c>
      <c r="Q2526" s="7"/>
      <c r="R2526" s="35">
        <f t="shared" si="362"/>
        <v>7.5</v>
      </c>
      <c r="S2526">
        <v>15</v>
      </c>
      <c r="T2526">
        <v>0</v>
      </c>
      <c r="U2526">
        <v>0</v>
      </c>
      <c r="X2526">
        <v>21.92</v>
      </c>
    </row>
    <row r="2527" spans="1:24" x14ac:dyDescent="0.25">
      <c r="A2527" s="3">
        <v>33112</v>
      </c>
      <c r="B2527" s="5">
        <v>239</v>
      </c>
      <c r="C2527" s="37">
        <f t="shared" si="358"/>
        <v>20.62</v>
      </c>
      <c r="D2527" s="35">
        <f t="shared" si="359"/>
        <v>11</v>
      </c>
      <c r="E2527">
        <v>19.2</v>
      </c>
      <c r="F2527">
        <v>2.7</v>
      </c>
      <c r="G2527">
        <v>0</v>
      </c>
      <c r="H2527" s="35">
        <f t="shared" si="360"/>
        <v>5.5</v>
      </c>
      <c r="I2527">
        <v>13.8</v>
      </c>
      <c r="J2527">
        <v>-2.9</v>
      </c>
      <c r="K2527" s="12">
        <f t="shared" si="363"/>
        <v>0</v>
      </c>
      <c r="L2527" s="35">
        <f t="shared" si="361"/>
        <v>8.6999999999999993</v>
      </c>
      <c r="M2527">
        <v>15.6</v>
      </c>
      <c r="N2527">
        <v>1.8</v>
      </c>
      <c r="O2527" s="12">
        <f t="shared" si="364"/>
        <v>0</v>
      </c>
      <c r="P2527" s="7">
        <v>9008</v>
      </c>
      <c r="Q2527" s="7"/>
      <c r="R2527" s="35">
        <f t="shared" si="362"/>
        <v>9.5</v>
      </c>
      <c r="S2527">
        <v>20.5</v>
      </c>
      <c r="T2527">
        <v>-1.5</v>
      </c>
      <c r="U2527">
        <v>0</v>
      </c>
      <c r="X2527">
        <v>20.62</v>
      </c>
    </row>
    <row r="2528" spans="1:24" x14ac:dyDescent="0.25">
      <c r="A2528" s="3">
        <v>33113</v>
      </c>
      <c r="B2528" s="5">
        <v>240</v>
      </c>
      <c r="C2528" s="37">
        <f t="shared" si="358"/>
        <v>22.21</v>
      </c>
      <c r="D2528" s="35">
        <f t="shared" si="359"/>
        <v>13.5</v>
      </c>
      <c r="E2528">
        <v>22.1</v>
      </c>
      <c r="F2528">
        <v>4.8</v>
      </c>
      <c r="G2528">
        <v>0</v>
      </c>
      <c r="H2528" s="35">
        <f t="shared" si="360"/>
        <v>8.9</v>
      </c>
      <c r="I2528">
        <v>17</v>
      </c>
      <c r="J2528">
        <v>0.7</v>
      </c>
      <c r="K2528" s="12">
        <f t="shared" si="363"/>
        <v>0</v>
      </c>
      <c r="L2528" s="35">
        <f t="shared" si="361"/>
        <v>12.3</v>
      </c>
      <c r="M2528">
        <v>18.399999999999999</v>
      </c>
      <c r="N2528">
        <v>6.2</v>
      </c>
      <c r="O2528" s="12">
        <f t="shared" si="364"/>
        <v>0</v>
      </c>
      <c r="P2528" s="7">
        <v>9008</v>
      </c>
      <c r="Q2528" s="7"/>
      <c r="R2528" s="35">
        <f t="shared" si="362"/>
        <v>11</v>
      </c>
      <c r="S2528">
        <v>21</v>
      </c>
      <c r="T2528">
        <v>1</v>
      </c>
      <c r="U2528">
        <v>0</v>
      </c>
      <c r="X2528">
        <v>22.21</v>
      </c>
    </row>
    <row r="2529" spans="1:24" x14ac:dyDescent="0.25">
      <c r="A2529" s="3">
        <v>33114</v>
      </c>
      <c r="B2529" s="5">
        <v>241</v>
      </c>
      <c r="C2529" s="37">
        <f t="shared" si="358"/>
        <v>12.77</v>
      </c>
      <c r="D2529" s="35">
        <f t="shared" si="359"/>
        <v>14.2</v>
      </c>
      <c r="E2529">
        <v>22</v>
      </c>
      <c r="F2529">
        <v>6.3</v>
      </c>
      <c r="G2529">
        <v>15</v>
      </c>
      <c r="H2529" s="35">
        <f t="shared" si="360"/>
        <v>9.6999999999999993</v>
      </c>
      <c r="I2529">
        <v>17.399999999999999</v>
      </c>
      <c r="J2529">
        <v>1.9</v>
      </c>
      <c r="K2529" s="12">
        <f t="shared" si="363"/>
        <v>15</v>
      </c>
      <c r="L2529" s="35">
        <f t="shared" si="361"/>
        <v>12.6</v>
      </c>
      <c r="M2529">
        <v>18.3</v>
      </c>
      <c r="N2529">
        <v>6.8</v>
      </c>
      <c r="O2529" s="12">
        <f t="shared" si="364"/>
        <v>15</v>
      </c>
      <c r="P2529" s="7">
        <v>9008</v>
      </c>
      <c r="Q2529" s="7"/>
      <c r="R2529" s="35">
        <f t="shared" si="362"/>
        <v>13</v>
      </c>
      <c r="S2529">
        <v>23</v>
      </c>
      <c r="T2529">
        <v>3</v>
      </c>
      <c r="U2529">
        <v>21.8</v>
      </c>
      <c r="X2529">
        <v>12.77</v>
      </c>
    </row>
    <row r="2530" spans="1:24" x14ac:dyDescent="0.25">
      <c r="A2530" s="3">
        <v>33115</v>
      </c>
      <c r="B2530" s="5">
        <v>242</v>
      </c>
      <c r="C2530" s="37">
        <f t="shared" si="358"/>
        <v>12.69</v>
      </c>
      <c r="D2530" s="35">
        <f t="shared" si="359"/>
        <v>10.199999999999999</v>
      </c>
      <c r="E2530">
        <v>13.5</v>
      </c>
      <c r="F2530">
        <v>6.8</v>
      </c>
      <c r="G2530">
        <v>3.5</v>
      </c>
      <c r="H2530" s="35">
        <f t="shared" si="360"/>
        <v>4.4000000000000004</v>
      </c>
      <c r="I2530">
        <v>8</v>
      </c>
      <c r="J2530">
        <v>0.7</v>
      </c>
      <c r="K2530" s="12">
        <f t="shared" si="363"/>
        <v>3.5</v>
      </c>
      <c r="L2530" s="35">
        <f t="shared" si="361"/>
        <v>7.7</v>
      </c>
      <c r="M2530">
        <v>10.8</v>
      </c>
      <c r="N2530">
        <v>4.5999999999999996</v>
      </c>
      <c r="O2530" s="12">
        <f t="shared" si="364"/>
        <v>3.5</v>
      </c>
      <c r="P2530" s="7">
        <v>9008</v>
      </c>
      <c r="Q2530" s="7"/>
      <c r="R2530" s="35">
        <f t="shared" si="362"/>
        <v>9.3000000000000007</v>
      </c>
      <c r="S2530">
        <v>15.5</v>
      </c>
      <c r="T2530">
        <v>3</v>
      </c>
      <c r="U2530">
        <v>8</v>
      </c>
      <c r="X2530">
        <v>12.69</v>
      </c>
    </row>
    <row r="2531" spans="1:24" x14ac:dyDescent="0.25">
      <c r="A2531" s="3">
        <v>33116</v>
      </c>
      <c r="B2531" s="5">
        <v>243</v>
      </c>
      <c r="C2531" s="37">
        <f t="shared" si="358"/>
        <v>12.73</v>
      </c>
      <c r="D2531" s="35">
        <f t="shared" si="359"/>
        <v>11.1</v>
      </c>
      <c r="E2531">
        <v>16.7</v>
      </c>
      <c r="F2531">
        <v>5.5</v>
      </c>
      <c r="G2531">
        <v>0</v>
      </c>
      <c r="H2531" s="35">
        <f t="shared" si="360"/>
        <v>5.6</v>
      </c>
      <c r="I2531">
        <v>11.1</v>
      </c>
      <c r="J2531">
        <v>0.1</v>
      </c>
      <c r="K2531" s="12">
        <f t="shared" si="363"/>
        <v>0</v>
      </c>
      <c r="L2531" s="35">
        <f t="shared" si="361"/>
        <v>7.9</v>
      </c>
      <c r="M2531">
        <v>13</v>
      </c>
      <c r="N2531">
        <v>2.8</v>
      </c>
      <c r="O2531" s="12">
        <f t="shared" si="364"/>
        <v>0</v>
      </c>
      <c r="P2531" s="7">
        <v>9008</v>
      </c>
      <c r="Q2531" s="7"/>
      <c r="R2531" s="35">
        <f t="shared" si="362"/>
        <v>12</v>
      </c>
      <c r="S2531">
        <v>17</v>
      </c>
      <c r="T2531">
        <v>7</v>
      </c>
      <c r="U2531">
        <v>1</v>
      </c>
      <c r="X2531">
        <v>12.73</v>
      </c>
    </row>
    <row r="2532" spans="1:24" x14ac:dyDescent="0.25">
      <c r="A2532" s="3">
        <v>33117</v>
      </c>
      <c r="B2532" s="5">
        <v>244</v>
      </c>
      <c r="C2532" s="37">
        <f t="shared" si="358"/>
        <v>9.67</v>
      </c>
      <c r="D2532" s="35">
        <f t="shared" si="359"/>
        <v>9.9</v>
      </c>
      <c r="E2532">
        <v>15.1</v>
      </c>
      <c r="F2532">
        <v>4.7</v>
      </c>
      <c r="G2532">
        <v>0</v>
      </c>
      <c r="H2532" s="35">
        <f t="shared" si="360"/>
        <v>3.2</v>
      </c>
      <c r="I2532">
        <v>8.5</v>
      </c>
      <c r="J2532">
        <v>-2.1</v>
      </c>
      <c r="K2532" s="12">
        <f t="shared" si="363"/>
        <v>0</v>
      </c>
      <c r="L2532" s="35">
        <f t="shared" si="361"/>
        <v>7.1</v>
      </c>
      <c r="M2532">
        <v>11.5</v>
      </c>
      <c r="N2532">
        <v>2.6</v>
      </c>
      <c r="O2532" s="12">
        <f t="shared" si="364"/>
        <v>0</v>
      </c>
      <c r="P2532" s="7">
        <v>9009</v>
      </c>
      <c r="Q2532" s="7"/>
      <c r="R2532" s="35">
        <f t="shared" si="362"/>
        <v>9.8000000000000007</v>
      </c>
      <c r="S2532">
        <v>17.5</v>
      </c>
      <c r="T2532">
        <v>2</v>
      </c>
      <c r="U2532">
        <v>1.3</v>
      </c>
      <c r="X2532">
        <v>9.67</v>
      </c>
    </row>
    <row r="2533" spans="1:24" x14ac:dyDescent="0.25">
      <c r="A2533" s="3">
        <v>33118</v>
      </c>
      <c r="B2533" s="5">
        <v>245</v>
      </c>
      <c r="C2533" s="37">
        <f t="shared" si="358"/>
        <v>16.28</v>
      </c>
      <c r="D2533" s="35">
        <f t="shared" si="359"/>
        <v>13</v>
      </c>
      <c r="E2533">
        <v>17.8</v>
      </c>
      <c r="F2533">
        <v>8.1</v>
      </c>
      <c r="G2533">
        <v>0</v>
      </c>
      <c r="H2533" s="35">
        <f t="shared" si="360"/>
        <v>6.9</v>
      </c>
      <c r="I2533">
        <v>12.3</v>
      </c>
      <c r="J2533">
        <v>1.4</v>
      </c>
      <c r="K2533" s="12">
        <f t="shared" si="363"/>
        <v>0</v>
      </c>
      <c r="L2533" s="35">
        <f t="shared" si="361"/>
        <v>9.1</v>
      </c>
      <c r="M2533">
        <v>13.4</v>
      </c>
      <c r="N2533">
        <v>4.8</v>
      </c>
      <c r="O2533" s="12">
        <f t="shared" si="364"/>
        <v>0</v>
      </c>
      <c r="P2533" s="7">
        <v>9009</v>
      </c>
      <c r="Q2533" s="7"/>
      <c r="R2533" s="35">
        <f t="shared" si="362"/>
        <v>9.8000000000000007</v>
      </c>
      <c r="S2533">
        <v>17.5</v>
      </c>
      <c r="T2533">
        <v>2</v>
      </c>
      <c r="U2533">
        <v>0</v>
      </c>
      <c r="X2533">
        <v>16.28</v>
      </c>
    </row>
    <row r="2534" spans="1:24" x14ac:dyDescent="0.25">
      <c r="A2534" s="3">
        <v>33119</v>
      </c>
      <c r="B2534" s="5">
        <v>246</v>
      </c>
      <c r="C2534" s="37">
        <f t="shared" si="358"/>
        <v>20.010000000000002</v>
      </c>
      <c r="D2534" s="35">
        <f t="shared" si="359"/>
        <v>10.7</v>
      </c>
      <c r="E2534">
        <v>17.3</v>
      </c>
      <c r="F2534">
        <v>4</v>
      </c>
      <c r="G2534">
        <v>0</v>
      </c>
      <c r="H2534" s="35">
        <f t="shared" si="360"/>
        <v>5.9</v>
      </c>
      <c r="I2534">
        <v>12.5</v>
      </c>
      <c r="J2534">
        <v>-0.8</v>
      </c>
      <c r="K2534" s="12">
        <f t="shared" si="363"/>
        <v>0</v>
      </c>
      <c r="L2534" s="35">
        <f t="shared" si="361"/>
        <v>9.3000000000000007</v>
      </c>
      <c r="M2534">
        <v>13.8</v>
      </c>
      <c r="N2534">
        <v>4.8</v>
      </c>
      <c r="O2534" s="12">
        <f t="shared" si="364"/>
        <v>0</v>
      </c>
      <c r="P2534" s="7">
        <v>9009</v>
      </c>
      <c r="Q2534" s="7"/>
      <c r="R2534" s="35">
        <f t="shared" si="362"/>
        <v>9.8000000000000007</v>
      </c>
      <c r="S2534">
        <v>20</v>
      </c>
      <c r="T2534">
        <v>-0.5</v>
      </c>
      <c r="U2534">
        <v>0</v>
      </c>
      <c r="X2534">
        <v>20.010000000000002</v>
      </c>
    </row>
    <row r="2535" spans="1:24" x14ac:dyDescent="0.25">
      <c r="A2535" s="3">
        <v>33120</v>
      </c>
      <c r="B2535" s="5">
        <v>247</v>
      </c>
      <c r="C2535" s="37">
        <f t="shared" si="358"/>
        <v>19.87</v>
      </c>
      <c r="D2535" s="35">
        <f t="shared" si="359"/>
        <v>13.5</v>
      </c>
      <c r="E2535">
        <v>23</v>
      </c>
      <c r="F2535">
        <v>3.9</v>
      </c>
      <c r="G2535">
        <v>0</v>
      </c>
      <c r="H2535" s="35">
        <f t="shared" si="360"/>
        <v>8.5</v>
      </c>
      <c r="I2535">
        <v>19.2</v>
      </c>
      <c r="J2535">
        <v>-2.2000000000000002</v>
      </c>
      <c r="K2535" s="12">
        <f t="shared" si="363"/>
        <v>0</v>
      </c>
      <c r="L2535" s="35">
        <f t="shared" si="361"/>
        <v>12</v>
      </c>
      <c r="M2535">
        <v>20.7</v>
      </c>
      <c r="N2535">
        <v>3.3</v>
      </c>
      <c r="O2535" s="12">
        <f t="shared" si="364"/>
        <v>0</v>
      </c>
      <c r="P2535" s="7">
        <v>9009</v>
      </c>
      <c r="Q2535" s="7"/>
      <c r="R2535" s="35">
        <f t="shared" si="362"/>
        <v>10</v>
      </c>
      <c r="S2535">
        <v>22</v>
      </c>
      <c r="T2535">
        <v>-2</v>
      </c>
      <c r="U2535">
        <v>0</v>
      </c>
      <c r="X2535">
        <v>19.87</v>
      </c>
    </row>
    <row r="2536" spans="1:24" x14ac:dyDescent="0.25">
      <c r="A2536" s="3">
        <v>33121</v>
      </c>
      <c r="B2536" s="5">
        <v>248</v>
      </c>
      <c r="C2536" s="37">
        <f t="shared" si="358"/>
        <v>19.62</v>
      </c>
      <c r="D2536" s="35">
        <f t="shared" si="359"/>
        <v>16.100000000000001</v>
      </c>
      <c r="E2536">
        <v>26.6</v>
      </c>
      <c r="F2536">
        <v>5.6</v>
      </c>
      <c r="G2536">
        <v>0</v>
      </c>
      <c r="H2536" s="35">
        <f t="shared" si="360"/>
        <v>13.7</v>
      </c>
      <c r="I2536">
        <v>21.8</v>
      </c>
      <c r="J2536">
        <v>5.5</v>
      </c>
      <c r="K2536" s="12">
        <f t="shared" si="363"/>
        <v>0</v>
      </c>
      <c r="L2536" s="35">
        <f t="shared" si="361"/>
        <v>15.1</v>
      </c>
      <c r="M2536">
        <v>22.4</v>
      </c>
      <c r="N2536">
        <v>7.7</v>
      </c>
      <c r="O2536" s="12">
        <f t="shared" si="364"/>
        <v>0</v>
      </c>
      <c r="P2536" s="7">
        <v>9009</v>
      </c>
      <c r="Q2536" s="7"/>
      <c r="R2536" s="35">
        <f t="shared" si="362"/>
        <v>12.8</v>
      </c>
      <c r="S2536">
        <v>25</v>
      </c>
      <c r="T2536">
        <v>0.5</v>
      </c>
      <c r="U2536">
        <v>0</v>
      </c>
      <c r="X2536">
        <v>19.62</v>
      </c>
    </row>
    <row r="2537" spans="1:24" x14ac:dyDescent="0.25">
      <c r="A2537" s="3">
        <v>33122</v>
      </c>
      <c r="B2537" s="5">
        <v>249</v>
      </c>
      <c r="C2537" s="37">
        <f t="shared" si="358"/>
        <v>19.48</v>
      </c>
      <c r="D2537" s="35">
        <f t="shared" si="359"/>
        <v>15.2</v>
      </c>
      <c r="E2537">
        <v>25.4</v>
      </c>
      <c r="F2537">
        <v>4.9000000000000004</v>
      </c>
      <c r="G2537">
        <v>0</v>
      </c>
      <c r="H2537" s="35">
        <f t="shared" si="360"/>
        <v>12.3</v>
      </c>
      <c r="I2537">
        <v>21.5</v>
      </c>
      <c r="J2537">
        <v>3</v>
      </c>
      <c r="K2537" s="12">
        <f t="shared" si="363"/>
        <v>0</v>
      </c>
      <c r="L2537" s="35">
        <f t="shared" si="361"/>
        <v>16.100000000000001</v>
      </c>
      <c r="M2537">
        <v>22.4</v>
      </c>
      <c r="N2537">
        <v>9.6999999999999993</v>
      </c>
      <c r="O2537" s="12">
        <f t="shared" si="364"/>
        <v>0</v>
      </c>
      <c r="P2537" s="7">
        <v>9009</v>
      </c>
      <c r="Q2537" s="7"/>
      <c r="R2537" s="35">
        <f t="shared" si="362"/>
        <v>12.5</v>
      </c>
      <c r="S2537">
        <v>25</v>
      </c>
      <c r="T2537">
        <v>0</v>
      </c>
      <c r="U2537">
        <v>0</v>
      </c>
      <c r="X2537">
        <v>19.48</v>
      </c>
    </row>
    <row r="2538" spans="1:24" x14ac:dyDescent="0.25">
      <c r="A2538" s="3">
        <v>33123</v>
      </c>
      <c r="B2538" s="5">
        <v>250</v>
      </c>
      <c r="C2538" s="37">
        <f t="shared" si="358"/>
        <v>19.09</v>
      </c>
      <c r="D2538" s="35">
        <f t="shared" si="359"/>
        <v>16.2</v>
      </c>
      <c r="E2538">
        <v>25.6</v>
      </c>
      <c r="F2538">
        <v>6.8</v>
      </c>
      <c r="G2538">
        <v>0</v>
      </c>
      <c r="H2538" s="35">
        <f t="shared" si="360"/>
        <v>13.4</v>
      </c>
      <c r="I2538">
        <v>21.9</v>
      </c>
      <c r="J2538">
        <v>4.9000000000000004</v>
      </c>
      <c r="K2538" s="12">
        <f t="shared" si="363"/>
        <v>0</v>
      </c>
      <c r="L2538" s="35">
        <f t="shared" si="361"/>
        <v>16.8</v>
      </c>
      <c r="M2538">
        <v>22.1</v>
      </c>
      <c r="N2538">
        <v>11.4</v>
      </c>
      <c r="O2538" s="12">
        <f t="shared" si="364"/>
        <v>0</v>
      </c>
      <c r="P2538" s="7">
        <v>9009</v>
      </c>
      <c r="Q2538" s="7"/>
      <c r="R2538" s="35">
        <f t="shared" si="362"/>
        <v>13.3</v>
      </c>
      <c r="S2538">
        <v>25</v>
      </c>
      <c r="T2538">
        <v>1.5</v>
      </c>
      <c r="U2538">
        <v>0</v>
      </c>
      <c r="X2538">
        <v>19.09</v>
      </c>
    </row>
    <row r="2539" spans="1:24" x14ac:dyDescent="0.25">
      <c r="A2539" s="3">
        <v>33124</v>
      </c>
      <c r="B2539" s="5">
        <v>251</v>
      </c>
      <c r="C2539" s="37">
        <f t="shared" si="358"/>
        <v>20.07</v>
      </c>
      <c r="D2539" s="35">
        <f t="shared" si="359"/>
        <v>17.399999999999999</v>
      </c>
      <c r="E2539">
        <v>26.7</v>
      </c>
      <c r="F2539">
        <v>8</v>
      </c>
      <c r="G2539">
        <v>0</v>
      </c>
      <c r="H2539" s="35">
        <f t="shared" si="360"/>
        <v>13.8</v>
      </c>
      <c r="I2539">
        <v>22.5</v>
      </c>
      <c r="J2539">
        <v>5.0999999999999996</v>
      </c>
      <c r="K2539" s="12">
        <f t="shared" si="363"/>
        <v>0</v>
      </c>
      <c r="L2539" s="35">
        <f t="shared" si="361"/>
        <v>15.8</v>
      </c>
      <c r="M2539">
        <v>21.6</v>
      </c>
      <c r="N2539">
        <v>9.9</v>
      </c>
      <c r="O2539" s="12">
        <f t="shared" si="364"/>
        <v>0</v>
      </c>
      <c r="P2539" s="7">
        <v>9009</v>
      </c>
      <c r="Q2539" s="7"/>
      <c r="R2539" s="35">
        <f t="shared" si="362"/>
        <v>14.5</v>
      </c>
      <c r="S2539">
        <v>24.5</v>
      </c>
      <c r="T2539">
        <v>4.5</v>
      </c>
      <c r="U2539">
        <v>0</v>
      </c>
      <c r="X2539">
        <v>20.07</v>
      </c>
    </row>
    <row r="2540" spans="1:24" x14ac:dyDescent="0.25">
      <c r="A2540" s="3">
        <v>33125</v>
      </c>
      <c r="B2540" s="5">
        <v>252</v>
      </c>
      <c r="C2540" s="37">
        <f t="shared" si="358"/>
        <v>19.420000000000002</v>
      </c>
      <c r="D2540" s="35">
        <f t="shared" si="359"/>
        <v>16.2</v>
      </c>
      <c r="E2540">
        <v>25.4</v>
      </c>
      <c r="F2540">
        <v>6.9</v>
      </c>
      <c r="G2540">
        <v>0</v>
      </c>
      <c r="H2540" s="35">
        <f t="shared" si="360"/>
        <v>11.7</v>
      </c>
      <c r="I2540">
        <v>20.7</v>
      </c>
      <c r="J2540">
        <v>2.6</v>
      </c>
      <c r="K2540" s="12">
        <f t="shared" si="363"/>
        <v>0</v>
      </c>
      <c r="L2540" s="35">
        <f t="shared" si="361"/>
        <v>13.9</v>
      </c>
      <c r="M2540" s="19">
        <f>I2540-0.8</f>
        <v>19.899999999999999</v>
      </c>
      <c r="N2540">
        <v>7.8</v>
      </c>
      <c r="O2540" s="12">
        <f t="shared" si="364"/>
        <v>0</v>
      </c>
      <c r="P2540" s="7">
        <v>9009</v>
      </c>
      <c r="Q2540" s="7"/>
      <c r="R2540" s="35">
        <f t="shared" si="362"/>
        <v>13.3</v>
      </c>
      <c r="S2540">
        <v>24.5</v>
      </c>
      <c r="T2540">
        <v>2</v>
      </c>
      <c r="U2540">
        <v>0</v>
      </c>
      <c r="X2540">
        <v>19.420000000000002</v>
      </c>
    </row>
    <row r="2541" spans="1:24" x14ac:dyDescent="0.25">
      <c r="A2541" s="3">
        <v>33126</v>
      </c>
      <c r="B2541" s="5">
        <v>253</v>
      </c>
      <c r="C2541" s="37">
        <f t="shared" si="358"/>
        <v>19.149999999999999</v>
      </c>
      <c r="D2541" s="35">
        <f t="shared" si="359"/>
        <v>18.3</v>
      </c>
      <c r="E2541">
        <v>24.3</v>
      </c>
      <c r="F2541">
        <v>12.2</v>
      </c>
      <c r="G2541">
        <v>0</v>
      </c>
      <c r="H2541" s="35">
        <f t="shared" si="360"/>
        <v>13.7</v>
      </c>
      <c r="I2541">
        <v>21.6</v>
      </c>
      <c r="J2541">
        <v>5.7</v>
      </c>
      <c r="K2541" s="12">
        <f t="shared" si="363"/>
        <v>0</v>
      </c>
      <c r="L2541" s="35">
        <f t="shared" si="361"/>
        <v>15.4</v>
      </c>
      <c r="M2541">
        <v>21</v>
      </c>
      <c r="N2541">
        <v>9.8000000000000007</v>
      </c>
      <c r="O2541" s="12">
        <f t="shared" si="364"/>
        <v>0</v>
      </c>
      <c r="P2541" s="7">
        <v>9009</v>
      </c>
      <c r="Q2541" s="7"/>
      <c r="R2541" s="35">
        <f t="shared" si="362"/>
        <v>13.5</v>
      </c>
      <c r="S2541">
        <v>25</v>
      </c>
      <c r="T2541">
        <v>2</v>
      </c>
      <c r="U2541">
        <v>0</v>
      </c>
      <c r="X2541">
        <v>19.149999999999999</v>
      </c>
    </row>
    <row r="2542" spans="1:24" x14ac:dyDescent="0.25">
      <c r="A2542" s="3">
        <v>33127</v>
      </c>
      <c r="B2542" s="5">
        <v>254</v>
      </c>
      <c r="C2542" s="37">
        <f t="shared" si="358"/>
        <v>19.239999999999998</v>
      </c>
      <c r="D2542" s="35">
        <f t="shared" si="359"/>
        <v>13.6</v>
      </c>
      <c r="E2542">
        <v>24.5</v>
      </c>
      <c r="F2542">
        <v>2.7</v>
      </c>
      <c r="G2542">
        <v>0</v>
      </c>
      <c r="H2542" s="35">
        <f t="shared" si="360"/>
        <v>13.4</v>
      </c>
      <c r="I2542">
        <v>22.5</v>
      </c>
      <c r="J2542">
        <v>4.2</v>
      </c>
      <c r="K2542" s="12">
        <f t="shared" ref="K2542:K2573" si="365">G2542</f>
        <v>0</v>
      </c>
      <c r="L2542" s="35">
        <f t="shared" si="361"/>
        <v>13.9</v>
      </c>
      <c r="M2542">
        <v>20.7</v>
      </c>
      <c r="N2542">
        <v>7.1</v>
      </c>
      <c r="O2542" s="12">
        <f t="shared" ref="O2542:O2573" si="366">G2542</f>
        <v>0</v>
      </c>
      <c r="P2542" s="7">
        <v>9009</v>
      </c>
      <c r="Q2542" s="7"/>
      <c r="R2542" s="35">
        <f t="shared" si="362"/>
        <v>13</v>
      </c>
      <c r="S2542">
        <v>25</v>
      </c>
      <c r="T2542">
        <v>1</v>
      </c>
      <c r="U2542">
        <v>0</v>
      </c>
      <c r="X2542">
        <v>19.239999999999998</v>
      </c>
    </row>
    <row r="2543" spans="1:24" x14ac:dyDescent="0.25">
      <c r="A2543" s="3">
        <v>33128</v>
      </c>
      <c r="B2543" s="5">
        <v>255</v>
      </c>
      <c r="C2543" s="37">
        <f t="shared" si="358"/>
        <v>15.69</v>
      </c>
      <c r="D2543" s="35">
        <f t="shared" si="359"/>
        <v>8.4</v>
      </c>
      <c r="E2543">
        <v>15.2</v>
      </c>
      <c r="F2543">
        <v>1.5</v>
      </c>
      <c r="G2543">
        <v>0</v>
      </c>
      <c r="H2543" s="35">
        <f t="shared" si="360"/>
        <v>7.3</v>
      </c>
      <c r="I2543">
        <v>13.8</v>
      </c>
      <c r="J2543">
        <v>0.7</v>
      </c>
      <c r="K2543" s="12">
        <f t="shared" si="365"/>
        <v>0</v>
      </c>
      <c r="L2543" s="35">
        <f t="shared" si="361"/>
        <v>9.6</v>
      </c>
      <c r="M2543">
        <v>13.6</v>
      </c>
      <c r="N2543">
        <v>5.6</v>
      </c>
      <c r="O2543" s="12">
        <f t="shared" si="366"/>
        <v>0</v>
      </c>
      <c r="P2543" s="7">
        <v>9009</v>
      </c>
      <c r="Q2543" s="7"/>
      <c r="R2543" s="35">
        <f t="shared" si="362"/>
        <v>9.3000000000000007</v>
      </c>
      <c r="S2543">
        <v>18</v>
      </c>
      <c r="T2543">
        <v>0.5</v>
      </c>
      <c r="U2543">
        <v>0</v>
      </c>
      <c r="X2543">
        <v>15.69</v>
      </c>
    </row>
    <row r="2544" spans="1:24" x14ac:dyDescent="0.25">
      <c r="A2544" s="3">
        <v>33129</v>
      </c>
      <c r="B2544" s="5">
        <v>256</v>
      </c>
      <c r="C2544" s="37">
        <f t="shared" si="358"/>
        <v>17.600000000000001</v>
      </c>
      <c r="D2544" s="35">
        <f t="shared" si="359"/>
        <v>8.1</v>
      </c>
      <c r="E2544">
        <v>17.399999999999999</v>
      </c>
      <c r="F2544">
        <v>-1.2</v>
      </c>
      <c r="G2544">
        <v>0</v>
      </c>
      <c r="H2544" s="35">
        <f t="shared" si="360"/>
        <v>7.2</v>
      </c>
      <c r="I2544">
        <v>16.600000000000001</v>
      </c>
      <c r="J2544">
        <v>-2.2000000000000002</v>
      </c>
      <c r="K2544" s="12">
        <f t="shared" si="365"/>
        <v>0</v>
      </c>
      <c r="L2544" s="35">
        <f t="shared" si="361"/>
        <v>9.5</v>
      </c>
      <c r="M2544">
        <v>15.9</v>
      </c>
      <c r="N2544">
        <v>3.1</v>
      </c>
      <c r="O2544" s="12">
        <f t="shared" si="366"/>
        <v>0</v>
      </c>
      <c r="P2544" s="7">
        <v>9009</v>
      </c>
      <c r="Q2544" s="7"/>
      <c r="R2544" s="35">
        <f t="shared" si="362"/>
        <v>8.8000000000000007</v>
      </c>
      <c r="S2544">
        <v>19</v>
      </c>
      <c r="T2544">
        <v>-1.5</v>
      </c>
      <c r="U2544">
        <v>0</v>
      </c>
      <c r="X2544">
        <v>17.600000000000001</v>
      </c>
    </row>
    <row r="2545" spans="1:24" x14ac:dyDescent="0.25">
      <c r="A2545" s="3">
        <v>33130</v>
      </c>
      <c r="B2545" s="5">
        <v>257</v>
      </c>
      <c r="C2545" s="37">
        <f t="shared" si="358"/>
        <v>18.53</v>
      </c>
      <c r="D2545" s="35">
        <f t="shared" si="359"/>
        <v>9.5</v>
      </c>
      <c r="E2545">
        <v>19.8</v>
      </c>
      <c r="F2545">
        <v>-0.9</v>
      </c>
      <c r="G2545">
        <v>0</v>
      </c>
      <c r="H2545" s="35">
        <f t="shared" si="360"/>
        <v>10.199999999999999</v>
      </c>
      <c r="I2545">
        <v>20.8</v>
      </c>
      <c r="J2545">
        <v>-0.5</v>
      </c>
      <c r="K2545" s="12">
        <f t="shared" si="365"/>
        <v>0</v>
      </c>
      <c r="L2545" s="35">
        <f t="shared" si="361"/>
        <v>11.7</v>
      </c>
      <c r="M2545">
        <v>20.2</v>
      </c>
      <c r="N2545">
        <v>3.1</v>
      </c>
      <c r="O2545" s="12">
        <f t="shared" si="366"/>
        <v>0</v>
      </c>
      <c r="P2545" s="7">
        <v>9009</v>
      </c>
      <c r="Q2545" s="7"/>
      <c r="R2545" s="35">
        <f t="shared" si="362"/>
        <v>9.5</v>
      </c>
      <c r="S2545">
        <v>21</v>
      </c>
      <c r="T2545">
        <v>-2</v>
      </c>
      <c r="U2545">
        <v>0</v>
      </c>
      <c r="X2545">
        <v>18.53</v>
      </c>
    </row>
    <row r="2546" spans="1:24" x14ac:dyDescent="0.25">
      <c r="A2546" s="3">
        <v>33131</v>
      </c>
      <c r="B2546" s="5">
        <v>258</v>
      </c>
      <c r="C2546" s="37">
        <f t="shared" si="358"/>
        <v>9.57</v>
      </c>
      <c r="D2546" s="35">
        <f t="shared" si="359"/>
        <v>9.8000000000000007</v>
      </c>
      <c r="E2546">
        <v>17.8</v>
      </c>
      <c r="F2546">
        <v>1.7</v>
      </c>
      <c r="G2546">
        <v>9</v>
      </c>
      <c r="H2546" s="35">
        <f t="shared" si="360"/>
        <v>11.3</v>
      </c>
      <c r="I2546">
        <v>18.3</v>
      </c>
      <c r="J2546">
        <v>4.3</v>
      </c>
      <c r="K2546" s="12">
        <f t="shared" si="365"/>
        <v>9</v>
      </c>
      <c r="L2546" s="35">
        <f t="shared" si="361"/>
        <v>12.2</v>
      </c>
      <c r="M2546">
        <v>16.899999999999999</v>
      </c>
      <c r="N2546">
        <v>7.4</v>
      </c>
      <c r="O2546" s="12">
        <f t="shared" si="366"/>
        <v>9</v>
      </c>
      <c r="P2546" s="7">
        <v>9009</v>
      </c>
      <c r="Q2546" s="7"/>
      <c r="R2546" s="35">
        <f t="shared" si="362"/>
        <v>9.3000000000000007</v>
      </c>
      <c r="S2546">
        <v>18.5</v>
      </c>
      <c r="T2546">
        <v>0</v>
      </c>
      <c r="U2546">
        <v>4.2</v>
      </c>
      <c r="X2546">
        <v>9.57</v>
      </c>
    </row>
    <row r="2547" spans="1:24" x14ac:dyDescent="0.25">
      <c r="A2547" s="3">
        <v>33132</v>
      </c>
      <c r="B2547" s="5">
        <v>259</v>
      </c>
      <c r="C2547" s="37">
        <f t="shared" si="358"/>
        <v>5.22</v>
      </c>
      <c r="D2547" s="35">
        <f t="shared" si="359"/>
        <v>6.2</v>
      </c>
      <c r="E2547">
        <v>7.6</v>
      </c>
      <c r="F2547">
        <v>4.7</v>
      </c>
      <c r="G2547">
        <v>12.5</v>
      </c>
      <c r="H2547" s="35">
        <f t="shared" si="360"/>
        <v>5.4</v>
      </c>
      <c r="I2547">
        <v>9.6</v>
      </c>
      <c r="J2547">
        <v>1.2</v>
      </c>
      <c r="K2547" s="12">
        <f t="shared" si="365"/>
        <v>12.5</v>
      </c>
      <c r="L2547" s="35">
        <f t="shared" si="361"/>
        <v>4.5999999999999996</v>
      </c>
      <c r="M2547">
        <v>6</v>
      </c>
      <c r="N2547">
        <v>3.2</v>
      </c>
      <c r="O2547" s="12">
        <f t="shared" si="366"/>
        <v>12.5</v>
      </c>
      <c r="P2547" s="7">
        <v>9009</v>
      </c>
      <c r="Q2547" s="7"/>
      <c r="R2547" s="35">
        <f t="shared" si="362"/>
        <v>11.5</v>
      </c>
      <c r="S2547">
        <v>15.5</v>
      </c>
      <c r="T2547">
        <v>7.5</v>
      </c>
      <c r="U2547">
        <v>10.199999999999999</v>
      </c>
      <c r="X2547">
        <v>5.22</v>
      </c>
    </row>
    <row r="2548" spans="1:24" x14ac:dyDescent="0.25">
      <c r="A2548" s="3">
        <v>33133</v>
      </c>
      <c r="B2548" s="5">
        <v>260</v>
      </c>
      <c r="C2548" s="37">
        <f t="shared" si="358"/>
        <v>15.94</v>
      </c>
      <c r="D2548" s="35">
        <f t="shared" si="359"/>
        <v>6.9</v>
      </c>
      <c r="E2548">
        <v>13.1</v>
      </c>
      <c r="F2548">
        <v>0.7</v>
      </c>
      <c r="G2548">
        <v>0</v>
      </c>
      <c r="H2548" s="35">
        <f t="shared" si="360"/>
        <v>5.0999999999999996</v>
      </c>
      <c r="I2548">
        <v>11.5</v>
      </c>
      <c r="J2548">
        <v>-1.3</v>
      </c>
      <c r="K2548" s="12">
        <f t="shared" si="365"/>
        <v>0</v>
      </c>
      <c r="L2548" s="35">
        <f t="shared" si="361"/>
        <v>7.5</v>
      </c>
      <c r="M2548">
        <v>12.1</v>
      </c>
      <c r="N2548">
        <v>2.8</v>
      </c>
      <c r="O2548" s="12">
        <f t="shared" si="366"/>
        <v>0</v>
      </c>
      <c r="P2548" s="7">
        <v>9009</v>
      </c>
      <c r="Q2548" s="7"/>
      <c r="R2548" s="35">
        <f t="shared" si="362"/>
        <v>10.3</v>
      </c>
      <c r="S2548">
        <v>17.5</v>
      </c>
      <c r="T2548">
        <v>3</v>
      </c>
      <c r="U2548">
        <v>0</v>
      </c>
      <c r="X2548">
        <v>15.94</v>
      </c>
    </row>
    <row r="2549" spans="1:24" x14ac:dyDescent="0.25">
      <c r="A2549" s="3">
        <v>33134</v>
      </c>
      <c r="B2549" s="5">
        <v>261</v>
      </c>
      <c r="C2549" s="37">
        <f t="shared" si="358"/>
        <v>16.600000000000001</v>
      </c>
      <c r="D2549" s="35">
        <f t="shared" si="359"/>
        <v>8.1</v>
      </c>
      <c r="E2549">
        <v>16.399999999999999</v>
      </c>
      <c r="F2549">
        <v>-0.2</v>
      </c>
      <c r="G2549">
        <v>0</v>
      </c>
      <c r="H2549" s="35">
        <f t="shared" si="360"/>
        <v>7.6</v>
      </c>
      <c r="I2549">
        <v>14.4</v>
      </c>
      <c r="J2549">
        <v>0.7</v>
      </c>
      <c r="K2549" s="12">
        <f t="shared" si="365"/>
        <v>0</v>
      </c>
      <c r="L2549" s="35">
        <f t="shared" si="361"/>
        <v>9</v>
      </c>
      <c r="M2549">
        <v>14.7</v>
      </c>
      <c r="N2549">
        <v>3.2</v>
      </c>
      <c r="O2549" s="12">
        <f t="shared" si="366"/>
        <v>0</v>
      </c>
      <c r="P2549" s="7">
        <v>9009</v>
      </c>
      <c r="Q2549" s="7"/>
      <c r="R2549" s="35">
        <f t="shared" si="362"/>
        <v>10.3</v>
      </c>
      <c r="S2549">
        <v>20.5</v>
      </c>
      <c r="T2549">
        <v>0</v>
      </c>
      <c r="U2549">
        <v>0</v>
      </c>
      <c r="X2549">
        <v>16.600000000000001</v>
      </c>
    </row>
    <row r="2550" spans="1:24" x14ac:dyDescent="0.25">
      <c r="A2550" s="3">
        <v>33135</v>
      </c>
      <c r="B2550" s="5">
        <v>262</v>
      </c>
      <c r="C2550" s="37">
        <f t="shared" si="358"/>
        <v>16.559999999999999</v>
      </c>
      <c r="D2550" s="35">
        <f t="shared" si="359"/>
        <v>5.7</v>
      </c>
      <c r="E2550">
        <v>11.6</v>
      </c>
      <c r="F2550">
        <v>-0.2</v>
      </c>
      <c r="G2550">
        <v>0</v>
      </c>
      <c r="H2550" s="35">
        <f t="shared" si="360"/>
        <v>5.0999999999999996</v>
      </c>
      <c r="I2550">
        <v>10.5</v>
      </c>
      <c r="J2550">
        <v>-0.3</v>
      </c>
      <c r="K2550" s="12">
        <f t="shared" si="365"/>
        <v>0</v>
      </c>
      <c r="L2550" s="35">
        <f t="shared" si="361"/>
        <v>6.6</v>
      </c>
      <c r="M2550">
        <v>10.199999999999999</v>
      </c>
      <c r="N2550">
        <v>2.9</v>
      </c>
      <c r="O2550" s="12">
        <f t="shared" si="366"/>
        <v>0</v>
      </c>
      <c r="P2550" s="7">
        <v>9009</v>
      </c>
      <c r="Q2550" s="7"/>
      <c r="R2550" s="35">
        <f t="shared" si="362"/>
        <v>9</v>
      </c>
      <c r="S2550">
        <v>16</v>
      </c>
      <c r="T2550">
        <v>2</v>
      </c>
      <c r="U2550">
        <v>0</v>
      </c>
      <c r="X2550">
        <v>16.559999999999999</v>
      </c>
    </row>
    <row r="2551" spans="1:24" x14ac:dyDescent="0.25">
      <c r="A2551" s="3">
        <v>33136</v>
      </c>
      <c r="B2551" s="5">
        <v>263</v>
      </c>
      <c r="C2551" s="37">
        <f t="shared" si="358"/>
        <v>16.399999999999999</v>
      </c>
      <c r="D2551" s="35">
        <f t="shared" si="359"/>
        <v>5.9</v>
      </c>
      <c r="E2551">
        <v>14</v>
      </c>
      <c r="F2551">
        <v>-2.2999999999999998</v>
      </c>
      <c r="G2551">
        <v>0</v>
      </c>
      <c r="H2551" s="35">
        <f t="shared" si="360"/>
        <v>5.2</v>
      </c>
      <c r="I2551">
        <v>12.7</v>
      </c>
      <c r="J2551">
        <v>-2.4</v>
      </c>
      <c r="K2551" s="12">
        <f t="shared" si="365"/>
        <v>0</v>
      </c>
      <c r="L2551" s="35">
        <f t="shared" si="361"/>
        <v>6.2</v>
      </c>
      <c r="M2551">
        <v>12.9</v>
      </c>
      <c r="N2551">
        <v>-0.5</v>
      </c>
      <c r="O2551" s="12">
        <f t="shared" si="366"/>
        <v>0</v>
      </c>
      <c r="P2551" s="7">
        <v>9009</v>
      </c>
      <c r="Q2551" s="7"/>
      <c r="R2551" s="35">
        <f t="shared" si="362"/>
        <v>6.8</v>
      </c>
      <c r="S2551">
        <v>16</v>
      </c>
      <c r="T2551">
        <v>-2.5</v>
      </c>
      <c r="U2551">
        <v>0</v>
      </c>
      <c r="X2551">
        <v>16.399999999999999</v>
      </c>
    </row>
    <row r="2552" spans="1:24" x14ac:dyDescent="0.25">
      <c r="A2552" s="3">
        <v>33137</v>
      </c>
      <c r="B2552" s="5">
        <v>264</v>
      </c>
      <c r="C2552" s="37">
        <f t="shared" si="358"/>
        <v>16.260000000000002</v>
      </c>
      <c r="D2552" s="35">
        <f t="shared" si="359"/>
        <v>10.1</v>
      </c>
      <c r="E2552">
        <v>16.600000000000001</v>
      </c>
      <c r="F2552">
        <v>3.6</v>
      </c>
      <c r="G2552">
        <v>0</v>
      </c>
      <c r="H2552" s="35">
        <f t="shared" si="360"/>
        <v>9.6</v>
      </c>
      <c r="I2552">
        <v>15.3</v>
      </c>
      <c r="J2552">
        <v>3.9</v>
      </c>
      <c r="K2552" s="12">
        <f t="shared" si="365"/>
        <v>0</v>
      </c>
      <c r="L2552" s="35">
        <f t="shared" si="361"/>
        <v>10.8</v>
      </c>
      <c r="M2552">
        <v>15.1</v>
      </c>
      <c r="N2552">
        <v>6.5</v>
      </c>
      <c r="O2552" s="12">
        <f t="shared" si="366"/>
        <v>0</v>
      </c>
      <c r="P2552" s="7">
        <v>9009</v>
      </c>
      <c r="Q2552" s="7"/>
      <c r="R2552" s="35">
        <f t="shared" si="362"/>
        <v>11</v>
      </c>
      <c r="S2552">
        <v>22</v>
      </c>
      <c r="T2552">
        <v>0</v>
      </c>
      <c r="U2552">
        <v>0</v>
      </c>
      <c r="X2552">
        <v>16.260000000000002</v>
      </c>
    </row>
    <row r="2553" spans="1:24" x14ac:dyDescent="0.25">
      <c r="A2553" s="3">
        <v>33138</v>
      </c>
      <c r="B2553" s="5">
        <v>265</v>
      </c>
      <c r="C2553" s="37">
        <f t="shared" si="358"/>
        <v>16.13</v>
      </c>
      <c r="D2553" s="35">
        <f t="shared" si="359"/>
        <v>11.4</v>
      </c>
      <c r="E2553">
        <v>20.399999999999999</v>
      </c>
      <c r="F2553">
        <v>2.2999999999999998</v>
      </c>
      <c r="G2553">
        <v>0</v>
      </c>
      <c r="H2553" s="35">
        <f t="shared" si="360"/>
        <v>10.7</v>
      </c>
      <c r="I2553">
        <v>18.5</v>
      </c>
      <c r="J2553">
        <v>2.8</v>
      </c>
      <c r="K2553" s="12">
        <f t="shared" si="365"/>
        <v>0</v>
      </c>
      <c r="L2553" s="35">
        <f t="shared" si="361"/>
        <v>12.1</v>
      </c>
      <c r="M2553">
        <v>18.8</v>
      </c>
      <c r="N2553">
        <v>5.3</v>
      </c>
      <c r="O2553" s="12">
        <f t="shared" si="366"/>
        <v>0</v>
      </c>
      <c r="P2553" s="7">
        <v>9009</v>
      </c>
      <c r="Q2553" s="7"/>
      <c r="R2553" s="35">
        <f t="shared" si="362"/>
        <v>13</v>
      </c>
      <c r="S2553">
        <v>25</v>
      </c>
      <c r="T2553">
        <v>1</v>
      </c>
      <c r="U2553">
        <v>0</v>
      </c>
      <c r="X2553">
        <v>16.13</v>
      </c>
    </row>
    <row r="2554" spans="1:24" x14ac:dyDescent="0.25">
      <c r="A2554" s="3">
        <v>33139</v>
      </c>
      <c r="B2554" s="5">
        <v>266</v>
      </c>
      <c r="C2554" s="37">
        <f t="shared" si="358"/>
        <v>16</v>
      </c>
      <c r="D2554" s="35">
        <f t="shared" si="359"/>
        <v>12.7</v>
      </c>
      <c r="E2554">
        <v>22.8</v>
      </c>
      <c r="F2554">
        <v>2.6</v>
      </c>
      <c r="G2554">
        <v>0</v>
      </c>
      <c r="H2554" s="35">
        <f t="shared" si="360"/>
        <v>13.3</v>
      </c>
      <c r="I2554">
        <v>21.6</v>
      </c>
      <c r="J2554">
        <v>5</v>
      </c>
      <c r="K2554" s="12">
        <f t="shared" si="365"/>
        <v>0</v>
      </c>
      <c r="L2554" s="35">
        <f t="shared" si="361"/>
        <v>13.7</v>
      </c>
      <c r="M2554">
        <v>20.2</v>
      </c>
      <c r="N2554">
        <v>7.1</v>
      </c>
      <c r="O2554" s="12">
        <f t="shared" si="366"/>
        <v>0</v>
      </c>
      <c r="P2554" s="7">
        <v>9009</v>
      </c>
      <c r="Q2554" s="7"/>
      <c r="R2554" s="35">
        <f t="shared" si="362"/>
        <v>13.3</v>
      </c>
      <c r="S2554">
        <v>25.5</v>
      </c>
      <c r="T2554">
        <v>1</v>
      </c>
      <c r="U2554">
        <v>0</v>
      </c>
      <c r="X2554">
        <v>16</v>
      </c>
    </row>
    <row r="2555" spans="1:24" x14ac:dyDescent="0.25">
      <c r="A2555" s="3">
        <v>33140</v>
      </c>
      <c r="B2555" s="5">
        <v>267</v>
      </c>
      <c r="C2555" s="37">
        <f t="shared" si="358"/>
        <v>15.75</v>
      </c>
      <c r="D2555" s="35">
        <f t="shared" si="359"/>
        <v>11.9</v>
      </c>
      <c r="E2555">
        <v>21.7</v>
      </c>
      <c r="F2555">
        <v>2</v>
      </c>
      <c r="G2555">
        <v>0</v>
      </c>
      <c r="H2555" s="35">
        <f t="shared" si="360"/>
        <v>12.8</v>
      </c>
      <c r="I2555">
        <v>21.2</v>
      </c>
      <c r="J2555">
        <v>4.4000000000000004</v>
      </c>
      <c r="K2555" s="12">
        <f t="shared" si="365"/>
        <v>0</v>
      </c>
      <c r="L2555" s="35">
        <f t="shared" si="361"/>
        <v>13.8</v>
      </c>
      <c r="M2555">
        <v>20</v>
      </c>
      <c r="N2555">
        <v>7.6</v>
      </c>
      <c r="O2555" s="12">
        <f t="shared" si="366"/>
        <v>0</v>
      </c>
      <c r="P2555" s="7">
        <v>9009</v>
      </c>
      <c r="Q2555" s="7"/>
      <c r="R2555" s="35">
        <f t="shared" si="362"/>
        <v>11.5</v>
      </c>
      <c r="S2555">
        <v>23.5</v>
      </c>
      <c r="T2555">
        <v>-0.5</v>
      </c>
      <c r="U2555">
        <v>0</v>
      </c>
      <c r="X2555">
        <v>15.75</v>
      </c>
    </row>
    <row r="2556" spans="1:24" x14ac:dyDescent="0.25">
      <c r="A2556" s="3">
        <v>33141</v>
      </c>
      <c r="B2556" s="5">
        <v>268</v>
      </c>
      <c r="C2556" s="37">
        <f t="shared" si="358"/>
        <v>15.52</v>
      </c>
      <c r="D2556" s="35">
        <f t="shared" si="359"/>
        <v>11.8</v>
      </c>
      <c r="E2556">
        <v>21.1</v>
      </c>
      <c r="F2556">
        <v>2.4</v>
      </c>
      <c r="G2556">
        <v>0</v>
      </c>
      <c r="H2556" s="35">
        <f t="shared" si="360"/>
        <v>12.4</v>
      </c>
      <c r="I2556">
        <v>20</v>
      </c>
      <c r="J2556">
        <v>4.8</v>
      </c>
      <c r="K2556" s="12">
        <f t="shared" si="365"/>
        <v>0</v>
      </c>
      <c r="L2556" s="35">
        <f t="shared" si="361"/>
        <v>13.2</v>
      </c>
      <c r="M2556">
        <v>18.5</v>
      </c>
      <c r="N2556">
        <v>7.8</v>
      </c>
      <c r="O2556" s="12">
        <f t="shared" si="366"/>
        <v>0</v>
      </c>
      <c r="P2556" s="7">
        <v>9009</v>
      </c>
      <c r="Q2556" s="7"/>
      <c r="R2556" s="35">
        <f t="shared" si="362"/>
        <v>10.8</v>
      </c>
      <c r="S2556">
        <v>21.5</v>
      </c>
      <c r="T2556">
        <v>0</v>
      </c>
      <c r="U2556">
        <v>0</v>
      </c>
      <c r="X2556">
        <v>15.52</v>
      </c>
    </row>
    <row r="2557" spans="1:24" x14ac:dyDescent="0.25">
      <c r="A2557" s="3">
        <v>33142</v>
      </c>
      <c r="B2557" s="5">
        <v>269</v>
      </c>
      <c r="C2557" s="37">
        <f t="shared" si="358"/>
        <v>15.05</v>
      </c>
      <c r="D2557" s="35">
        <f t="shared" si="359"/>
        <v>9.6999999999999993</v>
      </c>
      <c r="E2557">
        <v>17.8</v>
      </c>
      <c r="F2557">
        <v>1.5</v>
      </c>
      <c r="G2557">
        <v>0</v>
      </c>
      <c r="H2557" s="35">
        <f t="shared" si="360"/>
        <v>9.9</v>
      </c>
      <c r="I2557">
        <v>17.3</v>
      </c>
      <c r="J2557">
        <v>2.4</v>
      </c>
      <c r="K2557" s="12">
        <f t="shared" si="365"/>
        <v>0</v>
      </c>
      <c r="L2557" s="35">
        <f t="shared" si="361"/>
        <v>10.9</v>
      </c>
      <c r="M2557">
        <v>16.8</v>
      </c>
      <c r="N2557">
        <v>4.9000000000000004</v>
      </c>
      <c r="O2557" s="12">
        <f t="shared" si="366"/>
        <v>0</v>
      </c>
      <c r="P2557" s="7">
        <v>9009</v>
      </c>
      <c r="Q2557" s="7"/>
      <c r="R2557" s="35">
        <f t="shared" si="362"/>
        <v>9.3000000000000007</v>
      </c>
      <c r="S2557">
        <v>18.5</v>
      </c>
      <c r="T2557">
        <v>0</v>
      </c>
      <c r="U2557">
        <v>0</v>
      </c>
      <c r="X2557">
        <v>15.05</v>
      </c>
    </row>
    <row r="2558" spans="1:24" x14ac:dyDescent="0.25">
      <c r="A2558" s="3">
        <v>33143</v>
      </c>
      <c r="B2558" s="5">
        <v>270</v>
      </c>
      <c r="C2558" s="37">
        <f t="shared" si="358"/>
        <v>14.38</v>
      </c>
      <c r="D2558" s="35">
        <f t="shared" si="359"/>
        <v>7.7</v>
      </c>
      <c r="E2558">
        <v>17.2</v>
      </c>
      <c r="F2558">
        <v>-1.9</v>
      </c>
      <c r="G2558">
        <v>0</v>
      </c>
      <c r="H2558" s="35">
        <f t="shared" si="360"/>
        <v>9.3000000000000007</v>
      </c>
      <c r="I2558">
        <v>15.4</v>
      </c>
      <c r="J2558">
        <v>3.2</v>
      </c>
      <c r="K2558" s="12">
        <f t="shared" si="365"/>
        <v>0</v>
      </c>
      <c r="L2558" s="35">
        <f t="shared" si="361"/>
        <v>9.5</v>
      </c>
      <c r="M2558">
        <v>14.9</v>
      </c>
      <c r="N2558">
        <v>4.0999999999999996</v>
      </c>
      <c r="O2558" s="12">
        <f t="shared" si="366"/>
        <v>0</v>
      </c>
      <c r="P2558" s="7">
        <v>9009</v>
      </c>
      <c r="Q2558" s="7"/>
      <c r="R2558" s="35">
        <f t="shared" si="362"/>
        <v>7.8</v>
      </c>
      <c r="S2558">
        <v>19</v>
      </c>
      <c r="T2558">
        <v>-3.5</v>
      </c>
      <c r="U2558">
        <v>0</v>
      </c>
      <c r="X2558">
        <v>14.38</v>
      </c>
    </row>
    <row r="2559" spans="1:24" x14ac:dyDescent="0.25">
      <c r="A2559" s="3">
        <v>33144</v>
      </c>
      <c r="B2559" s="5">
        <v>271</v>
      </c>
      <c r="C2559" s="37">
        <f t="shared" si="358"/>
        <v>10.34</v>
      </c>
      <c r="D2559" s="35">
        <f t="shared" si="359"/>
        <v>9.3000000000000007</v>
      </c>
      <c r="E2559">
        <v>19.600000000000001</v>
      </c>
      <c r="F2559">
        <v>-1.1000000000000001</v>
      </c>
      <c r="G2559">
        <v>0</v>
      </c>
      <c r="H2559" s="35">
        <f t="shared" si="360"/>
        <v>10.3</v>
      </c>
      <c r="I2559">
        <v>19</v>
      </c>
      <c r="J2559">
        <v>1.5</v>
      </c>
      <c r="K2559" s="12">
        <f t="shared" si="365"/>
        <v>0</v>
      </c>
      <c r="L2559" s="35">
        <f t="shared" si="361"/>
        <v>10.7</v>
      </c>
      <c r="M2559">
        <v>16.8</v>
      </c>
      <c r="N2559">
        <v>4.5999999999999996</v>
      </c>
      <c r="O2559" s="12">
        <f t="shared" si="366"/>
        <v>0</v>
      </c>
      <c r="P2559" s="7">
        <v>9009</v>
      </c>
      <c r="Q2559" s="7"/>
      <c r="R2559" s="35">
        <f t="shared" si="362"/>
        <v>9.3000000000000007</v>
      </c>
      <c r="S2559">
        <v>21.5</v>
      </c>
      <c r="T2559">
        <v>-3</v>
      </c>
      <c r="U2559">
        <v>0.4</v>
      </c>
      <c r="X2559">
        <v>10.34</v>
      </c>
    </row>
    <row r="2560" spans="1:24" x14ac:dyDescent="0.25">
      <c r="A2560" s="3">
        <v>33145</v>
      </c>
      <c r="B2560" s="5">
        <v>272</v>
      </c>
      <c r="C2560" s="37">
        <f t="shared" si="358"/>
        <v>15.3</v>
      </c>
      <c r="D2560" s="35">
        <f t="shared" si="359"/>
        <v>9.1</v>
      </c>
      <c r="E2560">
        <v>15.1</v>
      </c>
      <c r="F2560">
        <v>3.1</v>
      </c>
      <c r="G2560">
        <v>0</v>
      </c>
      <c r="H2560" s="35">
        <f t="shared" si="360"/>
        <v>8.5</v>
      </c>
      <c r="I2560">
        <v>14.3</v>
      </c>
      <c r="J2560">
        <v>2.6</v>
      </c>
      <c r="K2560" s="12">
        <f t="shared" si="365"/>
        <v>0</v>
      </c>
      <c r="L2560" s="35">
        <f t="shared" si="361"/>
        <v>10.1</v>
      </c>
      <c r="M2560">
        <v>13.6</v>
      </c>
      <c r="N2560">
        <v>6.6</v>
      </c>
      <c r="O2560" s="12">
        <f t="shared" si="366"/>
        <v>0</v>
      </c>
      <c r="P2560" s="7">
        <v>9009</v>
      </c>
      <c r="Q2560" s="7"/>
      <c r="R2560" s="35">
        <f t="shared" si="362"/>
        <v>11.8</v>
      </c>
      <c r="S2560">
        <v>18.5</v>
      </c>
      <c r="T2560">
        <v>5</v>
      </c>
      <c r="U2560">
        <v>0</v>
      </c>
      <c r="X2560">
        <v>15.3</v>
      </c>
    </row>
    <row r="2561" spans="1:24" x14ac:dyDescent="0.25">
      <c r="A2561" s="3">
        <v>33146</v>
      </c>
      <c r="B2561" s="5">
        <v>273</v>
      </c>
      <c r="C2561" s="37">
        <f t="shared" si="358"/>
        <v>11.85</v>
      </c>
      <c r="D2561" s="35">
        <f t="shared" si="359"/>
        <v>5.5</v>
      </c>
      <c r="E2561">
        <v>13.9</v>
      </c>
      <c r="F2561">
        <v>-2.9</v>
      </c>
      <c r="G2561">
        <v>0</v>
      </c>
      <c r="H2561" s="35">
        <f t="shared" si="360"/>
        <v>4.7</v>
      </c>
      <c r="I2561">
        <v>13</v>
      </c>
      <c r="J2561">
        <v>-3.7</v>
      </c>
      <c r="K2561" s="12">
        <f t="shared" si="365"/>
        <v>0</v>
      </c>
      <c r="L2561" s="35">
        <f t="shared" si="361"/>
        <v>6.9</v>
      </c>
      <c r="M2561">
        <v>13.4</v>
      </c>
      <c r="N2561">
        <v>0.3</v>
      </c>
      <c r="O2561" s="12">
        <f t="shared" si="366"/>
        <v>0</v>
      </c>
      <c r="P2561" s="7">
        <v>9009</v>
      </c>
      <c r="Q2561" s="7"/>
      <c r="R2561" s="35">
        <f t="shared" si="362"/>
        <v>6.5</v>
      </c>
      <c r="S2561">
        <v>16.5</v>
      </c>
      <c r="T2561">
        <v>-3.5</v>
      </c>
      <c r="U2561">
        <v>0</v>
      </c>
      <c r="X2561">
        <v>11.85</v>
      </c>
    </row>
    <row r="2562" spans="1:24" x14ac:dyDescent="0.25">
      <c r="A2562" s="3">
        <v>33147</v>
      </c>
      <c r="B2562" s="5">
        <v>274</v>
      </c>
      <c r="C2562" s="37">
        <f t="shared" si="358"/>
        <v>6.75</v>
      </c>
      <c r="D2562" s="35">
        <f t="shared" si="359"/>
        <v>6.3</v>
      </c>
      <c r="E2562">
        <v>11.1</v>
      </c>
      <c r="F2562">
        <v>1.5</v>
      </c>
      <c r="G2562">
        <v>0</v>
      </c>
      <c r="H2562" s="35">
        <f t="shared" si="360"/>
        <v>3.2</v>
      </c>
      <c r="I2562">
        <v>7.8</v>
      </c>
      <c r="J2562">
        <v>-1.5</v>
      </c>
      <c r="K2562" s="12">
        <f t="shared" si="365"/>
        <v>0</v>
      </c>
      <c r="L2562" s="35">
        <f t="shared" si="361"/>
        <v>6.4</v>
      </c>
      <c r="M2562">
        <v>8.9</v>
      </c>
      <c r="N2562">
        <v>3.9</v>
      </c>
      <c r="O2562" s="12">
        <f t="shared" si="366"/>
        <v>0</v>
      </c>
      <c r="P2562" s="7">
        <v>9010</v>
      </c>
      <c r="Q2562" s="7"/>
      <c r="R2562" s="35">
        <f t="shared" si="362"/>
        <v>9.3000000000000007</v>
      </c>
      <c r="S2562">
        <v>13.5</v>
      </c>
      <c r="T2562">
        <v>5</v>
      </c>
      <c r="U2562">
        <v>0</v>
      </c>
      <c r="X2562">
        <v>6.75</v>
      </c>
    </row>
    <row r="2563" spans="1:24" x14ac:dyDescent="0.25">
      <c r="A2563" s="3">
        <v>33148</v>
      </c>
      <c r="B2563" s="5">
        <v>275</v>
      </c>
      <c r="C2563" s="37">
        <f t="shared" si="358"/>
        <v>6.46</v>
      </c>
      <c r="D2563" s="35">
        <f t="shared" si="359"/>
        <v>2.2999999999999998</v>
      </c>
      <c r="E2563">
        <v>5.7</v>
      </c>
      <c r="F2563">
        <v>-1.2</v>
      </c>
      <c r="G2563">
        <v>8.5</v>
      </c>
      <c r="H2563" s="35">
        <f t="shared" si="360"/>
        <v>-1.7</v>
      </c>
      <c r="I2563">
        <v>2.2000000000000002</v>
      </c>
      <c r="J2563">
        <v>-5.5</v>
      </c>
      <c r="K2563" s="12">
        <f t="shared" si="365"/>
        <v>8.5</v>
      </c>
      <c r="L2563" s="35">
        <f t="shared" si="361"/>
        <v>0.8</v>
      </c>
      <c r="M2563">
        <v>3.3</v>
      </c>
      <c r="N2563">
        <v>-1.8</v>
      </c>
      <c r="O2563" s="12">
        <f t="shared" si="366"/>
        <v>8.5</v>
      </c>
      <c r="P2563" s="7">
        <v>9010</v>
      </c>
      <c r="Q2563" s="7"/>
      <c r="R2563" s="35">
        <f t="shared" si="362"/>
        <v>4.5</v>
      </c>
      <c r="S2563">
        <v>6.5</v>
      </c>
      <c r="T2563">
        <v>2.5</v>
      </c>
      <c r="U2563">
        <v>2</v>
      </c>
      <c r="X2563">
        <v>6.46</v>
      </c>
    </row>
    <row r="2564" spans="1:24" x14ac:dyDescent="0.25">
      <c r="A2564" s="3">
        <v>33149</v>
      </c>
      <c r="B2564" s="5">
        <v>276</v>
      </c>
      <c r="C2564" s="37">
        <f t="shared" si="358"/>
        <v>6.8</v>
      </c>
      <c r="D2564" s="35">
        <f t="shared" si="359"/>
        <v>1.5</v>
      </c>
      <c r="E2564">
        <v>5.2</v>
      </c>
      <c r="F2564">
        <v>-2.2000000000000002</v>
      </c>
      <c r="G2564">
        <v>3.5</v>
      </c>
      <c r="H2564" s="35">
        <f t="shared" si="360"/>
        <v>-0.7</v>
      </c>
      <c r="I2564">
        <v>5.2</v>
      </c>
      <c r="J2564">
        <v>-6.6</v>
      </c>
      <c r="K2564" s="12">
        <f t="shared" si="365"/>
        <v>3.5</v>
      </c>
      <c r="L2564" s="35">
        <f t="shared" si="361"/>
        <v>1.6</v>
      </c>
      <c r="M2564">
        <v>6.2</v>
      </c>
      <c r="N2564">
        <v>-3.1</v>
      </c>
      <c r="O2564" s="12">
        <f t="shared" si="366"/>
        <v>3.5</v>
      </c>
      <c r="P2564" s="7">
        <v>9010</v>
      </c>
      <c r="Q2564" s="7"/>
      <c r="R2564" s="35">
        <f t="shared" si="362"/>
        <v>4.3</v>
      </c>
      <c r="S2564">
        <v>10</v>
      </c>
      <c r="T2564">
        <v>-1.5</v>
      </c>
      <c r="U2564">
        <v>7</v>
      </c>
      <c r="X2564">
        <v>6.8</v>
      </c>
    </row>
    <row r="2565" spans="1:24" x14ac:dyDescent="0.25">
      <c r="A2565" s="3">
        <v>33150</v>
      </c>
      <c r="B2565" s="5">
        <v>277</v>
      </c>
      <c r="C2565" s="37">
        <f t="shared" ref="C2565:C2628" si="367">IF(W2565="",X2565,ROUND(0.95*W2565,2))</f>
        <v>7.24</v>
      </c>
      <c r="D2565" s="35">
        <f t="shared" ref="D2565:D2628" si="368">ROUND(AVERAGE(E2565:F2565),1)</f>
        <v>5.2</v>
      </c>
      <c r="E2565">
        <v>10.199999999999999</v>
      </c>
      <c r="F2565">
        <v>0.2</v>
      </c>
      <c r="G2565">
        <v>10</v>
      </c>
      <c r="H2565" s="35">
        <f t="shared" ref="H2565:H2628" si="369">ROUND(AVERAGE(I2565:J2565),1)</f>
        <v>2.4</v>
      </c>
      <c r="I2565">
        <v>7.4</v>
      </c>
      <c r="J2565">
        <v>-2.7</v>
      </c>
      <c r="K2565" s="12">
        <f t="shared" si="365"/>
        <v>10</v>
      </c>
      <c r="L2565" s="35">
        <f t="shared" ref="L2565:L2628" si="370">ROUND(AVERAGE(M2565:N2565),1)</f>
        <v>4.4000000000000004</v>
      </c>
      <c r="M2565">
        <v>9.1</v>
      </c>
      <c r="N2565">
        <v>-0.4</v>
      </c>
      <c r="O2565" s="12">
        <f t="shared" si="366"/>
        <v>10</v>
      </c>
      <c r="P2565" s="7">
        <v>9010</v>
      </c>
      <c r="Q2565" s="7"/>
      <c r="R2565" s="35">
        <f t="shared" ref="R2565:R2628" si="371">ROUND(AVERAGE(S2565:T2565),1)</f>
        <v>7.6</v>
      </c>
      <c r="S2565">
        <v>12.5</v>
      </c>
      <c r="T2565">
        <v>2.7</v>
      </c>
      <c r="U2565">
        <v>8</v>
      </c>
      <c r="X2565">
        <v>7.24</v>
      </c>
    </row>
    <row r="2566" spans="1:24" x14ac:dyDescent="0.25">
      <c r="A2566" s="3">
        <v>33151</v>
      </c>
      <c r="B2566" s="5">
        <v>278</v>
      </c>
      <c r="C2566" s="37">
        <f t="shared" si="367"/>
        <v>9.83</v>
      </c>
      <c r="D2566" s="35">
        <f t="shared" si="368"/>
        <v>-1.8</v>
      </c>
      <c r="E2566">
        <v>-0.3</v>
      </c>
      <c r="F2566">
        <v>-3.3</v>
      </c>
      <c r="G2566">
        <v>1.5</v>
      </c>
      <c r="H2566" s="35">
        <f t="shared" si="369"/>
        <v>-6.5</v>
      </c>
      <c r="I2566">
        <v>-4.8</v>
      </c>
      <c r="J2566">
        <v>-8.1</v>
      </c>
      <c r="K2566" s="12">
        <f t="shared" si="365"/>
        <v>1.5</v>
      </c>
      <c r="L2566" s="35">
        <f t="shared" si="370"/>
        <v>-3.3</v>
      </c>
      <c r="M2566">
        <v>-1.9</v>
      </c>
      <c r="N2566">
        <v>-4.7</v>
      </c>
      <c r="O2566" s="12">
        <f t="shared" si="366"/>
        <v>1.5</v>
      </c>
      <c r="P2566" s="7">
        <v>9010</v>
      </c>
      <c r="Q2566" s="7"/>
      <c r="R2566" s="35">
        <f t="shared" si="371"/>
        <v>1.5</v>
      </c>
      <c r="S2566">
        <v>4</v>
      </c>
      <c r="T2566">
        <v>-1</v>
      </c>
      <c r="U2566">
        <v>0.8</v>
      </c>
      <c r="X2566">
        <v>9.83</v>
      </c>
    </row>
    <row r="2567" spans="1:24" x14ac:dyDescent="0.25">
      <c r="A2567" s="3">
        <v>33152</v>
      </c>
      <c r="B2567" s="5">
        <v>279</v>
      </c>
      <c r="C2567" s="37">
        <f t="shared" si="367"/>
        <v>11.05</v>
      </c>
      <c r="D2567" s="35">
        <f t="shared" si="368"/>
        <v>-4.3</v>
      </c>
      <c r="E2567">
        <v>-0.1</v>
      </c>
      <c r="F2567">
        <v>-8.4</v>
      </c>
      <c r="G2567">
        <v>0</v>
      </c>
      <c r="H2567" s="35">
        <f t="shared" si="369"/>
        <v>-8</v>
      </c>
      <c r="I2567">
        <v>-3.5</v>
      </c>
      <c r="J2567">
        <v>-12.4</v>
      </c>
      <c r="K2567" s="12">
        <f t="shared" si="365"/>
        <v>0</v>
      </c>
      <c r="L2567" s="35">
        <f t="shared" si="370"/>
        <v>-4.0999999999999996</v>
      </c>
      <c r="M2567">
        <v>-1.6</v>
      </c>
      <c r="N2567">
        <v>-6.6</v>
      </c>
      <c r="O2567" s="12">
        <f t="shared" si="366"/>
        <v>0</v>
      </c>
      <c r="P2567" s="7">
        <v>9010</v>
      </c>
      <c r="Q2567" s="7"/>
      <c r="R2567" s="35">
        <f t="shared" si="371"/>
        <v>-2</v>
      </c>
      <c r="S2567">
        <v>3</v>
      </c>
      <c r="T2567">
        <v>-7</v>
      </c>
      <c r="U2567">
        <v>0</v>
      </c>
      <c r="X2567">
        <v>11.05</v>
      </c>
    </row>
    <row r="2568" spans="1:24" x14ac:dyDescent="0.25">
      <c r="A2568" s="3">
        <v>33153</v>
      </c>
      <c r="B2568" s="5">
        <v>280</v>
      </c>
      <c r="C2568" s="37">
        <f t="shared" si="367"/>
        <v>11.64</v>
      </c>
      <c r="D2568" s="35">
        <f t="shared" si="368"/>
        <v>-1.8</v>
      </c>
      <c r="E2568">
        <v>4.9000000000000004</v>
      </c>
      <c r="F2568">
        <v>-8.5</v>
      </c>
      <c r="G2568">
        <v>0.5</v>
      </c>
      <c r="H2568" s="35">
        <f t="shared" si="369"/>
        <v>-5.2</v>
      </c>
      <c r="I2568">
        <v>1.3</v>
      </c>
      <c r="J2568">
        <v>-11.6</v>
      </c>
      <c r="K2568" s="12">
        <f t="shared" si="365"/>
        <v>0.5</v>
      </c>
      <c r="L2568" s="35">
        <f t="shared" si="370"/>
        <v>-2.5</v>
      </c>
      <c r="M2568">
        <v>2</v>
      </c>
      <c r="N2568">
        <v>-7</v>
      </c>
      <c r="O2568" s="12">
        <f t="shared" si="366"/>
        <v>0.5</v>
      </c>
      <c r="P2568" s="7">
        <v>9010</v>
      </c>
      <c r="Q2568" s="7"/>
      <c r="R2568" s="35">
        <f t="shared" si="371"/>
        <v>0.8</v>
      </c>
      <c r="S2568">
        <v>8.5</v>
      </c>
      <c r="T2568">
        <v>-7</v>
      </c>
      <c r="U2568">
        <v>0.6</v>
      </c>
      <c r="X2568">
        <v>11.64</v>
      </c>
    </row>
    <row r="2569" spans="1:24" x14ac:dyDescent="0.25">
      <c r="A2569" s="3">
        <v>33154</v>
      </c>
      <c r="B2569" s="5">
        <v>281</v>
      </c>
      <c r="C2569" s="37">
        <f t="shared" si="367"/>
        <v>8.6</v>
      </c>
      <c r="D2569" s="35">
        <f t="shared" si="368"/>
        <v>2.6</v>
      </c>
      <c r="E2569">
        <v>8.3000000000000007</v>
      </c>
      <c r="F2569">
        <v>-3.2</v>
      </c>
      <c r="G2569">
        <v>0</v>
      </c>
      <c r="H2569" s="35">
        <f t="shared" si="369"/>
        <v>-3.7</v>
      </c>
      <c r="I2569">
        <v>-0.9</v>
      </c>
      <c r="J2569">
        <v>-6.5</v>
      </c>
      <c r="K2569" s="12">
        <f t="shared" si="365"/>
        <v>0</v>
      </c>
      <c r="L2569" s="35">
        <f t="shared" si="370"/>
        <v>1.3</v>
      </c>
      <c r="M2569">
        <v>5.3</v>
      </c>
      <c r="N2569">
        <v>-2.8</v>
      </c>
      <c r="O2569" s="12">
        <f t="shared" si="366"/>
        <v>0</v>
      </c>
      <c r="P2569" s="7">
        <v>9010</v>
      </c>
      <c r="Q2569" s="7"/>
      <c r="R2569" s="35">
        <f t="shared" si="371"/>
        <v>4</v>
      </c>
      <c r="S2569">
        <v>11</v>
      </c>
      <c r="T2569">
        <v>-3</v>
      </c>
      <c r="U2569">
        <v>0</v>
      </c>
      <c r="X2569">
        <v>8.6</v>
      </c>
    </row>
    <row r="2570" spans="1:24" x14ac:dyDescent="0.25">
      <c r="A2570" s="3">
        <v>33155</v>
      </c>
      <c r="B2570" s="5">
        <v>282</v>
      </c>
      <c r="C2570" s="37">
        <f t="shared" si="367"/>
        <v>4.13</v>
      </c>
      <c r="D2570" s="35">
        <f t="shared" si="368"/>
        <v>2.4</v>
      </c>
      <c r="E2570">
        <v>7</v>
      </c>
      <c r="F2570">
        <v>-2.2999999999999998</v>
      </c>
      <c r="G2570">
        <v>2</v>
      </c>
      <c r="H2570" s="35">
        <f t="shared" si="369"/>
        <v>0.7</v>
      </c>
      <c r="I2570">
        <v>5.8</v>
      </c>
      <c r="J2570">
        <v>-4.5</v>
      </c>
      <c r="K2570" s="12">
        <f t="shared" si="365"/>
        <v>2</v>
      </c>
      <c r="L2570" s="35">
        <f t="shared" si="370"/>
        <v>2.9</v>
      </c>
      <c r="M2570">
        <v>7</v>
      </c>
      <c r="N2570">
        <v>-1.3</v>
      </c>
      <c r="O2570" s="12">
        <f t="shared" si="366"/>
        <v>2</v>
      </c>
      <c r="P2570" s="7">
        <v>9010</v>
      </c>
      <c r="Q2570" s="7"/>
      <c r="R2570" s="35">
        <f t="shared" si="371"/>
        <v>3.5</v>
      </c>
      <c r="S2570">
        <v>9</v>
      </c>
      <c r="T2570">
        <v>-2</v>
      </c>
      <c r="U2570">
        <v>4</v>
      </c>
      <c r="X2570">
        <v>4.13</v>
      </c>
    </row>
    <row r="2571" spans="1:24" x14ac:dyDescent="0.25">
      <c r="A2571" s="3">
        <v>33156</v>
      </c>
      <c r="B2571" s="5">
        <v>283</v>
      </c>
      <c r="C2571" s="37">
        <f t="shared" si="367"/>
        <v>10.08</v>
      </c>
      <c r="D2571" s="35">
        <f t="shared" si="368"/>
        <v>-0.6</v>
      </c>
      <c r="E2571">
        <v>1.1000000000000001</v>
      </c>
      <c r="F2571">
        <v>-2.2000000000000002</v>
      </c>
      <c r="G2571">
        <v>0</v>
      </c>
      <c r="H2571" s="35">
        <f t="shared" si="369"/>
        <v>-3.1</v>
      </c>
      <c r="I2571">
        <v>-0.6</v>
      </c>
      <c r="J2571">
        <v>-5.5</v>
      </c>
      <c r="K2571" s="12">
        <f t="shared" si="365"/>
        <v>0</v>
      </c>
      <c r="L2571" s="35">
        <f t="shared" si="370"/>
        <v>-2.5</v>
      </c>
      <c r="M2571">
        <v>-0.8</v>
      </c>
      <c r="N2571">
        <v>-4.0999999999999996</v>
      </c>
      <c r="O2571" s="12">
        <f t="shared" si="366"/>
        <v>0</v>
      </c>
      <c r="P2571" s="7">
        <v>9010</v>
      </c>
      <c r="Q2571" s="7"/>
      <c r="R2571" s="35">
        <f t="shared" si="371"/>
        <v>1.3</v>
      </c>
      <c r="S2571">
        <v>3.5</v>
      </c>
      <c r="T2571">
        <v>-1</v>
      </c>
      <c r="U2571">
        <v>0</v>
      </c>
      <c r="X2571">
        <v>10.08</v>
      </c>
    </row>
    <row r="2572" spans="1:24" x14ac:dyDescent="0.25">
      <c r="A2572" s="3">
        <v>33157</v>
      </c>
      <c r="B2572" s="5">
        <v>284</v>
      </c>
      <c r="C2572" s="37">
        <f t="shared" si="367"/>
        <v>7.62</v>
      </c>
      <c r="D2572" s="35">
        <f t="shared" si="368"/>
        <v>-2.8</v>
      </c>
      <c r="E2572">
        <v>2.7</v>
      </c>
      <c r="F2572">
        <v>-8.1999999999999993</v>
      </c>
      <c r="G2572">
        <v>0</v>
      </c>
      <c r="H2572" s="35">
        <f t="shared" si="369"/>
        <v>-3.9</v>
      </c>
      <c r="I2572">
        <v>1.2</v>
      </c>
      <c r="J2572">
        <v>-9</v>
      </c>
      <c r="K2572" s="12">
        <f t="shared" si="365"/>
        <v>0</v>
      </c>
      <c r="L2572" s="35">
        <f t="shared" si="370"/>
        <v>-2.8</v>
      </c>
      <c r="M2572">
        <v>1.3</v>
      </c>
      <c r="N2572">
        <v>-6.8</v>
      </c>
      <c r="O2572" s="12">
        <f t="shared" si="366"/>
        <v>0</v>
      </c>
      <c r="P2572" s="7">
        <v>9010</v>
      </c>
      <c r="Q2572" s="7"/>
      <c r="R2572" s="35">
        <f t="shared" si="371"/>
        <v>-0.5</v>
      </c>
      <c r="S2572">
        <v>7.5</v>
      </c>
      <c r="T2572">
        <v>-8.5</v>
      </c>
      <c r="U2572">
        <v>0.3</v>
      </c>
      <c r="X2572">
        <v>7.62</v>
      </c>
    </row>
    <row r="2573" spans="1:24" x14ac:dyDescent="0.25">
      <c r="A2573" s="3">
        <v>33158</v>
      </c>
      <c r="B2573" s="5">
        <v>285</v>
      </c>
      <c r="C2573" s="37">
        <f t="shared" si="367"/>
        <v>7.53</v>
      </c>
      <c r="D2573" s="35">
        <f t="shared" si="368"/>
        <v>1</v>
      </c>
      <c r="E2573">
        <v>4.9000000000000004</v>
      </c>
      <c r="F2573">
        <v>-2.9</v>
      </c>
      <c r="G2573">
        <v>2</v>
      </c>
      <c r="H2573" s="35">
        <f t="shared" si="369"/>
        <v>-0.7</v>
      </c>
      <c r="I2573">
        <v>2.2000000000000002</v>
      </c>
      <c r="J2573">
        <v>-3.6</v>
      </c>
      <c r="K2573" s="12">
        <f t="shared" si="365"/>
        <v>2</v>
      </c>
      <c r="L2573" s="35">
        <f t="shared" si="370"/>
        <v>-0.9</v>
      </c>
      <c r="M2573">
        <v>1.7</v>
      </c>
      <c r="N2573">
        <v>-3.5</v>
      </c>
      <c r="O2573" s="12">
        <f t="shared" si="366"/>
        <v>2</v>
      </c>
      <c r="P2573" s="7">
        <v>9010</v>
      </c>
      <c r="Q2573" s="7"/>
      <c r="R2573" s="35">
        <f t="shared" si="371"/>
        <v>2.8</v>
      </c>
      <c r="S2573">
        <v>7.5</v>
      </c>
      <c r="T2573">
        <v>-2</v>
      </c>
      <c r="U2573">
        <v>0</v>
      </c>
      <c r="X2573">
        <v>7.53</v>
      </c>
    </row>
    <row r="2574" spans="1:24" x14ac:dyDescent="0.25">
      <c r="A2574" s="3">
        <v>33159</v>
      </c>
      <c r="B2574" s="5">
        <v>286</v>
      </c>
      <c r="C2574" s="37">
        <f t="shared" si="367"/>
        <v>7.53</v>
      </c>
      <c r="D2574" s="35">
        <f t="shared" si="368"/>
        <v>0.2</v>
      </c>
      <c r="E2574">
        <v>2.1</v>
      </c>
      <c r="F2574">
        <v>-1.7</v>
      </c>
      <c r="G2574">
        <v>0.5</v>
      </c>
      <c r="H2574" s="35">
        <f t="shared" si="369"/>
        <v>-3.8</v>
      </c>
      <c r="I2574">
        <v>-1.5</v>
      </c>
      <c r="J2574">
        <v>-6</v>
      </c>
      <c r="K2574" s="12">
        <f t="shared" ref="K2574:K2605" si="372">G2574</f>
        <v>0.5</v>
      </c>
      <c r="L2574" s="35">
        <f t="shared" si="370"/>
        <v>-2.4</v>
      </c>
      <c r="M2574">
        <v>-0.8</v>
      </c>
      <c r="N2574">
        <v>-4</v>
      </c>
      <c r="O2574" s="12">
        <f t="shared" ref="O2574:O2605" si="373">G2574</f>
        <v>0.5</v>
      </c>
      <c r="P2574" s="7">
        <v>9010</v>
      </c>
      <c r="Q2574" s="7"/>
      <c r="R2574" s="35">
        <f t="shared" si="371"/>
        <v>3.3</v>
      </c>
      <c r="S2574">
        <v>6.5</v>
      </c>
      <c r="T2574">
        <v>0</v>
      </c>
      <c r="U2574">
        <v>0</v>
      </c>
      <c r="X2574">
        <v>7.53</v>
      </c>
    </row>
    <row r="2575" spans="1:24" x14ac:dyDescent="0.25">
      <c r="A2575" s="3">
        <v>33160</v>
      </c>
      <c r="B2575" s="5">
        <v>287</v>
      </c>
      <c r="C2575" s="37">
        <f t="shared" si="367"/>
        <v>3.93</v>
      </c>
      <c r="D2575" s="35">
        <f t="shared" si="368"/>
        <v>-3.5</v>
      </c>
      <c r="E2575">
        <v>0.4</v>
      </c>
      <c r="F2575">
        <v>-7.3</v>
      </c>
      <c r="G2575">
        <v>4</v>
      </c>
      <c r="H2575" s="35">
        <f t="shared" si="369"/>
        <v>-5.5</v>
      </c>
      <c r="I2575">
        <v>-2.4</v>
      </c>
      <c r="J2575">
        <v>-8.6</v>
      </c>
      <c r="K2575" s="12">
        <f t="shared" si="372"/>
        <v>4</v>
      </c>
      <c r="L2575" s="35">
        <f t="shared" si="370"/>
        <v>-4.0999999999999996</v>
      </c>
      <c r="M2575">
        <v>-1.7</v>
      </c>
      <c r="N2575">
        <v>-6.5</v>
      </c>
      <c r="O2575" s="12">
        <f t="shared" si="373"/>
        <v>4</v>
      </c>
      <c r="P2575" s="7">
        <v>9010</v>
      </c>
      <c r="Q2575" s="7"/>
      <c r="R2575" s="35">
        <f t="shared" si="371"/>
        <v>-1</v>
      </c>
      <c r="S2575">
        <v>1.5</v>
      </c>
      <c r="T2575">
        <v>-3.5</v>
      </c>
      <c r="U2575">
        <v>0</v>
      </c>
      <c r="X2575">
        <v>3.93</v>
      </c>
    </row>
    <row r="2576" spans="1:24" x14ac:dyDescent="0.25">
      <c r="A2576" s="3">
        <v>33161</v>
      </c>
      <c r="B2576" s="5">
        <v>288</v>
      </c>
      <c r="C2576" s="37">
        <f t="shared" si="367"/>
        <v>3.39</v>
      </c>
      <c r="D2576" s="35">
        <f t="shared" si="368"/>
        <v>-0.7</v>
      </c>
      <c r="E2576">
        <v>1.2</v>
      </c>
      <c r="F2576">
        <v>-2.6</v>
      </c>
      <c r="G2576">
        <v>8</v>
      </c>
      <c r="H2576" s="35">
        <f t="shared" si="369"/>
        <v>-2.2999999999999998</v>
      </c>
      <c r="I2576">
        <v>0.3</v>
      </c>
      <c r="J2576">
        <v>-4.8</v>
      </c>
      <c r="K2576" s="12">
        <f t="shared" si="372"/>
        <v>8</v>
      </c>
      <c r="L2576" s="35">
        <f t="shared" si="370"/>
        <v>-1.9</v>
      </c>
      <c r="M2576">
        <v>0.3</v>
      </c>
      <c r="N2576">
        <v>-4.0999999999999996</v>
      </c>
      <c r="O2576" s="12">
        <f t="shared" si="373"/>
        <v>8</v>
      </c>
      <c r="P2576" s="7">
        <v>9010</v>
      </c>
      <c r="Q2576" s="7"/>
      <c r="R2576" s="35">
        <f t="shared" si="371"/>
        <v>1.3</v>
      </c>
      <c r="S2576">
        <v>3</v>
      </c>
      <c r="T2576">
        <v>-0.5</v>
      </c>
      <c r="U2576">
        <v>7</v>
      </c>
      <c r="X2576">
        <v>3.39</v>
      </c>
    </row>
    <row r="2577" spans="1:24" x14ac:dyDescent="0.25">
      <c r="A2577" s="3">
        <v>33162</v>
      </c>
      <c r="B2577" s="5">
        <v>289</v>
      </c>
      <c r="C2577" s="37">
        <f t="shared" si="367"/>
        <v>7.99</v>
      </c>
      <c r="D2577" s="35">
        <f t="shared" si="368"/>
        <v>-1.6</v>
      </c>
      <c r="E2577">
        <v>0.4</v>
      </c>
      <c r="F2577">
        <v>-3.6</v>
      </c>
      <c r="G2577">
        <v>2</v>
      </c>
      <c r="H2577" s="35">
        <f t="shared" si="369"/>
        <v>-3.8</v>
      </c>
      <c r="I2577">
        <v>-1.2</v>
      </c>
      <c r="J2577">
        <v>-6.4</v>
      </c>
      <c r="K2577" s="12">
        <f t="shared" si="372"/>
        <v>2</v>
      </c>
      <c r="L2577" s="35">
        <f t="shared" si="370"/>
        <v>-3.6</v>
      </c>
      <c r="M2577">
        <v>-2.1</v>
      </c>
      <c r="N2577">
        <v>-5</v>
      </c>
      <c r="O2577" s="12">
        <f t="shared" si="373"/>
        <v>2</v>
      </c>
      <c r="P2577" s="7">
        <v>9010</v>
      </c>
      <c r="Q2577" s="7"/>
      <c r="R2577" s="35">
        <f t="shared" si="371"/>
        <v>0.5</v>
      </c>
      <c r="S2577">
        <v>3</v>
      </c>
      <c r="T2577">
        <v>-2</v>
      </c>
      <c r="U2577">
        <v>1</v>
      </c>
      <c r="X2577">
        <v>7.99</v>
      </c>
    </row>
    <row r="2578" spans="1:24" x14ac:dyDescent="0.25">
      <c r="A2578" s="3">
        <v>33163</v>
      </c>
      <c r="B2578" s="5">
        <v>290</v>
      </c>
      <c r="C2578" s="37">
        <f t="shared" si="367"/>
        <v>3.28</v>
      </c>
      <c r="D2578" s="35">
        <f t="shared" si="368"/>
        <v>-5.3</v>
      </c>
      <c r="E2578">
        <v>-0.8</v>
      </c>
      <c r="F2578">
        <v>-9.8000000000000007</v>
      </c>
      <c r="G2578">
        <v>1.5</v>
      </c>
      <c r="H2578" s="35">
        <f t="shared" si="369"/>
        <v>-7</v>
      </c>
      <c r="I2578">
        <v>-2.9</v>
      </c>
      <c r="J2578">
        <v>-11</v>
      </c>
      <c r="K2578" s="12">
        <f t="shared" si="372"/>
        <v>1.5</v>
      </c>
      <c r="L2578" s="35">
        <f t="shared" si="370"/>
        <v>-5.5</v>
      </c>
      <c r="M2578">
        <v>-2.9</v>
      </c>
      <c r="N2578">
        <v>-8.1</v>
      </c>
      <c r="O2578" s="12">
        <f t="shared" si="373"/>
        <v>1.5</v>
      </c>
      <c r="P2578" s="7">
        <v>9010</v>
      </c>
      <c r="Q2578" s="7"/>
      <c r="R2578" s="35">
        <f t="shared" si="371"/>
        <v>-1</v>
      </c>
      <c r="S2578">
        <v>1</v>
      </c>
      <c r="T2578">
        <v>-3</v>
      </c>
      <c r="U2578">
        <v>2</v>
      </c>
      <c r="X2578">
        <v>3.28</v>
      </c>
    </row>
    <row r="2579" spans="1:24" x14ac:dyDescent="0.25">
      <c r="A2579" s="3">
        <v>33164</v>
      </c>
      <c r="B2579" s="5">
        <v>291</v>
      </c>
      <c r="C2579" s="37">
        <f t="shared" si="367"/>
        <v>7.33</v>
      </c>
      <c r="D2579" s="35">
        <f t="shared" si="368"/>
        <v>0</v>
      </c>
      <c r="E2579">
        <v>4.3</v>
      </c>
      <c r="F2579">
        <v>-4.3</v>
      </c>
      <c r="G2579">
        <v>1</v>
      </c>
      <c r="H2579" s="35">
        <f t="shared" si="369"/>
        <v>-1.2</v>
      </c>
      <c r="I2579">
        <v>2.4</v>
      </c>
      <c r="J2579">
        <v>-4.8</v>
      </c>
      <c r="K2579" s="12">
        <f t="shared" si="372"/>
        <v>1</v>
      </c>
      <c r="L2579" s="35">
        <f t="shared" si="370"/>
        <v>-1.8</v>
      </c>
      <c r="M2579">
        <v>1.3</v>
      </c>
      <c r="N2579">
        <v>-4.9000000000000004</v>
      </c>
      <c r="O2579" s="12">
        <f t="shared" si="373"/>
        <v>1</v>
      </c>
      <c r="P2579" s="7">
        <v>9010</v>
      </c>
      <c r="Q2579" s="7"/>
      <c r="R2579" s="35">
        <f t="shared" si="371"/>
        <v>2.5</v>
      </c>
      <c r="S2579">
        <v>6</v>
      </c>
      <c r="T2579">
        <v>-1</v>
      </c>
      <c r="U2579">
        <v>1.1000000000000001</v>
      </c>
      <c r="X2579">
        <v>7.33</v>
      </c>
    </row>
    <row r="2580" spans="1:24" x14ac:dyDescent="0.25">
      <c r="A2580" s="3">
        <v>33165</v>
      </c>
      <c r="B2580" s="5">
        <v>292</v>
      </c>
      <c r="C2580" s="37">
        <f t="shared" si="367"/>
        <v>4.8</v>
      </c>
      <c r="D2580" s="35">
        <f t="shared" si="368"/>
        <v>-1.7</v>
      </c>
      <c r="E2580">
        <v>1.7</v>
      </c>
      <c r="F2580">
        <v>-5</v>
      </c>
      <c r="G2580">
        <v>0</v>
      </c>
      <c r="H2580" s="35">
        <f t="shared" si="369"/>
        <v>-4.5</v>
      </c>
      <c r="I2580">
        <v>-1.5</v>
      </c>
      <c r="J2580">
        <v>-7.5</v>
      </c>
      <c r="K2580" s="12">
        <f t="shared" si="372"/>
        <v>0</v>
      </c>
      <c r="L2580" s="35">
        <f t="shared" si="370"/>
        <v>-4</v>
      </c>
      <c r="M2580">
        <v>-2.2999999999999998</v>
      </c>
      <c r="N2580">
        <v>-5.7</v>
      </c>
      <c r="O2580" s="12">
        <f t="shared" si="373"/>
        <v>0</v>
      </c>
      <c r="P2580" s="7">
        <v>9010</v>
      </c>
      <c r="Q2580" s="7"/>
      <c r="R2580" s="35">
        <f t="shared" si="371"/>
        <v>0.5</v>
      </c>
      <c r="S2580">
        <v>3.5</v>
      </c>
      <c r="T2580">
        <v>-2.5</v>
      </c>
      <c r="U2580">
        <v>2.2000000000000002</v>
      </c>
      <c r="X2580">
        <v>4.8</v>
      </c>
    </row>
    <row r="2581" spans="1:24" x14ac:dyDescent="0.25">
      <c r="A2581" s="3">
        <v>33166</v>
      </c>
      <c r="B2581" s="5">
        <v>293</v>
      </c>
      <c r="C2581" s="37">
        <f t="shared" si="367"/>
        <v>9.4499999999999993</v>
      </c>
      <c r="D2581" s="35">
        <f t="shared" si="368"/>
        <v>-3.1</v>
      </c>
      <c r="E2581">
        <v>3.2</v>
      </c>
      <c r="F2581">
        <v>-9.4</v>
      </c>
      <c r="G2581">
        <v>3.5</v>
      </c>
      <c r="H2581" s="35">
        <f t="shared" si="369"/>
        <v>-4.3</v>
      </c>
      <c r="I2581">
        <v>2.2000000000000002</v>
      </c>
      <c r="J2581">
        <v>-10.7</v>
      </c>
      <c r="K2581" s="12">
        <f t="shared" si="372"/>
        <v>3.5</v>
      </c>
      <c r="L2581" s="35">
        <f t="shared" si="370"/>
        <v>-3.8</v>
      </c>
      <c r="M2581">
        <v>0.8</v>
      </c>
      <c r="N2581">
        <v>-8.4</v>
      </c>
      <c r="O2581" s="12">
        <f t="shared" si="373"/>
        <v>3.5</v>
      </c>
      <c r="P2581" s="7">
        <v>9010</v>
      </c>
      <c r="Q2581" s="7"/>
      <c r="R2581" s="35">
        <f t="shared" si="371"/>
        <v>-0.3</v>
      </c>
      <c r="S2581">
        <v>5.5</v>
      </c>
      <c r="T2581">
        <v>-6</v>
      </c>
      <c r="U2581">
        <v>5</v>
      </c>
      <c r="X2581">
        <v>9.4499999999999993</v>
      </c>
    </row>
    <row r="2582" spans="1:24" x14ac:dyDescent="0.25">
      <c r="A2582" s="3">
        <v>33167</v>
      </c>
      <c r="B2582" s="5">
        <v>294</v>
      </c>
      <c r="C2582" s="37">
        <f t="shared" si="367"/>
        <v>3.06</v>
      </c>
      <c r="D2582" s="35">
        <f t="shared" si="368"/>
        <v>-0.6</v>
      </c>
      <c r="E2582">
        <v>1.9</v>
      </c>
      <c r="F2582">
        <v>-3</v>
      </c>
      <c r="G2582">
        <v>1</v>
      </c>
      <c r="H2582" s="35">
        <f t="shared" si="369"/>
        <v>-1.6</v>
      </c>
      <c r="I2582">
        <v>2.2000000000000002</v>
      </c>
      <c r="J2582">
        <v>-5.3</v>
      </c>
      <c r="K2582" s="12">
        <f t="shared" si="372"/>
        <v>1</v>
      </c>
      <c r="L2582" s="35">
        <f t="shared" si="370"/>
        <v>-2.2999999999999998</v>
      </c>
      <c r="M2582">
        <v>0.5</v>
      </c>
      <c r="N2582">
        <v>-5.0999999999999996</v>
      </c>
      <c r="O2582" s="12">
        <f t="shared" si="373"/>
        <v>1</v>
      </c>
      <c r="P2582" s="7">
        <v>9010</v>
      </c>
      <c r="Q2582" s="7"/>
      <c r="R2582" s="35">
        <f t="shared" si="371"/>
        <v>-0.3</v>
      </c>
      <c r="S2582">
        <v>1.5</v>
      </c>
      <c r="T2582">
        <v>-2</v>
      </c>
      <c r="U2582">
        <v>0</v>
      </c>
      <c r="X2582">
        <v>3.06</v>
      </c>
    </row>
    <row r="2583" spans="1:24" x14ac:dyDescent="0.25">
      <c r="A2583" s="3">
        <v>33168</v>
      </c>
      <c r="B2583" s="5">
        <v>295</v>
      </c>
      <c r="C2583" s="37">
        <f t="shared" si="367"/>
        <v>6.85</v>
      </c>
      <c r="D2583" s="35">
        <f t="shared" si="368"/>
        <v>-1.1000000000000001</v>
      </c>
      <c r="E2583">
        <v>3.2</v>
      </c>
      <c r="F2583">
        <v>-5.4</v>
      </c>
      <c r="G2583">
        <v>0.5</v>
      </c>
      <c r="H2583" s="35">
        <f t="shared" si="369"/>
        <v>-2.2000000000000002</v>
      </c>
      <c r="I2583">
        <v>2</v>
      </c>
      <c r="J2583">
        <v>-6.3</v>
      </c>
      <c r="K2583" s="12">
        <f t="shared" si="372"/>
        <v>0.5</v>
      </c>
      <c r="L2583" s="35">
        <f t="shared" si="370"/>
        <v>-2.7</v>
      </c>
      <c r="M2583">
        <v>-0.5</v>
      </c>
      <c r="N2583">
        <v>-4.9000000000000004</v>
      </c>
      <c r="O2583" s="12">
        <f t="shared" si="373"/>
        <v>0.5</v>
      </c>
      <c r="P2583" s="7">
        <v>9010</v>
      </c>
      <c r="Q2583" s="7"/>
      <c r="R2583" s="35">
        <f t="shared" si="371"/>
        <v>-0.8</v>
      </c>
      <c r="S2583">
        <v>4</v>
      </c>
      <c r="T2583">
        <v>-5.5</v>
      </c>
      <c r="U2583">
        <v>0.2</v>
      </c>
      <c r="X2583">
        <v>6.85</v>
      </c>
    </row>
    <row r="2584" spans="1:24" x14ac:dyDescent="0.25">
      <c r="A2584" s="3">
        <v>33169</v>
      </c>
      <c r="B2584" s="5">
        <v>296</v>
      </c>
      <c r="C2584" s="37">
        <f t="shared" si="367"/>
        <v>5.21</v>
      </c>
      <c r="D2584" s="35">
        <f t="shared" si="368"/>
        <v>-1.8</v>
      </c>
      <c r="E2584">
        <v>5.2</v>
      </c>
      <c r="F2584">
        <v>-8.8000000000000007</v>
      </c>
      <c r="G2584">
        <v>0</v>
      </c>
      <c r="H2584" s="35">
        <f t="shared" si="369"/>
        <v>0</v>
      </c>
      <c r="I2584">
        <v>8.4</v>
      </c>
      <c r="J2584">
        <v>-8.5</v>
      </c>
      <c r="K2584" s="12">
        <f t="shared" si="372"/>
        <v>0</v>
      </c>
      <c r="L2584" s="35">
        <f t="shared" si="370"/>
        <v>-2.6</v>
      </c>
      <c r="M2584">
        <v>1.9</v>
      </c>
      <c r="N2584">
        <v>-7.1</v>
      </c>
      <c r="O2584" s="12">
        <f t="shared" si="373"/>
        <v>0</v>
      </c>
      <c r="P2584" s="7">
        <v>9010</v>
      </c>
      <c r="Q2584" s="7"/>
      <c r="R2584" s="35">
        <f t="shared" si="371"/>
        <v>-0.5</v>
      </c>
      <c r="S2584">
        <v>5</v>
      </c>
      <c r="T2584">
        <v>-6</v>
      </c>
      <c r="U2584">
        <v>0</v>
      </c>
      <c r="X2584">
        <v>5.21</v>
      </c>
    </row>
    <row r="2585" spans="1:24" x14ac:dyDescent="0.25">
      <c r="A2585" s="3">
        <v>33170</v>
      </c>
      <c r="B2585" s="5">
        <v>297</v>
      </c>
      <c r="C2585" s="37">
        <f t="shared" si="367"/>
        <v>10.02</v>
      </c>
      <c r="D2585" s="35">
        <f t="shared" si="368"/>
        <v>3.8</v>
      </c>
      <c r="E2585">
        <v>10.5</v>
      </c>
      <c r="F2585">
        <v>-2.9</v>
      </c>
      <c r="G2585">
        <v>0</v>
      </c>
      <c r="H2585" s="35">
        <f t="shared" si="369"/>
        <v>4.2</v>
      </c>
      <c r="I2585">
        <v>10.6</v>
      </c>
      <c r="J2585">
        <v>-2.2000000000000002</v>
      </c>
      <c r="K2585" s="12">
        <f t="shared" si="372"/>
        <v>0</v>
      </c>
      <c r="L2585" s="35">
        <f t="shared" si="370"/>
        <v>1.3</v>
      </c>
      <c r="M2585">
        <v>5.7</v>
      </c>
      <c r="N2585">
        <v>-3.1</v>
      </c>
      <c r="O2585" s="12">
        <f t="shared" si="373"/>
        <v>0</v>
      </c>
      <c r="P2585" s="7">
        <v>9010</v>
      </c>
      <c r="Q2585" s="7"/>
      <c r="R2585" s="35">
        <f t="shared" si="371"/>
        <v>5</v>
      </c>
      <c r="S2585">
        <v>11.5</v>
      </c>
      <c r="T2585">
        <v>-1.5</v>
      </c>
      <c r="U2585">
        <v>0</v>
      </c>
      <c r="X2585">
        <v>10.02</v>
      </c>
    </row>
    <row r="2586" spans="1:24" x14ac:dyDescent="0.25">
      <c r="A2586" s="3">
        <v>33171</v>
      </c>
      <c r="B2586" s="5">
        <v>298</v>
      </c>
      <c r="C2586" s="37">
        <f t="shared" si="367"/>
        <v>6.69</v>
      </c>
      <c r="D2586" s="35">
        <f t="shared" si="368"/>
        <v>3.4</v>
      </c>
      <c r="E2586">
        <v>8.6999999999999993</v>
      </c>
      <c r="F2586">
        <v>-2</v>
      </c>
      <c r="G2586">
        <v>4</v>
      </c>
      <c r="H2586" s="35">
        <f t="shared" si="369"/>
        <v>4.5</v>
      </c>
      <c r="I2586">
        <v>7.9</v>
      </c>
      <c r="J2586">
        <v>1.1000000000000001</v>
      </c>
      <c r="K2586" s="12">
        <f t="shared" si="372"/>
        <v>4</v>
      </c>
      <c r="L2586" s="35">
        <f t="shared" si="370"/>
        <v>2.6</v>
      </c>
      <c r="M2586">
        <v>6.8</v>
      </c>
      <c r="N2586">
        <v>-1.7</v>
      </c>
      <c r="O2586" s="12">
        <f t="shared" si="373"/>
        <v>4</v>
      </c>
      <c r="P2586" s="7">
        <v>9010</v>
      </c>
      <c r="Q2586" s="7"/>
      <c r="R2586" s="35">
        <f t="shared" si="371"/>
        <v>7.8</v>
      </c>
      <c r="S2586">
        <v>12.5</v>
      </c>
      <c r="T2586">
        <v>3</v>
      </c>
      <c r="U2586">
        <v>2</v>
      </c>
      <c r="X2586">
        <v>6.69</v>
      </c>
    </row>
    <row r="2587" spans="1:24" x14ac:dyDescent="0.25">
      <c r="A2587" s="3">
        <v>33172</v>
      </c>
      <c r="B2587" s="5">
        <v>299</v>
      </c>
      <c r="C2587" s="37">
        <f t="shared" si="367"/>
        <v>8.0500000000000007</v>
      </c>
      <c r="D2587" s="35">
        <f t="shared" si="368"/>
        <v>1.7</v>
      </c>
      <c r="E2587">
        <v>6.3</v>
      </c>
      <c r="F2587">
        <v>-3</v>
      </c>
      <c r="G2587">
        <v>0.5</v>
      </c>
      <c r="H2587" s="35">
        <f t="shared" si="369"/>
        <v>0.3</v>
      </c>
      <c r="I2587">
        <v>4.8</v>
      </c>
      <c r="J2587">
        <v>-4.2</v>
      </c>
      <c r="K2587" s="12">
        <f t="shared" si="372"/>
        <v>0.5</v>
      </c>
      <c r="L2587" s="35">
        <f t="shared" si="370"/>
        <v>-0.3</v>
      </c>
      <c r="M2587">
        <v>4</v>
      </c>
      <c r="N2587">
        <v>-4.5999999999999996</v>
      </c>
      <c r="O2587" s="12">
        <f t="shared" si="373"/>
        <v>0.5</v>
      </c>
      <c r="P2587" s="7">
        <v>9010</v>
      </c>
      <c r="Q2587" s="7"/>
      <c r="R2587" s="35">
        <f t="shared" si="371"/>
        <v>3.3</v>
      </c>
      <c r="S2587">
        <v>8.5</v>
      </c>
      <c r="T2587">
        <v>-2</v>
      </c>
      <c r="U2587">
        <v>0</v>
      </c>
      <c r="X2587">
        <v>8.0500000000000007</v>
      </c>
    </row>
    <row r="2588" spans="1:24" x14ac:dyDescent="0.25">
      <c r="A2588" s="3">
        <v>33173</v>
      </c>
      <c r="B2588" s="5">
        <v>300</v>
      </c>
      <c r="C2588" s="37">
        <f t="shared" si="367"/>
        <v>7.46</v>
      </c>
      <c r="D2588" s="35">
        <f t="shared" si="368"/>
        <v>3.8</v>
      </c>
      <c r="E2588">
        <v>10.3</v>
      </c>
      <c r="F2588">
        <v>-2.8</v>
      </c>
      <c r="G2588">
        <v>1.5</v>
      </c>
      <c r="H2588" s="35">
        <f t="shared" si="369"/>
        <v>4.0999999999999996</v>
      </c>
      <c r="I2588">
        <v>8.9</v>
      </c>
      <c r="J2588">
        <v>-0.7</v>
      </c>
      <c r="K2588" s="12">
        <f t="shared" si="372"/>
        <v>1.5</v>
      </c>
      <c r="L2588" s="35">
        <f t="shared" si="370"/>
        <v>2</v>
      </c>
      <c r="M2588">
        <v>5.0999999999999996</v>
      </c>
      <c r="N2588">
        <v>-1.1000000000000001</v>
      </c>
      <c r="O2588" s="12">
        <f t="shared" si="373"/>
        <v>1.5</v>
      </c>
      <c r="P2588" s="7">
        <v>9010</v>
      </c>
      <c r="Q2588" s="7"/>
      <c r="R2588" s="35">
        <f t="shared" si="371"/>
        <v>5</v>
      </c>
      <c r="S2588">
        <v>10.5</v>
      </c>
      <c r="T2588">
        <v>-0.5</v>
      </c>
      <c r="U2588">
        <v>0.2</v>
      </c>
      <c r="X2588">
        <v>7.46</v>
      </c>
    </row>
    <row r="2589" spans="1:24" x14ac:dyDescent="0.25">
      <c r="A2589" s="3">
        <v>33174</v>
      </c>
      <c r="B2589" s="5">
        <v>301</v>
      </c>
      <c r="C2589" s="37">
        <f t="shared" si="367"/>
        <v>7.29</v>
      </c>
      <c r="D2589" s="35">
        <f t="shared" si="368"/>
        <v>0.7</v>
      </c>
      <c r="E2589">
        <v>5.4</v>
      </c>
      <c r="F2589">
        <v>-4.0999999999999996</v>
      </c>
      <c r="G2589">
        <v>0.5</v>
      </c>
      <c r="H2589" s="35">
        <f t="shared" si="369"/>
        <v>-0.1</v>
      </c>
      <c r="I2589">
        <v>4.2</v>
      </c>
      <c r="J2589">
        <v>-4.4000000000000004</v>
      </c>
      <c r="K2589" s="12">
        <f t="shared" si="372"/>
        <v>0.5</v>
      </c>
      <c r="L2589" s="35">
        <f t="shared" si="370"/>
        <v>-0.6</v>
      </c>
      <c r="M2589">
        <v>2.1</v>
      </c>
      <c r="N2589">
        <v>-3.3</v>
      </c>
      <c r="O2589" s="12">
        <f t="shared" si="373"/>
        <v>0.5</v>
      </c>
      <c r="P2589" s="7">
        <v>9010</v>
      </c>
      <c r="Q2589" s="7"/>
      <c r="R2589" s="35">
        <f t="shared" si="371"/>
        <v>2.2999999999999998</v>
      </c>
      <c r="S2589">
        <v>7</v>
      </c>
      <c r="T2589">
        <v>-2.5</v>
      </c>
      <c r="U2589">
        <v>0</v>
      </c>
      <c r="X2589">
        <v>7.29</v>
      </c>
    </row>
    <row r="2590" spans="1:24" x14ac:dyDescent="0.25">
      <c r="A2590" s="3">
        <v>33175</v>
      </c>
      <c r="B2590" s="5">
        <v>302</v>
      </c>
      <c r="C2590" s="37">
        <f t="shared" si="367"/>
        <v>7.96</v>
      </c>
      <c r="D2590" s="35">
        <f t="shared" si="368"/>
        <v>-1.2</v>
      </c>
      <c r="E2590">
        <v>5</v>
      </c>
      <c r="F2590">
        <v>-7.4</v>
      </c>
      <c r="G2590">
        <v>0</v>
      </c>
      <c r="H2590" s="35">
        <f t="shared" si="369"/>
        <v>-2.8</v>
      </c>
      <c r="I2590">
        <v>2.4</v>
      </c>
      <c r="J2590">
        <v>-7.9</v>
      </c>
      <c r="K2590" s="12">
        <f t="shared" si="372"/>
        <v>0</v>
      </c>
      <c r="L2590" s="35">
        <f t="shared" si="370"/>
        <v>-3</v>
      </c>
      <c r="M2590">
        <v>0.2</v>
      </c>
      <c r="N2590">
        <v>-6.1</v>
      </c>
      <c r="O2590" s="12">
        <f t="shared" si="373"/>
        <v>0</v>
      </c>
      <c r="P2590" s="7">
        <v>9010</v>
      </c>
      <c r="Q2590" s="7"/>
      <c r="R2590" s="35">
        <f t="shared" si="371"/>
        <v>1.3</v>
      </c>
      <c r="S2590">
        <v>8.5</v>
      </c>
      <c r="T2590">
        <v>-6</v>
      </c>
      <c r="U2590">
        <v>1.1000000000000001</v>
      </c>
      <c r="X2590">
        <v>7.96</v>
      </c>
    </row>
    <row r="2591" spans="1:24" x14ac:dyDescent="0.25">
      <c r="A2591" s="3">
        <v>33176</v>
      </c>
      <c r="B2591" s="5">
        <v>303</v>
      </c>
      <c r="C2591" s="37">
        <f t="shared" si="367"/>
        <v>2.66</v>
      </c>
      <c r="D2591" s="35">
        <f t="shared" si="368"/>
        <v>1.1000000000000001</v>
      </c>
      <c r="E2591">
        <v>2.7</v>
      </c>
      <c r="F2591">
        <v>-0.6</v>
      </c>
      <c r="G2591">
        <v>8</v>
      </c>
      <c r="H2591" s="35">
        <f t="shared" si="369"/>
        <v>-0.8</v>
      </c>
      <c r="I2591">
        <v>0.6</v>
      </c>
      <c r="J2591">
        <v>-2.2000000000000002</v>
      </c>
      <c r="K2591" s="12">
        <f t="shared" si="372"/>
        <v>8</v>
      </c>
      <c r="L2591" s="35">
        <f t="shared" si="370"/>
        <v>-0.3</v>
      </c>
      <c r="M2591">
        <v>1.4</v>
      </c>
      <c r="N2591">
        <v>-1.9</v>
      </c>
      <c r="O2591" s="12">
        <f t="shared" si="373"/>
        <v>8</v>
      </c>
      <c r="P2591" s="7">
        <v>9010</v>
      </c>
      <c r="Q2591" s="7"/>
      <c r="R2591" s="35">
        <f t="shared" si="371"/>
        <v>2.2999999999999998</v>
      </c>
      <c r="S2591">
        <v>6.5</v>
      </c>
      <c r="T2591">
        <v>-2</v>
      </c>
      <c r="U2591">
        <v>2.6</v>
      </c>
      <c r="X2591">
        <v>2.66</v>
      </c>
    </row>
    <row r="2592" spans="1:24" x14ac:dyDescent="0.25">
      <c r="A2592" s="3">
        <v>33177</v>
      </c>
      <c r="B2592" s="5">
        <v>304</v>
      </c>
      <c r="C2592" s="37">
        <f t="shared" si="367"/>
        <v>3.34</v>
      </c>
      <c r="D2592" s="35">
        <f t="shared" si="368"/>
        <v>-3</v>
      </c>
      <c r="E2592">
        <v>-1</v>
      </c>
      <c r="F2592">
        <v>-5</v>
      </c>
      <c r="G2592">
        <v>3.5</v>
      </c>
      <c r="H2592" s="35">
        <f t="shared" si="369"/>
        <v>-4.8</v>
      </c>
      <c r="I2592">
        <v>-2.5</v>
      </c>
      <c r="J2592">
        <v>-7</v>
      </c>
      <c r="K2592" s="12">
        <f t="shared" si="372"/>
        <v>3.5</v>
      </c>
      <c r="L2592" s="35">
        <f t="shared" si="370"/>
        <v>-4.0999999999999996</v>
      </c>
      <c r="M2592">
        <v>-2.6</v>
      </c>
      <c r="N2592">
        <v>-5.6</v>
      </c>
      <c r="O2592" s="12">
        <f t="shared" si="373"/>
        <v>3.5</v>
      </c>
      <c r="P2592" s="7">
        <v>9010</v>
      </c>
      <c r="Q2592" s="7"/>
      <c r="R2592" s="35">
        <f t="shared" si="371"/>
        <v>1</v>
      </c>
      <c r="S2592">
        <v>4</v>
      </c>
      <c r="T2592">
        <v>-2</v>
      </c>
      <c r="U2592">
        <v>5.5</v>
      </c>
      <c r="X2592">
        <v>3.34</v>
      </c>
    </row>
    <row r="2593" spans="1:24" x14ac:dyDescent="0.25">
      <c r="A2593" s="3">
        <v>33178</v>
      </c>
      <c r="B2593" s="5">
        <v>305</v>
      </c>
      <c r="C2593" s="37">
        <f t="shared" si="367"/>
        <v>9.2200000000000006</v>
      </c>
      <c r="D2593" s="35">
        <f t="shared" si="368"/>
        <v>-6.6</v>
      </c>
      <c r="E2593">
        <v>-2.8</v>
      </c>
      <c r="F2593">
        <v>-10.4</v>
      </c>
      <c r="G2593">
        <v>0.5</v>
      </c>
      <c r="H2593" s="35">
        <f t="shared" si="369"/>
        <v>-7.9</v>
      </c>
      <c r="I2593">
        <v>-4.0999999999999996</v>
      </c>
      <c r="J2593">
        <v>-11.6</v>
      </c>
      <c r="K2593" s="12">
        <f t="shared" si="372"/>
        <v>0.5</v>
      </c>
      <c r="L2593" s="35">
        <f t="shared" si="370"/>
        <v>-7.4</v>
      </c>
      <c r="M2593">
        <v>-5.4</v>
      </c>
      <c r="N2593">
        <v>-9.4</v>
      </c>
      <c r="O2593" s="12">
        <f t="shared" si="373"/>
        <v>0.5</v>
      </c>
      <c r="P2593" s="7">
        <v>9011</v>
      </c>
      <c r="Q2593" s="7"/>
      <c r="R2593" s="35">
        <f t="shared" si="371"/>
        <v>-2.8</v>
      </c>
      <c r="S2593">
        <v>0.5</v>
      </c>
      <c r="T2593">
        <v>-6</v>
      </c>
      <c r="U2593">
        <v>0</v>
      </c>
      <c r="X2593">
        <v>9.2200000000000006</v>
      </c>
    </row>
    <row r="2594" spans="1:24" x14ac:dyDescent="0.25">
      <c r="A2594" s="3">
        <v>33179</v>
      </c>
      <c r="B2594" s="5">
        <v>306</v>
      </c>
      <c r="C2594" s="37">
        <f t="shared" si="367"/>
        <v>5.23</v>
      </c>
      <c r="D2594" s="35">
        <f t="shared" si="368"/>
        <v>-7.6</v>
      </c>
      <c r="E2594">
        <v>-1.2</v>
      </c>
      <c r="F2594">
        <v>-13.9</v>
      </c>
      <c r="G2594">
        <v>5</v>
      </c>
      <c r="H2594" s="35">
        <f t="shared" si="369"/>
        <v>-8.9</v>
      </c>
      <c r="I2594">
        <v>-2.7</v>
      </c>
      <c r="J2594">
        <v>-15.1</v>
      </c>
      <c r="K2594" s="12">
        <f t="shared" si="372"/>
        <v>5</v>
      </c>
      <c r="L2594" s="35">
        <f t="shared" si="370"/>
        <v>-8.4</v>
      </c>
      <c r="M2594">
        <v>-4.9000000000000004</v>
      </c>
      <c r="N2594">
        <v>-11.8</v>
      </c>
      <c r="O2594" s="12">
        <f t="shared" si="373"/>
        <v>5</v>
      </c>
      <c r="P2594" s="7">
        <v>9011</v>
      </c>
      <c r="Q2594" s="7"/>
      <c r="R2594" s="35">
        <f t="shared" si="371"/>
        <v>-6.5</v>
      </c>
      <c r="S2594">
        <v>-0.5</v>
      </c>
      <c r="T2594">
        <v>-12.5</v>
      </c>
      <c r="U2594">
        <v>0.8</v>
      </c>
      <c r="X2594">
        <v>5.23</v>
      </c>
    </row>
    <row r="2595" spans="1:24" x14ac:dyDescent="0.25">
      <c r="A2595" s="3">
        <v>33180</v>
      </c>
      <c r="B2595" s="5">
        <v>307</v>
      </c>
      <c r="C2595" s="37">
        <f t="shared" si="367"/>
        <v>2.5</v>
      </c>
      <c r="D2595" s="35">
        <f t="shared" si="368"/>
        <v>-5.3</v>
      </c>
      <c r="E2595">
        <v>-2.7</v>
      </c>
      <c r="F2595">
        <v>-7.8</v>
      </c>
      <c r="G2595">
        <v>1</v>
      </c>
      <c r="H2595" s="35">
        <f t="shared" si="369"/>
        <v>-5.0999999999999996</v>
      </c>
      <c r="I2595">
        <v>-1.7</v>
      </c>
      <c r="J2595">
        <v>-8.5</v>
      </c>
      <c r="K2595" s="12">
        <f t="shared" si="372"/>
        <v>1</v>
      </c>
      <c r="L2595" s="35">
        <f t="shared" si="370"/>
        <v>-5.0999999999999996</v>
      </c>
      <c r="M2595">
        <v>-1.5</v>
      </c>
      <c r="N2595">
        <v>-8.6999999999999993</v>
      </c>
      <c r="O2595" s="12">
        <f t="shared" si="373"/>
        <v>1</v>
      </c>
      <c r="P2595" s="7">
        <v>9011</v>
      </c>
      <c r="Q2595" s="7"/>
      <c r="R2595" s="35">
        <f t="shared" si="371"/>
        <v>-3.3</v>
      </c>
      <c r="S2595">
        <v>-0.5</v>
      </c>
      <c r="T2595">
        <v>-6</v>
      </c>
      <c r="U2595">
        <v>3</v>
      </c>
      <c r="X2595">
        <v>2.5</v>
      </c>
    </row>
    <row r="2596" spans="1:24" x14ac:dyDescent="0.25">
      <c r="A2596" s="3">
        <v>33181</v>
      </c>
      <c r="B2596" s="5">
        <v>308</v>
      </c>
      <c r="C2596" s="37">
        <f t="shared" si="367"/>
        <v>2.46</v>
      </c>
      <c r="D2596" s="35">
        <f t="shared" si="368"/>
        <v>-0.7</v>
      </c>
      <c r="E2596">
        <v>2.7</v>
      </c>
      <c r="F2596">
        <v>-4.0999999999999996</v>
      </c>
      <c r="G2596">
        <v>4</v>
      </c>
      <c r="H2596" s="35">
        <f t="shared" si="369"/>
        <v>-2.8</v>
      </c>
      <c r="I2596">
        <v>-1</v>
      </c>
      <c r="J2596">
        <v>-4.5999999999999996</v>
      </c>
      <c r="K2596" s="12">
        <f t="shared" si="372"/>
        <v>4</v>
      </c>
      <c r="L2596" s="35">
        <f t="shared" si="370"/>
        <v>-3.8</v>
      </c>
      <c r="M2596">
        <v>-1.7</v>
      </c>
      <c r="N2596">
        <v>-5.9</v>
      </c>
      <c r="O2596" s="12">
        <f t="shared" si="373"/>
        <v>4</v>
      </c>
      <c r="P2596" s="7">
        <v>9011</v>
      </c>
      <c r="Q2596" s="7"/>
      <c r="R2596" s="35">
        <f t="shared" si="371"/>
        <v>-1.3</v>
      </c>
      <c r="S2596">
        <v>-0.5</v>
      </c>
      <c r="T2596">
        <v>-2</v>
      </c>
      <c r="U2596">
        <v>0</v>
      </c>
      <c r="X2596">
        <v>2.46</v>
      </c>
    </row>
    <row r="2597" spans="1:24" x14ac:dyDescent="0.25">
      <c r="A2597" s="3">
        <v>33182</v>
      </c>
      <c r="B2597" s="5">
        <v>309</v>
      </c>
      <c r="C2597" s="37">
        <f t="shared" si="367"/>
        <v>3.5</v>
      </c>
      <c r="D2597" s="35">
        <f t="shared" si="368"/>
        <v>-8.1999999999999993</v>
      </c>
      <c r="E2597">
        <v>-2</v>
      </c>
      <c r="F2597">
        <v>-14.4</v>
      </c>
      <c r="G2597">
        <v>1</v>
      </c>
      <c r="H2597" s="35">
        <f t="shared" si="369"/>
        <v>-7.9</v>
      </c>
      <c r="I2597">
        <v>-3.9</v>
      </c>
      <c r="J2597">
        <v>-11.8</v>
      </c>
      <c r="K2597" s="12">
        <f t="shared" si="372"/>
        <v>1</v>
      </c>
      <c r="L2597" s="35">
        <f t="shared" si="370"/>
        <v>-6.8</v>
      </c>
      <c r="M2597">
        <v>-4.0999999999999996</v>
      </c>
      <c r="N2597">
        <v>-9.5</v>
      </c>
      <c r="O2597" s="12">
        <f t="shared" si="373"/>
        <v>1</v>
      </c>
      <c r="P2597" s="7">
        <v>9011</v>
      </c>
      <c r="Q2597" s="7"/>
      <c r="R2597" s="35">
        <f t="shared" si="371"/>
        <v>-3</v>
      </c>
      <c r="S2597">
        <v>-1</v>
      </c>
      <c r="T2597">
        <v>-5</v>
      </c>
      <c r="U2597">
        <v>0</v>
      </c>
      <c r="X2597">
        <v>3.5</v>
      </c>
    </row>
    <row r="2598" spans="1:24" x14ac:dyDescent="0.25">
      <c r="A2598" s="3">
        <v>33183</v>
      </c>
      <c r="B2598" s="5">
        <v>310</v>
      </c>
      <c r="C2598" s="37">
        <f t="shared" si="367"/>
        <v>7.45</v>
      </c>
      <c r="D2598" s="35">
        <f t="shared" si="368"/>
        <v>-7.2</v>
      </c>
      <c r="E2598">
        <v>1.6</v>
      </c>
      <c r="F2598">
        <v>-16</v>
      </c>
      <c r="G2598">
        <v>4</v>
      </c>
      <c r="H2598" s="35">
        <f t="shared" si="369"/>
        <v>-6.8</v>
      </c>
      <c r="I2598">
        <v>1.4</v>
      </c>
      <c r="J2598">
        <v>-15</v>
      </c>
      <c r="K2598" s="12">
        <f t="shared" si="372"/>
        <v>4</v>
      </c>
      <c r="L2598" s="35">
        <f t="shared" si="370"/>
        <v>-7.5</v>
      </c>
      <c r="M2598">
        <v>-3</v>
      </c>
      <c r="N2598">
        <v>-12</v>
      </c>
      <c r="O2598" s="12">
        <f t="shared" si="373"/>
        <v>4</v>
      </c>
      <c r="P2598" s="7">
        <v>9011</v>
      </c>
      <c r="Q2598" s="7"/>
      <c r="R2598" s="35">
        <f t="shared" si="371"/>
        <v>-10</v>
      </c>
      <c r="S2598">
        <v>-2</v>
      </c>
      <c r="T2598">
        <v>-18</v>
      </c>
      <c r="U2598">
        <v>3</v>
      </c>
      <c r="X2598">
        <v>7.45</v>
      </c>
    </row>
    <row r="2599" spans="1:24" x14ac:dyDescent="0.25">
      <c r="A2599" s="3">
        <v>33184</v>
      </c>
      <c r="B2599" s="5">
        <v>311</v>
      </c>
      <c r="C2599" s="37">
        <f t="shared" si="367"/>
        <v>2.34</v>
      </c>
      <c r="D2599" s="35">
        <f t="shared" si="368"/>
        <v>-3</v>
      </c>
      <c r="E2599">
        <v>-0.9</v>
      </c>
      <c r="F2599">
        <v>-5</v>
      </c>
      <c r="G2599">
        <v>0</v>
      </c>
      <c r="H2599" s="35">
        <f t="shared" si="369"/>
        <v>-4.8</v>
      </c>
      <c r="I2599">
        <v>-2.2999999999999998</v>
      </c>
      <c r="J2599">
        <v>-7.3</v>
      </c>
      <c r="K2599" s="12">
        <f t="shared" si="372"/>
        <v>0</v>
      </c>
      <c r="L2599" s="35">
        <f t="shared" si="370"/>
        <v>-5.5</v>
      </c>
      <c r="M2599">
        <v>-2.7</v>
      </c>
      <c r="N2599">
        <v>-8.3000000000000007</v>
      </c>
      <c r="O2599" s="12">
        <f t="shared" si="373"/>
        <v>0</v>
      </c>
      <c r="P2599" s="7">
        <v>9011</v>
      </c>
      <c r="Q2599" s="7"/>
      <c r="R2599" s="35">
        <f t="shared" si="371"/>
        <v>-3</v>
      </c>
      <c r="S2599">
        <v>1.5</v>
      </c>
      <c r="T2599">
        <v>-7.5</v>
      </c>
      <c r="U2599">
        <v>0</v>
      </c>
      <c r="X2599">
        <v>2.34</v>
      </c>
    </row>
    <row r="2600" spans="1:24" x14ac:dyDescent="0.25">
      <c r="A2600" s="3">
        <v>33185</v>
      </c>
      <c r="B2600" s="5">
        <v>312</v>
      </c>
      <c r="C2600" s="37">
        <f t="shared" si="367"/>
        <v>2.61</v>
      </c>
      <c r="D2600" s="35">
        <f t="shared" si="368"/>
        <v>-1.2</v>
      </c>
      <c r="E2600">
        <v>0.8</v>
      </c>
      <c r="F2600">
        <v>-3.1</v>
      </c>
      <c r="G2600">
        <v>8</v>
      </c>
      <c r="H2600" s="35">
        <f t="shared" si="369"/>
        <v>-3.3</v>
      </c>
      <c r="I2600">
        <v>-1.9</v>
      </c>
      <c r="J2600">
        <v>-4.5999999999999996</v>
      </c>
      <c r="K2600" s="12">
        <f t="shared" si="372"/>
        <v>8</v>
      </c>
      <c r="L2600" s="35">
        <f t="shared" si="370"/>
        <v>-2.6</v>
      </c>
      <c r="M2600">
        <v>-1</v>
      </c>
      <c r="N2600">
        <v>-4.0999999999999996</v>
      </c>
      <c r="O2600" s="12">
        <f t="shared" si="373"/>
        <v>8</v>
      </c>
      <c r="P2600" s="7">
        <v>9011</v>
      </c>
      <c r="Q2600" s="7"/>
      <c r="R2600" s="35">
        <f t="shared" si="371"/>
        <v>-0.8</v>
      </c>
      <c r="S2600">
        <v>2.5</v>
      </c>
      <c r="T2600">
        <v>-4</v>
      </c>
      <c r="U2600">
        <v>5.2</v>
      </c>
      <c r="X2600">
        <v>2.61</v>
      </c>
    </row>
    <row r="2601" spans="1:24" x14ac:dyDescent="0.25">
      <c r="A2601" s="3">
        <v>33186</v>
      </c>
      <c r="B2601" s="5">
        <v>313</v>
      </c>
      <c r="C2601" s="37">
        <f t="shared" si="367"/>
        <v>2.27</v>
      </c>
      <c r="D2601" s="35">
        <f t="shared" si="368"/>
        <v>-0.2</v>
      </c>
      <c r="E2601">
        <v>2.4</v>
      </c>
      <c r="F2601">
        <v>-2.7</v>
      </c>
      <c r="G2601">
        <v>3</v>
      </c>
      <c r="H2601" s="35">
        <f t="shared" si="369"/>
        <v>-1.7</v>
      </c>
      <c r="I2601">
        <v>1.6</v>
      </c>
      <c r="J2601">
        <v>-4.9000000000000004</v>
      </c>
      <c r="K2601" s="12">
        <f t="shared" si="372"/>
        <v>3</v>
      </c>
      <c r="L2601" s="35">
        <f t="shared" si="370"/>
        <v>-1.9</v>
      </c>
      <c r="M2601">
        <v>1.9</v>
      </c>
      <c r="N2601">
        <v>-5.7</v>
      </c>
      <c r="O2601" s="12">
        <f t="shared" si="373"/>
        <v>3</v>
      </c>
      <c r="P2601" s="7">
        <v>9011</v>
      </c>
      <c r="Q2601" s="7"/>
      <c r="R2601" s="35">
        <f t="shared" si="371"/>
        <v>2.2999999999999998</v>
      </c>
      <c r="S2601">
        <v>6</v>
      </c>
      <c r="T2601">
        <v>-1.5</v>
      </c>
      <c r="U2601">
        <v>2.4</v>
      </c>
      <c r="X2601">
        <v>2.27</v>
      </c>
    </row>
    <row r="2602" spans="1:24" x14ac:dyDescent="0.25">
      <c r="A2602" s="3">
        <v>33187</v>
      </c>
      <c r="B2602" s="5">
        <v>314</v>
      </c>
      <c r="C2602" s="37">
        <f t="shared" si="367"/>
        <v>2.76</v>
      </c>
      <c r="D2602" s="35">
        <f t="shared" si="368"/>
        <v>2.4</v>
      </c>
      <c r="E2602">
        <v>4.5</v>
      </c>
      <c r="F2602">
        <v>0.2</v>
      </c>
      <c r="G2602">
        <v>0</v>
      </c>
      <c r="H2602" s="35">
        <f t="shared" si="369"/>
        <v>2.6</v>
      </c>
      <c r="I2602">
        <v>4.9000000000000004</v>
      </c>
      <c r="J2602">
        <v>0.2</v>
      </c>
      <c r="K2602" s="12">
        <f t="shared" si="372"/>
        <v>0</v>
      </c>
      <c r="L2602" s="35">
        <f t="shared" si="370"/>
        <v>1.7</v>
      </c>
      <c r="M2602">
        <v>4.0999999999999996</v>
      </c>
      <c r="N2602">
        <v>-0.8</v>
      </c>
      <c r="O2602" s="12">
        <f t="shared" si="373"/>
        <v>0</v>
      </c>
      <c r="P2602" s="7">
        <v>9011</v>
      </c>
      <c r="Q2602" s="7"/>
      <c r="R2602" s="35">
        <f t="shared" si="371"/>
        <v>4.5</v>
      </c>
      <c r="S2602">
        <v>7</v>
      </c>
      <c r="T2602">
        <v>2</v>
      </c>
      <c r="U2602">
        <v>0.4</v>
      </c>
      <c r="X2602">
        <v>2.76</v>
      </c>
    </row>
    <row r="2603" spans="1:24" x14ac:dyDescent="0.25">
      <c r="A2603" s="3">
        <v>33188</v>
      </c>
      <c r="B2603" s="5">
        <v>315</v>
      </c>
      <c r="C2603" s="37">
        <f t="shared" si="367"/>
        <v>6.9</v>
      </c>
      <c r="D2603" s="35">
        <f t="shared" si="368"/>
        <v>5.8</v>
      </c>
      <c r="E2603">
        <v>10</v>
      </c>
      <c r="F2603">
        <v>1.6</v>
      </c>
      <c r="G2603">
        <v>0</v>
      </c>
      <c r="H2603" s="35">
        <f t="shared" si="369"/>
        <v>5.5</v>
      </c>
      <c r="I2603">
        <v>8.5</v>
      </c>
      <c r="J2603">
        <v>2.5</v>
      </c>
      <c r="K2603" s="12">
        <f t="shared" si="372"/>
        <v>0</v>
      </c>
      <c r="L2603" s="35">
        <f t="shared" si="370"/>
        <v>2.2999999999999998</v>
      </c>
      <c r="M2603">
        <v>4.4000000000000004</v>
      </c>
      <c r="N2603">
        <v>0.2</v>
      </c>
      <c r="O2603" s="12">
        <f t="shared" si="373"/>
        <v>0</v>
      </c>
      <c r="P2603" s="7">
        <v>9011</v>
      </c>
      <c r="Q2603" s="7"/>
      <c r="R2603" s="35">
        <f t="shared" si="371"/>
        <v>7.5</v>
      </c>
      <c r="S2603">
        <v>11</v>
      </c>
      <c r="T2603">
        <v>4</v>
      </c>
      <c r="U2603">
        <v>0</v>
      </c>
      <c r="X2603">
        <v>6.9</v>
      </c>
    </row>
    <row r="2604" spans="1:24" x14ac:dyDescent="0.25">
      <c r="A2604" s="3">
        <v>33189</v>
      </c>
      <c r="B2604" s="5">
        <v>316</v>
      </c>
      <c r="C2604" s="37">
        <f t="shared" si="367"/>
        <v>4.43</v>
      </c>
      <c r="D2604" s="35">
        <f t="shared" si="368"/>
        <v>4.5999999999999996</v>
      </c>
      <c r="E2604">
        <v>9</v>
      </c>
      <c r="F2604">
        <v>0.1</v>
      </c>
      <c r="G2604">
        <v>0</v>
      </c>
      <c r="H2604" s="35">
        <f t="shared" si="369"/>
        <v>6.5</v>
      </c>
      <c r="I2604">
        <v>8.5</v>
      </c>
      <c r="J2604">
        <v>4.5</v>
      </c>
      <c r="K2604" s="12">
        <f t="shared" si="372"/>
        <v>0</v>
      </c>
      <c r="L2604" s="35">
        <f t="shared" si="370"/>
        <v>2.2000000000000002</v>
      </c>
      <c r="M2604">
        <v>4.7</v>
      </c>
      <c r="N2604">
        <v>-0.3</v>
      </c>
      <c r="O2604" s="12">
        <f t="shared" si="373"/>
        <v>0</v>
      </c>
      <c r="P2604" s="7">
        <v>9011</v>
      </c>
      <c r="Q2604" s="7"/>
      <c r="R2604" s="35">
        <f t="shared" si="371"/>
        <v>7.5</v>
      </c>
      <c r="S2604">
        <v>10</v>
      </c>
      <c r="T2604">
        <v>5</v>
      </c>
      <c r="U2604">
        <v>0.5</v>
      </c>
      <c r="X2604">
        <v>4.43</v>
      </c>
    </row>
    <row r="2605" spans="1:24" x14ac:dyDescent="0.25">
      <c r="A2605" s="3">
        <v>33190</v>
      </c>
      <c r="B2605" s="5">
        <v>317</v>
      </c>
      <c r="C2605" s="37">
        <f t="shared" si="367"/>
        <v>2.14</v>
      </c>
      <c r="D2605" s="35">
        <f t="shared" si="368"/>
        <v>1.4</v>
      </c>
      <c r="E2605">
        <v>4.5999999999999996</v>
      </c>
      <c r="F2605">
        <v>-1.9</v>
      </c>
      <c r="G2605">
        <v>5</v>
      </c>
      <c r="H2605" s="35">
        <f t="shared" si="369"/>
        <v>-1</v>
      </c>
      <c r="I2605">
        <v>3.2</v>
      </c>
      <c r="J2605">
        <v>-5.0999999999999996</v>
      </c>
      <c r="K2605" s="12">
        <f t="shared" si="372"/>
        <v>5</v>
      </c>
      <c r="L2605" s="35">
        <f t="shared" si="370"/>
        <v>-0.4</v>
      </c>
      <c r="M2605">
        <v>3.4</v>
      </c>
      <c r="N2605">
        <v>-4.0999999999999996</v>
      </c>
      <c r="O2605" s="12">
        <f t="shared" si="373"/>
        <v>5</v>
      </c>
      <c r="P2605" s="7">
        <v>9011</v>
      </c>
      <c r="Q2605" s="7"/>
      <c r="R2605" s="35">
        <f t="shared" si="371"/>
        <v>5.3</v>
      </c>
      <c r="S2605">
        <v>5.5</v>
      </c>
      <c r="T2605">
        <v>5</v>
      </c>
      <c r="U2605">
        <v>4</v>
      </c>
      <c r="X2605">
        <v>2.14</v>
      </c>
    </row>
    <row r="2606" spans="1:24" x14ac:dyDescent="0.25">
      <c r="A2606" s="3">
        <v>33191</v>
      </c>
      <c r="B2606" s="5">
        <v>318</v>
      </c>
      <c r="C2606" s="37">
        <f t="shared" si="367"/>
        <v>5.47</v>
      </c>
      <c r="D2606" s="35">
        <f t="shared" si="368"/>
        <v>-3.8</v>
      </c>
      <c r="E2606">
        <v>0.5</v>
      </c>
      <c r="F2606">
        <v>-8</v>
      </c>
      <c r="G2606">
        <v>0</v>
      </c>
      <c r="H2606" s="35">
        <f t="shared" si="369"/>
        <v>-5.9</v>
      </c>
      <c r="I2606">
        <v>-2.6</v>
      </c>
      <c r="J2606">
        <v>-9.1999999999999993</v>
      </c>
      <c r="K2606" s="12">
        <f t="shared" ref="K2606:K2616" si="374">G2606</f>
        <v>0</v>
      </c>
      <c r="L2606" s="35">
        <f t="shared" si="370"/>
        <v>-6.2</v>
      </c>
      <c r="M2606">
        <v>-3.7</v>
      </c>
      <c r="N2606">
        <v>-8.6999999999999993</v>
      </c>
      <c r="O2606" s="12">
        <f t="shared" ref="O2606:O2616" si="375">G2606</f>
        <v>0</v>
      </c>
      <c r="P2606" s="7">
        <v>9011</v>
      </c>
      <c r="Q2606" s="7"/>
      <c r="R2606" s="35">
        <f t="shared" si="371"/>
        <v>-2</v>
      </c>
      <c r="S2606">
        <v>3</v>
      </c>
      <c r="T2606">
        <v>-7</v>
      </c>
      <c r="U2606">
        <v>0</v>
      </c>
      <c r="X2606">
        <v>5.47</v>
      </c>
    </row>
    <row r="2607" spans="1:24" x14ac:dyDescent="0.25">
      <c r="A2607" s="3">
        <v>33192</v>
      </c>
      <c r="B2607" s="5">
        <v>319</v>
      </c>
      <c r="C2607" s="37">
        <f t="shared" si="367"/>
        <v>4.84</v>
      </c>
      <c r="D2607" s="35">
        <f t="shared" si="368"/>
        <v>-4</v>
      </c>
      <c r="E2607">
        <v>1.1000000000000001</v>
      </c>
      <c r="F2607">
        <v>-9</v>
      </c>
      <c r="G2607">
        <v>0</v>
      </c>
      <c r="H2607" s="35">
        <f t="shared" si="369"/>
        <v>-4.8</v>
      </c>
      <c r="I2607">
        <v>-1.5</v>
      </c>
      <c r="J2607">
        <v>-8.1</v>
      </c>
      <c r="K2607" s="12">
        <f t="shared" si="374"/>
        <v>0</v>
      </c>
      <c r="L2607" s="35">
        <f t="shared" si="370"/>
        <v>-4.5999999999999996</v>
      </c>
      <c r="M2607">
        <v>-2.2999999999999998</v>
      </c>
      <c r="N2607">
        <v>-6.9</v>
      </c>
      <c r="O2607" s="12">
        <f t="shared" si="375"/>
        <v>0</v>
      </c>
      <c r="P2607" s="7">
        <v>9011</v>
      </c>
      <c r="Q2607" s="7"/>
      <c r="R2607" s="35">
        <f t="shared" si="371"/>
        <v>-0.5</v>
      </c>
      <c r="S2607">
        <v>5</v>
      </c>
      <c r="T2607">
        <v>-6</v>
      </c>
      <c r="U2607">
        <v>0</v>
      </c>
      <c r="X2607">
        <v>4.84</v>
      </c>
    </row>
    <row r="2608" spans="1:24" x14ac:dyDescent="0.25">
      <c r="A2608" s="3">
        <v>33193</v>
      </c>
      <c r="B2608" s="5">
        <v>320</v>
      </c>
      <c r="C2608" s="37">
        <f t="shared" si="367"/>
        <v>2.25</v>
      </c>
      <c r="D2608" s="35">
        <f t="shared" si="368"/>
        <v>0.4</v>
      </c>
      <c r="E2608">
        <v>3.2</v>
      </c>
      <c r="F2608">
        <v>-2.5</v>
      </c>
      <c r="G2608">
        <v>0</v>
      </c>
      <c r="H2608" s="35">
        <f t="shared" si="369"/>
        <v>-1.9</v>
      </c>
      <c r="I2608">
        <v>0</v>
      </c>
      <c r="J2608">
        <v>-3.8</v>
      </c>
      <c r="K2608" s="12">
        <f t="shared" si="374"/>
        <v>0</v>
      </c>
      <c r="L2608" s="35">
        <f t="shared" si="370"/>
        <v>-3.3</v>
      </c>
      <c r="M2608">
        <v>-1.5</v>
      </c>
      <c r="N2608">
        <v>-5</v>
      </c>
      <c r="O2608" s="12">
        <f t="shared" si="375"/>
        <v>0</v>
      </c>
      <c r="P2608" s="7">
        <v>9011</v>
      </c>
      <c r="Q2608" s="7"/>
      <c r="R2608" s="35">
        <f t="shared" si="371"/>
        <v>0.8</v>
      </c>
      <c r="S2608">
        <v>4.5</v>
      </c>
      <c r="T2608">
        <v>-3</v>
      </c>
      <c r="U2608">
        <v>0</v>
      </c>
      <c r="X2608">
        <v>2.25</v>
      </c>
    </row>
    <row r="2609" spans="1:24" x14ac:dyDescent="0.25">
      <c r="A2609" s="3">
        <v>33194</v>
      </c>
      <c r="B2609" s="5">
        <v>321</v>
      </c>
      <c r="C2609" s="37">
        <f t="shared" si="367"/>
        <v>3.9</v>
      </c>
      <c r="D2609" s="35">
        <f t="shared" si="368"/>
        <v>-1.6</v>
      </c>
      <c r="E2609">
        <v>1.5</v>
      </c>
      <c r="F2609">
        <v>-4.7</v>
      </c>
      <c r="G2609">
        <v>0</v>
      </c>
      <c r="H2609" s="35">
        <f t="shared" si="369"/>
        <v>-3.9</v>
      </c>
      <c r="I2609">
        <v>-1.2</v>
      </c>
      <c r="J2609">
        <v>-6.6</v>
      </c>
      <c r="K2609" s="12">
        <f t="shared" si="374"/>
        <v>0</v>
      </c>
      <c r="L2609" s="35">
        <f t="shared" si="370"/>
        <v>-3.8</v>
      </c>
      <c r="M2609">
        <v>-1.8</v>
      </c>
      <c r="N2609">
        <v>-5.8</v>
      </c>
      <c r="O2609" s="12">
        <f t="shared" si="375"/>
        <v>0</v>
      </c>
      <c r="P2609" s="7">
        <v>9011</v>
      </c>
      <c r="Q2609" s="7"/>
      <c r="R2609" s="35">
        <f t="shared" si="371"/>
        <v>1.5</v>
      </c>
      <c r="S2609">
        <v>3</v>
      </c>
      <c r="T2609">
        <v>0</v>
      </c>
      <c r="U2609">
        <v>0</v>
      </c>
      <c r="X2609">
        <v>3.9</v>
      </c>
    </row>
    <row r="2610" spans="1:24" x14ac:dyDescent="0.25">
      <c r="A2610" s="3">
        <v>33195</v>
      </c>
      <c r="B2610" s="5">
        <v>322</v>
      </c>
      <c r="C2610" s="37">
        <f t="shared" si="367"/>
        <v>4.8899999999999997</v>
      </c>
      <c r="D2610" s="35">
        <f t="shared" si="368"/>
        <v>-6.2</v>
      </c>
      <c r="E2610">
        <v>-0.4</v>
      </c>
      <c r="F2610">
        <v>-11.9</v>
      </c>
      <c r="G2610">
        <v>3</v>
      </c>
      <c r="H2610" s="35">
        <f t="shared" si="369"/>
        <v>-8.1999999999999993</v>
      </c>
      <c r="I2610">
        <v>-3.1</v>
      </c>
      <c r="J2610">
        <v>-13.3</v>
      </c>
      <c r="K2610" s="12">
        <f t="shared" si="374"/>
        <v>3</v>
      </c>
      <c r="L2610" s="35">
        <f t="shared" si="370"/>
        <v>-8</v>
      </c>
      <c r="M2610">
        <v>-5.2</v>
      </c>
      <c r="N2610">
        <v>-10.7</v>
      </c>
      <c r="O2610" s="12">
        <f t="shared" si="375"/>
        <v>3</v>
      </c>
      <c r="P2610" s="7">
        <v>9011</v>
      </c>
      <c r="Q2610" s="7"/>
      <c r="R2610" s="35">
        <f t="shared" si="371"/>
        <v>-4</v>
      </c>
      <c r="S2610">
        <v>1.5</v>
      </c>
      <c r="T2610">
        <v>-9.5</v>
      </c>
      <c r="U2610">
        <v>3.2</v>
      </c>
      <c r="X2610">
        <v>4.8899999999999997</v>
      </c>
    </row>
    <row r="2611" spans="1:24" x14ac:dyDescent="0.25">
      <c r="A2611" s="3">
        <v>33196</v>
      </c>
      <c r="B2611" s="5">
        <v>323</v>
      </c>
      <c r="C2611" s="37">
        <f t="shared" si="367"/>
        <v>1.95</v>
      </c>
      <c r="D2611" s="35">
        <f t="shared" si="368"/>
        <v>-5.5</v>
      </c>
      <c r="E2611">
        <v>-3.2</v>
      </c>
      <c r="F2611">
        <v>-7.7</v>
      </c>
      <c r="G2611">
        <v>6.5</v>
      </c>
      <c r="H2611" s="35">
        <f t="shared" si="369"/>
        <v>-7.9</v>
      </c>
      <c r="I2611">
        <v>-6.2</v>
      </c>
      <c r="J2611">
        <v>-9.6</v>
      </c>
      <c r="K2611" s="12">
        <f t="shared" si="374"/>
        <v>6.5</v>
      </c>
      <c r="L2611" s="35">
        <f t="shared" si="370"/>
        <v>-7.9</v>
      </c>
      <c r="M2611">
        <v>-6.3</v>
      </c>
      <c r="N2611">
        <v>-9.4</v>
      </c>
      <c r="O2611" s="12">
        <f t="shared" si="375"/>
        <v>6.5</v>
      </c>
      <c r="P2611" s="7">
        <v>9011</v>
      </c>
      <c r="Q2611" s="7"/>
      <c r="R2611" s="35">
        <f t="shared" si="371"/>
        <v>-2.5</v>
      </c>
      <c r="S2611">
        <v>2.5</v>
      </c>
      <c r="T2611">
        <v>-7.5</v>
      </c>
      <c r="U2611">
        <v>5.8</v>
      </c>
      <c r="X2611">
        <v>1.95</v>
      </c>
    </row>
    <row r="2612" spans="1:24" x14ac:dyDescent="0.25">
      <c r="A2612" s="3">
        <v>33197</v>
      </c>
      <c r="B2612" s="5">
        <v>324</v>
      </c>
      <c r="C2612" s="37">
        <f t="shared" si="367"/>
        <v>2.88</v>
      </c>
      <c r="D2612" s="35">
        <f t="shared" si="368"/>
        <v>-6.9</v>
      </c>
      <c r="E2612">
        <v>-5.4</v>
      </c>
      <c r="F2612">
        <v>-8.4</v>
      </c>
      <c r="G2612">
        <v>1</v>
      </c>
      <c r="H2612" s="35">
        <f t="shared" si="369"/>
        <v>-10.199999999999999</v>
      </c>
      <c r="I2612">
        <v>-8.6999999999999993</v>
      </c>
      <c r="J2612">
        <v>-11.6</v>
      </c>
      <c r="K2612" s="12">
        <f t="shared" si="374"/>
        <v>1</v>
      </c>
      <c r="L2612" s="35">
        <f t="shared" si="370"/>
        <v>-8.9</v>
      </c>
      <c r="M2612">
        <v>-7.8</v>
      </c>
      <c r="N2612">
        <v>-9.9</v>
      </c>
      <c r="O2612" s="12">
        <f t="shared" si="375"/>
        <v>1</v>
      </c>
      <c r="P2612" s="7">
        <v>9011</v>
      </c>
      <c r="Q2612" s="7"/>
      <c r="R2612" s="35">
        <f t="shared" si="371"/>
        <v>-3.5</v>
      </c>
      <c r="S2612">
        <v>-1</v>
      </c>
      <c r="T2612">
        <v>-6</v>
      </c>
      <c r="U2612">
        <v>6.1</v>
      </c>
      <c r="X2612">
        <v>2.88</v>
      </c>
    </row>
    <row r="2613" spans="1:24" x14ac:dyDescent="0.25">
      <c r="A2613" s="3">
        <v>33198</v>
      </c>
      <c r="B2613" s="5">
        <v>325</v>
      </c>
      <c r="C2613" s="37">
        <f t="shared" si="367"/>
        <v>1.9</v>
      </c>
      <c r="D2613" s="35">
        <f t="shared" si="368"/>
        <v>-5.6</v>
      </c>
      <c r="E2613">
        <v>-0.7</v>
      </c>
      <c r="F2613">
        <v>-10.4</v>
      </c>
      <c r="G2613">
        <v>2</v>
      </c>
      <c r="H2613" s="35">
        <f t="shared" si="369"/>
        <v>-7.2</v>
      </c>
      <c r="I2613">
        <v>-2.6</v>
      </c>
      <c r="J2613">
        <v>-11.8</v>
      </c>
      <c r="K2613" s="12">
        <f t="shared" si="374"/>
        <v>2</v>
      </c>
      <c r="L2613" s="35">
        <f t="shared" si="370"/>
        <v>-6.2</v>
      </c>
      <c r="M2613">
        <v>-1.6</v>
      </c>
      <c r="N2613">
        <v>-10.7</v>
      </c>
      <c r="O2613" s="12">
        <f t="shared" si="375"/>
        <v>2</v>
      </c>
      <c r="P2613" s="7">
        <v>9011</v>
      </c>
      <c r="Q2613" s="7"/>
      <c r="R2613" s="35">
        <f t="shared" si="371"/>
        <v>-1.8</v>
      </c>
      <c r="S2613">
        <v>3</v>
      </c>
      <c r="T2613">
        <v>-6.5</v>
      </c>
      <c r="U2613">
        <v>1.5</v>
      </c>
      <c r="X2613">
        <v>1.9</v>
      </c>
    </row>
    <row r="2614" spans="1:24" x14ac:dyDescent="0.25">
      <c r="A2614" s="3">
        <v>33199</v>
      </c>
      <c r="B2614" s="5">
        <v>326</v>
      </c>
      <c r="C2614" s="37">
        <f t="shared" si="367"/>
        <v>1.87</v>
      </c>
      <c r="D2614" s="35">
        <f t="shared" si="368"/>
        <v>0.4</v>
      </c>
      <c r="E2614">
        <v>5.7</v>
      </c>
      <c r="F2614">
        <v>-5</v>
      </c>
      <c r="G2614">
        <v>0.5</v>
      </c>
      <c r="H2614" s="35">
        <f t="shared" si="369"/>
        <v>-3.3</v>
      </c>
      <c r="I2614">
        <v>0.9</v>
      </c>
      <c r="J2614">
        <v>-7.5</v>
      </c>
      <c r="K2614" s="12">
        <f t="shared" si="374"/>
        <v>0.5</v>
      </c>
      <c r="L2614" s="35">
        <f t="shared" si="370"/>
        <v>-4</v>
      </c>
      <c r="M2614">
        <v>0.7</v>
      </c>
      <c r="N2614">
        <v>-8.6999999999999993</v>
      </c>
      <c r="O2614" s="12">
        <f t="shared" si="375"/>
        <v>0.5</v>
      </c>
      <c r="P2614" s="7">
        <v>9011</v>
      </c>
      <c r="Q2614" s="7"/>
      <c r="R2614" s="35">
        <f t="shared" si="371"/>
        <v>-0.3</v>
      </c>
      <c r="S2614">
        <v>3.5</v>
      </c>
      <c r="T2614">
        <v>-4</v>
      </c>
      <c r="U2614">
        <v>0.2</v>
      </c>
      <c r="X2614">
        <v>1.87</v>
      </c>
    </row>
    <row r="2615" spans="1:24" x14ac:dyDescent="0.25">
      <c r="A2615" s="3">
        <v>33200</v>
      </c>
      <c r="B2615" s="5">
        <v>327</v>
      </c>
      <c r="C2615" s="37">
        <f t="shared" si="367"/>
        <v>1.85</v>
      </c>
      <c r="D2615" s="35">
        <f t="shared" si="368"/>
        <v>2.8</v>
      </c>
      <c r="E2615">
        <v>5.9</v>
      </c>
      <c r="F2615">
        <v>-0.3</v>
      </c>
      <c r="G2615">
        <v>19</v>
      </c>
      <c r="H2615" s="35">
        <f t="shared" si="369"/>
        <v>0.6</v>
      </c>
      <c r="I2615">
        <v>3.2</v>
      </c>
      <c r="J2615">
        <v>-2</v>
      </c>
      <c r="K2615" s="12">
        <f t="shared" si="374"/>
        <v>19</v>
      </c>
      <c r="L2615" s="35">
        <f t="shared" si="370"/>
        <v>1.1000000000000001</v>
      </c>
      <c r="M2615">
        <v>3.4</v>
      </c>
      <c r="N2615">
        <v>-1.3</v>
      </c>
      <c r="O2615" s="12">
        <f t="shared" si="375"/>
        <v>19</v>
      </c>
      <c r="P2615" s="7">
        <v>9011</v>
      </c>
      <c r="Q2615" s="7"/>
      <c r="R2615" s="35">
        <f t="shared" si="371"/>
        <v>3.3</v>
      </c>
      <c r="S2615">
        <v>7.5</v>
      </c>
      <c r="T2615">
        <v>-1</v>
      </c>
      <c r="U2615">
        <v>9</v>
      </c>
      <c r="X2615">
        <v>1.85</v>
      </c>
    </row>
    <row r="2616" spans="1:24" x14ac:dyDescent="0.25">
      <c r="A2616" s="3">
        <v>33201</v>
      </c>
      <c r="B2616" s="5">
        <v>328</v>
      </c>
      <c r="C2616" s="37">
        <f t="shared" si="367"/>
        <v>3.08</v>
      </c>
      <c r="D2616" s="35">
        <f t="shared" si="368"/>
        <v>-4.2</v>
      </c>
      <c r="E2616">
        <v>-2.4</v>
      </c>
      <c r="F2616">
        <v>-5.9</v>
      </c>
      <c r="G2616">
        <v>13</v>
      </c>
      <c r="H2616" s="35">
        <f t="shared" si="369"/>
        <v>-5</v>
      </c>
      <c r="I2616">
        <v>-3.9</v>
      </c>
      <c r="J2616">
        <v>-6.1</v>
      </c>
      <c r="K2616" s="12">
        <f t="shared" si="374"/>
        <v>13</v>
      </c>
      <c r="L2616" s="35">
        <f t="shared" si="370"/>
        <v>-4.3</v>
      </c>
      <c r="M2616">
        <v>-2.8</v>
      </c>
      <c r="N2616">
        <v>-5.8</v>
      </c>
      <c r="O2616" s="12">
        <f t="shared" si="375"/>
        <v>13</v>
      </c>
      <c r="P2616" s="7">
        <v>9011</v>
      </c>
      <c r="Q2616" s="7"/>
      <c r="R2616" s="35">
        <f t="shared" si="371"/>
        <v>-0.8</v>
      </c>
      <c r="S2616">
        <v>2.5</v>
      </c>
      <c r="T2616">
        <v>-4</v>
      </c>
      <c r="U2616">
        <v>12</v>
      </c>
      <c r="X2616">
        <v>3.08</v>
      </c>
    </row>
    <row r="2617" spans="1:24" x14ac:dyDescent="0.25">
      <c r="A2617" s="3">
        <v>33202</v>
      </c>
      <c r="B2617" s="5">
        <v>329</v>
      </c>
      <c r="C2617" s="37">
        <f t="shared" si="367"/>
        <v>4.55</v>
      </c>
      <c r="D2617" s="35">
        <f t="shared" si="368"/>
        <v>-9.9</v>
      </c>
      <c r="E2617">
        <v>-4.5</v>
      </c>
      <c r="F2617">
        <v>-15.3</v>
      </c>
      <c r="G2617" s="14">
        <f t="shared" ref="G2617:G2633" si="376">U2617</f>
        <v>0</v>
      </c>
      <c r="H2617" s="35">
        <f t="shared" si="369"/>
        <v>-11.9</v>
      </c>
      <c r="I2617">
        <v>-8</v>
      </c>
      <c r="J2617">
        <v>-15.8</v>
      </c>
      <c r="K2617" s="14">
        <f t="shared" ref="K2617:K2633" si="377">U2617</f>
        <v>0</v>
      </c>
      <c r="L2617" s="35">
        <f t="shared" si="370"/>
        <v>-9.1999999999999993</v>
      </c>
      <c r="M2617">
        <v>-6.6</v>
      </c>
      <c r="N2617">
        <v>-11.8</v>
      </c>
      <c r="O2617" s="14">
        <f t="shared" ref="O2617:O2633" si="378">U2617</f>
        <v>0</v>
      </c>
      <c r="P2617" s="7">
        <v>9011</v>
      </c>
      <c r="Q2617" s="7"/>
      <c r="R2617" s="35">
        <f t="shared" si="371"/>
        <v>-5.8</v>
      </c>
      <c r="S2617">
        <v>-4.5</v>
      </c>
      <c r="T2617">
        <v>-7</v>
      </c>
      <c r="U2617">
        <v>0</v>
      </c>
      <c r="X2617">
        <v>4.55</v>
      </c>
    </row>
    <row r="2618" spans="1:24" x14ac:dyDescent="0.25">
      <c r="A2618" s="3">
        <v>33203</v>
      </c>
      <c r="B2618" s="5">
        <v>330</v>
      </c>
      <c r="C2618" s="37">
        <f t="shared" si="367"/>
        <v>3.21</v>
      </c>
      <c r="D2618" s="35">
        <f t="shared" si="368"/>
        <v>-13.3</v>
      </c>
      <c r="E2618">
        <v>-6</v>
      </c>
      <c r="F2618">
        <v>-20.5</v>
      </c>
      <c r="G2618" s="14">
        <f t="shared" si="376"/>
        <v>4</v>
      </c>
      <c r="H2618" s="35">
        <f t="shared" si="369"/>
        <v>-14.6</v>
      </c>
      <c r="I2618">
        <v>-8.8000000000000007</v>
      </c>
      <c r="J2618">
        <v>-20.399999999999999</v>
      </c>
      <c r="K2618" s="14">
        <f t="shared" si="377"/>
        <v>4</v>
      </c>
      <c r="L2618" s="35">
        <f t="shared" si="370"/>
        <v>-9.4</v>
      </c>
      <c r="M2618">
        <v>-2.8</v>
      </c>
      <c r="N2618">
        <v>-16</v>
      </c>
      <c r="O2618" s="14">
        <f t="shared" si="378"/>
        <v>4</v>
      </c>
      <c r="P2618" s="7">
        <v>9011</v>
      </c>
      <c r="Q2618" s="7"/>
      <c r="R2618" s="35">
        <f t="shared" si="371"/>
        <v>-14.5</v>
      </c>
      <c r="S2618">
        <v>-5</v>
      </c>
      <c r="T2618">
        <v>-24</v>
      </c>
      <c r="U2618">
        <v>4</v>
      </c>
      <c r="X2618">
        <v>3.21</v>
      </c>
    </row>
    <row r="2619" spans="1:24" x14ac:dyDescent="0.25">
      <c r="A2619" s="3">
        <v>33204</v>
      </c>
      <c r="B2619" s="5">
        <v>331</v>
      </c>
      <c r="C2619" s="37">
        <f t="shared" si="367"/>
        <v>3.5</v>
      </c>
      <c r="D2619" s="35">
        <f t="shared" si="368"/>
        <v>-7.2</v>
      </c>
      <c r="E2619">
        <v>-3.4</v>
      </c>
      <c r="F2619">
        <v>-10.9</v>
      </c>
      <c r="G2619" s="14">
        <f t="shared" si="376"/>
        <v>0.2</v>
      </c>
      <c r="H2619" s="35">
        <f t="shared" si="369"/>
        <v>-8.9</v>
      </c>
      <c r="I2619">
        <v>-6.2</v>
      </c>
      <c r="J2619">
        <v>-11.6</v>
      </c>
      <c r="K2619" s="14">
        <f t="shared" si="377"/>
        <v>0.2</v>
      </c>
      <c r="L2619" s="35">
        <f t="shared" si="370"/>
        <v>-8.9</v>
      </c>
      <c r="M2619">
        <v>-6.9</v>
      </c>
      <c r="N2619">
        <v>-10.8</v>
      </c>
      <c r="O2619" s="14">
        <f t="shared" si="378"/>
        <v>0.2</v>
      </c>
      <c r="P2619" s="7">
        <v>9011</v>
      </c>
      <c r="Q2619" s="7"/>
      <c r="R2619" s="35">
        <f t="shared" si="371"/>
        <v>-8.5</v>
      </c>
      <c r="S2619">
        <v>-2</v>
      </c>
      <c r="T2619">
        <v>-15</v>
      </c>
      <c r="U2619">
        <v>0.2</v>
      </c>
      <c r="X2619">
        <v>3.5</v>
      </c>
    </row>
    <row r="2620" spans="1:24" x14ac:dyDescent="0.25">
      <c r="A2620" s="3">
        <v>33205</v>
      </c>
      <c r="B2620" s="5">
        <v>332</v>
      </c>
      <c r="C2620" s="37">
        <f t="shared" si="367"/>
        <v>1.73</v>
      </c>
      <c r="D2620" s="35">
        <f t="shared" si="368"/>
        <v>-8</v>
      </c>
      <c r="E2620">
        <v>-2.9</v>
      </c>
      <c r="F2620">
        <v>-13.1</v>
      </c>
      <c r="G2620" s="14">
        <f t="shared" si="376"/>
        <v>0.3</v>
      </c>
      <c r="H2620" s="35">
        <f t="shared" si="369"/>
        <v>-8.9</v>
      </c>
      <c r="I2620">
        <v>-5.4</v>
      </c>
      <c r="J2620">
        <v>-12.3</v>
      </c>
      <c r="K2620" s="14">
        <f t="shared" si="377"/>
        <v>0.3</v>
      </c>
      <c r="L2620" s="35">
        <f t="shared" si="370"/>
        <v>-7.5</v>
      </c>
      <c r="M2620">
        <v>-4.5999999999999996</v>
      </c>
      <c r="N2620">
        <v>-10.3</v>
      </c>
      <c r="O2620" s="14">
        <f t="shared" si="378"/>
        <v>0.3</v>
      </c>
      <c r="P2620" s="7">
        <v>9011</v>
      </c>
      <c r="Q2620" s="7"/>
      <c r="R2620" s="35">
        <f t="shared" si="371"/>
        <v>-7</v>
      </c>
      <c r="S2620">
        <v>0</v>
      </c>
      <c r="T2620">
        <v>-14</v>
      </c>
      <c r="U2620">
        <v>0.3</v>
      </c>
      <c r="X2620">
        <v>1.73</v>
      </c>
    </row>
    <row r="2621" spans="1:24" x14ac:dyDescent="0.25">
      <c r="A2621" s="3">
        <v>33206</v>
      </c>
      <c r="B2621" s="5">
        <v>333</v>
      </c>
      <c r="C2621" s="37">
        <f t="shared" si="367"/>
        <v>2.73</v>
      </c>
      <c r="D2621" s="35">
        <f t="shared" si="368"/>
        <v>-6.8</v>
      </c>
      <c r="E2621">
        <v>-1.7</v>
      </c>
      <c r="F2621">
        <v>-11.9</v>
      </c>
      <c r="G2621" s="14">
        <f t="shared" si="376"/>
        <v>6</v>
      </c>
      <c r="H2621" s="35">
        <f t="shared" si="369"/>
        <v>-8.4</v>
      </c>
      <c r="I2621">
        <v>-4.5</v>
      </c>
      <c r="J2621">
        <v>-12.2</v>
      </c>
      <c r="K2621" s="14">
        <f t="shared" si="377"/>
        <v>6</v>
      </c>
      <c r="L2621" s="35">
        <f t="shared" si="370"/>
        <v>-6.3</v>
      </c>
      <c r="M2621">
        <v>-3.5</v>
      </c>
      <c r="N2621">
        <v>-9</v>
      </c>
      <c r="O2621" s="14">
        <f t="shared" si="378"/>
        <v>6</v>
      </c>
      <c r="P2621" s="7">
        <v>9011</v>
      </c>
      <c r="Q2621" s="7"/>
      <c r="R2621" s="35">
        <f t="shared" si="371"/>
        <v>-1.8</v>
      </c>
      <c r="S2621">
        <v>2.5</v>
      </c>
      <c r="T2621">
        <v>-6</v>
      </c>
      <c r="U2621">
        <v>6</v>
      </c>
      <c r="X2621">
        <v>2.73</v>
      </c>
    </row>
    <row r="2622" spans="1:24" x14ac:dyDescent="0.25">
      <c r="A2622" s="3">
        <v>33207</v>
      </c>
      <c r="B2622" s="5">
        <v>334</v>
      </c>
      <c r="C2622" s="37">
        <f t="shared" si="367"/>
        <v>3.15</v>
      </c>
      <c r="D2622" s="35">
        <f t="shared" si="368"/>
        <v>-9.4</v>
      </c>
      <c r="E2622">
        <v>-6.4</v>
      </c>
      <c r="F2622">
        <v>-12.4</v>
      </c>
      <c r="G2622" s="14">
        <f t="shared" si="376"/>
        <v>0</v>
      </c>
      <c r="H2622" s="35">
        <f t="shared" si="369"/>
        <v>-11.1</v>
      </c>
      <c r="I2622">
        <v>-8.1999999999999993</v>
      </c>
      <c r="J2622">
        <v>-13.9</v>
      </c>
      <c r="K2622" s="14">
        <f t="shared" si="377"/>
        <v>0</v>
      </c>
      <c r="L2622" s="35">
        <f t="shared" si="370"/>
        <v>-10.5</v>
      </c>
      <c r="M2622">
        <v>-9</v>
      </c>
      <c r="N2622">
        <v>-11.9</v>
      </c>
      <c r="O2622" s="14">
        <f t="shared" si="378"/>
        <v>0</v>
      </c>
      <c r="P2622" s="7">
        <v>9011</v>
      </c>
      <c r="Q2622" s="7"/>
      <c r="R2622" s="35">
        <f t="shared" si="371"/>
        <v>-4.3</v>
      </c>
      <c r="S2622">
        <v>1.5</v>
      </c>
      <c r="T2622">
        <v>-10</v>
      </c>
      <c r="U2622">
        <v>0</v>
      </c>
      <c r="X2622">
        <v>3.15</v>
      </c>
    </row>
    <row r="2623" spans="1:24" x14ac:dyDescent="0.25">
      <c r="A2623" s="3">
        <v>33208</v>
      </c>
      <c r="B2623" s="5">
        <v>335</v>
      </c>
      <c r="C2623" s="37">
        <f t="shared" si="367"/>
        <v>1.67</v>
      </c>
      <c r="D2623" s="35">
        <f t="shared" si="368"/>
        <v>-8.8000000000000007</v>
      </c>
      <c r="E2623">
        <v>-6.4</v>
      </c>
      <c r="F2623">
        <v>-11.2</v>
      </c>
      <c r="G2623" s="14">
        <f t="shared" si="376"/>
        <v>6</v>
      </c>
      <c r="H2623" s="35">
        <f t="shared" si="369"/>
        <v>-10.8</v>
      </c>
      <c r="I2623">
        <v>-9</v>
      </c>
      <c r="J2623">
        <v>-12.6</v>
      </c>
      <c r="K2623" s="14">
        <f t="shared" si="377"/>
        <v>6</v>
      </c>
      <c r="L2623" s="35">
        <f t="shared" si="370"/>
        <v>-9.8000000000000007</v>
      </c>
      <c r="M2623">
        <v>-7.9</v>
      </c>
      <c r="N2623">
        <v>-11.6</v>
      </c>
      <c r="O2623" s="14">
        <f t="shared" si="378"/>
        <v>6</v>
      </c>
      <c r="P2623" s="7">
        <v>9012</v>
      </c>
      <c r="Q2623" s="7"/>
      <c r="R2623" s="35">
        <f t="shared" si="371"/>
        <v>-5.3</v>
      </c>
      <c r="S2623">
        <v>-4.5</v>
      </c>
      <c r="T2623">
        <v>-6</v>
      </c>
      <c r="U2623">
        <v>6</v>
      </c>
      <c r="X2623">
        <v>1.67</v>
      </c>
    </row>
    <row r="2624" spans="1:24" x14ac:dyDescent="0.25">
      <c r="A2624" s="3">
        <v>33209</v>
      </c>
      <c r="B2624" s="5">
        <v>336</v>
      </c>
      <c r="C2624" s="37">
        <f t="shared" si="367"/>
        <v>1.97</v>
      </c>
      <c r="D2624" s="35">
        <f t="shared" si="368"/>
        <v>-7.5</v>
      </c>
      <c r="E2624">
        <v>-3.4</v>
      </c>
      <c r="F2624">
        <v>-11.6</v>
      </c>
      <c r="G2624" s="14">
        <f t="shared" si="376"/>
        <v>0</v>
      </c>
      <c r="H2624" s="35">
        <f t="shared" si="369"/>
        <v>-10.3</v>
      </c>
      <c r="I2624">
        <v>-5.6</v>
      </c>
      <c r="J2624">
        <v>-14.9</v>
      </c>
      <c r="K2624" s="14">
        <f t="shared" si="377"/>
        <v>0</v>
      </c>
      <c r="L2624" s="35">
        <f t="shared" si="370"/>
        <v>-10.199999999999999</v>
      </c>
      <c r="M2624">
        <v>-7.6</v>
      </c>
      <c r="N2624">
        <v>-12.8</v>
      </c>
      <c r="O2624" s="14">
        <f t="shared" si="378"/>
        <v>0</v>
      </c>
      <c r="P2624" s="7">
        <v>9012</v>
      </c>
      <c r="Q2624" s="7"/>
      <c r="R2624" s="35">
        <f t="shared" si="371"/>
        <v>-5.5</v>
      </c>
      <c r="S2624">
        <v>0</v>
      </c>
      <c r="T2624">
        <v>-11</v>
      </c>
      <c r="U2624">
        <v>0</v>
      </c>
      <c r="X2624">
        <v>1.97</v>
      </c>
    </row>
    <row r="2625" spans="1:24" x14ac:dyDescent="0.25">
      <c r="A2625" s="3">
        <v>33210</v>
      </c>
      <c r="B2625" s="5">
        <v>337</v>
      </c>
      <c r="C2625" s="37">
        <f t="shared" si="367"/>
        <v>2.2000000000000002</v>
      </c>
      <c r="D2625" s="35">
        <f t="shared" si="368"/>
        <v>-5.4</v>
      </c>
      <c r="E2625">
        <v>-1.6</v>
      </c>
      <c r="F2625">
        <v>-9.1999999999999993</v>
      </c>
      <c r="G2625" s="14">
        <f t="shared" si="376"/>
        <v>0.6</v>
      </c>
      <c r="H2625" s="35">
        <f t="shared" si="369"/>
        <v>-7.1</v>
      </c>
      <c r="I2625">
        <v>-3.8</v>
      </c>
      <c r="J2625">
        <v>-10.3</v>
      </c>
      <c r="K2625" s="14">
        <f t="shared" si="377"/>
        <v>0.6</v>
      </c>
      <c r="L2625" s="35">
        <f t="shared" si="370"/>
        <v>-7</v>
      </c>
      <c r="M2625">
        <v>-3</v>
      </c>
      <c r="N2625">
        <v>-10.9</v>
      </c>
      <c r="O2625" s="14">
        <f t="shared" si="378"/>
        <v>0.6</v>
      </c>
      <c r="P2625" s="7">
        <v>9012</v>
      </c>
      <c r="Q2625" s="7"/>
      <c r="R2625" s="35">
        <f t="shared" si="371"/>
        <v>-1.5</v>
      </c>
      <c r="S2625">
        <v>-0.5</v>
      </c>
      <c r="T2625">
        <v>-2.5</v>
      </c>
      <c r="U2625">
        <v>0.6</v>
      </c>
      <c r="X2625">
        <v>2.2000000000000002</v>
      </c>
    </row>
    <row r="2626" spans="1:24" x14ac:dyDescent="0.25">
      <c r="A2626" s="3">
        <v>33211</v>
      </c>
      <c r="B2626" s="5">
        <v>338</v>
      </c>
      <c r="C2626" s="37">
        <f t="shared" si="367"/>
        <v>1.62</v>
      </c>
      <c r="D2626" s="35">
        <f t="shared" si="368"/>
        <v>-4.4000000000000004</v>
      </c>
      <c r="E2626">
        <v>-2.6</v>
      </c>
      <c r="F2626">
        <v>-6.1</v>
      </c>
      <c r="G2626" s="14">
        <f t="shared" si="376"/>
        <v>11.7</v>
      </c>
      <c r="H2626" s="35">
        <f t="shared" si="369"/>
        <v>-6.7</v>
      </c>
      <c r="I2626">
        <v>-4.9000000000000004</v>
      </c>
      <c r="J2626">
        <v>-8.4</v>
      </c>
      <c r="K2626" s="14">
        <f t="shared" si="377"/>
        <v>11.7</v>
      </c>
      <c r="L2626" s="35">
        <f t="shared" si="370"/>
        <v>-5</v>
      </c>
      <c r="M2626">
        <v>-3.3</v>
      </c>
      <c r="N2626">
        <v>-6.6</v>
      </c>
      <c r="O2626" s="14">
        <f t="shared" si="378"/>
        <v>11.7</v>
      </c>
      <c r="P2626" s="7">
        <v>9012</v>
      </c>
      <c r="Q2626" s="7"/>
      <c r="R2626" s="35">
        <f t="shared" si="371"/>
        <v>-1.3</v>
      </c>
      <c r="S2626">
        <v>0.5</v>
      </c>
      <c r="T2626">
        <v>-3</v>
      </c>
      <c r="U2626">
        <v>11.7</v>
      </c>
      <c r="X2626">
        <v>1.62</v>
      </c>
    </row>
    <row r="2627" spans="1:24" x14ac:dyDescent="0.25">
      <c r="A2627" s="3">
        <v>33212</v>
      </c>
      <c r="B2627" s="5">
        <v>339</v>
      </c>
      <c r="C2627" s="37">
        <f t="shared" si="367"/>
        <v>5.23</v>
      </c>
      <c r="D2627" s="35">
        <f t="shared" si="368"/>
        <v>-5.6</v>
      </c>
      <c r="E2627">
        <v>-3</v>
      </c>
      <c r="F2627">
        <v>-8.1999999999999993</v>
      </c>
      <c r="G2627" s="14">
        <f t="shared" si="376"/>
        <v>0</v>
      </c>
      <c r="H2627" s="35">
        <f t="shared" si="369"/>
        <v>-6.3</v>
      </c>
      <c r="I2627">
        <v>-2.9</v>
      </c>
      <c r="J2627">
        <v>-9.6</v>
      </c>
      <c r="K2627" s="14">
        <f t="shared" si="377"/>
        <v>0</v>
      </c>
      <c r="L2627" s="35">
        <f t="shared" si="370"/>
        <v>-5.7</v>
      </c>
      <c r="M2627">
        <v>-3.7</v>
      </c>
      <c r="N2627">
        <v>-7.7</v>
      </c>
      <c r="O2627" s="14">
        <f t="shared" si="378"/>
        <v>0</v>
      </c>
      <c r="P2627" s="7">
        <v>9012</v>
      </c>
      <c r="Q2627" s="7"/>
      <c r="R2627" s="35">
        <f t="shared" si="371"/>
        <v>-1</v>
      </c>
      <c r="S2627">
        <v>1</v>
      </c>
      <c r="T2627">
        <v>-3</v>
      </c>
      <c r="U2627">
        <v>0</v>
      </c>
      <c r="X2627">
        <v>5.23</v>
      </c>
    </row>
    <row r="2628" spans="1:24" x14ac:dyDescent="0.25">
      <c r="A2628" s="3">
        <v>33213</v>
      </c>
      <c r="B2628" s="5">
        <v>340</v>
      </c>
      <c r="C2628" s="37">
        <f t="shared" si="367"/>
        <v>5.39</v>
      </c>
      <c r="D2628" s="35">
        <f t="shared" si="368"/>
        <v>-6.1</v>
      </c>
      <c r="E2628">
        <v>0.8</v>
      </c>
      <c r="F2628">
        <v>-12.9</v>
      </c>
      <c r="G2628" s="14">
        <f t="shared" si="376"/>
        <v>0</v>
      </c>
      <c r="H2628" s="35">
        <f t="shared" si="369"/>
        <v>-4.3</v>
      </c>
      <c r="I2628">
        <v>0.5</v>
      </c>
      <c r="J2628">
        <v>-9</v>
      </c>
      <c r="K2628" s="14">
        <f t="shared" si="377"/>
        <v>0</v>
      </c>
      <c r="L2628" s="35">
        <f t="shared" si="370"/>
        <v>-5.9</v>
      </c>
      <c r="M2628">
        <v>-4</v>
      </c>
      <c r="N2628">
        <v>-7.8</v>
      </c>
      <c r="O2628" s="14">
        <f t="shared" si="378"/>
        <v>0</v>
      </c>
      <c r="P2628" s="7">
        <v>9012</v>
      </c>
      <c r="Q2628" s="7"/>
      <c r="R2628" s="35">
        <f t="shared" si="371"/>
        <v>-3.5</v>
      </c>
      <c r="S2628">
        <v>0.5</v>
      </c>
      <c r="T2628">
        <v>-7.5</v>
      </c>
      <c r="U2628">
        <v>0</v>
      </c>
      <c r="X2628">
        <v>5.39</v>
      </c>
    </row>
    <row r="2629" spans="1:24" x14ac:dyDescent="0.25">
      <c r="A2629" s="3">
        <v>33214</v>
      </c>
      <c r="B2629" s="5">
        <v>341</v>
      </c>
      <c r="C2629" s="37">
        <f t="shared" ref="C2629:C2692" si="379">IF(W2629="",X2629,ROUND(0.95*W2629,2))</f>
        <v>5.53</v>
      </c>
      <c r="D2629" s="35">
        <f t="shared" ref="D2629:D2692" si="380">ROUND(AVERAGE(E2629:F2629),1)</f>
        <v>-6.9</v>
      </c>
      <c r="E2629">
        <v>-3.2</v>
      </c>
      <c r="F2629">
        <v>-10.5</v>
      </c>
      <c r="G2629" s="14">
        <f t="shared" si="376"/>
        <v>0</v>
      </c>
      <c r="H2629" s="35">
        <f t="shared" ref="H2629:H2692" si="381">ROUND(AVERAGE(I2629:J2629),1)</f>
        <v>-4.5</v>
      </c>
      <c r="I2629">
        <v>0.8</v>
      </c>
      <c r="J2629">
        <v>-9.8000000000000007</v>
      </c>
      <c r="K2629" s="14">
        <f t="shared" si="377"/>
        <v>0</v>
      </c>
      <c r="L2629" s="35">
        <f t="shared" ref="L2629:L2692" si="382">ROUND(AVERAGE(M2629:N2629),1)</f>
        <v>-4.5999999999999996</v>
      </c>
      <c r="M2629" s="19">
        <f>I2629-0.8</f>
        <v>0</v>
      </c>
      <c r="N2629">
        <v>-9.1999999999999993</v>
      </c>
      <c r="O2629" s="14">
        <f t="shared" si="378"/>
        <v>0</v>
      </c>
      <c r="P2629" s="7">
        <v>9012</v>
      </c>
      <c r="Q2629" s="7"/>
      <c r="R2629" s="35">
        <f t="shared" ref="R2629:R2692" si="383">ROUND(AVERAGE(S2629:T2629),1)</f>
        <v>-4.5</v>
      </c>
      <c r="S2629">
        <v>-2</v>
      </c>
      <c r="T2629">
        <v>-7</v>
      </c>
      <c r="U2629">
        <v>0</v>
      </c>
      <c r="X2629">
        <v>5.53</v>
      </c>
    </row>
    <row r="2630" spans="1:24" x14ac:dyDescent="0.25">
      <c r="A2630" s="3">
        <v>33215</v>
      </c>
      <c r="B2630" s="5">
        <v>342</v>
      </c>
      <c r="C2630" s="37">
        <f t="shared" si="379"/>
        <v>1.69</v>
      </c>
      <c r="D2630" s="35">
        <f t="shared" si="380"/>
        <v>-2.1</v>
      </c>
      <c r="E2630">
        <v>-1.4</v>
      </c>
      <c r="F2630">
        <v>-2.7</v>
      </c>
      <c r="G2630" s="14">
        <f t="shared" si="376"/>
        <v>2</v>
      </c>
      <c r="H2630" s="35">
        <f t="shared" si="381"/>
        <v>-2.2999999999999998</v>
      </c>
      <c r="I2630">
        <v>-1.4</v>
      </c>
      <c r="J2630" s="12">
        <f>ROUND(F2630*0.88-0.71,1)</f>
        <v>-3.1</v>
      </c>
      <c r="K2630" s="14">
        <f t="shared" si="377"/>
        <v>2</v>
      </c>
      <c r="L2630" s="35">
        <f t="shared" si="382"/>
        <v>-3.3</v>
      </c>
      <c r="M2630">
        <v>-3.6</v>
      </c>
      <c r="N2630" s="19">
        <f>J2630+0.2</f>
        <v>-2.9</v>
      </c>
      <c r="O2630" s="14">
        <f t="shared" si="378"/>
        <v>2</v>
      </c>
      <c r="P2630" s="7">
        <v>9012</v>
      </c>
      <c r="Q2630" s="7"/>
      <c r="R2630" s="35">
        <f t="shared" si="383"/>
        <v>-1.3</v>
      </c>
      <c r="S2630">
        <v>1.5</v>
      </c>
      <c r="T2630">
        <v>-4</v>
      </c>
      <c r="U2630">
        <v>2</v>
      </c>
      <c r="X2630">
        <v>1.69</v>
      </c>
    </row>
    <row r="2631" spans="1:24" x14ac:dyDescent="0.25">
      <c r="A2631" s="3">
        <v>33216</v>
      </c>
      <c r="B2631" s="5">
        <v>343</v>
      </c>
      <c r="C2631" s="37">
        <f t="shared" si="379"/>
        <v>1.56</v>
      </c>
      <c r="D2631" s="35">
        <f t="shared" si="380"/>
        <v>-3</v>
      </c>
      <c r="E2631">
        <v>-1.2</v>
      </c>
      <c r="F2631">
        <v>-4.8</v>
      </c>
      <c r="G2631" s="14">
        <f t="shared" si="376"/>
        <v>9</v>
      </c>
      <c r="H2631" s="35">
        <f t="shared" si="381"/>
        <v>-2.6</v>
      </c>
      <c r="I2631">
        <v>-1.7</v>
      </c>
      <c r="J2631">
        <v>-3.4</v>
      </c>
      <c r="K2631" s="14">
        <f t="shared" si="377"/>
        <v>9</v>
      </c>
      <c r="L2631" s="35">
        <f t="shared" si="382"/>
        <v>-4</v>
      </c>
      <c r="M2631">
        <v>-2.7</v>
      </c>
      <c r="N2631">
        <v>-5.3</v>
      </c>
      <c r="O2631" s="14">
        <f t="shared" si="378"/>
        <v>9</v>
      </c>
      <c r="P2631" s="7">
        <v>9012</v>
      </c>
      <c r="Q2631" s="7"/>
      <c r="R2631" s="35">
        <f t="shared" si="383"/>
        <v>0.3</v>
      </c>
      <c r="S2631">
        <v>1</v>
      </c>
      <c r="T2631">
        <v>-0.5</v>
      </c>
      <c r="U2631">
        <v>9</v>
      </c>
      <c r="X2631">
        <v>1.56</v>
      </c>
    </row>
    <row r="2632" spans="1:24" x14ac:dyDescent="0.25">
      <c r="A2632" s="3">
        <v>33217</v>
      </c>
      <c r="B2632" s="5">
        <v>344</v>
      </c>
      <c r="C2632" s="37">
        <f t="shared" si="379"/>
        <v>1.55</v>
      </c>
      <c r="D2632" s="35">
        <f t="shared" si="380"/>
        <v>-5.2</v>
      </c>
      <c r="E2632">
        <v>-3.5</v>
      </c>
      <c r="F2632">
        <v>-6.9</v>
      </c>
      <c r="G2632" s="14">
        <f t="shared" si="376"/>
        <v>7.5</v>
      </c>
      <c r="H2632" s="35">
        <f t="shared" si="381"/>
        <v>-2.8</v>
      </c>
      <c r="I2632">
        <v>-1</v>
      </c>
      <c r="J2632">
        <v>-4.5</v>
      </c>
      <c r="K2632" s="14">
        <f t="shared" si="377"/>
        <v>7.5</v>
      </c>
      <c r="L2632" s="35">
        <f t="shared" si="382"/>
        <v>-4.0999999999999996</v>
      </c>
      <c r="M2632">
        <v>-2.6</v>
      </c>
      <c r="N2632">
        <v>-5.5</v>
      </c>
      <c r="O2632" s="14">
        <f t="shared" si="378"/>
        <v>7.5</v>
      </c>
      <c r="P2632" s="7">
        <v>9012</v>
      </c>
      <c r="Q2632" s="7"/>
      <c r="R2632" s="35">
        <f t="shared" si="383"/>
        <v>0</v>
      </c>
      <c r="S2632">
        <v>1</v>
      </c>
      <c r="T2632">
        <v>-1</v>
      </c>
      <c r="U2632">
        <v>7.5</v>
      </c>
      <c r="X2632">
        <v>1.55</v>
      </c>
    </row>
    <row r="2633" spans="1:24" x14ac:dyDescent="0.25">
      <c r="A2633" s="3">
        <v>33218</v>
      </c>
      <c r="B2633" s="5">
        <v>345</v>
      </c>
      <c r="C2633" s="37">
        <f t="shared" si="379"/>
        <v>2.0699999999999998</v>
      </c>
      <c r="D2633" s="35">
        <f t="shared" si="380"/>
        <v>-11.5</v>
      </c>
      <c r="E2633" s="19">
        <f>ROUND(I2633*1.02+1.2,1)</f>
        <v>-6.2</v>
      </c>
      <c r="F2633">
        <v>-16.8</v>
      </c>
      <c r="G2633" s="14">
        <f t="shared" si="376"/>
        <v>1.8</v>
      </c>
      <c r="H2633" s="35">
        <f t="shared" si="381"/>
        <v>-8.6999999999999993</v>
      </c>
      <c r="I2633">
        <v>-7.3</v>
      </c>
      <c r="J2633">
        <v>-10</v>
      </c>
      <c r="K2633" s="14">
        <f t="shared" si="377"/>
        <v>1.8</v>
      </c>
      <c r="L2633" s="35">
        <f t="shared" si="382"/>
        <v>-7.9</v>
      </c>
      <c r="M2633">
        <v>-6.8</v>
      </c>
      <c r="N2633">
        <v>-8.9</v>
      </c>
      <c r="O2633" s="14">
        <f t="shared" si="378"/>
        <v>1.8</v>
      </c>
      <c r="P2633" s="7">
        <v>9012</v>
      </c>
      <c r="Q2633" s="7"/>
      <c r="R2633" s="35">
        <f t="shared" si="383"/>
        <v>-3.8</v>
      </c>
      <c r="S2633">
        <v>-3</v>
      </c>
      <c r="T2633">
        <v>-4.5</v>
      </c>
      <c r="U2633">
        <v>1.8</v>
      </c>
      <c r="X2633">
        <v>2.0699999999999998</v>
      </c>
    </row>
    <row r="2634" spans="1:24" x14ac:dyDescent="0.25">
      <c r="A2634" s="3">
        <v>33219</v>
      </c>
      <c r="B2634" s="5">
        <v>346</v>
      </c>
      <c r="C2634" s="37">
        <f t="shared" si="379"/>
        <v>1.53</v>
      </c>
      <c r="D2634" s="35">
        <f t="shared" si="380"/>
        <v>-11</v>
      </c>
      <c r="E2634">
        <v>-4.2</v>
      </c>
      <c r="F2634">
        <v>-17.8</v>
      </c>
      <c r="G2634">
        <v>1</v>
      </c>
      <c r="H2634" s="35">
        <f t="shared" si="381"/>
        <v>-10.6</v>
      </c>
      <c r="I2634">
        <v>-7.3</v>
      </c>
      <c r="J2634">
        <v>-13.8</v>
      </c>
      <c r="K2634" s="12">
        <f>G2634</f>
        <v>1</v>
      </c>
      <c r="L2634" s="35">
        <f t="shared" si="382"/>
        <v>-10.9</v>
      </c>
      <c r="M2634" s="19">
        <f t="shared" ref="M2634:M2653" si="384">I2634-0.8</f>
        <v>-8.1</v>
      </c>
      <c r="N2634" s="19">
        <f t="shared" ref="N2634:N2653" si="385">J2634+0.2</f>
        <v>-13.600000000000001</v>
      </c>
      <c r="O2634" s="12">
        <f>G2634</f>
        <v>1</v>
      </c>
      <c r="P2634" s="7">
        <v>9012</v>
      </c>
      <c r="Q2634" s="7"/>
      <c r="R2634" s="35">
        <f t="shared" si="383"/>
        <v>-9</v>
      </c>
      <c r="S2634">
        <v>-6</v>
      </c>
      <c r="T2634">
        <v>-12</v>
      </c>
      <c r="U2634">
        <v>2.4</v>
      </c>
      <c r="X2634">
        <v>1.53</v>
      </c>
    </row>
    <row r="2635" spans="1:24" x14ac:dyDescent="0.25">
      <c r="A2635" s="3">
        <v>33220</v>
      </c>
      <c r="B2635" s="5">
        <v>347</v>
      </c>
      <c r="C2635" s="37">
        <f t="shared" si="379"/>
        <v>4.0199999999999996</v>
      </c>
      <c r="D2635" s="35">
        <f t="shared" si="380"/>
        <v>-12.6</v>
      </c>
      <c r="E2635">
        <v>-7.3</v>
      </c>
      <c r="F2635">
        <v>-17.899999999999999</v>
      </c>
      <c r="G2635">
        <v>0.5</v>
      </c>
      <c r="H2635" s="35">
        <f t="shared" si="381"/>
        <v>-9.1</v>
      </c>
      <c r="I2635">
        <v>-4.5999999999999996</v>
      </c>
      <c r="J2635">
        <v>-13.6</v>
      </c>
      <c r="K2635" s="12">
        <f>G2635</f>
        <v>0.5</v>
      </c>
      <c r="L2635" s="35">
        <f t="shared" si="382"/>
        <v>-9.4</v>
      </c>
      <c r="M2635" s="19">
        <f t="shared" si="384"/>
        <v>-5.3999999999999995</v>
      </c>
      <c r="N2635" s="19">
        <f t="shared" si="385"/>
        <v>-13.4</v>
      </c>
      <c r="O2635" s="12">
        <f>G2635</f>
        <v>0.5</v>
      </c>
      <c r="P2635" s="7">
        <v>9012</v>
      </c>
      <c r="Q2635" s="7"/>
      <c r="R2635" s="35">
        <f t="shared" si="383"/>
        <v>-11.5</v>
      </c>
      <c r="S2635">
        <v>-6</v>
      </c>
      <c r="T2635">
        <v>-17</v>
      </c>
      <c r="U2635">
        <v>1.3</v>
      </c>
      <c r="X2635">
        <v>4.0199999999999996</v>
      </c>
    </row>
    <row r="2636" spans="1:24" x14ac:dyDescent="0.25">
      <c r="A2636" s="3">
        <v>33221</v>
      </c>
      <c r="B2636" s="5">
        <v>348</v>
      </c>
      <c r="C2636" s="37">
        <f t="shared" si="379"/>
        <v>1.69</v>
      </c>
      <c r="D2636" s="35">
        <f t="shared" si="380"/>
        <v>-9.3000000000000007</v>
      </c>
      <c r="E2636">
        <v>-7.2</v>
      </c>
      <c r="F2636">
        <v>-11.3</v>
      </c>
      <c r="G2636">
        <v>2.5</v>
      </c>
      <c r="H2636" s="35">
        <f t="shared" si="381"/>
        <v>-9.6999999999999993</v>
      </c>
      <c r="I2636">
        <v>-5.7</v>
      </c>
      <c r="J2636">
        <v>-13.6</v>
      </c>
      <c r="K2636" s="12">
        <f>G2636</f>
        <v>2.5</v>
      </c>
      <c r="L2636" s="35">
        <f t="shared" si="382"/>
        <v>-10</v>
      </c>
      <c r="M2636" s="19">
        <f t="shared" si="384"/>
        <v>-6.5</v>
      </c>
      <c r="N2636" s="19">
        <f t="shared" si="385"/>
        <v>-13.4</v>
      </c>
      <c r="O2636" s="12">
        <f>G2636</f>
        <v>2.5</v>
      </c>
      <c r="P2636" s="7">
        <v>9012</v>
      </c>
      <c r="Q2636" s="7"/>
      <c r="R2636" s="35">
        <f t="shared" si="383"/>
        <v>-11.3</v>
      </c>
      <c r="S2636">
        <v>-5</v>
      </c>
      <c r="T2636">
        <v>-17.5</v>
      </c>
      <c r="U2636">
        <v>1.2</v>
      </c>
      <c r="X2636">
        <v>1.69</v>
      </c>
    </row>
    <row r="2637" spans="1:24" x14ac:dyDescent="0.25">
      <c r="A2637" s="3">
        <v>33222</v>
      </c>
      <c r="B2637" s="5">
        <v>349</v>
      </c>
      <c r="C2637" s="37">
        <f t="shared" si="379"/>
        <v>1.51</v>
      </c>
      <c r="D2637" s="35">
        <f t="shared" si="380"/>
        <v>-12.8</v>
      </c>
      <c r="E2637" s="19">
        <f t="shared" ref="E2637:E2652" si="386">ROUND(I2637*1.02+1.2,1)</f>
        <v>-6.5</v>
      </c>
      <c r="F2637">
        <v>-19</v>
      </c>
      <c r="G2637">
        <v>10</v>
      </c>
      <c r="H2637" s="35">
        <f t="shared" si="381"/>
        <v>-8.6999999999999993</v>
      </c>
      <c r="I2637">
        <v>-7.5</v>
      </c>
      <c r="J2637">
        <v>-9.8000000000000007</v>
      </c>
      <c r="K2637" s="12">
        <f>G2637</f>
        <v>10</v>
      </c>
      <c r="L2637" s="35">
        <f t="shared" si="382"/>
        <v>-9</v>
      </c>
      <c r="M2637" s="19">
        <f t="shared" si="384"/>
        <v>-8.3000000000000007</v>
      </c>
      <c r="N2637" s="19">
        <f t="shared" si="385"/>
        <v>-9.6000000000000014</v>
      </c>
      <c r="O2637" s="12">
        <f>G2637</f>
        <v>10</v>
      </c>
      <c r="P2637" s="7">
        <v>9012</v>
      </c>
      <c r="Q2637" s="7"/>
      <c r="R2637" s="35">
        <f t="shared" si="383"/>
        <v>-8</v>
      </c>
      <c r="S2637">
        <v>-5</v>
      </c>
      <c r="T2637">
        <v>-11</v>
      </c>
      <c r="U2637">
        <v>6.2</v>
      </c>
      <c r="X2637">
        <v>1.51</v>
      </c>
    </row>
    <row r="2638" spans="1:24" x14ac:dyDescent="0.25">
      <c r="A2638" s="3">
        <v>33223</v>
      </c>
      <c r="B2638" s="5">
        <v>350</v>
      </c>
      <c r="C2638" s="37">
        <f t="shared" si="379"/>
        <v>1.5</v>
      </c>
      <c r="D2638" s="35">
        <f t="shared" si="380"/>
        <v>-10.7</v>
      </c>
      <c r="E2638" s="19">
        <f t="shared" si="386"/>
        <v>-4.2</v>
      </c>
      <c r="F2638" s="19">
        <f t="shared" ref="F2638:F2653" si="387">ROUND(J2638*1.01-1.1,1)</f>
        <v>-17.2</v>
      </c>
      <c r="G2638">
        <v>10</v>
      </c>
      <c r="H2638" s="35">
        <f t="shared" si="381"/>
        <v>-10.6</v>
      </c>
      <c r="I2638">
        <v>-5.3</v>
      </c>
      <c r="J2638">
        <v>-15.9</v>
      </c>
      <c r="K2638" s="12">
        <f>G2638</f>
        <v>10</v>
      </c>
      <c r="L2638" s="35">
        <f t="shared" si="382"/>
        <v>-10.9</v>
      </c>
      <c r="M2638" s="19">
        <f t="shared" si="384"/>
        <v>-6.1</v>
      </c>
      <c r="N2638" s="19">
        <f t="shared" si="385"/>
        <v>-15.700000000000001</v>
      </c>
      <c r="O2638" s="12">
        <f>G2638</f>
        <v>10</v>
      </c>
      <c r="P2638" s="7">
        <v>9012</v>
      </c>
      <c r="Q2638" s="7"/>
      <c r="R2638" s="35">
        <f t="shared" si="383"/>
        <v>-8.3000000000000007</v>
      </c>
      <c r="S2638">
        <v>-3.5</v>
      </c>
      <c r="T2638">
        <v>-13</v>
      </c>
      <c r="U2638">
        <v>17.100000000000001</v>
      </c>
      <c r="X2638">
        <v>1.5</v>
      </c>
    </row>
    <row r="2639" spans="1:24" x14ac:dyDescent="0.25">
      <c r="A2639" s="3">
        <v>33224</v>
      </c>
      <c r="B2639" s="5">
        <v>351</v>
      </c>
      <c r="C2639" s="37">
        <f t="shared" si="379"/>
        <v>1.5</v>
      </c>
      <c r="D2639" s="35">
        <f t="shared" si="380"/>
        <v>-6.8</v>
      </c>
      <c r="E2639" s="19">
        <f t="shared" si="386"/>
        <v>-2.4</v>
      </c>
      <c r="F2639" s="19">
        <f t="shared" si="387"/>
        <v>-11.2</v>
      </c>
      <c r="G2639" s="14">
        <f t="shared" ref="G2639:G2653" si="388">U2639</f>
        <v>19.100000000000001</v>
      </c>
      <c r="H2639" s="35">
        <f t="shared" si="381"/>
        <v>-6.8</v>
      </c>
      <c r="I2639">
        <v>-3.5</v>
      </c>
      <c r="J2639">
        <v>-10</v>
      </c>
      <c r="K2639" s="14">
        <f t="shared" ref="K2639:K2653" si="389">U2639</f>
        <v>19.100000000000001</v>
      </c>
      <c r="L2639" s="35">
        <f t="shared" si="382"/>
        <v>-7.1</v>
      </c>
      <c r="M2639" s="19">
        <f t="shared" si="384"/>
        <v>-4.3</v>
      </c>
      <c r="N2639" s="19">
        <f t="shared" si="385"/>
        <v>-9.8000000000000007</v>
      </c>
      <c r="O2639" s="14">
        <f t="shared" ref="O2639:O2653" si="390">U2639</f>
        <v>19.100000000000001</v>
      </c>
      <c r="P2639" s="7">
        <v>9012</v>
      </c>
      <c r="Q2639" s="7"/>
      <c r="R2639" s="35">
        <f t="shared" si="383"/>
        <v>-6.8</v>
      </c>
      <c r="S2639">
        <v>-2</v>
      </c>
      <c r="T2639">
        <v>-11.5</v>
      </c>
      <c r="U2639">
        <v>19.100000000000001</v>
      </c>
      <c r="X2639">
        <v>1.5</v>
      </c>
    </row>
    <row r="2640" spans="1:24" x14ac:dyDescent="0.25">
      <c r="A2640" s="3">
        <v>33225</v>
      </c>
      <c r="B2640" s="5">
        <v>352</v>
      </c>
      <c r="C2640" s="37">
        <f t="shared" si="379"/>
        <v>1.91</v>
      </c>
      <c r="D2640" s="35">
        <f t="shared" si="380"/>
        <v>-18.399999999999999</v>
      </c>
      <c r="E2640" s="19">
        <f t="shared" si="386"/>
        <v>-10.199999999999999</v>
      </c>
      <c r="F2640" s="19">
        <f t="shared" si="387"/>
        <v>-26.5</v>
      </c>
      <c r="G2640" s="14">
        <f t="shared" si="388"/>
        <v>2.2000000000000002</v>
      </c>
      <c r="H2640" s="35">
        <f t="shared" si="381"/>
        <v>-18.2</v>
      </c>
      <c r="I2640">
        <v>-11.2</v>
      </c>
      <c r="J2640">
        <v>-25.1</v>
      </c>
      <c r="K2640" s="14">
        <f t="shared" si="389"/>
        <v>2.2000000000000002</v>
      </c>
      <c r="L2640" s="35">
        <f t="shared" si="382"/>
        <v>-18.5</v>
      </c>
      <c r="M2640" s="19">
        <f t="shared" si="384"/>
        <v>-12</v>
      </c>
      <c r="N2640" s="19">
        <f t="shared" si="385"/>
        <v>-24.900000000000002</v>
      </c>
      <c r="O2640" s="14">
        <f t="shared" si="390"/>
        <v>2.2000000000000002</v>
      </c>
      <c r="P2640" s="7">
        <v>9012</v>
      </c>
      <c r="Q2640" s="7"/>
      <c r="R2640" s="35">
        <f t="shared" si="383"/>
        <v>-16</v>
      </c>
      <c r="S2640">
        <v>-10</v>
      </c>
      <c r="T2640">
        <v>-22</v>
      </c>
      <c r="U2640">
        <v>2.2000000000000002</v>
      </c>
      <c r="X2640">
        <v>1.91</v>
      </c>
    </row>
    <row r="2641" spans="1:24" x14ac:dyDescent="0.25">
      <c r="A2641" s="3">
        <v>33226</v>
      </c>
      <c r="B2641" s="5">
        <v>353</v>
      </c>
      <c r="C2641" s="37">
        <f t="shared" si="379"/>
        <v>3.62</v>
      </c>
      <c r="D2641" s="35">
        <f t="shared" si="380"/>
        <v>-27.5</v>
      </c>
      <c r="E2641" s="19">
        <f t="shared" si="386"/>
        <v>-24.7</v>
      </c>
      <c r="F2641" s="19">
        <f t="shared" si="387"/>
        <v>-30.3</v>
      </c>
      <c r="G2641" s="14">
        <f t="shared" si="388"/>
        <v>0</v>
      </c>
      <c r="H2641" s="35">
        <f t="shared" si="381"/>
        <v>-27.2</v>
      </c>
      <c r="I2641">
        <v>-25.4</v>
      </c>
      <c r="J2641">
        <v>-28.9</v>
      </c>
      <c r="K2641" s="14">
        <f t="shared" si="389"/>
        <v>0</v>
      </c>
      <c r="L2641" s="35">
        <f t="shared" si="382"/>
        <v>-27.5</v>
      </c>
      <c r="M2641" s="19">
        <f t="shared" si="384"/>
        <v>-26.2</v>
      </c>
      <c r="N2641" s="19">
        <f t="shared" si="385"/>
        <v>-28.7</v>
      </c>
      <c r="O2641" s="14">
        <f t="shared" si="390"/>
        <v>0</v>
      </c>
      <c r="P2641" s="7">
        <v>9012</v>
      </c>
      <c r="Q2641" s="7"/>
      <c r="R2641" s="35">
        <f t="shared" si="383"/>
        <v>-20.8</v>
      </c>
      <c r="S2641">
        <v>-18</v>
      </c>
      <c r="T2641">
        <v>-23.5</v>
      </c>
      <c r="U2641">
        <v>0</v>
      </c>
      <c r="X2641">
        <v>3.62</v>
      </c>
    </row>
    <row r="2642" spans="1:24" x14ac:dyDescent="0.25">
      <c r="A2642" s="3">
        <v>33227</v>
      </c>
      <c r="B2642" s="5">
        <v>354</v>
      </c>
      <c r="C2642" s="37">
        <f t="shared" si="379"/>
        <v>2.67</v>
      </c>
      <c r="D2642" s="35">
        <f t="shared" si="380"/>
        <v>-27.2</v>
      </c>
      <c r="E2642" s="19">
        <f t="shared" si="386"/>
        <v>-22.3</v>
      </c>
      <c r="F2642" s="19">
        <f t="shared" si="387"/>
        <v>-32.1</v>
      </c>
      <c r="G2642" s="14">
        <f t="shared" si="388"/>
        <v>0</v>
      </c>
      <c r="H2642" s="35">
        <f t="shared" si="381"/>
        <v>-26.9</v>
      </c>
      <c r="I2642">
        <v>-23</v>
      </c>
      <c r="J2642">
        <v>-30.7</v>
      </c>
      <c r="K2642" s="14">
        <f t="shared" si="389"/>
        <v>0</v>
      </c>
      <c r="L2642" s="35">
        <f t="shared" si="382"/>
        <v>-27.2</v>
      </c>
      <c r="M2642" s="19">
        <f t="shared" si="384"/>
        <v>-23.8</v>
      </c>
      <c r="N2642" s="19">
        <f t="shared" si="385"/>
        <v>-30.5</v>
      </c>
      <c r="O2642" s="14">
        <f t="shared" si="390"/>
        <v>0</v>
      </c>
      <c r="P2642" s="7">
        <v>9012</v>
      </c>
      <c r="Q2642" s="7"/>
      <c r="R2642" s="35">
        <f t="shared" si="383"/>
        <v>-26.3</v>
      </c>
      <c r="S2642">
        <v>-23.5</v>
      </c>
      <c r="T2642">
        <v>-29</v>
      </c>
      <c r="U2642">
        <v>0</v>
      </c>
      <c r="X2642">
        <v>2.67</v>
      </c>
    </row>
    <row r="2643" spans="1:24" x14ac:dyDescent="0.25">
      <c r="A2643" s="3">
        <v>33228</v>
      </c>
      <c r="B2643" s="5">
        <v>355</v>
      </c>
      <c r="C2643" s="37">
        <f t="shared" si="379"/>
        <v>2.2000000000000002</v>
      </c>
      <c r="D2643" s="35">
        <f t="shared" si="380"/>
        <v>-24.3</v>
      </c>
      <c r="E2643" s="19">
        <f t="shared" si="386"/>
        <v>-17.399999999999999</v>
      </c>
      <c r="F2643" s="19">
        <f t="shared" si="387"/>
        <v>-31.2</v>
      </c>
      <c r="G2643" s="14">
        <f t="shared" si="388"/>
        <v>2.9</v>
      </c>
      <c r="H2643" s="35">
        <f t="shared" si="381"/>
        <v>-24</v>
      </c>
      <c r="I2643">
        <v>-18.2</v>
      </c>
      <c r="J2643">
        <v>-29.8</v>
      </c>
      <c r="K2643" s="14">
        <f t="shared" si="389"/>
        <v>2.9</v>
      </c>
      <c r="L2643" s="35">
        <f t="shared" si="382"/>
        <v>-24.3</v>
      </c>
      <c r="M2643" s="19">
        <f t="shared" si="384"/>
        <v>-19</v>
      </c>
      <c r="N2643" s="19">
        <f t="shared" si="385"/>
        <v>-29.6</v>
      </c>
      <c r="O2643" s="14">
        <f t="shared" si="390"/>
        <v>2.9</v>
      </c>
      <c r="P2643" s="7">
        <v>9012</v>
      </c>
      <c r="Q2643" s="7"/>
      <c r="R2643" s="35">
        <f t="shared" si="383"/>
        <v>-31</v>
      </c>
      <c r="S2643">
        <v>-22</v>
      </c>
      <c r="T2643">
        <v>-40</v>
      </c>
      <c r="U2643">
        <v>2.9</v>
      </c>
      <c r="X2643">
        <v>2.2000000000000002</v>
      </c>
    </row>
    <row r="2644" spans="1:24" x14ac:dyDescent="0.25">
      <c r="A2644" s="3">
        <v>33229</v>
      </c>
      <c r="B2644" s="5">
        <v>356</v>
      </c>
      <c r="C2644" s="37">
        <f t="shared" si="379"/>
        <v>3.5</v>
      </c>
      <c r="D2644" s="35">
        <f t="shared" si="380"/>
        <v>-21</v>
      </c>
      <c r="E2644" s="19">
        <f t="shared" si="386"/>
        <v>-16.5</v>
      </c>
      <c r="F2644" s="19">
        <f t="shared" si="387"/>
        <v>-25.5</v>
      </c>
      <c r="G2644" s="14">
        <f t="shared" si="388"/>
        <v>2.2999999999999998</v>
      </c>
      <c r="H2644" s="35">
        <f t="shared" si="381"/>
        <v>-20.8</v>
      </c>
      <c r="I2644">
        <v>-17.399999999999999</v>
      </c>
      <c r="J2644">
        <v>-24.2</v>
      </c>
      <c r="K2644" s="14">
        <f t="shared" si="389"/>
        <v>2.2999999999999998</v>
      </c>
      <c r="L2644" s="35">
        <f t="shared" si="382"/>
        <v>-21.1</v>
      </c>
      <c r="M2644" s="19">
        <f t="shared" si="384"/>
        <v>-18.2</v>
      </c>
      <c r="N2644" s="19">
        <f t="shared" si="385"/>
        <v>-24</v>
      </c>
      <c r="O2644" s="14">
        <f t="shared" si="390"/>
        <v>2.2999999999999998</v>
      </c>
      <c r="P2644" s="7">
        <v>9012</v>
      </c>
      <c r="Q2644" s="7"/>
      <c r="R2644" s="35">
        <f t="shared" si="383"/>
        <v>-25</v>
      </c>
      <c r="S2644">
        <v>-18</v>
      </c>
      <c r="T2644">
        <v>-32</v>
      </c>
      <c r="U2644">
        <v>2.2999999999999998</v>
      </c>
      <c r="X2644">
        <v>3.5</v>
      </c>
    </row>
    <row r="2645" spans="1:24" x14ac:dyDescent="0.25">
      <c r="A2645" s="3">
        <v>33230</v>
      </c>
      <c r="B2645" s="5">
        <v>357</v>
      </c>
      <c r="C2645" s="37">
        <f t="shared" si="379"/>
        <v>2.15</v>
      </c>
      <c r="D2645" s="35">
        <f t="shared" si="380"/>
        <v>-14.8</v>
      </c>
      <c r="E2645" s="19">
        <f t="shared" si="386"/>
        <v>-9.1</v>
      </c>
      <c r="F2645" s="19">
        <f t="shared" si="387"/>
        <v>-20.5</v>
      </c>
      <c r="G2645" s="14">
        <f t="shared" si="388"/>
        <v>0</v>
      </c>
      <c r="H2645" s="35">
        <f t="shared" si="381"/>
        <v>-14.7</v>
      </c>
      <c r="I2645">
        <v>-10.1</v>
      </c>
      <c r="J2645">
        <v>-19.2</v>
      </c>
      <c r="K2645" s="14">
        <f t="shared" si="389"/>
        <v>0</v>
      </c>
      <c r="L2645" s="35">
        <f t="shared" si="382"/>
        <v>-15</v>
      </c>
      <c r="M2645" s="19">
        <f t="shared" si="384"/>
        <v>-10.9</v>
      </c>
      <c r="N2645" s="19">
        <f t="shared" si="385"/>
        <v>-19</v>
      </c>
      <c r="O2645" s="14">
        <f t="shared" si="390"/>
        <v>0</v>
      </c>
      <c r="P2645" s="7">
        <v>9012</v>
      </c>
      <c r="Q2645" s="7"/>
      <c r="R2645" s="35">
        <f t="shared" si="383"/>
        <v>-18.8</v>
      </c>
      <c r="S2645">
        <v>-15.5</v>
      </c>
      <c r="T2645">
        <v>-22</v>
      </c>
      <c r="U2645">
        <v>0</v>
      </c>
      <c r="X2645">
        <v>2.15</v>
      </c>
    </row>
    <row r="2646" spans="1:24" x14ac:dyDescent="0.25">
      <c r="A2646" s="3">
        <v>33231</v>
      </c>
      <c r="B2646" s="5">
        <v>358</v>
      </c>
      <c r="C2646" s="37">
        <f t="shared" si="379"/>
        <v>1.5</v>
      </c>
      <c r="D2646" s="35">
        <f t="shared" si="380"/>
        <v>-12.4</v>
      </c>
      <c r="E2646" s="19">
        <f t="shared" si="386"/>
        <v>-8.6999999999999993</v>
      </c>
      <c r="F2646" s="19">
        <f t="shared" si="387"/>
        <v>-16.100000000000001</v>
      </c>
      <c r="G2646" s="14">
        <f t="shared" si="388"/>
        <v>3</v>
      </c>
      <c r="H2646" s="35">
        <f t="shared" si="381"/>
        <v>-12.3</v>
      </c>
      <c r="I2646">
        <v>-9.6999999999999993</v>
      </c>
      <c r="J2646">
        <v>-14.9</v>
      </c>
      <c r="K2646" s="14">
        <f t="shared" si="389"/>
        <v>3</v>
      </c>
      <c r="L2646" s="35">
        <f t="shared" si="382"/>
        <v>-12.6</v>
      </c>
      <c r="M2646" s="19">
        <f t="shared" si="384"/>
        <v>-10.5</v>
      </c>
      <c r="N2646" s="19">
        <f t="shared" si="385"/>
        <v>-14.700000000000001</v>
      </c>
      <c r="O2646" s="14">
        <f t="shared" si="390"/>
        <v>3</v>
      </c>
      <c r="P2646" s="7">
        <v>9012</v>
      </c>
      <c r="Q2646" s="7"/>
      <c r="R2646" s="35">
        <f t="shared" si="383"/>
        <v>-14</v>
      </c>
      <c r="S2646">
        <v>-10</v>
      </c>
      <c r="T2646">
        <v>-18</v>
      </c>
      <c r="U2646">
        <v>3</v>
      </c>
      <c r="X2646">
        <v>1.5</v>
      </c>
    </row>
    <row r="2647" spans="1:24" x14ac:dyDescent="0.25">
      <c r="A2647" s="3">
        <v>33232</v>
      </c>
      <c r="B2647" s="5">
        <v>359</v>
      </c>
      <c r="C2647" s="37">
        <f t="shared" si="379"/>
        <v>1.5</v>
      </c>
      <c r="D2647" s="35">
        <f t="shared" si="380"/>
        <v>-9.9</v>
      </c>
      <c r="E2647" s="19">
        <f t="shared" si="386"/>
        <v>-6.3</v>
      </c>
      <c r="F2647" s="19">
        <f t="shared" si="387"/>
        <v>-13.5</v>
      </c>
      <c r="G2647" s="14">
        <f t="shared" si="388"/>
        <v>5</v>
      </c>
      <c r="H2647" s="35">
        <f t="shared" si="381"/>
        <v>-9.9</v>
      </c>
      <c r="I2647">
        <v>-7.4</v>
      </c>
      <c r="J2647">
        <v>-12.3</v>
      </c>
      <c r="K2647" s="14">
        <f t="shared" si="389"/>
        <v>5</v>
      </c>
      <c r="L2647" s="35">
        <f t="shared" si="382"/>
        <v>-10.199999999999999</v>
      </c>
      <c r="M2647" s="19">
        <f t="shared" si="384"/>
        <v>-8.2000000000000011</v>
      </c>
      <c r="N2647" s="19">
        <f t="shared" si="385"/>
        <v>-12.100000000000001</v>
      </c>
      <c r="O2647" s="14">
        <f t="shared" si="390"/>
        <v>5</v>
      </c>
      <c r="P2647" s="7">
        <v>9012</v>
      </c>
      <c r="Q2647" s="7"/>
      <c r="R2647" s="35">
        <f t="shared" si="383"/>
        <v>-13</v>
      </c>
      <c r="S2647">
        <v>-11</v>
      </c>
      <c r="T2647">
        <v>-15</v>
      </c>
      <c r="U2647">
        <v>5</v>
      </c>
      <c r="X2647">
        <v>1.5</v>
      </c>
    </row>
    <row r="2648" spans="1:24" x14ac:dyDescent="0.25">
      <c r="A2648" s="3">
        <v>33233</v>
      </c>
      <c r="B2648" s="5">
        <v>360</v>
      </c>
      <c r="C2648" s="37">
        <f t="shared" si="379"/>
        <v>1.8</v>
      </c>
      <c r="D2648" s="35">
        <f t="shared" si="380"/>
        <v>-8</v>
      </c>
      <c r="E2648" s="19">
        <f t="shared" si="386"/>
        <v>-5.5</v>
      </c>
      <c r="F2648" s="19">
        <f t="shared" si="387"/>
        <v>-10.5</v>
      </c>
      <c r="G2648" s="14">
        <f t="shared" si="388"/>
        <v>0</v>
      </c>
      <c r="H2648" s="35">
        <f t="shared" si="381"/>
        <v>-8</v>
      </c>
      <c r="I2648">
        <v>-6.6</v>
      </c>
      <c r="J2648">
        <v>-9.3000000000000007</v>
      </c>
      <c r="K2648" s="14">
        <f t="shared" si="389"/>
        <v>0</v>
      </c>
      <c r="L2648" s="35">
        <f t="shared" si="382"/>
        <v>-8.3000000000000007</v>
      </c>
      <c r="M2648" s="19">
        <f t="shared" si="384"/>
        <v>-7.3999999999999995</v>
      </c>
      <c r="N2648" s="19">
        <f t="shared" si="385"/>
        <v>-9.1000000000000014</v>
      </c>
      <c r="O2648" s="14">
        <f t="shared" si="390"/>
        <v>0</v>
      </c>
      <c r="P2648" s="7">
        <v>9012</v>
      </c>
      <c r="Q2648" s="7"/>
      <c r="R2648" s="35">
        <f t="shared" si="383"/>
        <v>-11.5</v>
      </c>
      <c r="S2648">
        <v>-10</v>
      </c>
      <c r="T2648">
        <v>-13</v>
      </c>
      <c r="U2648">
        <v>0</v>
      </c>
      <c r="X2648">
        <v>1.8</v>
      </c>
    </row>
    <row r="2649" spans="1:24" x14ac:dyDescent="0.25">
      <c r="A2649" s="3">
        <v>33234</v>
      </c>
      <c r="B2649" s="5">
        <v>361</v>
      </c>
      <c r="C2649" s="37">
        <f t="shared" si="379"/>
        <v>1.81</v>
      </c>
      <c r="D2649" s="35">
        <f t="shared" si="380"/>
        <v>-10.6</v>
      </c>
      <c r="E2649" s="19">
        <f t="shared" si="386"/>
        <v>-5.7</v>
      </c>
      <c r="F2649" s="19">
        <f t="shared" si="387"/>
        <v>-15.4</v>
      </c>
      <c r="G2649" s="14">
        <f t="shared" si="388"/>
        <v>10</v>
      </c>
      <c r="H2649" s="35">
        <f t="shared" si="381"/>
        <v>-10.5</v>
      </c>
      <c r="I2649">
        <v>-6.8</v>
      </c>
      <c r="J2649">
        <v>-14.2</v>
      </c>
      <c r="K2649" s="14">
        <f t="shared" si="389"/>
        <v>10</v>
      </c>
      <c r="L2649" s="35">
        <f t="shared" si="382"/>
        <v>-10.8</v>
      </c>
      <c r="M2649" s="19">
        <f t="shared" si="384"/>
        <v>-7.6</v>
      </c>
      <c r="N2649" s="19">
        <f t="shared" si="385"/>
        <v>-14</v>
      </c>
      <c r="O2649" s="14">
        <f t="shared" si="390"/>
        <v>10</v>
      </c>
      <c r="P2649" s="7">
        <v>9012</v>
      </c>
      <c r="Q2649" s="7"/>
      <c r="R2649" s="35">
        <f t="shared" si="383"/>
        <v>-11.8</v>
      </c>
      <c r="S2649">
        <v>-11</v>
      </c>
      <c r="T2649">
        <v>-12.5</v>
      </c>
      <c r="U2649">
        <v>10</v>
      </c>
      <c r="X2649">
        <v>1.81</v>
      </c>
    </row>
    <row r="2650" spans="1:24" x14ac:dyDescent="0.25">
      <c r="A2650" s="3">
        <v>33235</v>
      </c>
      <c r="B2650" s="5">
        <v>362</v>
      </c>
      <c r="C2650" s="37">
        <f t="shared" si="379"/>
        <v>4.6100000000000003</v>
      </c>
      <c r="D2650" s="35">
        <f t="shared" si="380"/>
        <v>-31.3</v>
      </c>
      <c r="E2650" s="19">
        <f t="shared" si="386"/>
        <v>-27.8</v>
      </c>
      <c r="F2650" s="19">
        <f t="shared" si="387"/>
        <v>-34.700000000000003</v>
      </c>
      <c r="G2650" s="14">
        <f t="shared" si="388"/>
        <v>0</v>
      </c>
      <c r="H2650" s="35">
        <f t="shared" si="381"/>
        <v>-30.9</v>
      </c>
      <c r="I2650">
        <v>-28.4</v>
      </c>
      <c r="J2650">
        <v>-33.299999999999997</v>
      </c>
      <c r="K2650" s="14">
        <f t="shared" si="389"/>
        <v>0</v>
      </c>
      <c r="L2650" s="35">
        <f t="shared" si="382"/>
        <v>-31.2</v>
      </c>
      <c r="M2650" s="19">
        <f t="shared" si="384"/>
        <v>-29.2</v>
      </c>
      <c r="N2650" s="19">
        <f t="shared" si="385"/>
        <v>-33.099999999999994</v>
      </c>
      <c r="O2650" s="14">
        <f t="shared" si="390"/>
        <v>0</v>
      </c>
      <c r="P2650" s="7">
        <v>9012</v>
      </c>
      <c r="Q2650" s="7"/>
      <c r="R2650" s="35">
        <f t="shared" si="383"/>
        <v>-26</v>
      </c>
      <c r="S2650">
        <v>-25</v>
      </c>
      <c r="T2650">
        <v>-27</v>
      </c>
      <c r="U2650">
        <v>0</v>
      </c>
      <c r="X2650">
        <v>4.6100000000000003</v>
      </c>
    </row>
    <row r="2651" spans="1:24" x14ac:dyDescent="0.25">
      <c r="A2651" s="3">
        <v>33236</v>
      </c>
      <c r="B2651" s="5">
        <v>363</v>
      </c>
      <c r="C2651" s="37">
        <f t="shared" si="379"/>
        <v>1.52</v>
      </c>
      <c r="D2651" s="35">
        <f t="shared" si="380"/>
        <v>-25.8</v>
      </c>
      <c r="E2651" s="19">
        <f t="shared" si="386"/>
        <v>-17.899999999999999</v>
      </c>
      <c r="F2651" s="19">
        <f t="shared" si="387"/>
        <v>-33.700000000000003</v>
      </c>
      <c r="G2651" s="14">
        <f t="shared" si="388"/>
        <v>5.6</v>
      </c>
      <c r="H2651" s="35">
        <f t="shared" si="381"/>
        <v>-25.5</v>
      </c>
      <c r="I2651">
        <v>-18.7</v>
      </c>
      <c r="J2651">
        <v>-32.299999999999997</v>
      </c>
      <c r="K2651" s="14">
        <f t="shared" si="389"/>
        <v>5.6</v>
      </c>
      <c r="L2651" s="35">
        <f t="shared" si="382"/>
        <v>-25.8</v>
      </c>
      <c r="M2651" s="19">
        <f t="shared" si="384"/>
        <v>-19.5</v>
      </c>
      <c r="N2651" s="19">
        <f t="shared" si="385"/>
        <v>-32.099999999999994</v>
      </c>
      <c r="O2651" s="14">
        <f t="shared" si="390"/>
        <v>5.6</v>
      </c>
      <c r="P2651" s="7">
        <v>9012</v>
      </c>
      <c r="Q2651" s="7"/>
      <c r="R2651" s="35">
        <f t="shared" si="383"/>
        <v>-31.5</v>
      </c>
      <c r="S2651">
        <v>-21</v>
      </c>
      <c r="T2651">
        <v>-42</v>
      </c>
      <c r="U2651">
        <v>5.6</v>
      </c>
      <c r="X2651">
        <v>1.52</v>
      </c>
    </row>
    <row r="2652" spans="1:24" x14ac:dyDescent="0.25">
      <c r="A2652" s="3">
        <v>33237</v>
      </c>
      <c r="B2652" s="5">
        <v>364</v>
      </c>
      <c r="C2652" s="37">
        <f t="shared" si="379"/>
        <v>4.28</v>
      </c>
      <c r="D2652" s="35">
        <f t="shared" si="380"/>
        <v>-17.100000000000001</v>
      </c>
      <c r="E2652" s="19">
        <f t="shared" si="386"/>
        <v>-9.4</v>
      </c>
      <c r="F2652" s="19">
        <f t="shared" si="387"/>
        <v>-24.8</v>
      </c>
      <c r="G2652" s="14">
        <f t="shared" si="388"/>
        <v>6.2</v>
      </c>
      <c r="H2652" s="35">
        <f t="shared" si="381"/>
        <v>-17</v>
      </c>
      <c r="I2652">
        <v>-10.4</v>
      </c>
      <c r="J2652">
        <v>-23.5</v>
      </c>
      <c r="K2652" s="14">
        <f t="shared" si="389"/>
        <v>6.2</v>
      </c>
      <c r="L2652" s="35">
        <f t="shared" si="382"/>
        <v>-17.3</v>
      </c>
      <c r="M2652" s="19">
        <f t="shared" si="384"/>
        <v>-11.200000000000001</v>
      </c>
      <c r="N2652" s="19">
        <f t="shared" si="385"/>
        <v>-23.3</v>
      </c>
      <c r="O2652" s="14">
        <f t="shared" si="390"/>
        <v>6.2</v>
      </c>
      <c r="P2652" s="7">
        <v>9012</v>
      </c>
      <c r="Q2652" s="7"/>
      <c r="R2652" s="35">
        <f t="shared" si="383"/>
        <v>-24.5</v>
      </c>
      <c r="S2652">
        <v>-19</v>
      </c>
      <c r="T2652">
        <v>-30</v>
      </c>
      <c r="U2652">
        <v>6.2</v>
      </c>
      <c r="X2652">
        <v>4.28</v>
      </c>
    </row>
    <row r="2653" spans="1:24" x14ac:dyDescent="0.25">
      <c r="A2653" s="3">
        <v>33238</v>
      </c>
      <c r="B2653" s="5">
        <v>365</v>
      </c>
      <c r="C2653" s="37">
        <f t="shared" si="379"/>
        <v>2.98</v>
      </c>
      <c r="D2653" s="35">
        <f t="shared" si="380"/>
        <v>-10.3</v>
      </c>
      <c r="E2653">
        <v>-3.6</v>
      </c>
      <c r="F2653" s="19">
        <f t="shared" si="387"/>
        <v>-17</v>
      </c>
      <c r="G2653" s="14">
        <f t="shared" si="388"/>
        <v>8</v>
      </c>
      <c r="H2653" s="35">
        <f t="shared" si="381"/>
        <v>-10.199999999999999</v>
      </c>
      <c r="I2653">
        <v>-4.5999999999999996</v>
      </c>
      <c r="J2653">
        <v>-15.7</v>
      </c>
      <c r="K2653" s="14">
        <f t="shared" si="389"/>
        <v>8</v>
      </c>
      <c r="L2653" s="35">
        <f t="shared" si="382"/>
        <v>-10.5</v>
      </c>
      <c r="M2653" s="19">
        <f t="shared" si="384"/>
        <v>-5.3999999999999995</v>
      </c>
      <c r="N2653" s="19">
        <f t="shared" si="385"/>
        <v>-15.5</v>
      </c>
      <c r="O2653" s="14">
        <f t="shared" si="390"/>
        <v>8</v>
      </c>
      <c r="P2653" s="7">
        <v>9012</v>
      </c>
      <c r="Q2653" s="7"/>
      <c r="R2653" s="35">
        <f t="shared" si="383"/>
        <v>-16</v>
      </c>
      <c r="S2653">
        <v>-10</v>
      </c>
      <c r="T2653">
        <v>-22</v>
      </c>
      <c r="U2653">
        <v>8</v>
      </c>
      <c r="X2653">
        <v>2.98</v>
      </c>
    </row>
    <row r="2654" spans="1:24" x14ac:dyDescent="0.25">
      <c r="A2654" s="3">
        <v>33239</v>
      </c>
      <c r="B2654" s="5">
        <v>1</v>
      </c>
      <c r="C2654" s="37">
        <f t="shared" si="379"/>
        <v>1.55</v>
      </c>
      <c r="D2654" s="35">
        <f t="shared" si="380"/>
        <v>-7.9</v>
      </c>
      <c r="E2654">
        <v>-7</v>
      </c>
      <c r="F2654">
        <v>-8.8000000000000007</v>
      </c>
      <c r="G2654">
        <v>0.5</v>
      </c>
      <c r="H2654" s="35">
        <f t="shared" si="381"/>
        <v>-10.9</v>
      </c>
      <c r="I2654">
        <v>-9.3000000000000007</v>
      </c>
      <c r="J2654">
        <v>-12.4</v>
      </c>
      <c r="K2654" s="12">
        <f>G2654</f>
        <v>0.5</v>
      </c>
      <c r="L2654" s="35">
        <f t="shared" si="382"/>
        <v>-11.1</v>
      </c>
      <c r="M2654">
        <v>-9.3000000000000007</v>
      </c>
      <c r="N2654">
        <v>-12.9</v>
      </c>
      <c r="O2654" s="12">
        <f>G2654</f>
        <v>0.5</v>
      </c>
      <c r="P2654" s="7">
        <v>9101</v>
      </c>
      <c r="Q2654" s="7"/>
      <c r="R2654" s="35">
        <f t="shared" si="383"/>
        <v>-11.8</v>
      </c>
      <c r="S2654">
        <v>-9</v>
      </c>
      <c r="T2654">
        <v>-14.5</v>
      </c>
      <c r="U2654">
        <v>0.5</v>
      </c>
      <c r="X2654">
        <v>1.55</v>
      </c>
    </row>
    <row r="2655" spans="1:24" x14ac:dyDescent="0.25">
      <c r="A2655" s="3">
        <v>33240</v>
      </c>
      <c r="B2655" s="5">
        <v>2</v>
      </c>
      <c r="C2655" s="37">
        <f t="shared" si="379"/>
        <v>2.83</v>
      </c>
      <c r="D2655" s="35">
        <f t="shared" si="380"/>
        <v>-12.9</v>
      </c>
      <c r="E2655">
        <v>-7.3</v>
      </c>
      <c r="F2655">
        <v>-18.5</v>
      </c>
      <c r="G2655">
        <v>0</v>
      </c>
      <c r="H2655" s="35">
        <f t="shared" si="381"/>
        <v>-11.9</v>
      </c>
      <c r="I2655">
        <v>-8</v>
      </c>
      <c r="J2655">
        <v>-15.7</v>
      </c>
      <c r="K2655" s="12">
        <f>G2655</f>
        <v>0</v>
      </c>
      <c r="L2655" s="35">
        <f t="shared" si="382"/>
        <v>-11.8</v>
      </c>
      <c r="M2655">
        <v>-8.6999999999999993</v>
      </c>
      <c r="N2655">
        <v>-14.8</v>
      </c>
      <c r="O2655" s="12">
        <f>G2655</f>
        <v>0</v>
      </c>
      <c r="P2655" s="7">
        <v>9101</v>
      </c>
      <c r="Q2655" s="7"/>
      <c r="R2655" s="35">
        <f t="shared" si="383"/>
        <v>-17.5</v>
      </c>
      <c r="S2655">
        <v>-10</v>
      </c>
      <c r="T2655">
        <v>-25</v>
      </c>
      <c r="U2655">
        <v>0</v>
      </c>
      <c r="X2655">
        <v>2.83</v>
      </c>
    </row>
    <row r="2656" spans="1:24" x14ac:dyDescent="0.25">
      <c r="A2656" s="3">
        <v>33241</v>
      </c>
      <c r="B2656" s="5">
        <v>3</v>
      </c>
      <c r="C2656" s="37">
        <f t="shared" si="379"/>
        <v>3.4</v>
      </c>
      <c r="D2656" s="35">
        <f t="shared" si="380"/>
        <v>-13.7</v>
      </c>
      <c r="E2656">
        <v>-7.6</v>
      </c>
      <c r="F2656">
        <v>-19.8</v>
      </c>
      <c r="G2656">
        <v>3</v>
      </c>
      <c r="H2656" s="35">
        <f t="shared" si="381"/>
        <v>-12.2</v>
      </c>
      <c r="I2656">
        <v>-8.8000000000000007</v>
      </c>
      <c r="J2656">
        <v>-15.5</v>
      </c>
      <c r="K2656" s="12">
        <f>G2656</f>
        <v>3</v>
      </c>
      <c r="L2656" s="35">
        <f t="shared" si="382"/>
        <v>-13.9</v>
      </c>
      <c r="M2656">
        <v>-12.4</v>
      </c>
      <c r="N2656">
        <v>-15.3</v>
      </c>
      <c r="O2656" s="12">
        <f>G2656</f>
        <v>3</v>
      </c>
      <c r="P2656" s="7">
        <v>9101</v>
      </c>
      <c r="Q2656" s="7"/>
      <c r="R2656" s="35">
        <f t="shared" si="383"/>
        <v>-17.3</v>
      </c>
      <c r="S2656">
        <v>-14.5</v>
      </c>
      <c r="T2656">
        <v>-20</v>
      </c>
      <c r="U2656">
        <v>0</v>
      </c>
      <c r="X2656">
        <v>3.4</v>
      </c>
    </row>
    <row r="2657" spans="1:24" x14ac:dyDescent="0.25">
      <c r="A2657" s="3">
        <v>33242</v>
      </c>
      <c r="B2657" s="5">
        <v>4</v>
      </c>
      <c r="C2657" s="37">
        <f t="shared" si="379"/>
        <v>1.59</v>
      </c>
      <c r="D2657" s="35">
        <f t="shared" si="380"/>
        <v>-17.3</v>
      </c>
      <c r="E2657">
        <v>-9.3000000000000007</v>
      </c>
      <c r="F2657">
        <v>-25.3</v>
      </c>
      <c r="G2657" s="14">
        <f t="shared" ref="G2657:G2684" si="391">U2657</f>
        <v>0</v>
      </c>
      <c r="H2657" s="35">
        <f t="shared" si="381"/>
        <v>-13.3</v>
      </c>
      <c r="I2657">
        <v>-7.6</v>
      </c>
      <c r="J2657">
        <v>-18.899999999999999</v>
      </c>
      <c r="K2657" s="14">
        <f t="shared" ref="K2657:K2684" si="392">U2657</f>
        <v>0</v>
      </c>
      <c r="L2657" s="35">
        <f t="shared" si="382"/>
        <v>-15.9</v>
      </c>
      <c r="M2657">
        <v>-14.1</v>
      </c>
      <c r="N2657">
        <v>-17.7</v>
      </c>
      <c r="O2657" s="14">
        <f t="shared" ref="O2657:O2684" si="393">U2657</f>
        <v>0</v>
      </c>
      <c r="P2657" s="7">
        <v>9101</v>
      </c>
      <c r="Q2657" s="7"/>
      <c r="R2657" s="35">
        <f t="shared" si="383"/>
        <v>-17.8</v>
      </c>
      <c r="S2657">
        <v>-14</v>
      </c>
      <c r="T2657">
        <v>-21.5</v>
      </c>
      <c r="U2657">
        <v>0</v>
      </c>
      <c r="X2657">
        <v>1.59</v>
      </c>
    </row>
    <row r="2658" spans="1:24" x14ac:dyDescent="0.25">
      <c r="A2658" s="3">
        <v>33243</v>
      </c>
      <c r="B2658" s="5">
        <v>5</v>
      </c>
      <c r="C2658" s="37">
        <f t="shared" si="379"/>
        <v>2.0299999999999998</v>
      </c>
      <c r="D2658" s="35">
        <f t="shared" si="380"/>
        <v>-23.6</v>
      </c>
      <c r="E2658">
        <v>-16</v>
      </c>
      <c r="F2658">
        <v>-31.1</v>
      </c>
      <c r="G2658" s="14">
        <f t="shared" si="391"/>
        <v>0</v>
      </c>
      <c r="H2658" s="35">
        <f t="shared" si="381"/>
        <v>-18.600000000000001</v>
      </c>
      <c r="I2658">
        <v>-14.7</v>
      </c>
      <c r="J2658">
        <v>-22.4</v>
      </c>
      <c r="K2658" s="14">
        <f t="shared" si="392"/>
        <v>0</v>
      </c>
      <c r="L2658" s="35">
        <f t="shared" si="382"/>
        <v>-19.899999999999999</v>
      </c>
      <c r="M2658">
        <v>-17.7</v>
      </c>
      <c r="N2658">
        <v>-22</v>
      </c>
      <c r="O2658" s="14">
        <f t="shared" si="393"/>
        <v>0</v>
      </c>
      <c r="P2658" s="7">
        <v>9101</v>
      </c>
      <c r="Q2658" s="7"/>
      <c r="R2658" s="35">
        <f t="shared" si="383"/>
        <v>-19</v>
      </c>
      <c r="S2658">
        <v>-17</v>
      </c>
      <c r="T2658">
        <v>-21</v>
      </c>
      <c r="U2658">
        <v>0</v>
      </c>
      <c r="X2658">
        <v>2.0299999999999998</v>
      </c>
    </row>
    <row r="2659" spans="1:24" x14ac:dyDescent="0.25">
      <c r="A2659" s="3">
        <v>33244</v>
      </c>
      <c r="B2659" s="5">
        <v>6</v>
      </c>
      <c r="C2659" s="37">
        <f t="shared" si="379"/>
        <v>1.62</v>
      </c>
      <c r="D2659" s="35">
        <f t="shared" si="380"/>
        <v>-20.7</v>
      </c>
      <c r="E2659">
        <v>-12.8</v>
      </c>
      <c r="F2659">
        <v>-28.5</v>
      </c>
      <c r="G2659" s="14">
        <f t="shared" si="391"/>
        <v>4.4000000000000004</v>
      </c>
      <c r="H2659" s="35">
        <f t="shared" si="381"/>
        <v>-17.5</v>
      </c>
      <c r="I2659">
        <v>-12</v>
      </c>
      <c r="J2659">
        <v>-23</v>
      </c>
      <c r="K2659" s="14">
        <f t="shared" si="392"/>
        <v>4.4000000000000004</v>
      </c>
      <c r="L2659" s="35">
        <f t="shared" si="382"/>
        <v>-17.3</v>
      </c>
      <c r="M2659">
        <v>-13.8</v>
      </c>
      <c r="N2659">
        <v>-20.8</v>
      </c>
      <c r="O2659" s="14">
        <f t="shared" si="393"/>
        <v>4.4000000000000004</v>
      </c>
      <c r="P2659" s="7">
        <v>9101</v>
      </c>
      <c r="Q2659" s="7"/>
      <c r="R2659" s="35">
        <f t="shared" si="383"/>
        <v>-20.8</v>
      </c>
      <c r="S2659">
        <v>-14.5</v>
      </c>
      <c r="T2659">
        <v>-27</v>
      </c>
      <c r="U2659">
        <v>4.4000000000000004</v>
      </c>
      <c r="X2659">
        <v>1.62</v>
      </c>
    </row>
    <row r="2660" spans="1:24" x14ac:dyDescent="0.25">
      <c r="A2660" s="3">
        <v>33245</v>
      </c>
      <c r="B2660" s="5">
        <v>7</v>
      </c>
      <c r="C2660" s="37">
        <f t="shared" si="379"/>
        <v>1.63</v>
      </c>
      <c r="D2660" s="35">
        <f t="shared" si="380"/>
        <v>-13.3</v>
      </c>
      <c r="E2660">
        <v>-11.9</v>
      </c>
      <c r="F2660">
        <v>-14.7</v>
      </c>
      <c r="G2660" s="14">
        <f t="shared" si="391"/>
        <v>16.2</v>
      </c>
      <c r="H2660" s="35">
        <f t="shared" si="381"/>
        <v>-13.4</v>
      </c>
      <c r="I2660">
        <v>-12.1</v>
      </c>
      <c r="J2660">
        <v>-14.6</v>
      </c>
      <c r="K2660" s="14">
        <f t="shared" si="392"/>
        <v>16.2</v>
      </c>
      <c r="L2660" s="35">
        <f t="shared" si="382"/>
        <v>-13.5</v>
      </c>
      <c r="M2660">
        <v>-10.8</v>
      </c>
      <c r="N2660">
        <v>-16.100000000000001</v>
      </c>
      <c r="O2660" s="14">
        <f t="shared" si="393"/>
        <v>16.2</v>
      </c>
      <c r="P2660" s="7">
        <v>9101</v>
      </c>
      <c r="Q2660" s="7"/>
      <c r="R2660" s="35">
        <f t="shared" si="383"/>
        <v>-13</v>
      </c>
      <c r="S2660">
        <v>-10</v>
      </c>
      <c r="T2660">
        <v>-16</v>
      </c>
      <c r="U2660">
        <v>16.2</v>
      </c>
      <c r="X2660">
        <v>1.63</v>
      </c>
    </row>
    <row r="2661" spans="1:24" x14ac:dyDescent="0.25">
      <c r="A2661" s="3">
        <v>33246</v>
      </c>
      <c r="B2661" s="5">
        <v>8</v>
      </c>
      <c r="C2661" s="37">
        <f t="shared" si="379"/>
        <v>1.65</v>
      </c>
      <c r="D2661" s="35">
        <f t="shared" si="380"/>
        <v>-11.5</v>
      </c>
      <c r="E2661">
        <v>-7.8</v>
      </c>
      <c r="F2661">
        <v>-15.2</v>
      </c>
      <c r="G2661" s="14">
        <f t="shared" si="391"/>
        <v>8.1999999999999993</v>
      </c>
      <c r="H2661" s="35">
        <f t="shared" si="381"/>
        <v>-11.2</v>
      </c>
      <c r="I2661">
        <v>-7</v>
      </c>
      <c r="J2661">
        <v>-15.4</v>
      </c>
      <c r="K2661" s="14">
        <f t="shared" si="392"/>
        <v>8.1999999999999993</v>
      </c>
      <c r="L2661" s="35">
        <f t="shared" si="382"/>
        <v>-11.8</v>
      </c>
      <c r="M2661">
        <v>-8.6</v>
      </c>
      <c r="N2661">
        <v>-14.9</v>
      </c>
      <c r="O2661" s="14">
        <f t="shared" si="393"/>
        <v>8.1999999999999993</v>
      </c>
      <c r="P2661" s="7">
        <v>9101</v>
      </c>
      <c r="Q2661" s="7"/>
      <c r="R2661" s="35">
        <f t="shared" si="383"/>
        <v>-12.5</v>
      </c>
      <c r="S2661">
        <v>-8</v>
      </c>
      <c r="T2661">
        <v>-17</v>
      </c>
      <c r="U2661">
        <v>8.1999999999999993</v>
      </c>
      <c r="X2661">
        <v>1.65</v>
      </c>
    </row>
    <row r="2662" spans="1:24" x14ac:dyDescent="0.25">
      <c r="A2662" s="3">
        <v>33247</v>
      </c>
      <c r="B2662" s="5">
        <v>9</v>
      </c>
      <c r="C2662" s="37">
        <f t="shared" si="379"/>
        <v>1.66</v>
      </c>
      <c r="D2662" s="35">
        <f t="shared" si="380"/>
        <v>-8.9</v>
      </c>
      <c r="E2662">
        <v>-5.4</v>
      </c>
      <c r="F2662">
        <v>-12.3</v>
      </c>
      <c r="G2662" s="14">
        <f t="shared" si="391"/>
        <v>3</v>
      </c>
      <c r="H2662" s="35">
        <f t="shared" si="381"/>
        <v>-7.3</v>
      </c>
      <c r="I2662">
        <v>-5.0999999999999996</v>
      </c>
      <c r="J2662">
        <v>-9.4</v>
      </c>
      <c r="K2662" s="14">
        <f t="shared" si="392"/>
        <v>3</v>
      </c>
      <c r="L2662" s="35">
        <f t="shared" si="382"/>
        <v>-9.3000000000000007</v>
      </c>
      <c r="M2662">
        <v>-6.5</v>
      </c>
      <c r="N2662">
        <v>-12.1</v>
      </c>
      <c r="O2662" s="14">
        <f t="shared" si="393"/>
        <v>3</v>
      </c>
      <c r="P2662" s="7">
        <v>9101</v>
      </c>
      <c r="Q2662" s="7"/>
      <c r="R2662" s="35">
        <f t="shared" si="383"/>
        <v>-10.5</v>
      </c>
      <c r="S2662">
        <v>-4</v>
      </c>
      <c r="T2662">
        <v>-17</v>
      </c>
      <c r="U2662">
        <v>3</v>
      </c>
      <c r="X2662">
        <v>1.66</v>
      </c>
    </row>
    <row r="2663" spans="1:24" x14ac:dyDescent="0.25">
      <c r="A2663" s="3">
        <v>33248</v>
      </c>
      <c r="B2663" s="5">
        <v>10</v>
      </c>
      <c r="C2663" s="37">
        <f t="shared" si="379"/>
        <v>1.68</v>
      </c>
      <c r="D2663" s="35">
        <f t="shared" si="380"/>
        <v>-4.5</v>
      </c>
      <c r="E2663">
        <v>-1.1000000000000001</v>
      </c>
      <c r="F2663">
        <v>-7.8</v>
      </c>
      <c r="G2663" s="14">
        <f t="shared" si="391"/>
        <v>0.9</v>
      </c>
      <c r="H2663" s="35">
        <f t="shared" si="381"/>
        <v>-4</v>
      </c>
      <c r="I2663">
        <v>-0.7</v>
      </c>
      <c r="J2663">
        <v>-7.3</v>
      </c>
      <c r="K2663" s="14">
        <f t="shared" si="392"/>
        <v>0.9</v>
      </c>
      <c r="L2663" s="35">
        <f t="shared" si="382"/>
        <v>-8.1999999999999993</v>
      </c>
      <c r="M2663">
        <v>-6.7</v>
      </c>
      <c r="N2663">
        <v>-9.6</v>
      </c>
      <c r="O2663" s="14">
        <f t="shared" si="393"/>
        <v>0.9</v>
      </c>
      <c r="P2663" s="7">
        <v>9101</v>
      </c>
      <c r="Q2663" s="7"/>
      <c r="R2663" s="35">
        <f t="shared" si="383"/>
        <v>-8.8000000000000007</v>
      </c>
      <c r="S2663">
        <v>-2.5</v>
      </c>
      <c r="T2663">
        <v>-15</v>
      </c>
      <c r="U2663">
        <v>0.9</v>
      </c>
      <c r="X2663">
        <v>1.68</v>
      </c>
    </row>
    <row r="2664" spans="1:24" x14ac:dyDescent="0.25">
      <c r="A2664" s="3">
        <v>33249</v>
      </c>
      <c r="B2664" s="5">
        <v>11</v>
      </c>
      <c r="C2664" s="37">
        <f t="shared" si="379"/>
        <v>1.7</v>
      </c>
      <c r="D2664" s="35">
        <f t="shared" si="380"/>
        <v>-2.5</v>
      </c>
      <c r="E2664">
        <v>0.6</v>
      </c>
      <c r="F2664">
        <v>-5.5</v>
      </c>
      <c r="G2664" s="14">
        <f t="shared" si="391"/>
        <v>5.5</v>
      </c>
      <c r="H2664" s="35">
        <f t="shared" si="381"/>
        <v>-3.1</v>
      </c>
      <c r="I2664">
        <v>-0.1</v>
      </c>
      <c r="J2664">
        <v>-6</v>
      </c>
      <c r="K2664" s="14">
        <f t="shared" si="392"/>
        <v>5.5</v>
      </c>
      <c r="L2664" s="35">
        <f t="shared" si="382"/>
        <v>-4.7</v>
      </c>
      <c r="M2664">
        <v>-1.7</v>
      </c>
      <c r="N2664">
        <v>-7.6</v>
      </c>
      <c r="O2664" s="14">
        <f t="shared" si="393"/>
        <v>5.5</v>
      </c>
      <c r="P2664" s="7">
        <v>9101</v>
      </c>
      <c r="Q2664" s="7"/>
      <c r="R2664" s="35">
        <f t="shared" si="383"/>
        <v>-2.2999999999999998</v>
      </c>
      <c r="S2664">
        <v>0</v>
      </c>
      <c r="T2664">
        <v>-4.5</v>
      </c>
      <c r="U2664">
        <v>5.5</v>
      </c>
      <c r="X2664">
        <v>1.7</v>
      </c>
    </row>
    <row r="2665" spans="1:24" x14ac:dyDescent="0.25">
      <c r="A2665" s="3">
        <v>33250</v>
      </c>
      <c r="B2665" s="5">
        <v>12</v>
      </c>
      <c r="C2665" s="37">
        <f t="shared" si="379"/>
        <v>2.94</v>
      </c>
      <c r="D2665" s="35">
        <f t="shared" si="380"/>
        <v>0.2</v>
      </c>
      <c r="E2665">
        <v>3.4</v>
      </c>
      <c r="F2665">
        <v>-3.1</v>
      </c>
      <c r="G2665" s="14">
        <f t="shared" si="391"/>
        <v>1</v>
      </c>
      <c r="H2665" s="35">
        <f t="shared" si="381"/>
        <v>-1.3</v>
      </c>
      <c r="I2665">
        <v>0.1</v>
      </c>
      <c r="J2665">
        <v>-2.7</v>
      </c>
      <c r="K2665" s="14">
        <f t="shared" si="392"/>
        <v>1</v>
      </c>
      <c r="L2665" s="35">
        <f t="shared" si="382"/>
        <v>-3</v>
      </c>
      <c r="M2665">
        <v>-1.3</v>
      </c>
      <c r="N2665">
        <v>-4.5999999999999996</v>
      </c>
      <c r="O2665" s="14">
        <f t="shared" si="393"/>
        <v>1</v>
      </c>
      <c r="P2665" s="7">
        <v>9101</v>
      </c>
      <c r="Q2665" s="7"/>
      <c r="R2665" s="35">
        <f t="shared" si="383"/>
        <v>-0.8</v>
      </c>
      <c r="S2665">
        <v>2</v>
      </c>
      <c r="T2665">
        <v>-3.5</v>
      </c>
      <c r="U2665">
        <v>1</v>
      </c>
      <c r="X2665">
        <v>2.94</v>
      </c>
    </row>
    <row r="2666" spans="1:24" x14ac:dyDescent="0.25">
      <c r="A2666" s="3">
        <v>33251</v>
      </c>
      <c r="B2666" s="5">
        <v>13</v>
      </c>
      <c r="C2666" s="37">
        <f t="shared" si="379"/>
        <v>2.0699999999999998</v>
      </c>
      <c r="D2666" s="35">
        <f t="shared" si="380"/>
        <v>-2.2999999999999998</v>
      </c>
      <c r="E2666">
        <v>0.9</v>
      </c>
      <c r="F2666">
        <v>-5.4</v>
      </c>
      <c r="G2666" s="14">
        <f t="shared" si="391"/>
        <v>0</v>
      </c>
      <c r="H2666" s="35">
        <f t="shared" si="381"/>
        <v>-2</v>
      </c>
      <c r="I2666">
        <v>-1.3</v>
      </c>
      <c r="J2666">
        <v>-2.7</v>
      </c>
      <c r="K2666" s="14">
        <f t="shared" si="392"/>
        <v>0</v>
      </c>
      <c r="L2666" s="35">
        <f t="shared" si="382"/>
        <v>-4.0999999999999996</v>
      </c>
      <c r="M2666">
        <v>-2.7</v>
      </c>
      <c r="N2666">
        <v>-5.5</v>
      </c>
      <c r="O2666" s="14">
        <f t="shared" si="393"/>
        <v>0</v>
      </c>
      <c r="P2666" s="7">
        <v>9101</v>
      </c>
      <c r="Q2666" s="7"/>
      <c r="R2666" s="35">
        <f t="shared" si="383"/>
        <v>-0.8</v>
      </c>
      <c r="S2666">
        <v>0.5</v>
      </c>
      <c r="T2666">
        <v>-2</v>
      </c>
      <c r="U2666">
        <v>0</v>
      </c>
      <c r="X2666">
        <v>2.0699999999999998</v>
      </c>
    </row>
    <row r="2667" spans="1:24" x14ac:dyDescent="0.25">
      <c r="A2667" s="3">
        <v>33252</v>
      </c>
      <c r="B2667" s="5">
        <v>14</v>
      </c>
      <c r="C2667" s="37">
        <f t="shared" si="379"/>
        <v>2.02</v>
      </c>
      <c r="D2667" s="35">
        <f t="shared" si="380"/>
        <v>-1.4</v>
      </c>
      <c r="E2667">
        <v>2.4</v>
      </c>
      <c r="F2667">
        <v>-5.2</v>
      </c>
      <c r="G2667" s="14">
        <f t="shared" si="391"/>
        <v>0</v>
      </c>
      <c r="H2667" s="35">
        <f t="shared" si="381"/>
        <v>-2.4</v>
      </c>
      <c r="I2667">
        <v>-0.2</v>
      </c>
      <c r="J2667">
        <v>-4.5999999999999996</v>
      </c>
      <c r="K2667" s="14">
        <f t="shared" si="392"/>
        <v>0</v>
      </c>
      <c r="L2667" s="35">
        <f t="shared" si="382"/>
        <v>-4.3</v>
      </c>
      <c r="M2667">
        <v>-3.1</v>
      </c>
      <c r="N2667">
        <v>-5.4</v>
      </c>
      <c r="O2667" s="14">
        <f t="shared" si="393"/>
        <v>0</v>
      </c>
      <c r="P2667" s="7">
        <v>9101</v>
      </c>
      <c r="Q2667" s="7"/>
      <c r="R2667" s="35">
        <f t="shared" si="383"/>
        <v>-1.5</v>
      </c>
      <c r="S2667">
        <v>0.5</v>
      </c>
      <c r="T2667">
        <v>-3.5</v>
      </c>
      <c r="U2667">
        <v>0</v>
      </c>
      <c r="X2667">
        <v>2.02</v>
      </c>
    </row>
    <row r="2668" spans="1:24" x14ac:dyDescent="0.25">
      <c r="A2668" s="3">
        <v>33253</v>
      </c>
      <c r="B2668" s="5">
        <v>15</v>
      </c>
      <c r="C2668" s="37">
        <f t="shared" si="379"/>
        <v>4.01</v>
      </c>
      <c r="D2668" s="35">
        <f t="shared" si="380"/>
        <v>-2.9</v>
      </c>
      <c r="E2668">
        <v>1.1000000000000001</v>
      </c>
      <c r="F2668">
        <v>-6.9</v>
      </c>
      <c r="G2668" s="14">
        <f t="shared" si="391"/>
        <v>2</v>
      </c>
      <c r="H2668" s="35">
        <f t="shared" si="381"/>
        <v>-3.2</v>
      </c>
      <c r="I2668">
        <v>-1.2</v>
      </c>
      <c r="J2668">
        <v>-5.0999999999999996</v>
      </c>
      <c r="K2668" s="14">
        <f t="shared" si="392"/>
        <v>2</v>
      </c>
      <c r="L2668" s="35">
        <f t="shared" si="382"/>
        <v>-5.6</v>
      </c>
      <c r="M2668">
        <v>-3.7</v>
      </c>
      <c r="N2668">
        <v>-7.4</v>
      </c>
      <c r="O2668" s="14">
        <f t="shared" si="393"/>
        <v>2</v>
      </c>
      <c r="P2668" s="7">
        <v>9101</v>
      </c>
      <c r="Q2668" s="7"/>
      <c r="R2668" s="35">
        <f t="shared" si="383"/>
        <v>0</v>
      </c>
      <c r="S2668">
        <v>3.5</v>
      </c>
      <c r="T2668">
        <v>-3.5</v>
      </c>
      <c r="U2668">
        <v>2</v>
      </c>
      <c r="X2668">
        <v>4.01</v>
      </c>
    </row>
    <row r="2669" spans="1:24" x14ac:dyDescent="0.25">
      <c r="A2669" s="3">
        <v>33254</v>
      </c>
      <c r="B2669" s="5">
        <v>16</v>
      </c>
      <c r="C2669" s="37">
        <f t="shared" si="379"/>
        <v>1.81</v>
      </c>
      <c r="D2669" s="35">
        <f t="shared" si="380"/>
        <v>-3.8</v>
      </c>
      <c r="E2669">
        <v>1.7</v>
      </c>
      <c r="F2669">
        <v>-9.3000000000000007</v>
      </c>
      <c r="G2669" s="14">
        <f t="shared" si="391"/>
        <v>1</v>
      </c>
      <c r="H2669" s="35">
        <f t="shared" si="381"/>
        <v>-3.2</v>
      </c>
      <c r="I2669">
        <v>-0.1</v>
      </c>
      <c r="J2669">
        <v>-6.2</v>
      </c>
      <c r="K2669" s="14">
        <f t="shared" si="392"/>
        <v>1</v>
      </c>
      <c r="L2669" s="35">
        <f t="shared" si="382"/>
        <v>-4.5</v>
      </c>
      <c r="M2669">
        <v>-0.9</v>
      </c>
      <c r="N2669">
        <v>-8</v>
      </c>
      <c r="O2669" s="14">
        <f t="shared" si="393"/>
        <v>1</v>
      </c>
      <c r="P2669" s="7">
        <v>9101</v>
      </c>
      <c r="Q2669" s="7"/>
      <c r="R2669" s="35">
        <f t="shared" si="383"/>
        <v>-5.3</v>
      </c>
      <c r="S2669">
        <v>-2</v>
      </c>
      <c r="T2669">
        <v>-8.5</v>
      </c>
      <c r="U2669">
        <v>1</v>
      </c>
      <c r="X2669">
        <v>1.81</v>
      </c>
    </row>
    <row r="2670" spans="1:24" x14ac:dyDescent="0.25">
      <c r="A2670" s="3">
        <v>33255</v>
      </c>
      <c r="B2670" s="5">
        <v>17</v>
      </c>
      <c r="C2670" s="37">
        <f t="shared" si="379"/>
        <v>1.83</v>
      </c>
      <c r="D2670" s="35">
        <f t="shared" si="380"/>
        <v>-0.6</v>
      </c>
      <c r="E2670">
        <v>2.5</v>
      </c>
      <c r="F2670">
        <v>-3.6</v>
      </c>
      <c r="G2670" s="14">
        <f t="shared" si="391"/>
        <v>0</v>
      </c>
      <c r="H2670" s="35">
        <f t="shared" si="381"/>
        <v>0</v>
      </c>
      <c r="I2670">
        <v>1.9</v>
      </c>
      <c r="J2670">
        <v>-1.8</v>
      </c>
      <c r="K2670" s="14">
        <f t="shared" si="392"/>
        <v>0</v>
      </c>
      <c r="L2670" s="35">
        <f t="shared" si="382"/>
        <v>-1.6</v>
      </c>
      <c r="M2670">
        <v>0.2</v>
      </c>
      <c r="N2670">
        <v>-3.3</v>
      </c>
      <c r="O2670" s="14">
        <f t="shared" si="393"/>
        <v>0</v>
      </c>
      <c r="P2670" s="7">
        <v>9101</v>
      </c>
      <c r="Q2670" s="7"/>
      <c r="R2670" s="35">
        <f t="shared" si="383"/>
        <v>-1.8</v>
      </c>
      <c r="S2670">
        <v>3</v>
      </c>
      <c r="T2670">
        <v>-6.5</v>
      </c>
      <c r="U2670">
        <v>0</v>
      </c>
      <c r="X2670">
        <v>1.83</v>
      </c>
    </row>
    <row r="2671" spans="1:24" x14ac:dyDescent="0.25">
      <c r="A2671" s="3">
        <v>33256</v>
      </c>
      <c r="B2671" s="5">
        <v>18</v>
      </c>
      <c r="C2671" s="37">
        <f t="shared" si="379"/>
        <v>2.86</v>
      </c>
      <c r="D2671" s="35">
        <f t="shared" si="380"/>
        <v>-3</v>
      </c>
      <c r="E2671">
        <v>1.6</v>
      </c>
      <c r="F2671">
        <v>-7.5</v>
      </c>
      <c r="G2671" s="14">
        <f t="shared" si="391"/>
        <v>7</v>
      </c>
      <c r="H2671" s="35">
        <f t="shared" si="381"/>
        <v>-4.3</v>
      </c>
      <c r="I2671">
        <v>1.2</v>
      </c>
      <c r="J2671">
        <v>-9.8000000000000007</v>
      </c>
      <c r="K2671" s="14">
        <f t="shared" si="392"/>
        <v>7</v>
      </c>
      <c r="L2671" s="35">
        <f t="shared" si="382"/>
        <v>-7</v>
      </c>
      <c r="M2671">
        <v>-3.2</v>
      </c>
      <c r="N2671">
        <v>-10.8</v>
      </c>
      <c r="O2671" s="14">
        <f t="shared" si="393"/>
        <v>7</v>
      </c>
      <c r="P2671" s="7">
        <v>9101</v>
      </c>
      <c r="Q2671" s="7"/>
      <c r="R2671" s="35">
        <f t="shared" si="383"/>
        <v>-4.5</v>
      </c>
      <c r="S2671">
        <v>3</v>
      </c>
      <c r="T2671">
        <v>-12</v>
      </c>
      <c r="U2671">
        <v>7</v>
      </c>
      <c r="X2671">
        <v>2.86</v>
      </c>
    </row>
    <row r="2672" spans="1:24" x14ac:dyDescent="0.25">
      <c r="A2672" s="3">
        <v>33257</v>
      </c>
      <c r="B2672" s="5">
        <v>19</v>
      </c>
      <c r="C2672" s="37">
        <f t="shared" si="379"/>
        <v>3.71</v>
      </c>
      <c r="D2672" s="35">
        <f t="shared" si="380"/>
        <v>-9.9</v>
      </c>
      <c r="E2672">
        <v>-5.4</v>
      </c>
      <c r="F2672">
        <v>-14.4</v>
      </c>
      <c r="G2672" s="14">
        <f t="shared" si="391"/>
        <v>0</v>
      </c>
      <c r="H2672" s="35">
        <f t="shared" si="381"/>
        <v>-10.7</v>
      </c>
      <c r="I2672">
        <v>-7.2</v>
      </c>
      <c r="J2672">
        <v>-14.2</v>
      </c>
      <c r="K2672" s="14">
        <f t="shared" si="392"/>
        <v>0</v>
      </c>
      <c r="L2672" s="35">
        <f t="shared" si="382"/>
        <v>-11.4</v>
      </c>
      <c r="M2672">
        <v>-8.1</v>
      </c>
      <c r="N2672">
        <v>-14.6</v>
      </c>
      <c r="O2672" s="14">
        <f t="shared" si="393"/>
        <v>0</v>
      </c>
      <c r="P2672" s="7">
        <v>9101</v>
      </c>
      <c r="Q2672" s="7"/>
      <c r="R2672" s="35">
        <f t="shared" si="383"/>
        <v>-12.5</v>
      </c>
      <c r="S2672">
        <v>-6</v>
      </c>
      <c r="T2672">
        <v>-19</v>
      </c>
      <c r="U2672">
        <v>0</v>
      </c>
      <c r="X2672">
        <v>3.71</v>
      </c>
    </row>
    <row r="2673" spans="1:24" x14ac:dyDescent="0.25">
      <c r="A2673" s="3">
        <v>33258</v>
      </c>
      <c r="B2673" s="5">
        <v>20</v>
      </c>
      <c r="C2673" s="37">
        <f t="shared" si="379"/>
        <v>6.33</v>
      </c>
      <c r="D2673" s="35">
        <f t="shared" si="380"/>
        <v>-8.8000000000000007</v>
      </c>
      <c r="E2673">
        <v>-1.8</v>
      </c>
      <c r="F2673">
        <v>-15.8</v>
      </c>
      <c r="G2673" s="14">
        <f t="shared" si="391"/>
        <v>0</v>
      </c>
      <c r="H2673" s="35">
        <f t="shared" si="381"/>
        <v>-8.6</v>
      </c>
      <c r="I2673">
        <v>-3.7</v>
      </c>
      <c r="J2673">
        <v>-13.4</v>
      </c>
      <c r="K2673" s="14">
        <f t="shared" si="392"/>
        <v>0</v>
      </c>
      <c r="L2673" s="35">
        <f t="shared" si="382"/>
        <v>-6.5</v>
      </c>
      <c r="M2673">
        <v>-1.1000000000000001</v>
      </c>
      <c r="N2673">
        <v>-11.9</v>
      </c>
      <c r="O2673" s="14">
        <f t="shared" si="393"/>
        <v>0</v>
      </c>
      <c r="P2673" s="7">
        <v>9101</v>
      </c>
      <c r="Q2673" s="7"/>
      <c r="R2673" s="35">
        <f t="shared" si="383"/>
        <v>-13.5</v>
      </c>
      <c r="S2673">
        <v>-4</v>
      </c>
      <c r="T2673">
        <v>-23</v>
      </c>
      <c r="U2673">
        <v>0</v>
      </c>
      <c r="X2673">
        <v>6.33</v>
      </c>
    </row>
    <row r="2674" spans="1:24" x14ac:dyDescent="0.25">
      <c r="A2674" s="3">
        <v>33259</v>
      </c>
      <c r="B2674" s="5">
        <v>21</v>
      </c>
      <c r="C2674" s="37">
        <f t="shared" si="379"/>
        <v>3.79</v>
      </c>
      <c r="D2674" s="35">
        <f t="shared" si="380"/>
        <v>-4.5999999999999996</v>
      </c>
      <c r="E2674">
        <v>4</v>
      </c>
      <c r="F2674">
        <v>-13.1</v>
      </c>
      <c r="G2674" s="14">
        <f t="shared" si="391"/>
        <v>0</v>
      </c>
      <c r="H2674" s="35">
        <f t="shared" si="381"/>
        <v>-1.7</v>
      </c>
      <c r="I2674">
        <v>3.6</v>
      </c>
      <c r="J2674">
        <v>-6.9</v>
      </c>
      <c r="K2674" s="14">
        <f t="shared" si="392"/>
        <v>0</v>
      </c>
      <c r="L2674" s="35">
        <f t="shared" si="382"/>
        <v>-3.9</v>
      </c>
      <c r="M2674">
        <v>0.7</v>
      </c>
      <c r="N2674">
        <v>-8.5</v>
      </c>
      <c r="O2674" s="14">
        <f t="shared" si="393"/>
        <v>0</v>
      </c>
      <c r="P2674" s="7">
        <v>9101</v>
      </c>
      <c r="Q2674" s="7"/>
      <c r="R2674" s="35">
        <f t="shared" si="383"/>
        <v>-10.5</v>
      </c>
      <c r="S2674">
        <v>-3</v>
      </c>
      <c r="T2674">
        <v>-18</v>
      </c>
      <c r="U2674">
        <v>0</v>
      </c>
      <c r="X2674">
        <v>3.79</v>
      </c>
    </row>
    <row r="2675" spans="1:24" x14ac:dyDescent="0.25">
      <c r="A2675" s="3">
        <v>33260</v>
      </c>
      <c r="B2675" s="5">
        <v>22</v>
      </c>
      <c r="C2675" s="37">
        <f t="shared" si="379"/>
        <v>6.73</v>
      </c>
      <c r="D2675" s="35">
        <f t="shared" si="380"/>
        <v>-3.5</v>
      </c>
      <c r="E2675">
        <v>2.5</v>
      </c>
      <c r="F2675">
        <v>-9.5</v>
      </c>
      <c r="G2675" s="14">
        <f t="shared" si="391"/>
        <v>0</v>
      </c>
      <c r="H2675" s="35">
        <f t="shared" si="381"/>
        <v>-3.1</v>
      </c>
      <c r="I2675">
        <v>-0.2</v>
      </c>
      <c r="J2675">
        <v>-5.9</v>
      </c>
      <c r="K2675" s="14">
        <f t="shared" si="392"/>
        <v>0</v>
      </c>
      <c r="L2675" s="35">
        <f t="shared" si="382"/>
        <v>-5</v>
      </c>
      <c r="M2675">
        <v>-2.8</v>
      </c>
      <c r="N2675">
        <v>-7.2</v>
      </c>
      <c r="O2675" s="14">
        <f t="shared" si="393"/>
        <v>0</v>
      </c>
      <c r="P2675" s="7">
        <v>9101</v>
      </c>
      <c r="Q2675" s="7"/>
      <c r="R2675" s="35">
        <f t="shared" si="383"/>
        <v>-7.8</v>
      </c>
      <c r="S2675">
        <v>1</v>
      </c>
      <c r="T2675">
        <v>-16.5</v>
      </c>
      <c r="U2675">
        <v>0</v>
      </c>
      <c r="X2675">
        <v>6.73</v>
      </c>
    </row>
    <row r="2676" spans="1:24" x14ac:dyDescent="0.25">
      <c r="A2676" s="3">
        <v>33261</v>
      </c>
      <c r="B2676" s="5">
        <v>23</v>
      </c>
      <c r="C2676" s="37">
        <f t="shared" si="379"/>
        <v>5.4</v>
      </c>
      <c r="D2676" s="35">
        <f t="shared" si="380"/>
        <v>-7</v>
      </c>
      <c r="E2676">
        <v>1.3</v>
      </c>
      <c r="F2676">
        <v>-15.2</v>
      </c>
      <c r="G2676" s="14">
        <f t="shared" si="391"/>
        <v>0</v>
      </c>
      <c r="H2676" s="35">
        <f t="shared" si="381"/>
        <v>-6.5</v>
      </c>
      <c r="I2676">
        <v>-1.6</v>
      </c>
      <c r="J2676">
        <v>-11.3</v>
      </c>
      <c r="K2676" s="14">
        <f t="shared" si="392"/>
        <v>0</v>
      </c>
      <c r="L2676" s="35">
        <f t="shared" si="382"/>
        <v>-8.1</v>
      </c>
      <c r="M2676">
        <v>-4.5999999999999996</v>
      </c>
      <c r="N2676">
        <v>-11.5</v>
      </c>
      <c r="O2676" s="14">
        <f t="shared" si="393"/>
        <v>0</v>
      </c>
      <c r="P2676" s="7">
        <v>9101</v>
      </c>
      <c r="Q2676" s="7"/>
      <c r="R2676" s="35">
        <f t="shared" si="383"/>
        <v>-11.3</v>
      </c>
      <c r="S2676">
        <v>-2.5</v>
      </c>
      <c r="T2676">
        <v>-20</v>
      </c>
      <c r="U2676">
        <v>0</v>
      </c>
      <c r="X2676">
        <v>5.4</v>
      </c>
    </row>
    <row r="2677" spans="1:24" x14ac:dyDescent="0.25">
      <c r="A2677" s="3">
        <v>33262</v>
      </c>
      <c r="B2677" s="5">
        <v>24</v>
      </c>
      <c r="C2677" s="37">
        <f t="shared" si="379"/>
        <v>2.0299999999999998</v>
      </c>
      <c r="D2677" s="35">
        <f t="shared" si="380"/>
        <v>-10</v>
      </c>
      <c r="E2677">
        <v>-7.5</v>
      </c>
      <c r="F2677">
        <v>-12.4</v>
      </c>
      <c r="G2677" s="14">
        <f t="shared" si="391"/>
        <v>5</v>
      </c>
      <c r="H2677" s="35">
        <f t="shared" si="381"/>
        <v>-10.9</v>
      </c>
      <c r="I2677">
        <v>-10.4</v>
      </c>
      <c r="J2677">
        <v>-11.3</v>
      </c>
      <c r="K2677" s="14">
        <f t="shared" si="392"/>
        <v>5</v>
      </c>
      <c r="L2677" s="35">
        <f t="shared" si="382"/>
        <v>-11.9</v>
      </c>
      <c r="M2677">
        <v>-10.5</v>
      </c>
      <c r="N2677">
        <v>-13.2</v>
      </c>
      <c r="O2677" s="14">
        <f t="shared" si="393"/>
        <v>5</v>
      </c>
      <c r="P2677" s="7">
        <v>9101</v>
      </c>
      <c r="Q2677" s="7"/>
      <c r="R2677" s="35">
        <f t="shared" si="383"/>
        <v>-10.3</v>
      </c>
      <c r="S2677">
        <v>-6</v>
      </c>
      <c r="T2677">
        <v>-14.5</v>
      </c>
      <c r="U2677">
        <v>5</v>
      </c>
      <c r="X2677">
        <v>2.0299999999999998</v>
      </c>
    </row>
    <row r="2678" spans="1:24" x14ac:dyDescent="0.25">
      <c r="A2678" s="3">
        <v>33263</v>
      </c>
      <c r="B2678" s="5">
        <v>25</v>
      </c>
      <c r="C2678" s="37">
        <f t="shared" si="379"/>
        <v>2.06</v>
      </c>
      <c r="D2678" s="35">
        <f t="shared" si="380"/>
        <v>-10.7</v>
      </c>
      <c r="E2678">
        <v>-7.1</v>
      </c>
      <c r="F2678">
        <v>-14.2</v>
      </c>
      <c r="G2678" s="14">
        <f t="shared" si="391"/>
        <v>0</v>
      </c>
      <c r="H2678" s="35">
        <f t="shared" si="381"/>
        <v>-11.9</v>
      </c>
      <c r="I2678">
        <v>-9.3000000000000007</v>
      </c>
      <c r="J2678">
        <v>-14.4</v>
      </c>
      <c r="K2678" s="14">
        <f t="shared" si="392"/>
        <v>0</v>
      </c>
      <c r="L2678" s="35">
        <f t="shared" si="382"/>
        <v>-12.9</v>
      </c>
      <c r="M2678">
        <v>-9.3000000000000007</v>
      </c>
      <c r="N2678">
        <v>-16.399999999999999</v>
      </c>
      <c r="O2678" s="14">
        <f t="shared" si="393"/>
        <v>0</v>
      </c>
      <c r="P2678" s="7">
        <v>9101</v>
      </c>
      <c r="Q2678" s="7"/>
      <c r="R2678" s="35">
        <f t="shared" si="383"/>
        <v>-10.3</v>
      </c>
      <c r="S2678">
        <v>-8</v>
      </c>
      <c r="T2678">
        <v>-12.5</v>
      </c>
      <c r="U2678">
        <v>0</v>
      </c>
      <c r="X2678">
        <v>2.06</v>
      </c>
    </row>
    <row r="2679" spans="1:24" x14ac:dyDescent="0.25">
      <c r="A2679" s="3">
        <v>33264</v>
      </c>
      <c r="B2679" s="5">
        <v>26</v>
      </c>
      <c r="C2679" s="37">
        <f t="shared" si="379"/>
        <v>2.09</v>
      </c>
      <c r="D2679" s="35">
        <f t="shared" si="380"/>
        <v>-12.6</v>
      </c>
      <c r="E2679">
        <v>-3.2</v>
      </c>
      <c r="F2679">
        <v>-22</v>
      </c>
      <c r="G2679" s="14">
        <f t="shared" si="391"/>
        <v>0</v>
      </c>
      <c r="H2679" s="35">
        <f t="shared" si="381"/>
        <v>-12.7</v>
      </c>
      <c r="I2679">
        <v>-7.5</v>
      </c>
      <c r="J2679">
        <v>-17.8</v>
      </c>
      <c r="K2679" s="14">
        <f t="shared" si="392"/>
        <v>0</v>
      </c>
      <c r="L2679" s="35">
        <f t="shared" si="382"/>
        <v>-11.4</v>
      </c>
      <c r="M2679">
        <v>-6.3</v>
      </c>
      <c r="N2679">
        <v>-16.5</v>
      </c>
      <c r="O2679" s="14">
        <f t="shared" si="393"/>
        <v>0</v>
      </c>
      <c r="P2679" s="7">
        <v>9101</v>
      </c>
      <c r="Q2679" s="7"/>
      <c r="R2679" s="35">
        <f t="shared" si="383"/>
        <v>-15.3</v>
      </c>
      <c r="S2679">
        <v>-7.5</v>
      </c>
      <c r="T2679">
        <v>-23</v>
      </c>
      <c r="U2679">
        <v>0</v>
      </c>
      <c r="X2679">
        <v>2.09</v>
      </c>
    </row>
    <row r="2680" spans="1:24" x14ac:dyDescent="0.25">
      <c r="A2680" s="3">
        <v>33265</v>
      </c>
      <c r="B2680" s="5">
        <v>27</v>
      </c>
      <c r="C2680" s="37">
        <f t="shared" si="379"/>
        <v>7.37</v>
      </c>
      <c r="D2680" s="35">
        <f t="shared" si="380"/>
        <v>-7.9</v>
      </c>
      <c r="E2680">
        <v>-0.6</v>
      </c>
      <c r="F2680">
        <v>-15.2</v>
      </c>
      <c r="G2680" s="14">
        <f t="shared" si="391"/>
        <v>0</v>
      </c>
      <c r="H2680" s="35">
        <f t="shared" si="381"/>
        <v>-6.7</v>
      </c>
      <c r="I2680">
        <v>-3.4</v>
      </c>
      <c r="J2680">
        <v>-9.9</v>
      </c>
      <c r="K2680" s="14">
        <f t="shared" si="392"/>
        <v>0</v>
      </c>
      <c r="L2680" s="35">
        <f t="shared" si="382"/>
        <v>-7.6</v>
      </c>
      <c r="M2680">
        <v>-4.9000000000000004</v>
      </c>
      <c r="N2680">
        <v>-10.3</v>
      </c>
      <c r="O2680" s="14">
        <f t="shared" si="393"/>
        <v>0</v>
      </c>
      <c r="P2680" s="7">
        <v>9101</v>
      </c>
      <c r="Q2680" s="7"/>
      <c r="R2680" s="35">
        <f t="shared" si="383"/>
        <v>-10.3</v>
      </c>
      <c r="S2680">
        <v>-0.5</v>
      </c>
      <c r="T2680">
        <v>-20</v>
      </c>
      <c r="U2680">
        <v>0</v>
      </c>
      <c r="X2680">
        <v>7.37</v>
      </c>
    </row>
    <row r="2681" spans="1:24" x14ac:dyDescent="0.25">
      <c r="A2681" s="3">
        <v>33266</v>
      </c>
      <c r="B2681" s="5">
        <v>28</v>
      </c>
      <c r="C2681" s="37">
        <f t="shared" si="379"/>
        <v>6.73</v>
      </c>
      <c r="D2681" s="35">
        <f t="shared" si="380"/>
        <v>-16.899999999999999</v>
      </c>
      <c r="E2681">
        <v>-10.8</v>
      </c>
      <c r="F2681">
        <v>-23</v>
      </c>
      <c r="G2681" s="14">
        <f t="shared" si="391"/>
        <v>0</v>
      </c>
      <c r="H2681" s="35">
        <f t="shared" si="381"/>
        <v>-15.3</v>
      </c>
      <c r="I2681">
        <v>-12.3</v>
      </c>
      <c r="J2681">
        <v>-18.2</v>
      </c>
      <c r="K2681" s="14">
        <f t="shared" si="392"/>
        <v>0</v>
      </c>
      <c r="L2681" s="35">
        <f t="shared" si="382"/>
        <v>-14.7</v>
      </c>
      <c r="M2681">
        <v>-10.1</v>
      </c>
      <c r="N2681">
        <v>-19.3</v>
      </c>
      <c r="O2681" s="14">
        <f t="shared" si="393"/>
        <v>0</v>
      </c>
      <c r="P2681" s="7">
        <v>9101</v>
      </c>
      <c r="Q2681" s="7"/>
      <c r="R2681" s="35">
        <f t="shared" si="383"/>
        <v>-12</v>
      </c>
      <c r="S2681">
        <v>-10</v>
      </c>
      <c r="T2681">
        <v>-14</v>
      </c>
      <c r="U2681">
        <v>0</v>
      </c>
      <c r="X2681">
        <v>6.73</v>
      </c>
    </row>
    <row r="2682" spans="1:24" x14ac:dyDescent="0.25">
      <c r="A2682" s="3">
        <v>33267</v>
      </c>
      <c r="B2682" s="5">
        <v>29</v>
      </c>
      <c r="C2682" s="37">
        <f t="shared" si="379"/>
        <v>6.51</v>
      </c>
      <c r="D2682" s="35">
        <f t="shared" si="380"/>
        <v>-14</v>
      </c>
      <c r="E2682">
        <v>-4</v>
      </c>
      <c r="F2682">
        <v>-23.9</v>
      </c>
      <c r="G2682" s="14">
        <f t="shared" si="391"/>
        <v>0</v>
      </c>
      <c r="H2682" s="35">
        <f t="shared" si="381"/>
        <v>-14.1</v>
      </c>
      <c r="I2682" s="8">
        <f t="shared" ref="I2682:I2710" si="394">ROUND(M2682*0.98-0.9,1)</f>
        <v>-7.8</v>
      </c>
      <c r="J2682">
        <v>-20.399999999999999</v>
      </c>
      <c r="K2682" s="14">
        <f t="shared" si="392"/>
        <v>0</v>
      </c>
      <c r="L2682" s="35">
        <f t="shared" si="382"/>
        <v>-13.1</v>
      </c>
      <c r="M2682">
        <v>-7</v>
      </c>
      <c r="N2682">
        <v>-19.2</v>
      </c>
      <c r="O2682" s="14">
        <f t="shared" si="393"/>
        <v>0</v>
      </c>
      <c r="P2682" s="7">
        <v>9101</v>
      </c>
      <c r="Q2682" s="7"/>
      <c r="R2682" s="35">
        <f t="shared" si="383"/>
        <v>-16.8</v>
      </c>
      <c r="S2682">
        <v>-8.5</v>
      </c>
      <c r="T2682">
        <v>-25</v>
      </c>
      <c r="U2682">
        <v>0</v>
      </c>
      <c r="X2682">
        <v>6.51</v>
      </c>
    </row>
    <row r="2683" spans="1:24" x14ac:dyDescent="0.25">
      <c r="A2683" s="3">
        <v>33268</v>
      </c>
      <c r="B2683" s="5">
        <v>30</v>
      </c>
      <c r="C2683" s="37">
        <f t="shared" si="379"/>
        <v>2.2200000000000002</v>
      </c>
      <c r="D2683" s="35">
        <f t="shared" si="380"/>
        <v>-9.8000000000000007</v>
      </c>
      <c r="E2683">
        <v>-4.0999999999999996</v>
      </c>
      <c r="F2683">
        <v>-15.4</v>
      </c>
      <c r="G2683" s="14">
        <f t="shared" si="391"/>
        <v>0</v>
      </c>
      <c r="H2683" s="35">
        <f t="shared" si="381"/>
        <v>-8.1</v>
      </c>
      <c r="I2683" s="8">
        <f t="shared" si="394"/>
        <v>-3.8</v>
      </c>
      <c r="J2683" s="8">
        <f t="shared" ref="J2683:J2699" si="395">ROUND(N2683*0.96-0.4,1)</f>
        <v>-12.3</v>
      </c>
      <c r="K2683" s="14">
        <f t="shared" si="392"/>
        <v>0</v>
      </c>
      <c r="L2683" s="35">
        <f t="shared" si="382"/>
        <v>-7.7</v>
      </c>
      <c r="M2683">
        <v>-3</v>
      </c>
      <c r="N2683">
        <v>-12.4</v>
      </c>
      <c r="O2683" s="14">
        <f t="shared" si="393"/>
        <v>0</v>
      </c>
      <c r="P2683" s="7">
        <v>9101</v>
      </c>
      <c r="Q2683" s="7"/>
      <c r="R2683" s="35">
        <f t="shared" si="383"/>
        <v>-12</v>
      </c>
      <c r="S2683">
        <v>-4.5</v>
      </c>
      <c r="T2683">
        <v>-19.5</v>
      </c>
      <c r="U2683">
        <v>0</v>
      </c>
      <c r="X2683">
        <v>2.2200000000000002</v>
      </c>
    </row>
    <row r="2684" spans="1:24" x14ac:dyDescent="0.25">
      <c r="A2684" s="3">
        <v>33269</v>
      </c>
      <c r="B2684" s="5">
        <v>31</v>
      </c>
      <c r="C2684" s="37">
        <f t="shared" si="379"/>
        <v>3.07</v>
      </c>
      <c r="D2684" s="35">
        <f t="shared" si="380"/>
        <v>-3.5</v>
      </c>
      <c r="E2684">
        <v>0.6</v>
      </c>
      <c r="F2684">
        <v>-7.5</v>
      </c>
      <c r="G2684" s="14">
        <f t="shared" si="391"/>
        <v>0</v>
      </c>
      <c r="H2684" s="35">
        <f t="shared" si="381"/>
        <v>-6.4</v>
      </c>
      <c r="I2684" s="8">
        <f t="shared" si="394"/>
        <v>-2.1</v>
      </c>
      <c r="J2684" s="8">
        <f t="shared" si="395"/>
        <v>-10.7</v>
      </c>
      <c r="K2684" s="14">
        <f t="shared" si="392"/>
        <v>0</v>
      </c>
      <c r="L2684" s="35">
        <f t="shared" si="382"/>
        <v>-6</v>
      </c>
      <c r="M2684">
        <v>-1.2</v>
      </c>
      <c r="N2684">
        <v>-10.7</v>
      </c>
      <c r="O2684" s="14">
        <f t="shared" si="393"/>
        <v>0</v>
      </c>
      <c r="P2684" s="7">
        <v>9101</v>
      </c>
      <c r="Q2684" s="7"/>
      <c r="R2684" s="35">
        <f t="shared" si="383"/>
        <v>-5.5</v>
      </c>
      <c r="S2684">
        <v>1.5</v>
      </c>
      <c r="T2684">
        <v>-12.5</v>
      </c>
      <c r="U2684">
        <v>0</v>
      </c>
      <c r="X2684">
        <v>3.07</v>
      </c>
    </row>
    <row r="2685" spans="1:24" x14ac:dyDescent="0.25">
      <c r="A2685" s="3">
        <v>33270</v>
      </c>
      <c r="B2685" s="5">
        <v>32</v>
      </c>
      <c r="C2685" s="37">
        <f t="shared" si="379"/>
        <v>2.44</v>
      </c>
      <c r="D2685" s="35">
        <f t="shared" si="380"/>
        <v>-0.6</v>
      </c>
      <c r="E2685">
        <v>3.9</v>
      </c>
      <c r="F2685">
        <v>-5.0999999999999996</v>
      </c>
      <c r="G2685">
        <v>0</v>
      </c>
      <c r="H2685" s="35">
        <f t="shared" si="381"/>
        <v>-4.2</v>
      </c>
      <c r="I2685" s="8">
        <f t="shared" si="394"/>
        <v>-0.3</v>
      </c>
      <c r="J2685" s="8">
        <f t="shared" si="395"/>
        <v>-8</v>
      </c>
      <c r="K2685" s="12">
        <f t="shared" ref="K2685:K2712" si="396">G2685</f>
        <v>0</v>
      </c>
      <c r="L2685" s="35">
        <f t="shared" si="382"/>
        <v>-3.7</v>
      </c>
      <c r="M2685">
        <v>0.6</v>
      </c>
      <c r="N2685">
        <v>-7.9</v>
      </c>
      <c r="O2685" s="12">
        <f t="shared" ref="O2685:O2712" si="397">G2685</f>
        <v>0</v>
      </c>
      <c r="P2685" s="7">
        <v>9102</v>
      </c>
      <c r="Q2685" s="7"/>
      <c r="R2685" s="35">
        <f t="shared" si="383"/>
        <v>-0.5</v>
      </c>
      <c r="S2685">
        <v>4</v>
      </c>
      <c r="T2685">
        <v>-5</v>
      </c>
      <c r="U2685">
        <v>0</v>
      </c>
      <c r="X2685">
        <v>2.44</v>
      </c>
    </row>
    <row r="2686" spans="1:24" x14ac:dyDescent="0.25">
      <c r="A2686" s="3">
        <v>33271</v>
      </c>
      <c r="B2686" s="5">
        <v>33</v>
      </c>
      <c r="C2686" s="37">
        <f t="shared" si="379"/>
        <v>2.48</v>
      </c>
      <c r="D2686" s="35">
        <f t="shared" si="380"/>
        <v>3.3</v>
      </c>
      <c r="E2686">
        <v>6.1</v>
      </c>
      <c r="F2686">
        <v>0.4</v>
      </c>
      <c r="G2686">
        <v>0</v>
      </c>
      <c r="H2686" s="35">
        <f t="shared" si="381"/>
        <v>-1.4</v>
      </c>
      <c r="I2686" s="8">
        <f t="shared" si="394"/>
        <v>1</v>
      </c>
      <c r="J2686" s="8">
        <f t="shared" si="395"/>
        <v>-3.8</v>
      </c>
      <c r="K2686" s="12">
        <f t="shared" si="396"/>
        <v>0</v>
      </c>
      <c r="L2686" s="35">
        <f t="shared" si="382"/>
        <v>-0.8</v>
      </c>
      <c r="M2686">
        <v>1.9</v>
      </c>
      <c r="N2686">
        <v>-3.5</v>
      </c>
      <c r="O2686" s="12">
        <f t="shared" si="397"/>
        <v>0</v>
      </c>
      <c r="P2686" s="7">
        <v>9102</v>
      </c>
      <c r="Q2686" s="7"/>
      <c r="R2686" s="35">
        <f t="shared" si="383"/>
        <v>3.3</v>
      </c>
      <c r="S2686">
        <v>5</v>
      </c>
      <c r="T2686">
        <v>1.5</v>
      </c>
      <c r="U2686">
        <v>0</v>
      </c>
      <c r="X2686">
        <v>2.48</v>
      </c>
    </row>
    <row r="2687" spans="1:24" x14ac:dyDescent="0.25">
      <c r="A2687" s="3">
        <v>33272</v>
      </c>
      <c r="B2687" s="5">
        <v>34</v>
      </c>
      <c r="C2687" s="37">
        <f t="shared" si="379"/>
        <v>2.36</v>
      </c>
      <c r="D2687" s="35">
        <f t="shared" si="380"/>
        <v>0.3</v>
      </c>
      <c r="E2687">
        <v>2.2999999999999998</v>
      </c>
      <c r="F2687">
        <v>-1.8</v>
      </c>
      <c r="G2687">
        <v>0</v>
      </c>
      <c r="H2687" s="35">
        <f t="shared" si="381"/>
        <v>-2.7</v>
      </c>
      <c r="I2687" s="8">
        <f t="shared" si="394"/>
        <v>-1.5</v>
      </c>
      <c r="J2687" s="8">
        <f t="shared" si="395"/>
        <v>-3.8</v>
      </c>
      <c r="K2687" s="12">
        <f t="shared" si="396"/>
        <v>0</v>
      </c>
      <c r="L2687" s="35">
        <f t="shared" si="382"/>
        <v>-2.1</v>
      </c>
      <c r="M2687">
        <v>-0.6</v>
      </c>
      <c r="N2687">
        <v>-3.5</v>
      </c>
      <c r="O2687" s="12">
        <f t="shared" si="397"/>
        <v>0</v>
      </c>
      <c r="P2687" s="7">
        <v>9102</v>
      </c>
      <c r="Q2687" s="7"/>
      <c r="R2687" s="35">
        <f t="shared" si="383"/>
        <v>1.3</v>
      </c>
      <c r="S2687">
        <v>3.5</v>
      </c>
      <c r="T2687">
        <v>-1</v>
      </c>
      <c r="U2687">
        <v>5</v>
      </c>
      <c r="X2687">
        <v>2.36</v>
      </c>
    </row>
    <row r="2688" spans="1:24" x14ac:dyDescent="0.25">
      <c r="A2688" s="3">
        <v>33273</v>
      </c>
      <c r="B2688" s="5">
        <v>35</v>
      </c>
      <c r="C2688" s="37">
        <f t="shared" si="379"/>
        <v>2.63</v>
      </c>
      <c r="D2688" s="35">
        <f t="shared" si="380"/>
        <v>2</v>
      </c>
      <c r="E2688">
        <v>3.2</v>
      </c>
      <c r="F2688">
        <v>0.8</v>
      </c>
      <c r="G2688">
        <v>0.5</v>
      </c>
      <c r="H2688" s="35">
        <f t="shared" si="381"/>
        <v>-1.6</v>
      </c>
      <c r="I2688" s="8">
        <f t="shared" si="394"/>
        <v>-0.7</v>
      </c>
      <c r="J2688" s="8">
        <f t="shared" si="395"/>
        <v>-2.5</v>
      </c>
      <c r="K2688" s="12">
        <f t="shared" si="396"/>
        <v>0.5</v>
      </c>
      <c r="L2688" s="35">
        <f t="shared" si="382"/>
        <v>-1</v>
      </c>
      <c r="M2688">
        <v>0.2</v>
      </c>
      <c r="N2688">
        <v>-2.2000000000000002</v>
      </c>
      <c r="O2688" s="12">
        <f t="shared" si="397"/>
        <v>0.5</v>
      </c>
      <c r="P2688" s="7">
        <v>9102</v>
      </c>
      <c r="Q2688" s="7"/>
      <c r="R2688" s="35">
        <f t="shared" si="383"/>
        <v>2</v>
      </c>
      <c r="S2688">
        <v>3</v>
      </c>
      <c r="T2688">
        <v>1</v>
      </c>
      <c r="U2688">
        <v>2.8</v>
      </c>
      <c r="X2688">
        <v>2.63</v>
      </c>
    </row>
    <row r="2689" spans="1:24" x14ac:dyDescent="0.25">
      <c r="A2689" s="3">
        <v>33274</v>
      </c>
      <c r="B2689" s="5">
        <v>36</v>
      </c>
      <c r="C2689" s="37">
        <f t="shared" si="379"/>
        <v>8.82</v>
      </c>
      <c r="D2689" s="35">
        <f t="shared" si="380"/>
        <v>-2.2999999999999998</v>
      </c>
      <c r="E2689">
        <v>2.6</v>
      </c>
      <c r="F2689">
        <v>-7.1</v>
      </c>
      <c r="G2689">
        <v>0</v>
      </c>
      <c r="H2689" s="35">
        <f t="shared" si="381"/>
        <v>-5</v>
      </c>
      <c r="I2689" s="8">
        <f t="shared" si="394"/>
        <v>-2.1</v>
      </c>
      <c r="J2689" s="8">
        <f t="shared" si="395"/>
        <v>-7.8</v>
      </c>
      <c r="K2689" s="12">
        <f t="shared" si="396"/>
        <v>0</v>
      </c>
      <c r="L2689" s="35">
        <f t="shared" si="382"/>
        <v>-4.5</v>
      </c>
      <c r="M2689">
        <v>-1.2</v>
      </c>
      <c r="N2689">
        <v>-7.7</v>
      </c>
      <c r="O2689" s="12">
        <f t="shared" si="397"/>
        <v>0</v>
      </c>
      <c r="P2689" s="7">
        <v>9102</v>
      </c>
      <c r="Q2689" s="7"/>
      <c r="R2689" s="35">
        <f t="shared" si="383"/>
        <v>1.8</v>
      </c>
      <c r="S2689">
        <v>3.5</v>
      </c>
      <c r="T2689">
        <v>0</v>
      </c>
      <c r="U2689">
        <v>0</v>
      </c>
      <c r="X2689">
        <v>8.82</v>
      </c>
    </row>
    <row r="2690" spans="1:24" x14ac:dyDescent="0.25">
      <c r="A2690" s="3">
        <v>33275</v>
      </c>
      <c r="B2690" s="5">
        <v>37</v>
      </c>
      <c r="C2690" s="37">
        <f t="shared" si="379"/>
        <v>6.32</v>
      </c>
      <c r="D2690" s="35">
        <f t="shared" si="380"/>
        <v>-1.4</v>
      </c>
      <c r="E2690">
        <v>4.9000000000000004</v>
      </c>
      <c r="F2690">
        <v>-7.7</v>
      </c>
      <c r="G2690">
        <v>0</v>
      </c>
      <c r="H2690" s="35">
        <f t="shared" si="381"/>
        <v>-5.3</v>
      </c>
      <c r="I2690" s="8">
        <f t="shared" si="394"/>
        <v>-2.6</v>
      </c>
      <c r="J2690" s="8">
        <f t="shared" si="395"/>
        <v>-7.9</v>
      </c>
      <c r="K2690" s="12">
        <f t="shared" si="396"/>
        <v>0</v>
      </c>
      <c r="L2690" s="35">
        <f t="shared" si="382"/>
        <v>-4.8</v>
      </c>
      <c r="M2690">
        <v>-1.7</v>
      </c>
      <c r="N2690">
        <v>-7.8</v>
      </c>
      <c r="O2690" s="12">
        <f t="shared" si="397"/>
        <v>0</v>
      </c>
      <c r="P2690" s="7">
        <v>9102</v>
      </c>
      <c r="Q2690" s="7"/>
      <c r="R2690" s="35">
        <f t="shared" si="383"/>
        <v>-1</v>
      </c>
      <c r="S2690">
        <v>4</v>
      </c>
      <c r="T2690">
        <v>-6</v>
      </c>
      <c r="U2690">
        <v>0</v>
      </c>
      <c r="X2690">
        <v>6.32</v>
      </c>
    </row>
    <row r="2691" spans="1:24" x14ac:dyDescent="0.25">
      <c r="A2691" s="3">
        <v>33276</v>
      </c>
      <c r="B2691" s="5">
        <v>38</v>
      </c>
      <c r="C2691" s="37">
        <f t="shared" si="379"/>
        <v>2.5099999999999998</v>
      </c>
      <c r="D2691" s="35">
        <f t="shared" si="380"/>
        <v>0.2</v>
      </c>
      <c r="E2691">
        <v>2.1</v>
      </c>
      <c r="F2691">
        <v>-1.7</v>
      </c>
      <c r="G2691">
        <v>9.5</v>
      </c>
      <c r="H2691" s="35">
        <f t="shared" si="381"/>
        <v>-3.5</v>
      </c>
      <c r="I2691" s="8">
        <f t="shared" si="394"/>
        <v>-1.9</v>
      </c>
      <c r="J2691" s="8">
        <f t="shared" si="395"/>
        <v>-5.0999999999999996</v>
      </c>
      <c r="K2691" s="12">
        <f t="shared" si="396"/>
        <v>9.5</v>
      </c>
      <c r="L2691" s="35">
        <f t="shared" si="382"/>
        <v>-3</v>
      </c>
      <c r="M2691">
        <v>-1</v>
      </c>
      <c r="N2691">
        <v>-4.9000000000000004</v>
      </c>
      <c r="O2691" s="12">
        <f t="shared" si="397"/>
        <v>9.5</v>
      </c>
      <c r="P2691" s="7">
        <v>9102</v>
      </c>
      <c r="Q2691" s="7"/>
      <c r="R2691" s="35">
        <f t="shared" si="383"/>
        <v>1.8</v>
      </c>
      <c r="S2691">
        <v>3.5</v>
      </c>
      <c r="T2691">
        <v>0</v>
      </c>
      <c r="U2691">
        <v>4.2</v>
      </c>
      <c r="X2691">
        <v>2.5099999999999998</v>
      </c>
    </row>
    <row r="2692" spans="1:24" x14ac:dyDescent="0.25">
      <c r="A2692" s="3">
        <v>33277</v>
      </c>
      <c r="B2692" s="5">
        <v>39</v>
      </c>
      <c r="C2692" s="37">
        <f t="shared" si="379"/>
        <v>2.5499999999999998</v>
      </c>
      <c r="D2692" s="35">
        <f t="shared" si="380"/>
        <v>0.5</v>
      </c>
      <c r="E2692">
        <v>2.1</v>
      </c>
      <c r="F2692">
        <v>-1.1000000000000001</v>
      </c>
      <c r="G2692">
        <v>2</v>
      </c>
      <c r="H2692" s="35">
        <f t="shared" si="381"/>
        <v>-1.7</v>
      </c>
      <c r="I2692" s="8">
        <f t="shared" si="394"/>
        <v>0.4</v>
      </c>
      <c r="J2692" s="8">
        <f t="shared" si="395"/>
        <v>-3.7</v>
      </c>
      <c r="K2692" s="12">
        <f t="shared" si="396"/>
        <v>2</v>
      </c>
      <c r="L2692" s="35">
        <f t="shared" si="382"/>
        <v>-1.1000000000000001</v>
      </c>
      <c r="M2692">
        <v>1.3</v>
      </c>
      <c r="N2692">
        <v>-3.4</v>
      </c>
      <c r="O2692" s="12">
        <f t="shared" si="397"/>
        <v>2</v>
      </c>
      <c r="P2692" s="7">
        <v>9102</v>
      </c>
      <c r="Q2692" s="7"/>
      <c r="R2692" s="35">
        <f t="shared" si="383"/>
        <v>2</v>
      </c>
      <c r="S2692">
        <v>3.5</v>
      </c>
      <c r="T2692">
        <v>0.5</v>
      </c>
      <c r="U2692">
        <v>0</v>
      </c>
      <c r="X2692">
        <v>2.5499999999999998</v>
      </c>
    </row>
    <row r="2693" spans="1:24" x14ac:dyDescent="0.25">
      <c r="A2693" s="3">
        <v>33278</v>
      </c>
      <c r="B2693" s="5">
        <v>40</v>
      </c>
      <c r="C2693" s="37">
        <f t="shared" ref="C2693:C2756" si="398">IF(W2693="",X2693,ROUND(0.95*W2693,2))</f>
        <v>6.7</v>
      </c>
      <c r="D2693" s="35">
        <f t="shared" ref="D2693:D2756" si="399">ROUND(AVERAGE(E2693:F2693),1)</f>
        <v>1.8</v>
      </c>
      <c r="E2693">
        <v>8.5</v>
      </c>
      <c r="F2693">
        <v>-5</v>
      </c>
      <c r="G2693">
        <v>0.5</v>
      </c>
      <c r="H2693" s="35">
        <f t="shared" ref="H2693:H2756" si="400">ROUND(AVERAGE(I2693:J2693),1)</f>
        <v>-1.6</v>
      </c>
      <c r="I2693" s="8">
        <f t="shared" si="394"/>
        <v>0.9</v>
      </c>
      <c r="J2693" s="8">
        <f t="shared" si="395"/>
        <v>-4</v>
      </c>
      <c r="K2693" s="12">
        <f t="shared" si="396"/>
        <v>0.5</v>
      </c>
      <c r="L2693" s="35">
        <f t="shared" ref="L2693:L2756" si="401">ROUND(AVERAGE(M2693:N2693),1)</f>
        <v>-1</v>
      </c>
      <c r="M2693">
        <v>1.8</v>
      </c>
      <c r="N2693">
        <v>-3.8</v>
      </c>
      <c r="O2693" s="12">
        <f t="shared" si="397"/>
        <v>0.5</v>
      </c>
      <c r="P2693" s="7">
        <v>9102</v>
      </c>
      <c r="Q2693" s="7"/>
      <c r="R2693" s="35">
        <f t="shared" ref="R2693:R2756" si="402">ROUND(AVERAGE(S2693:T2693),1)</f>
        <v>1.8</v>
      </c>
      <c r="S2693">
        <v>4</v>
      </c>
      <c r="T2693">
        <v>-0.5</v>
      </c>
      <c r="U2693">
        <v>0</v>
      </c>
      <c r="X2693">
        <v>6.7</v>
      </c>
    </row>
    <row r="2694" spans="1:24" x14ac:dyDescent="0.25">
      <c r="A2694" s="3">
        <v>33279</v>
      </c>
      <c r="B2694" s="5">
        <v>41</v>
      </c>
      <c r="C2694" s="37">
        <f t="shared" si="398"/>
        <v>6.94</v>
      </c>
      <c r="D2694" s="35">
        <f t="shared" si="399"/>
        <v>-0.6</v>
      </c>
      <c r="E2694">
        <v>6.6</v>
      </c>
      <c r="F2694">
        <v>-7.8</v>
      </c>
      <c r="G2694">
        <v>0</v>
      </c>
      <c r="H2694" s="35">
        <f t="shared" si="400"/>
        <v>-1.8</v>
      </c>
      <c r="I2694" s="8">
        <f t="shared" si="394"/>
        <v>1.6</v>
      </c>
      <c r="J2694" s="8">
        <f t="shared" si="395"/>
        <v>-5.2</v>
      </c>
      <c r="K2694" s="12">
        <f t="shared" si="396"/>
        <v>0</v>
      </c>
      <c r="L2694" s="35">
        <f t="shared" si="401"/>
        <v>-1.2</v>
      </c>
      <c r="M2694">
        <v>2.6</v>
      </c>
      <c r="N2694">
        <v>-5</v>
      </c>
      <c r="O2694" s="12">
        <f t="shared" si="397"/>
        <v>0</v>
      </c>
      <c r="P2694" s="7">
        <v>9102</v>
      </c>
      <c r="Q2694" s="7"/>
      <c r="R2694" s="35">
        <f t="shared" si="402"/>
        <v>0.8</v>
      </c>
      <c r="S2694">
        <v>4.5</v>
      </c>
      <c r="T2694">
        <v>-3</v>
      </c>
      <c r="U2694">
        <v>0</v>
      </c>
      <c r="X2694">
        <v>6.94</v>
      </c>
    </row>
    <row r="2695" spans="1:24" x14ac:dyDescent="0.25">
      <c r="A2695" s="3">
        <v>33280</v>
      </c>
      <c r="B2695" s="5">
        <v>42</v>
      </c>
      <c r="C2695" s="37">
        <f t="shared" si="398"/>
        <v>4.97</v>
      </c>
      <c r="D2695" s="35">
        <f t="shared" si="399"/>
        <v>-0.8</v>
      </c>
      <c r="E2695">
        <v>4.9000000000000004</v>
      </c>
      <c r="F2695">
        <v>-6.5</v>
      </c>
      <c r="G2695">
        <v>3</v>
      </c>
      <c r="H2695" s="35">
        <f t="shared" si="400"/>
        <v>-2.1</v>
      </c>
      <c r="I2695" s="8">
        <f t="shared" si="394"/>
        <v>0.7</v>
      </c>
      <c r="J2695" s="8">
        <f t="shared" si="395"/>
        <v>-4.9000000000000004</v>
      </c>
      <c r="K2695" s="12">
        <f t="shared" si="396"/>
        <v>3</v>
      </c>
      <c r="L2695" s="35">
        <f t="shared" si="401"/>
        <v>-1.6</v>
      </c>
      <c r="M2695">
        <v>1.6</v>
      </c>
      <c r="N2695">
        <v>-4.7</v>
      </c>
      <c r="O2695" s="12">
        <f t="shared" si="397"/>
        <v>3</v>
      </c>
      <c r="P2695" s="7">
        <v>9102</v>
      </c>
      <c r="Q2695" s="7"/>
      <c r="R2695" s="35">
        <f t="shared" si="402"/>
        <v>0</v>
      </c>
      <c r="S2695">
        <v>4</v>
      </c>
      <c r="T2695">
        <v>-4</v>
      </c>
      <c r="U2695">
        <v>5.0999999999999996</v>
      </c>
      <c r="X2695">
        <v>4.97</v>
      </c>
    </row>
    <row r="2696" spans="1:24" x14ac:dyDescent="0.25">
      <c r="A2696" s="3">
        <v>33281</v>
      </c>
      <c r="B2696" s="5">
        <v>43</v>
      </c>
      <c r="C2696" s="37">
        <f t="shared" si="398"/>
        <v>4.37</v>
      </c>
      <c r="D2696" s="35">
        <f t="shared" si="399"/>
        <v>-1.1000000000000001</v>
      </c>
      <c r="E2696">
        <v>2.2999999999999998</v>
      </c>
      <c r="F2696">
        <v>-4.4000000000000004</v>
      </c>
      <c r="G2696">
        <v>0.5</v>
      </c>
      <c r="H2696" s="35">
        <f t="shared" si="400"/>
        <v>-4</v>
      </c>
      <c r="I2696" s="8">
        <f t="shared" si="394"/>
        <v>-2.8</v>
      </c>
      <c r="J2696" s="8">
        <f t="shared" si="395"/>
        <v>-5.0999999999999996</v>
      </c>
      <c r="K2696" s="12">
        <f t="shared" si="396"/>
        <v>0.5</v>
      </c>
      <c r="L2696" s="35">
        <f t="shared" si="401"/>
        <v>-3.4</v>
      </c>
      <c r="M2696">
        <v>-1.9</v>
      </c>
      <c r="N2696">
        <v>-4.9000000000000004</v>
      </c>
      <c r="O2696" s="12">
        <f t="shared" si="397"/>
        <v>0.5</v>
      </c>
      <c r="P2696" s="7">
        <v>9102</v>
      </c>
      <c r="Q2696" s="7"/>
      <c r="R2696" s="35">
        <f t="shared" si="402"/>
        <v>0.8</v>
      </c>
      <c r="S2696">
        <v>4.5</v>
      </c>
      <c r="T2696">
        <v>-3</v>
      </c>
      <c r="U2696">
        <v>0</v>
      </c>
      <c r="X2696">
        <v>4.37</v>
      </c>
    </row>
    <row r="2697" spans="1:24" x14ac:dyDescent="0.25">
      <c r="A2697" s="3">
        <v>33282</v>
      </c>
      <c r="B2697" s="5">
        <v>44</v>
      </c>
      <c r="C2697" s="37">
        <f t="shared" si="398"/>
        <v>7.59</v>
      </c>
      <c r="D2697" s="35">
        <f t="shared" si="399"/>
        <v>-2.4</v>
      </c>
      <c r="E2697">
        <v>6.4</v>
      </c>
      <c r="F2697">
        <v>-11.2</v>
      </c>
      <c r="G2697">
        <v>4.5</v>
      </c>
      <c r="H2697" s="35">
        <f t="shared" si="400"/>
        <v>-3.3</v>
      </c>
      <c r="I2697" s="8">
        <f t="shared" si="394"/>
        <v>0.5</v>
      </c>
      <c r="J2697" s="8">
        <f t="shared" si="395"/>
        <v>-7</v>
      </c>
      <c r="K2697" s="12">
        <f t="shared" si="396"/>
        <v>4.5</v>
      </c>
      <c r="L2697" s="35">
        <f t="shared" si="401"/>
        <v>-2.8</v>
      </c>
      <c r="M2697">
        <v>1.4</v>
      </c>
      <c r="N2697">
        <v>-6.9</v>
      </c>
      <c r="O2697" s="12">
        <f t="shared" si="397"/>
        <v>4.5</v>
      </c>
      <c r="P2697" s="7">
        <v>9102</v>
      </c>
      <c r="Q2697" s="7"/>
      <c r="R2697" s="35">
        <f t="shared" si="402"/>
        <v>-3</v>
      </c>
      <c r="S2697">
        <v>4</v>
      </c>
      <c r="T2697">
        <v>-10</v>
      </c>
      <c r="U2697">
        <v>6</v>
      </c>
      <c r="X2697">
        <v>7.59</v>
      </c>
    </row>
    <row r="2698" spans="1:24" x14ac:dyDescent="0.25">
      <c r="A2698" s="3">
        <v>33283</v>
      </c>
      <c r="B2698" s="5">
        <v>45</v>
      </c>
      <c r="C2698" s="37">
        <f t="shared" si="398"/>
        <v>2.8</v>
      </c>
      <c r="D2698" s="35">
        <f t="shared" si="399"/>
        <v>1.2</v>
      </c>
      <c r="E2698">
        <v>3.8</v>
      </c>
      <c r="F2698">
        <v>-1.4</v>
      </c>
      <c r="G2698">
        <v>0.5</v>
      </c>
      <c r="H2698" s="35">
        <f t="shared" si="400"/>
        <v>-1.4</v>
      </c>
      <c r="I2698" s="8">
        <f t="shared" si="394"/>
        <v>1.7</v>
      </c>
      <c r="J2698" s="8">
        <f t="shared" si="395"/>
        <v>-4.4000000000000004</v>
      </c>
      <c r="K2698" s="12">
        <f t="shared" si="396"/>
        <v>0.5</v>
      </c>
      <c r="L2698" s="35">
        <f t="shared" si="401"/>
        <v>-0.8</v>
      </c>
      <c r="M2698">
        <v>2.7</v>
      </c>
      <c r="N2698">
        <v>-4.2</v>
      </c>
      <c r="O2698" s="12">
        <f t="shared" si="397"/>
        <v>0.5</v>
      </c>
      <c r="P2698" s="7">
        <v>9102</v>
      </c>
      <c r="Q2698" s="7"/>
      <c r="R2698" s="35">
        <f t="shared" si="402"/>
        <v>0</v>
      </c>
      <c r="S2698">
        <v>2</v>
      </c>
      <c r="T2698">
        <v>-2</v>
      </c>
      <c r="U2698">
        <v>2.1</v>
      </c>
      <c r="X2698">
        <v>2.8</v>
      </c>
    </row>
    <row r="2699" spans="1:24" x14ac:dyDescent="0.25">
      <c r="A2699" s="3">
        <v>33284</v>
      </c>
      <c r="B2699" s="5">
        <v>46</v>
      </c>
      <c r="C2699" s="37">
        <f t="shared" si="398"/>
        <v>2.93</v>
      </c>
      <c r="D2699" s="35">
        <f t="shared" si="399"/>
        <v>1.3</v>
      </c>
      <c r="E2699">
        <v>3.2</v>
      </c>
      <c r="F2699">
        <v>-0.7</v>
      </c>
      <c r="G2699">
        <v>1</v>
      </c>
      <c r="H2699" s="35">
        <f t="shared" si="400"/>
        <v>-1.6</v>
      </c>
      <c r="I2699" s="8">
        <f t="shared" si="394"/>
        <v>-0.1</v>
      </c>
      <c r="J2699" s="8">
        <f t="shared" si="395"/>
        <v>-3</v>
      </c>
      <c r="K2699" s="12">
        <f t="shared" si="396"/>
        <v>1</v>
      </c>
      <c r="L2699" s="35">
        <f t="shared" si="401"/>
        <v>-1</v>
      </c>
      <c r="M2699">
        <v>0.8</v>
      </c>
      <c r="N2699">
        <v>-2.7</v>
      </c>
      <c r="O2699" s="12">
        <f t="shared" si="397"/>
        <v>1</v>
      </c>
      <c r="P2699" s="7">
        <v>9102</v>
      </c>
      <c r="Q2699" s="7"/>
      <c r="R2699" s="35">
        <f t="shared" si="402"/>
        <v>2</v>
      </c>
      <c r="S2699">
        <v>3.5</v>
      </c>
      <c r="T2699">
        <v>0.5</v>
      </c>
      <c r="U2699">
        <v>2.9</v>
      </c>
      <c r="X2699">
        <v>2.93</v>
      </c>
    </row>
    <row r="2700" spans="1:24" x14ac:dyDescent="0.25">
      <c r="A2700" s="3">
        <v>33285</v>
      </c>
      <c r="B2700" s="5">
        <v>47</v>
      </c>
      <c r="C2700" s="37">
        <f t="shared" si="398"/>
        <v>3.06</v>
      </c>
      <c r="D2700" s="35">
        <f t="shared" si="399"/>
        <v>-3.4</v>
      </c>
      <c r="E2700">
        <v>-1.1000000000000001</v>
      </c>
      <c r="F2700">
        <v>-5.6</v>
      </c>
      <c r="G2700">
        <v>0.5</v>
      </c>
      <c r="H2700" s="35">
        <f t="shared" si="400"/>
        <v>-4.5999999999999996</v>
      </c>
      <c r="I2700" s="8">
        <f t="shared" si="394"/>
        <v>-4.2</v>
      </c>
      <c r="J2700" s="8">
        <v>-5</v>
      </c>
      <c r="K2700" s="12">
        <f t="shared" si="396"/>
        <v>0.5</v>
      </c>
      <c r="L2700" s="35">
        <f t="shared" si="401"/>
        <v>-3.9</v>
      </c>
      <c r="M2700">
        <v>-3.4</v>
      </c>
      <c r="N2700">
        <v>-4.4000000000000004</v>
      </c>
      <c r="O2700" s="12">
        <f t="shared" si="397"/>
        <v>0.5</v>
      </c>
      <c r="P2700" s="7">
        <v>9102</v>
      </c>
      <c r="Q2700" s="7"/>
      <c r="R2700" s="35">
        <f t="shared" si="402"/>
        <v>-0.8</v>
      </c>
      <c r="S2700">
        <v>1.5</v>
      </c>
      <c r="T2700">
        <v>-3</v>
      </c>
      <c r="U2700">
        <v>0</v>
      </c>
      <c r="X2700">
        <v>3.06</v>
      </c>
    </row>
    <row r="2701" spans="1:24" x14ac:dyDescent="0.25">
      <c r="A2701" s="3">
        <v>33286</v>
      </c>
      <c r="B2701" s="5">
        <v>48</v>
      </c>
      <c r="C2701" s="37">
        <f t="shared" si="398"/>
        <v>4.83</v>
      </c>
      <c r="D2701" s="35">
        <f t="shared" si="399"/>
        <v>-3.5</v>
      </c>
      <c r="E2701">
        <v>2.8</v>
      </c>
      <c r="F2701">
        <v>-9.6999999999999993</v>
      </c>
      <c r="G2701">
        <v>0.5</v>
      </c>
      <c r="H2701" s="35">
        <f t="shared" si="400"/>
        <v>-5.6</v>
      </c>
      <c r="I2701" s="8">
        <f t="shared" si="394"/>
        <v>-3.2</v>
      </c>
      <c r="J2701" s="8">
        <f t="shared" ref="J2701:J2710" si="403">ROUND(N2701*0.96-0.4,1)</f>
        <v>-8</v>
      </c>
      <c r="K2701" s="12">
        <f t="shared" si="396"/>
        <v>0.5</v>
      </c>
      <c r="L2701" s="35">
        <f t="shared" si="401"/>
        <v>-5.0999999999999996</v>
      </c>
      <c r="M2701">
        <v>-2.2999999999999998</v>
      </c>
      <c r="N2701">
        <v>-7.9</v>
      </c>
      <c r="O2701" s="12">
        <f t="shared" si="397"/>
        <v>0.5</v>
      </c>
      <c r="P2701" s="7">
        <v>9102</v>
      </c>
      <c r="Q2701" s="7"/>
      <c r="R2701" s="35">
        <f t="shared" si="402"/>
        <v>-2</v>
      </c>
      <c r="S2701">
        <v>3</v>
      </c>
      <c r="T2701">
        <v>-7</v>
      </c>
      <c r="U2701">
        <v>0</v>
      </c>
      <c r="X2701">
        <v>4.83</v>
      </c>
    </row>
    <row r="2702" spans="1:24" x14ac:dyDescent="0.25">
      <c r="A2702" s="3">
        <v>33287</v>
      </c>
      <c r="B2702" s="5">
        <v>49</v>
      </c>
      <c r="C2702" s="37">
        <f t="shared" si="398"/>
        <v>3.77</v>
      </c>
      <c r="D2702" s="35">
        <f t="shared" si="399"/>
        <v>-5.0999999999999996</v>
      </c>
      <c r="E2702">
        <v>-0.5</v>
      </c>
      <c r="F2702">
        <v>-9.6999999999999993</v>
      </c>
      <c r="G2702">
        <v>4.5</v>
      </c>
      <c r="H2702" s="35">
        <f t="shared" si="400"/>
        <v>-4.5999999999999996</v>
      </c>
      <c r="I2702" s="8">
        <f t="shared" si="394"/>
        <v>-2.1</v>
      </c>
      <c r="J2702" s="8">
        <f t="shared" si="403"/>
        <v>-7.1</v>
      </c>
      <c r="K2702" s="12">
        <f t="shared" si="396"/>
        <v>4.5</v>
      </c>
      <c r="L2702" s="35">
        <f t="shared" si="401"/>
        <v>-4.0999999999999996</v>
      </c>
      <c r="M2702">
        <v>-1.2</v>
      </c>
      <c r="N2702">
        <v>-7</v>
      </c>
      <c r="O2702" s="12">
        <f t="shared" si="397"/>
        <v>4.5</v>
      </c>
      <c r="P2702" s="7">
        <v>9102</v>
      </c>
      <c r="Q2702" s="7"/>
      <c r="R2702" s="35">
        <f t="shared" si="402"/>
        <v>-4.3</v>
      </c>
      <c r="S2702">
        <v>1.5</v>
      </c>
      <c r="T2702">
        <v>-10</v>
      </c>
      <c r="U2702">
        <v>4.2</v>
      </c>
      <c r="X2702">
        <v>3.77</v>
      </c>
    </row>
    <row r="2703" spans="1:24" x14ac:dyDescent="0.25">
      <c r="A2703" s="3">
        <v>33288</v>
      </c>
      <c r="B2703" s="5">
        <v>50</v>
      </c>
      <c r="C2703" s="37">
        <f t="shared" si="398"/>
        <v>3.04</v>
      </c>
      <c r="D2703" s="35">
        <f t="shared" si="399"/>
        <v>-1</v>
      </c>
      <c r="E2703">
        <v>2.5</v>
      </c>
      <c r="F2703">
        <v>-4.5</v>
      </c>
      <c r="G2703">
        <v>0.5</v>
      </c>
      <c r="H2703" s="35">
        <f t="shared" si="400"/>
        <v>-3.6</v>
      </c>
      <c r="I2703" s="8">
        <f t="shared" si="394"/>
        <v>-0.6</v>
      </c>
      <c r="J2703" s="8">
        <f t="shared" si="403"/>
        <v>-6.6</v>
      </c>
      <c r="K2703" s="12">
        <f t="shared" si="396"/>
        <v>0.5</v>
      </c>
      <c r="L2703" s="35">
        <f t="shared" si="401"/>
        <v>-3.1</v>
      </c>
      <c r="M2703">
        <v>0.3</v>
      </c>
      <c r="N2703">
        <v>-6.5</v>
      </c>
      <c r="O2703" s="12">
        <f t="shared" si="397"/>
        <v>0.5</v>
      </c>
      <c r="P2703" s="7">
        <v>9102</v>
      </c>
      <c r="Q2703" s="7"/>
      <c r="R2703" s="35">
        <f t="shared" si="402"/>
        <v>0</v>
      </c>
      <c r="S2703">
        <v>6</v>
      </c>
      <c r="T2703">
        <v>-6</v>
      </c>
      <c r="U2703">
        <v>0</v>
      </c>
      <c r="X2703">
        <v>3.04</v>
      </c>
    </row>
    <row r="2704" spans="1:24" x14ac:dyDescent="0.25">
      <c r="A2704" s="3">
        <v>33289</v>
      </c>
      <c r="B2704" s="5">
        <v>51</v>
      </c>
      <c r="C2704" s="37">
        <f t="shared" si="398"/>
        <v>3.45</v>
      </c>
      <c r="D2704" s="35">
        <f t="shared" si="399"/>
        <v>-0.3</v>
      </c>
      <c r="E2704">
        <v>2</v>
      </c>
      <c r="F2704">
        <v>-2.6</v>
      </c>
      <c r="G2704">
        <v>0</v>
      </c>
      <c r="H2704" s="35">
        <f t="shared" si="400"/>
        <v>-3.8</v>
      </c>
      <c r="I2704" s="8">
        <f t="shared" si="394"/>
        <v>-1.8</v>
      </c>
      <c r="J2704" s="8">
        <f t="shared" si="403"/>
        <v>-5.8</v>
      </c>
      <c r="K2704" s="12">
        <f t="shared" si="396"/>
        <v>0</v>
      </c>
      <c r="L2704" s="35">
        <f t="shared" si="401"/>
        <v>-3.3</v>
      </c>
      <c r="M2704">
        <v>-0.9</v>
      </c>
      <c r="N2704">
        <v>-5.6</v>
      </c>
      <c r="O2704" s="12">
        <f t="shared" si="397"/>
        <v>0</v>
      </c>
      <c r="P2704" s="7">
        <v>9102</v>
      </c>
      <c r="Q2704" s="7"/>
      <c r="R2704" s="35">
        <f t="shared" si="402"/>
        <v>-1</v>
      </c>
      <c r="S2704">
        <v>3</v>
      </c>
      <c r="T2704">
        <v>-5</v>
      </c>
      <c r="U2704">
        <v>0</v>
      </c>
      <c r="X2704">
        <v>3.45</v>
      </c>
    </row>
    <row r="2705" spans="1:24" x14ac:dyDescent="0.25">
      <c r="A2705" s="3">
        <v>33290</v>
      </c>
      <c r="B2705" s="5">
        <v>52</v>
      </c>
      <c r="C2705" s="37">
        <f t="shared" si="398"/>
        <v>3.42</v>
      </c>
      <c r="D2705" s="35">
        <f t="shared" si="399"/>
        <v>-6.2</v>
      </c>
      <c r="E2705">
        <v>0.4</v>
      </c>
      <c r="F2705">
        <v>-12.7</v>
      </c>
      <c r="G2705">
        <v>0</v>
      </c>
      <c r="H2705" s="35">
        <f t="shared" si="400"/>
        <v>-6.6</v>
      </c>
      <c r="I2705" s="8">
        <f t="shared" si="394"/>
        <v>-3.5</v>
      </c>
      <c r="J2705" s="8">
        <f t="shared" si="403"/>
        <v>-9.6999999999999993</v>
      </c>
      <c r="K2705" s="12">
        <f t="shared" si="396"/>
        <v>0</v>
      </c>
      <c r="L2705" s="35">
        <f t="shared" si="401"/>
        <v>-6.2</v>
      </c>
      <c r="M2705">
        <v>-2.7</v>
      </c>
      <c r="N2705">
        <v>-9.6999999999999993</v>
      </c>
      <c r="O2705" s="12">
        <f t="shared" si="397"/>
        <v>0</v>
      </c>
      <c r="P2705" s="7">
        <v>9102</v>
      </c>
      <c r="Q2705" s="7"/>
      <c r="R2705" s="35">
        <f t="shared" si="402"/>
        <v>-5.3</v>
      </c>
      <c r="S2705">
        <v>1.5</v>
      </c>
      <c r="T2705">
        <v>-12</v>
      </c>
      <c r="U2705">
        <v>0</v>
      </c>
      <c r="X2705">
        <v>3.42</v>
      </c>
    </row>
    <row r="2706" spans="1:24" x14ac:dyDescent="0.25">
      <c r="A2706" s="3">
        <v>33291</v>
      </c>
      <c r="B2706" s="5">
        <v>53</v>
      </c>
      <c r="C2706" s="37">
        <f t="shared" si="398"/>
        <v>10.73</v>
      </c>
      <c r="D2706" s="35">
        <f t="shared" si="399"/>
        <v>-3.3</v>
      </c>
      <c r="E2706">
        <v>2.5</v>
      </c>
      <c r="F2706">
        <v>-9</v>
      </c>
      <c r="G2706">
        <v>0</v>
      </c>
      <c r="H2706" s="35">
        <f t="shared" si="400"/>
        <v>-4.8</v>
      </c>
      <c r="I2706" s="8">
        <f t="shared" si="394"/>
        <v>-2.8</v>
      </c>
      <c r="J2706" s="8">
        <f t="shared" si="403"/>
        <v>-6.8</v>
      </c>
      <c r="K2706" s="12">
        <f t="shared" si="396"/>
        <v>0</v>
      </c>
      <c r="L2706" s="35">
        <f t="shared" si="401"/>
        <v>-4.3</v>
      </c>
      <c r="M2706">
        <v>-1.9</v>
      </c>
      <c r="N2706">
        <v>-6.7</v>
      </c>
      <c r="O2706" s="12">
        <f t="shared" si="397"/>
        <v>0</v>
      </c>
      <c r="P2706" s="7">
        <v>9102</v>
      </c>
      <c r="Q2706" s="7"/>
      <c r="R2706" s="35">
        <f t="shared" si="402"/>
        <v>-1.3</v>
      </c>
      <c r="S2706">
        <v>3.5</v>
      </c>
      <c r="T2706">
        <v>-6</v>
      </c>
      <c r="U2706">
        <v>0</v>
      </c>
      <c r="X2706">
        <v>10.73</v>
      </c>
    </row>
    <row r="2707" spans="1:24" x14ac:dyDescent="0.25">
      <c r="A2707" s="3">
        <v>33292</v>
      </c>
      <c r="B2707" s="5">
        <v>54</v>
      </c>
      <c r="C2707" s="37">
        <f t="shared" si="398"/>
        <v>5.27</v>
      </c>
      <c r="D2707" s="35">
        <f t="shared" si="399"/>
        <v>-5.2</v>
      </c>
      <c r="E2707">
        <v>2.7</v>
      </c>
      <c r="F2707">
        <v>-13</v>
      </c>
      <c r="G2707">
        <v>0</v>
      </c>
      <c r="H2707" s="35">
        <f t="shared" si="400"/>
        <v>-3.8</v>
      </c>
      <c r="I2707" s="8">
        <f t="shared" si="394"/>
        <v>-1.3</v>
      </c>
      <c r="J2707" s="8">
        <f t="shared" si="403"/>
        <v>-6.2</v>
      </c>
      <c r="K2707" s="12">
        <f t="shared" si="396"/>
        <v>0</v>
      </c>
      <c r="L2707" s="35">
        <f t="shared" si="401"/>
        <v>-3.2</v>
      </c>
      <c r="M2707">
        <v>-0.4</v>
      </c>
      <c r="N2707">
        <v>-6</v>
      </c>
      <c r="O2707" s="12">
        <f t="shared" si="397"/>
        <v>0</v>
      </c>
      <c r="P2707" s="7">
        <v>9102</v>
      </c>
      <c r="Q2707" s="7"/>
      <c r="R2707" s="35">
        <f t="shared" si="402"/>
        <v>-4.8</v>
      </c>
      <c r="S2707">
        <v>3</v>
      </c>
      <c r="T2707">
        <v>-12.5</v>
      </c>
      <c r="U2707">
        <v>0</v>
      </c>
      <c r="X2707">
        <v>5.27</v>
      </c>
    </row>
    <row r="2708" spans="1:24" x14ac:dyDescent="0.25">
      <c r="A2708" s="3">
        <v>33293</v>
      </c>
      <c r="B2708" s="5">
        <v>55</v>
      </c>
      <c r="C2708" s="37">
        <f t="shared" si="398"/>
        <v>11.28</v>
      </c>
      <c r="D2708" s="35">
        <f t="shared" si="399"/>
        <v>-3.6</v>
      </c>
      <c r="E2708">
        <v>5</v>
      </c>
      <c r="F2708">
        <v>-12.2</v>
      </c>
      <c r="G2708">
        <v>0</v>
      </c>
      <c r="H2708" s="35">
        <f t="shared" si="400"/>
        <v>-3</v>
      </c>
      <c r="I2708" s="8">
        <f t="shared" si="394"/>
        <v>0.7</v>
      </c>
      <c r="J2708" s="8">
        <f t="shared" si="403"/>
        <v>-6.6</v>
      </c>
      <c r="K2708" s="12">
        <f t="shared" si="396"/>
        <v>0</v>
      </c>
      <c r="L2708" s="35">
        <f t="shared" si="401"/>
        <v>-2.5</v>
      </c>
      <c r="M2708">
        <v>1.6</v>
      </c>
      <c r="N2708">
        <v>-6.5</v>
      </c>
      <c r="O2708" s="12">
        <f t="shared" si="397"/>
        <v>0</v>
      </c>
      <c r="P2708" s="7">
        <v>9102</v>
      </c>
      <c r="Q2708" s="7"/>
      <c r="R2708" s="35">
        <f t="shared" si="402"/>
        <v>-4.3</v>
      </c>
      <c r="S2708">
        <v>5</v>
      </c>
      <c r="T2708">
        <v>-13.5</v>
      </c>
      <c r="U2708">
        <v>0</v>
      </c>
      <c r="X2708">
        <v>11.28</v>
      </c>
    </row>
    <row r="2709" spans="1:24" x14ac:dyDescent="0.25">
      <c r="A2709" s="3">
        <v>33294</v>
      </c>
      <c r="B2709" s="5">
        <v>56</v>
      </c>
      <c r="C2709" s="37">
        <f t="shared" si="398"/>
        <v>11.98</v>
      </c>
      <c r="D2709" s="35">
        <f t="shared" si="399"/>
        <v>-2.5</v>
      </c>
      <c r="E2709">
        <v>6.2</v>
      </c>
      <c r="F2709">
        <v>-11.1</v>
      </c>
      <c r="G2709">
        <v>0</v>
      </c>
      <c r="H2709" s="35">
        <f t="shared" si="400"/>
        <v>-1.3</v>
      </c>
      <c r="I2709" s="8">
        <f t="shared" si="394"/>
        <v>4</v>
      </c>
      <c r="J2709" s="8">
        <f t="shared" si="403"/>
        <v>-6.5</v>
      </c>
      <c r="K2709" s="12">
        <f t="shared" si="396"/>
        <v>0</v>
      </c>
      <c r="L2709" s="35">
        <f t="shared" si="401"/>
        <v>-0.7</v>
      </c>
      <c r="M2709">
        <v>5</v>
      </c>
      <c r="N2709">
        <v>-6.4</v>
      </c>
      <c r="O2709" s="12">
        <f t="shared" si="397"/>
        <v>0</v>
      </c>
      <c r="P2709" s="7">
        <v>9102</v>
      </c>
      <c r="Q2709" s="7"/>
      <c r="R2709" s="35">
        <f t="shared" si="402"/>
        <v>0</v>
      </c>
      <c r="S2709">
        <v>5.5</v>
      </c>
      <c r="T2709">
        <v>-5.5</v>
      </c>
      <c r="U2709">
        <v>0</v>
      </c>
      <c r="X2709">
        <v>11.98</v>
      </c>
    </row>
    <row r="2710" spans="1:24" x14ac:dyDescent="0.25">
      <c r="A2710" s="3">
        <v>33295</v>
      </c>
      <c r="B2710" s="5">
        <v>57</v>
      </c>
      <c r="C2710" s="37">
        <f t="shared" si="398"/>
        <v>12.12</v>
      </c>
      <c r="D2710" s="35">
        <f t="shared" si="399"/>
        <v>-0.8</v>
      </c>
      <c r="E2710">
        <v>8.3000000000000007</v>
      </c>
      <c r="F2710">
        <v>-9.8000000000000007</v>
      </c>
      <c r="G2710">
        <v>0</v>
      </c>
      <c r="H2710" s="35">
        <f t="shared" si="400"/>
        <v>-0.8</v>
      </c>
      <c r="I2710" s="8">
        <f t="shared" si="394"/>
        <v>3.3</v>
      </c>
      <c r="J2710" s="8">
        <f t="shared" si="403"/>
        <v>-4.8</v>
      </c>
      <c r="K2710" s="12">
        <f t="shared" si="396"/>
        <v>0</v>
      </c>
      <c r="L2710" s="35">
        <f t="shared" si="401"/>
        <v>-0.2</v>
      </c>
      <c r="M2710">
        <v>4.3</v>
      </c>
      <c r="N2710">
        <v>-4.5999999999999996</v>
      </c>
      <c r="O2710" s="12">
        <f t="shared" si="397"/>
        <v>0</v>
      </c>
      <c r="P2710" s="7">
        <v>9102</v>
      </c>
      <c r="Q2710" s="7"/>
      <c r="R2710" s="35">
        <f t="shared" si="402"/>
        <v>-2.5</v>
      </c>
      <c r="S2710">
        <v>7</v>
      </c>
      <c r="T2710">
        <v>-12</v>
      </c>
      <c r="U2710">
        <v>0</v>
      </c>
      <c r="X2710">
        <v>12.12</v>
      </c>
    </row>
    <row r="2711" spans="1:24" x14ac:dyDescent="0.25">
      <c r="A2711" s="3">
        <v>33296</v>
      </c>
      <c r="B2711" s="5">
        <v>58</v>
      </c>
      <c r="C2711" s="37">
        <f t="shared" si="398"/>
        <v>12.35</v>
      </c>
      <c r="D2711" s="35">
        <f t="shared" si="399"/>
        <v>-0.3</v>
      </c>
      <c r="E2711">
        <v>8.3000000000000007</v>
      </c>
      <c r="F2711">
        <v>-8.8000000000000007</v>
      </c>
      <c r="G2711">
        <v>0</v>
      </c>
      <c r="H2711" s="35">
        <f t="shared" si="400"/>
        <v>-0.8</v>
      </c>
      <c r="I2711" s="12">
        <f>ROUND(E2711*0.96-1.05,1)</f>
        <v>6.9</v>
      </c>
      <c r="J2711" s="12">
        <f>ROUND(F2711*0.88-0.71,1)</f>
        <v>-8.5</v>
      </c>
      <c r="K2711" s="12">
        <f t="shared" si="396"/>
        <v>0</v>
      </c>
      <c r="L2711" s="35">
        <f t="shared" si="401"/>
        <v>-0.3</v>
      </c>
      <c r="M2711" s="12">
        <f>ROUND(E2711*0.96-1.75,1)</f>
        <v>6.2</v>
      </c>
      <c r="N2711" s="12">
        <f>ROUND(F2711*0.89+1.14,1)</f>
        <v>-6.7</v>
      </c>
      <c r="O2711" s="12">
        <f t="shared" si="397"/>
        <v>0</v>
      </c>
      <c r="P2711" s="7">
        <v>9102</v>
      </c>
      <c r="Q2711" s="7"/>
      <c r="R2711" s="35">
        <f t="shared" si="402"/>
        <v>-1.8</v>
      </c>
      <c r="S2711">
        <v>6.5</v>
      </c>
      <c r="T2711">
        <v>-10</v>
      </c>
      <c r="U2711">
        <v>0</v>
      </c>
      <c r="X2711">
        <v>12.35</v>
      </c>
    </row>
    <row r="2712" spans="1:24" x14ac:dyDescent="0.25">
      <c r="A2712" s="3">
        <v>33297</v>
      </c>
      <c r="B2712" s="5">
        <v>59</v>
      </c>
      <c r="C2712" s="37">
        <f t="shared" si="398"/>
        <v>3.54</v>
      </c>
      <c r="D2712" s="35">
        <f t="shared" si="399"/>
        <v>-5.5</v>
      </c>
      <c r="E2712">
        <v>-3</v>
      </c>
      <c r="F2712">
        <v>-8</v>
      </c>
      <c r="G2712">
        <v>0</v>
      </c>
      <c r="H2712" s="35">
        <f t="shared" si="400"/>
        <v>-5.9</v>
      </c>
      <c r="I2712" s="12">
        <f>ROUND(E2712*0.96-1.05,1)</f>
        <v>-3.9</v>
      </c>
      <c r="J2712" s="12">
        <f>ROUND(F2712*0.88-0.71,1)</f>
        <v>-7.8</v>
      </c>
      <c r="K2712" s="12">
        <f t="shared" si="396"/>
        <v>0</v>
      </c>
      <c r="L2712" s="35">
        <f t="shared" si="401"/>
        <v>-5.3</v>
      </c>
      <c r="M2712" s="12">
        <f>ROUND(E2712*0.96-1.75,1)</f>
        <v>-4.5999999999999996</v>
      </c>
      <c r="N2712" s="12">
        <f>ROUND(F2712*0.89+1.14,1)</f>
        <v>-6</v>
      </c>
      <c r="O2712" s="12">
        <f t="shared" si="397"/>
        <v>0</v>
      </c>
      <c r="P2712" s="7">
        <v>9102</v>
      </c>
      <c r="Q2712" s="7"/>
      <c r="R2712" s="35">
        <f t="shared" si="402"/>
        <v>-6</v>
      </c>
      <c r="S2712">
        <v>-4</v>
      </c>
      <c r="T2712">
        <v>-8</v>
      </c>
      <c r="U2712">
        <v>19.3</v>
      </c>
      <c r="X2712">
        <v>3.54</v>
      </c>
    </row>
    <row r="2713" spans="1:24" x14ac:dyDescent="0.25">
      <c r="A2713" s="3">
        <v>33298</v>
      </c>
      <c r="B2713" s="5">
        <v>60</v>
      </c>
      <c r="C2713" s="37">
        <f t="shared" si="398"/>
        <v>3.59</v>
      </c>
      <c r="D2713" s="35">
        <f t="shared" si="399"/>
        <v>-9.5</v>
      </c>
      <c r="E2713" s="19">
        <f t="shared" ref="E2713:E2744" si="404">ROUND(I2713*1.02+1.2,1)</f>
        <v>-6.9</v>
      </c>
      <c r="F2713" s="19">
        <f t="shared" ref="F2713:F2744" si="405">ROUND(J2713*1.01-1.1,1)</f>
        <v>-12.1</v>
      </c>
      <c r="G2713" s="14">
        <f t="shared" ref="G2713:G2744" si="406">U2713</f>
        <v>7.7</v>
      </c>
      <c r="H2713" s="35">
        <f t="shared" si="400"/>
        <v>-9.4</v>
      </c>
      <c r="I2713" s="14">
        <f t="shared" ref="I2713:I2744" si="407">ROUND(S2713*0.9-2.5,1)</f>
        <v>-7.9</v>
      </c>
      <c r="J2713" s="14">
        <f t="shared" ref="J2713:J2744" si="408">ROUND(T2713*0.83-0.9,1)</f>
        <v>-10.9</v>
      </c>
      <c r="K2713" s="14">
        <f t="shared" ref="K2713:K2744" si="409">U2713</f>
        <v>7.7</v>
      </c>
      <c r="L2713" s="35">
        <f t="shared" si="401"/>
        <v>-9.1</v>
      </c>
      <c r="M2713" s="14">
        <f t="shared" ref="M2713:M2744" si="410">ROUND(S2713*0.9-3.4,1)</f>
        <v>-8.8000000000000007</v>
      </c>
      <c r="N2713" s="14">
        <f t="shared" ref="N2713:N2744" si="411">ROUND(T2713*0.82+0.4,1)</f>
        <v>-9.4</v>
      </c>
      <c r="O2713" s="14">
        <f t="shared" ref="O2713:O2744" si="412">U2713</f>
        <v>7.7</v>
      </c>
      <c r="P2713" s="7">
        <v>9103</v>
      </c>
      <c r="Q2713" s="7"/>
      <c r="R2713" s="35">
        <f t="shared" si="402"/>
        <v>-9</v>
      </c>
      <c r="S2713">
        <v>-6</v>
      </c>
      <c r="T2713">
        <v>-12</v>
      </c>
      <c r="U2713">
        <v>7.7</v>
      </c>
      <c r="X2713">
        <v>3.59</v>
      </c>
    </row>
    <row r="2714" spans="1:24" x14ac:dyDescent="0.25">
      <c r="A2714" s="3">
        <v>33299</v>
      </c>
      <c r="B2714" s="5">
        <v>61</v>
      </c>
      <c r="C2714" s="37">
        <f t="shared" si="398"/>
        <v>3.65</v>
      </c>
      <c r="D2714" s="35">
        <f t="shared" si="399"/>
        <v>-6.6</v>
      </c>
      <c r="E2714" s="19">
        <f t="shared" si="404"/>
        <v>-2.2999999999999998</v>
      </c>
      <c r="F2714" s="19">
        <f t="shared" si="405"/>
        <v>-10.8</v>
      </c>
      <c r="G2714" s="14">
        <f t="shared" si="406"/>
        <v>0.8</v>
      </c>
      <c r="H2714" s="35">
        <f t="shared" si="400"/>
        <v>-6.5</v>
      </c>
      <c r="I2714" s="14">
        <f t="shared" si="407"/>
        <v>-3.4</v>
      </c>
      <c r="J2714" s="14">
        <f t="shared" si="408"/>
        <v>-9.6</v>
      </c>
      <c r="K2714" s="14">
        <f t="shared" si="409"/>
        <v>0.8</v>
      </c>
      <c r="L2714" s="35">
        <f t="shared" si="401"/>
        <v>-6.3</v>
      </c>
      <c r="M2714" s="14">
        <f t="shared" si="410"/>
        <v>-4.3</v>
      </c>
      <c r="N2714" s="14">
        <f t="shared" si="411"/>
        <v>-8.1999999999999993</v>
      </c>
      <c r="O2714" s="14">
        <f t="shared" si="412"/>
        <v>0.8</v>
      </c>
      <c r="P2714" s="7">
        <v>9103</v>
      </c>
      <c r="Q2714" s="7"/>
      <c r="R2714" s="35">
        <f t="shared" si="402"/>
        <v>-5.8</v>
      </c>
      <c r="S2714">
        <v>-1</v>
      </c>
      <c r="T2714">
        <v>-10.5</v>
      </c>
      <c r="U2714">
        <v>0.8</v>
      </c>
      <c r="X2714">
        <v>3.65</v>
      </c>
    </row>
    <row r="2715" spans="1:24" x14ac:dyDescent="0.25">
      <c r="A2715" s="3">
        <v>33300</v>
      </c>
      <c r="B2715" s="5">
        <v>62</v>
      </c>
      <c r="C2715" s="37">
        <f t="shared" si="398"/>
        <v>3.71</v>
      </c>
      <c r="D2715" s="35">
        <f t="shared" si="399"/>
        <v>-4.4000000000000004</v>
      </c>
      <c r="E2715" s="19">
        <f t="shared" si="404"/>
        <v>-0.4</v>
      </c>
      <c r="F2715" s="19">
        <f t="shared" si="405"/>
        <v>-8.3000000000000007</v>
      </c>
      <c r="G2715" s="14">
        <f t="shared" si="406"/>
        <v>5.7</v>
      </c>
      <c r="H2715" s="35">
        <f t="shared" si="400"/>
        <v>-4.4000000000000004</v>
      </c>
      <c r="I2715" s="14">
        <f t="shared" si="407"/>
        <v>-1.6</v>
      </c>
      <c r="J2715" s="14">
        <f t="shared" si="408"/>
        <v>-7.1</v>
      </c>
      <c r="K2715" s="14">
        <f t="shared" si="409"/>
        <v>5.7</v>
      </c>
      <c r="L2715" s="35">
        <f t="shared" si="401"/>
        <v>-4.2</v>
      </c>
      <c r="M2715" s="14">
        <f t="shared" si="410"/>
        <v>-2.5</v>
      </c>
      <c r="N2715" s="14">
        <f t="shared" si="411"/>
        <v>-5.8</v>
      </c>
      <c r="O2715" s="14">
        <f t="shared" si="412"/>
        <v>5.7</v>
      </c>
      <c r="P2715" s="7">
        <v>9103</v>
      </c>
      <c r="Q2715" s="7"/>
      <c r="R2715" s="35">
        <f t="shared" si="402"/>
        <v>-3.3</v>
      </c>
      <c r="S2715">
        <v>1</v>
      </c>
      <c r="T2715">
        <v>-7.5</v>
      </c>
      <c r="U2715">
        <v>5.7</v>
      </c>
      <c r="X2715">
        <v>3.71</v>
      </c>
    </row>
    <row r="2716" spans="1:24" x14ac:dyDescent="0.25">
      <c r="A2716" s="3">
        <v>33301</v>
      </c>
      <c r="B2716" s="5">
        <v>63</v>
      </c>
      <c r="C2716" s="37">
        <f t="shared" si="398"/>
        <v>3.87</v>
      </c>
      <c r="D2716" s="35">
        <f t="shared" si="399"/>
        <v>-7.9</v>
      </c>
      <c r="E2716" s="19">
        <f t="shared" si="404"/>
        <v>-4.5999999999999996</v>
      </c>
      <c r="F2716" s="19">
        <f t="shared" si="405"/>
        <v>-11.2</v>
      </c>
      <c r="G2716" s="14">
        <f t="shared" si="406"/>
        <v>2</v>
      </c>
      <c r="H2716" s="35">
        <f t="shared" si="400"/>
        <v>-7.9</v>
      </c>
      <c r="I2716" s="14">
        <f t="shared" si="407"/>
        <v>-5.7</v>
      </c>
      <c r="J2716" s="14">
        <f t="shared" si="408"/>
        <v>-10</v>
      </c>
      <c r="K2716" s="14">
        <f t="shared" si="409"/>
        <v>2</v>
      </c>
      <c r="L2716" s="35">
        <f t="shared" si="401"/>
        <v>-7.6</v>
      </c>
      <c r="M2716" s="14">
        <f t="shared" si="410"/>
        <v>-6.6</v>
      </c>
      <c r="N2716" s="14">
        <f t="shared" si="411"/>
        <v>-8.6</v>
      </c>
      <c r="O2716" s="14">
        <f t="shared" si="412"/>
        <v>2</v>
      </c>
      <c r="P2716" s="7">
        <v>9103</v>
      </c>
      <c r="Q2716" s="7"/>
      <c r="R2716" s="35">
        <f t="shared" si="402"/>
        <v>-7.3</v>
      </c>
      <c r="S2716">
        <v>-3.5</v>
      </c>
      <c r="T2716">
        <v>-11</v>
      </c>
      <c r="U2716">
        <v>2</v>
      </c>
      <c r="X2716">
        <v>3.87</v>
      </c>
    </row>
    <row r="2717" spans="1:24" x14ac:dyDescent="0.25">
      <c r="A2717" s="3">
        <v>33302</v>
      </c>
      <c r="B2717" s="5">
        <v>64</v>
      </c>
      <c r="C2717" s="37">
        <f t="shared" si="398"/>
        <v>12.28</v>
      </c>
      <c r="D2717" s="35">
        <f t="shared" si="399"/>
        <v>-12.9</v>
      </c>
      <c r="E2717" s="19">
        <f t="shared" si="404"/>
        <v>-2.2999999999999998</v>
      </c>
      <c r="F2717" s="19">
        <f t="shared" si="405"/>
        <v>-23.4</v>
      </c>
      <c r="G2717" s="14">
        <f t="shared" si="406"/>
        <v>5.5</v>
      </c>
      <c r="H2717" s="35">
        <f t="shared" si="400"/>
        <v>-12.8</v>
      </c>
      <c r="I2717" s="14">
        <f t="shared" si="407"/>
        <v>-3.4</v>
      </c>
      <c r="J2717" s="14">
        <f t="shared" si="408"/>
        <v>-22.1</v>
      </c>
      <c r="K2717" s="14">
        <f t="shared" si="409"/>
        <v>5.5</v>
      </c>
      <c r="L2717" s="35">
        <f t="shared" si="401"/>
        <v>-12.4</v>
      </c>
      <c r="M2717" s="14">
        <f t="shared" si="410"/>
        <v>-4.3</v>
      </c>
      <c r="N2717" s="14">
        <f t="shared" si="411"/>
        <v>-20.5</v>
      </c>
      <c r="O2717" s="14">
        <f t="shared" si="412"/>
        <v>5.5</v>
      </c>
      <c r="P2717" s="7">
        <v>9103</v>
      </c>
      <c r="Q2717" s="7"/>
      <c r="R2717" s="35">
        <f t="shared" si="402"/>
        <v>-13.3</v>
      </c>
      <c r="S2717">
        <v>-1</v>
      </c>
      <c r="T2717">
        <v>-25.5</v>
      </c>
      <c r="U2717">
        <v>5.5</v>
      </c>
      <c r="X2717">
        <v>12.28</v>
      </c>
    </row>
    <row r="2718" spans="1:24" x14ac:dyDescent="0.25">
      <c r="A2718" s="3">
        <v>33303</v>
      </c>
      <c r="B2718" s="5">
        <v>65</v>
      </c>
      <c r="C2718" s="37">
        <f t="shared" si="398"/>
        <v>11.2</v>
      </c>
      <c r="D2718" s="35">
        <f t="shared" si="399"/>
        <v>-9.6999999999999993</v>
      </c>
      <c r="E2718" s="19">
        <f t="shared" si="404"/>
        <v>-2.2999999999999998</v>
      </c>
      <c r="F2718" s="19">
        <f t="shared" si="405"/>
        <v>-17.100000000000001</v>
      </c>
      <c r="G2718" s="14">
        <f t="shared" si="406"/>
        <v>5.0999999999999996</v>
      </c>
      <c r="H2718" s="35">
        <f t="shared" si="400"/>
        <v>-9.6</v>
      </c>
      <c r="I2718" s="14">
        <f t="shared" si="407"/>
        <v>-3.4</v>
      </c>
      <c r="J2718" s="14">
        <f t="shared" si="408"/>
        <v>-15.8</v>
      </c>
      <c r="K2718" s="14">
        <f t="shared" si="409"/>
        <v>5.0999999999999996</v>
      </c>
      <c r="L2718" s="35">
        <f t="shared" si="401"/>
        <v>-9.4</v>
      </c>
      <c r="M2718" s="14">
        <f t="shared" si="410"/>
        <v>-4.3</v>
      </c>
      <c r="N2718" s="14">
        <f t="shared" si="411"/>
        <v>-14.4</v>
      </c>
      <c r="O2718" s="14">
        <f t="shared" si="412"/>
        <v>5.0999999999999996</v>
      </c>
      <c r="P2718" s="7">
        <v>9103</v>
      </c>
      <c r="Q2718" s="7"/>
      <c r="R2718" s="35">
        <f t="shared" si="402"/>
        <v>-9.5</v>
      </c>
      <c r="S2718">
        <v>-1</v>
      </c>
      <c r="T2718">
        <v>-18</v>
      </c>
      <c r="U2718">
        <v>5.0999999999999996</v>
      </c>
      <c r="X2718">
        <v>11.2</v>
      </c>
    </row>
    <row r="2719" spans="1:24" x14ac:dyDescent="0.25">
      <c r="A2719" s="3">
        <v>33304</v>
      </c>
      <c r="B2719" s="5">
        <v>66</v>
      </c>
      <c r="C2719" s="37">
        <f t="shared" si="398"/>
        <v>6.4</v>
      </c>
      <c r="D2719" s="35">
        <f t="shared" si="399"/>
        <v>-8.1999999999999993</v>
      </c>
      <c r="E2719" s="19">
        <f t="shared" si="404"/>
        <v>-0.9</v>
      </c>
      <c r="F2719" s="19">
        <f t="shared" si="405"/>
        <v>-15.4</v>
      </c>
      <c r="G2719" s="14">
        <f t="shared" si="406"/>
        <v>6.2</v>
      </c>
      <c r="H2719" s="35">
        <f t="shared" si="400"/>
        <v>-8.1999999999999993</v>
      </c>
      <c r="I2719" s="14">
        <f t="shared" si="407"/>
        <v>-2.1</v>
      </c>
      <c r="J2719" s="14">
        <f t="shared" si="408"/>
        <v>-14.2</v>
      </c>
      <c r="K2719" s="14">
        <f t="shared" si="409"/>
        <v>6.2</v>
      </c>
      <c r="L2719" s="35">
        <f t="shared" si="401"/>
        <v>-7.9</v>
      </c>
      <c r="M2719" s="14">
        <f t="shared" si="410"/>
        <v>-3</v>
      </c>
      <c r="N2719" s="14">
        <f t="shared" si="411"/>
        <v>-12.7</v>
      </c>
      <c r="O2719" s="14">
        <f t="shared" si="412"/>
        <v>6.2</v>
      </c>
      <c r="P2719" s="7">
        <v>9103</v>
      </c>
      <c r="Q2719" s="7"/>
      <c r="R2719" s="35">
        <f t="shared" si="402"/>
        <v>-7.8</v>
      </c>
      <c r="S2719">
        <v>0.5</v>
      </c>
      <c r="T2719">
        <v>-16</v>
      </c>
      <c r="U2719">
        <v>6.2</v>
      </c>
      <c r="X2719">
        <v>6.4</v>
      </c>
    </row>
    <row r="2720" spans="1:24" x14ac:dyDescent="0.25">
      <c r="A2720" s="3">
        <v>33305</v>
      </c>
      <c r="B2720" s="5">
        <v>67</v>
      </c>
      <c r="C2720" s="37">
        <f t="shared" si="398"/>
        <v>14.43</v>
      </c>
      <c r="D2720" s="35">
        <f t="shared" si="399"/>
        <v>-7.9</v>
      </c>
      <c r="E2720" s="19">
        <f t="shared" si="404"/>
        <v>1.4</v>
      </c>
      <c r="F2720" s="19">
        <f t="shared" si="405"/>
        <v>-17.100000000000001</v>
      </c>
      <c r="G2720" s="14">
        <f t="shared" si="406"/>
        <v>0</v>
      </c>
      <c r="H2720" s="35">
        <f t="shared" si="400"/>
        <v>-7.8</v>
      </c>
      <c r="I2720" s="14">
        <f t="shared" si="407"/>
        <v>0.2</v>
      </c>
      <c r="J2720" s="14">
        <f t="shared" si="408"/>
        <v>-15.8</v>
      </c>
      <c r="K2720" s="14">
        <f t="shared" si="409"/>
        <v>0</v>
      </c>
      <c r="L2720" s="35">
        <f t="shared" si="401"/>
        <v>-7.6</v>
      </c>
      <c r="M2720" s="14">
        <f t="shared" si="410"/>
        <v>-0.7</v>
      </c>
      <c r="N2720" s="14">
        <f t="shared" si="411"/>
        <v>-14.4</v>
      </c>
      <c r="O2720" s="14">
        <f t="shared" si="412"/>
        <v>0</v>
      </c>
      <c r="P2720" s="7">
        <v>9103</v>
      </c>
      <c r="Q2720" s="7"/>
      <c r="R2720" s="35">
        <f t="shared" si="402"/>
        <v>-7.5</v>
      </c>
      <c r="S2720">
        <v>3</v>
      </c>
      <c r="T2720">
        <v>-18</v>
      </c>
      <c r="U2720">
        <v>0</v>
      </c>
      <c r="X2720">
        <v>14.43</v>
      </c>
    </row>
    <row r="2721" spans="1:24" x14ac:dyDescent="0.25">
      <c r="A2721" s="3">
        <v>33306</v>
      </c>
      <c r="B2721" s="5">
        <v>68</v>
      </c>
      <c r="C2721" s="37">
        <f t="shared" si="398"/>
        <v>13.22</v>
      </c>
      <c r="D2721" s="35">
        <f t="shared" si="399"/>
        <v>-2.6</v>
      </c>
      <c r="E2721" s="19">
        <f t="shared" si="404"/>
        <v>2.2999999999999998</v>
      </c>
      <c r="F2721" s="19">
        <f t="shared" si="405"/>
        <v>-7.5</v>
      </c>
      <c r="G2721" s="14">
        <f t="shared" si="406"/>
        <v>3.5</v>
      </c>
      <c r="H2721" s="35">
        <f t="shared" si="400"/>
        <v>-2.6</v>
      </c>
      <c r="I2721" s="14">
        <f t="shared" si="407"/>
        <v>1.1000000000000001</v>
      </c>
      <c r="J2721" s="14">
        <f t="shared" si="408"/>
        <v>-6.3</v>
      </c>
      <c r="K2721" s="14">
        <f t="shared" si="409"/>
        <v>3.5</v>
      </c>
      <c r="L2721" s="35">
        <f t="shared" si="401"/>
        <v>-2.4</v>
      </c>
      <c r="M2721" s="14">
        <f t="shared" si="410"/>
        <v>0.2</v>
      </c>
      <c r="N2721" s="14">
        <f t="shared" si="411"/>
        <v>-4.9000000000000004</v>
      </c>
      <c r="O2721" s="14">
        <f t="shared" si="412"/>
        <v>3.5</v>
      </c>
      <c r="P2721" s="7">
        <v>9103</v>
      </c>
      <c r="Q2721" s="7"/>
      <c r="R2721" s="35">
        <f t="shared" si="402"/>
        <v>-1.3</v>
      </c>
      <c r="S2721">
        <v>4</v>
      </c>
      <c r="T2721">
        <v>-6.5</v>
      </c>
      <c r="U2721">
        <v>3.5</v>
      </c>
      <c r="X2721">
        <v>13.22</v>
      </c>
    </row>
    <row r="2722" spans="1:24" x14ac:dyDescent="0.25">
      <c r="A2722" s="3">
        <v>33307</v>
      </c>
      <c r="B2722" s="5">
        <v>69</v>
      </c>
      <c r="C2722" s="37">
        <f t="shared" si="398"/>
        <v>5.16</v>
      </c>
      <c r="D2722" s="35">
        <f t="shared" si="399"/>
        <v>-3.6</v>
      </c>
      <c r="E2722" s="19">
        <f t="shared" si="404"/>
        <v>-1.4</v>
      </c>
      <c r="F2722" s="19">
        <f t="shared" si="405"/>
        <v>-5.7</v>
      </c>
      <c r="G2722" s="14">
        <f t="shared" si="406"/>
        <v>2</v>
      </c>
      <c r="H2722" s="35">
        <f t="shared" si="400"/>
        <v>-3.6</v>
      </c>
      <c r="I2722" s="14">
        <f t="shared" si="407"/>
        <v>-2.5</v>
      </c>
      <c r="J2722" s="14">
        <f t="shared" si="408"/>
        <v>-4.5999999999999996</v>
      </c>
      <c r="K2722" s="14">
        <f t="shared" si="409"/>
        <v>2</v>
      </c>
      <c r="L2722" s="35">
        <f t="shared" si="401"/>
        <v>-3.4</v>
      </c>
      <c r="M2722" s="14">
        <f t="shared" si="410"/>
        <v>-3.4</v>
      </c>
      <c r="N2722" s="14">
        <f t="shared" si="411"/>
        <v>-3.3</v>
      </c>
      <c r="O2722" s="14">
        <f t="shared" si="412"/>
        <v>2</v>
      </c>
      <c r="P2722" s="7">
        <v>9103</v>
      </c>
      <c r="Q2722" s="7"/>
      <c r="R2722" s="35">
        <f t="shared" si="402"/>
        <v>-2.2999999999999998</v>
      </c>
      <c r="S2722">
        <v>0</v>
      </c>
      <c r="T2722">
        <v>-4.5</v>
      </c>
      <c r="U2722">
        <v>2</v>
      </c>
      <c r="X2722">
        <v>5.16</v>
      </c>
    </row>
    <row r="2723" spans="1:24" x14ac:dyDescent="0.25">
      <c r="A2723" s="3">
        <v>33308</v>
      </c>
      <c r="B2723" s="5">
        <v>70</v>
      </c>
      <c r="C2723" s="37">
        <f t="shared" si="398"/>
        <v>8.4</v>
      </c>
      <c r="D2723" s="35">
        <f t="shared" si="399"/>
        <v>-7.2</v>
      </c>
      <c r="E2723" s="19">
        <f t="shared" si="404"/>
        <v>-2.2999999999999998</v>
      </c>
      <c r="F2723" s="19">
        <f t="shared" si="405"/>
        <v>-12.1</v>
      </c>
      <c r="G2723" s="14">
        <f t="shared" si="406"/>
        <v>1.1000000000000001</v>
      </c>
      <c r="H2723" s="35">
        <f t="shared" si="400"/>
        <v>-7.2</v>
      </c>
      <c r="I2723" s="14">
        <f t="shared" si="407"/>
        <v>-3.4</v>
      </c>
      <c r="J2723" s="14">
        <f t="shared" si="408"/>
        <v>-10.9</v>
      </c>
      <c r="K2723" s="14">
        <f t="shared" si="409"/>
        <v>1.1000000000000001</v>
      </c>
      <c r="L2723" s="35">
        <f t="shared" si="401"/>
        <v>-6.9</v>
      </c>
      <c r="M2723" s="14">
        <f t="shared" si="410"/>
        <v>-4.3</v>
      </c>
      <c r="N2723" s="14">
        <f t="shared" si="411"/>
        <v>-9.4</v>
      </c>
      <c r="O2723" s="14">
        <f t="shared" si="412"/>
        <v>1.1000000000000001</v>
      </c>
      <c r="P2723" s="7">
        <v>9103</v>
      </c>
      <c r="Q2723" s="7"/>
      <c r="R2723" s="35">
        <f t="shared" si="402"/>
        <v>-6.5</v>
      </c>
      <c r="S2723">
        <v>-1</v>
      </c>
      <c r="T2723">
        <v>-12</v>
      </c>
      <c r="U2723">
        <v>1.1000000000000001</v>
      </c>
      <c r="X2723">
        <v>8.4</v>
      </c>
    </row>
    <row r="2724" spans="1:24" x14ac:dyDescent="0.25">
      <c r="A2724" s="3">
        <v>33309</v>
      </c>
      <c r="B2724" s="5">
        <v>71</v>
      </c>
      <c r="C2724" s="37">
        <f t="shared" si="398"/>
        <v>13.19</v>
      </c>
      <c r="D2724" s="35">
        <f t="shared" si="399"/>
        <v>-2.9</v>
      </c>
      <c r="E2724" s="19">
        <f t="shared" si="404"/>
        <v>1.4</v>
      </c>
      <c r="F2724" s="19">
        <f t="shared" si="405"/>
        <v>-7.1</v>
      </c>
      <c r="G2724" s="14">
        <f t="shared" si="406"/>
        <v>0</v>
      </c>
      <c r="H2724" s="35">
        <f t="shared" si="400"/>
        <v>-2.9</v>
      </c>
      <c r="I2724" s="14">
        <f t="shared" si="407"/>
        <v>0.2</v>
      </c>
      <c r="J2724" s="14">
        <f t="shared" si="408"/>
        <v>-5.9</v>
      </c>
      <c r="K2724" s="14">
        <f t="shared" si="409"/>
        <v>0</v>
      </c>
      <c r="L2724" s="35">
        <f t="shared" si="401"/>
        <v>-2.6</v>
      </c>
      <c r="M2724" s="14">
        <f t="shared" si="410"/>
        <v>-0.7</v>
      </c>
      <c r="N2724" s="14">
        <f t="shared" si="411"/>
        <v>-4.5</v>
      </c>
      <c r="O2724" s="14">
        <f t="shared" si="412"/>
        <v>0</v>
      </c>
      <c r="P2724" s="7">
        <v>9103</v>
      </c>
      <c r="Q2724" s="7"/>
      <c r="R2724" s="35">
        <f t="shared" si="402"/>
        <v>-1.5</v>
      </c>
      <c r="S2724">
        <v>3</v>
      </c>
      <c r="T2724">
        <v>-6</v>
      </c>
      <c r="U2724">
        <v>0</v>
      </c>
      <c r="X2724">
        <v>13.19</v>
      </c>
    </row>
    <row r="2725" spans="1:24" x14ac:dyDescent="0.25">
      <c r="A2725" s="3">
        <v>33310</v>
      </c>
      <c r="B2725" s="5">
        <v>72</v>
      </c>
      <c r="C2725" s="37">
        <f t="shared" si="398"/>
        <v>12.66</v>
      </c>
      <c r="D2725" s="35">
        <f t="shared" si="399"/>
        <v>-7</v>
      </c>
      <c r="E2725" s="19">
        <f t="shared" si="404"/>
        <v>1.9</v>
      </c>
      <c r="F2725" s="19">
        <f t="shared" si="405"/>
        <v>-15.8</v>
      </c>
      <c r="G2725" s="14">
        <f t="shared" si="406"/>
        <v>0.4</v>
      </c>
      <c r="H2725" s="35">
        <f t="shared" si="400"/>
        <v>-7</v>
      </c>
      <c r="I2725" s="14">
        <f t="shared" si="407"/>
        <v>0.7</v>
      </c>
      <c r="J2725" s="14">
        <f t="shared" si="408"/>
        <v>-14.6</v>
      </c>
      <c r="K2725" s="14">
        <f t="shared" si="409"/>
        <v>0.4</v>
      </c>
      <c r="L2725" s="35">
        <f t="shared" si="401"/>
        <v>-6.7</v>
      </c>
      <c r="M2725" s="14">
        <f t="shared" si="410"/>
        <v>-0.3</v>
      </c>
      <c r="N2725" s="14">
        <f t="shared" si="411"/>
        <v>-13.1</v>
      </c>
      <c r="O2725" s="14">
        <f t="shared" si="412"/>
        <v>0.4</v>
      </c>
      <c r="P2725" s="7">
        <v>9103</v>
      </c>
      <c r="Q2725" s="7"/>
      <c r="R2725" s="35">
        <f t="shared" si="402"/>
        <v>-6.5</v>
      </c>
      <c r="S2725">
        <v>3.5</v>
      </c>
      <c r="T2725">
        <v>-16.5</v>
      </c>
      <c r="U2725">
        <v>0.4</v>
      </c>
      <c r="X2725">
        <v>12.66</v>
      </c>
    </row>
    <row r="2726" spans="1:24" x14ac:dyDescent="0.25">
      <c r="A2726" s="3">
        <v>33311</v>
      </c>
      <c r="B2726" s="5">
        <v>73</v>
      </c>
      <c r="C2726" s="37">
        <f t="shared" si="398"/>
        <v>9.2200000000000006</v>
      </c>
      <c r="D2726" s="35">
        <f t="shared" si="399"/>
        <v>-1.8</v>
      </c>
      <c r="E2726" s="19">
        <f t="shared" si="404"/>
        <v>2.8</v>
      </c>
      <c r="F2726" s="19">
        <f t="shared" si="405"/>
        <v>-6.3</v>
      </c>
      <c r="G2726" s="14">
        <f t="shared" si="406"/>
        <v>0.7</v>
      </c>
      <c r="H2726" s="35">
        <f t="shared" si="400"/>
        <v>-1.8</v>
      </c>
      <c r="I2726" s="14">
        <f t="shared" si="407"/>
        <v>1.6</v>
      </c>
      <c r="J2726" s="14">
        <f t="shared" si="408"/>
        <v>-5.0999999999999996</v>
      </c>
      <c r="K2726" s="14">
        <f t="shared" si="409"/>
        <v>0.7</v>
      </c>
      <c r="L2726" s="35">
        <f t="shared" si="401"/>
        <v>-1.5</v>
      </c>
      <c r="M2726" s="14">
        <f t="shared" si="410"/>
        <v>0.7</v>
      </c>
      <c r="N2726" s="14">
        <f t="shared" si="411"/>
        <v>-3.7</v>
      </c>
      <c r="O2726" s="14">
        <f t="shared" si="412"/>
        <v>0.7</v>
      </c>
      <c r="P2726" s="7">
        <v>9103</v>
      </c>
      <c r="Q2726" s="7"/>
      <c r="R2726" s="35">
        <f t="shared" si="402"/>
        <v>-0.3</v>
      </c>
      <c r="S2726">
        <v>4.5</v>
      </c>
      <c r="T2726">
        <v>-5</v>
      </c>
      <c r="U2726">
        <v>0.7</v>
      </c>
      <c r="X2726">
        <v>9.2200000000000006</v>
      </c>
    </row>
    <row r="2727" spans="1:24" x14ac:dyDescent="0.25">
      <c r="A2727" s="3">
        <v>33312</v>
      </c>
      <c r="B2727" s="5">
        <v>74</v>
      </c>
      <c r="C2727" s="37">
        <f t="shared" si="398"/>
        <v>6.58</v>
      </c>
      <c r="D2727" s="35">
        <f t="shared" si="399"/>
        <v>-3.1</v>
      </c>
      <c r="E2727" s="19">
        <f t="shared" si="404"/>
        <v>1.4</v>
      </c>
      <c r="F2727" s="19">
        <f t="shared" si="405"/>
        <v>-7.5</v>
      </c>
      <c r="G2727" s="14">
        <f t="shared" si="406"/>
        <v>0</v>
      </c>
      <c r="H2727" s="35">
        <f t="shared" si="400"/>
        <v>-3.1</v>
      </c>
      <c r="I2727" s="14">
        <f t="shared" si="407"/>
        <v>0.2</v>
      </c>
      <c r="J2727" s="14">
        <f t="shared" si="408"/>
        <v>-6.3</v>
      </c>
      <c r="K2727" s="14">
        <f t="shared" si="409"/>
        <v>0</v>
      </c>
      <c r="L2727" s="35">
        <f t="shared" si="401"/>
        <v>-2.8</v>
      </c>
      <c r="M2727" s="14">
        <f t="shared" si="410"/>
        <v>-0.7</v>
      </c>
      <c r="N2727" s="14">
        <f t="shared" si="411"/>
        <v>-4.9000000000000004</v>
      </c>
      <c r="O2727" s="14">
        <f t="shared" si="412"/>
        <v>0</v>
      </c>
      <c r="P2727" s="7">
        <v>9103</v>
      </c>
      <c r="Q2727" s="7"/>
      <c r="R2727" s="35">
        <f t="shared" si="402"/>
        <v>-1.8</v>
      </c>
      <c r="S2727">
        <v>3</v>
      </c>
      <c r="T2727">
        <v>-6.5</v>
      </c>
      <c r="U2727">
        <v>0</v>
      </c>
      <c r="X2727">
        <v>6.58</v>
      </c>
    </row>
    <row r="2728" spans="1:24" x14ac:dyDescent="0.25">
      <c r="A2728" s="3">
        <v>33313</v>
      </c>
      <c r="B2728" s="5">
        <v>75</v>
      </c>
      <c r="C2728" s="37">
        <f t="shared" si="398"/>
        <v>11.16</v>
      </c>
      <c r="D2728" s="35">
        <f t="shared" si="399"/>
        <v>-3.7</v>
      </c>
      <c r="E2728" s="19">
        <f t="shared" si="404"/>
        <v>3.8</v>
      </c>
      <c r="F2728" s="19">
        <f t="shared" si="405"/>
        <v>-11.2</v>
      </c>
      <c r="G2728" s="14">
        <f t="shared" si="406"/>
        <v>0</v>
      </c>
      <c r="H2728" s="35">
        <f t="shared" si="400"/>
        <v>-3.8</v>
      </c>
      <c r="I2728" s="14">
        <f t="shared" si="407"/>
        <v>2.5</v>
      </c>
      <c r="J2728" s="14">
        <f t="shared" si="408"/>
        <v>-10</v>
      </c>
      <c r="K2728" s="14">
        <f t="shared" si="409"/>
        <v>0</v>
      </c>
      <c r="L2728" s="35">
        <f t="shared" si="401"/>
        <v>-3.5</v>
      </c>
      <c r="M2728" s="14">
        <f t="shared" si="410"/>
        <v>1.6</v>
      </c>
      <c r="N2728" s="14">
        <f t="shared" si="411"/>
        <v>-8.6</v>
      </c>
      <c r="O2728" s="14">
        <f t="shared" si="412"/>
        <v>0</v>
      </c>
      <c r="P2728" s="7">
        <v>9103</v>
      </c>
      <c r="Q2728" s="7"/>
      <c r="R2728" s="35">
        <f t="shared" si="402"/>
        <v>-2.8</v>
      </c>
      <c r="S2728">
        <v>5.5</v>
      </c>
      <c r="T2728">
        <v>-11</v>
      </c>
      <c r="U2728">
        <v>0</v>
      </c>
      <c r="X2728">
        <v>11.16</v>
      </c>
    </row>
    <row r="2729" spans="1:24" x14ac:dyDescent="0.25">
      <c r="A2729" s="3">
        <v>33314</v>
      </c>
      <c r="B2729" s="5">
        <v>76</v>
      </c>
      <c r="C2729" s="37">
        <f t="shared" si="398"/>
        <v>15.35</v>
      </c>
      <c r="D2729" s="35">
        <f t="shared" si="399"/>
        <v>-5.4</v>
      </c>
      <c r="E2729" s="19">
        <f t="shared" si="404"/>
        <v>5.0999999999999996</v>
      </c>
      <c r="F2729" s="19">
        <f t="shared" si="405"/>
        <v>-15.8</v>
      </c>
      <c r="G2729" s="14">
        <f t="shared" si="406"/>
        <v>0</v>
      </c>
      <c r="H2729" s="35">
        <f t="shared" si="400"/>
        <v>-5.4</v>
      </c>
      <c r="I2729" s="14">
        <f t="shared" si="407"/>
        <v>3.8</v>
      </c>
      <c r="J2729" s="14">
        <f t="shared" si="408"/>
        <v>-14.6</v>
      </c>
      <c r="K2729" s="14">
        <f t="shared" si="409"/>
        <v>0</v>
      </c>
      <c r="L2729" s="35">
        <f t="shared" si="401"/>
        <v>-5.0999999999999996</v>
      </c>
      <c r="M2729" s="14">
        <f t="shared" si="410"/>
        <v>2.9</v>
      </c>
      <c r="N2729" s="14">
        <f t="shared" si="411"/>
        <v>-13.1</v>
      </c>
      <c r="O2729" s="14">
        <f t="shared" si="412"/>
        <v>0</v>
      </c>
      <c r="P2729" s="7">
        <v>9103</v>
      </c>
      <c r="Q2729" s="7"/>
      <c r="R2729" s="35">
        <f t="shared" si="402"/>
        <v>-4.8</v>
      </c>
      <c r="S2729">
        <v>7</v>
      </c>
      <c r="T2729">
        <v>-16.5</v>
      </c>
      <c r="U2729">
        <v>0</v>
      </c>
      <c r="X2729">
        <v>15.35</v>
      </c>
    </row>
    <row r="2730" spans="1:24" x14ac:dyDescent="0.25">
      <c r="A2730" s="3">
        <v>33315</v>
      </c>
      <c r="B2730" s="5">
        <v>77</v>
      </c>
      <c r="C2730" s="37">
        <f t="shared" si="398"/>
        <v>15.14</v>
      </c>
      <c r="D2730" s="35">
        <f t="shared" si="399"/>
        <v>-4.7</v>
      </c>
      <c r="E2730" s="19">
        <f t="shared" si="404"/>
        <v>6</v>
      </c>
      <c r="F2730" s="19">
        <f t="shared" si="405"/>
        <v>-15.4</v>
      </c>
      <c r="G2730" s="14">
        <f t="shared" si="406"/>
        <v>0</v>
      </c>
      <c r="H2730" s="35">
        <f t="shared" si="400"/>
        <v>-4.8</v>
      </c>
      <c r="I2730" s="14">
        <f t="shared" si="407"/>
        <v>4.7</v>
      </c>
      <c r="J2730" s="14">
        <f t="shared" si="408"/>
        <v>-14.2</v>
      </c>
      <c r="K2730" s="14">
        <f t="shared" si="409"/>
        <v>0</v>
      </c>
      <c r="L2730" s="35">
        <f t="shared" si="401"/>
        <v>-4.5</v>
      </c>
      <c r="M2730" s="14">
        <f t="shared" si="410"/>
        <v>3.8</v>
      </c>
      <c r="N2730" s="14">
        <f t="shared" si="411"/>
        <v>-12.7</v>
      </c>
      <c r="O2730" s="14">
        <f t="shared" si="412"/>
        <v>0</v>
      </c>
      <c r="P2730" s="7">
        <v>9103</v>
      </c>
      <c r="Q2730" s="7"/>
      <c r="R2730" s="35">
        <f t="shared" si="402"/>
        <v>-4</v>
      </c>
      <c r="S2730">
        <v>8</v>
      </c>
      <c r="T2730">
        <v>-16</v>
      </c>
      <c r="U2730">
        <v>0</v>
      </c>
      <c r="X2730">
        <v>15.14</v>
      </c>
    </row>
    <row r="2731" spans="1:24" x14ac:dyDescent="0.25">
      <c r="A2731" s="3">
        <v>33316</v>
      </c>
      <c r="B2731" s="5">
        <v>78</v>
      </c>
      <c r="C2731" s="37">
        <f t="shared" si="398"/>
        <v>4.63</v>
      </c>
      <c r="D2731" s="35">
        <f t="shared" si="399"/>
        <v>-0.6</v>
      </c>
      <c r="E2731" s="19">
        <f t="shared" si="404"/>
        <v>5.0999999999999996</v>
      </c>
      <c r="F2731" s="19">
        <f t="shared" si="405"/>
        <v>-6.3</v>
      </c>
      <c r="G2731" s="14">
        <f t="shared" si="406"/>
        <v>6</v>
      </c>
      <c r="H2731" s="35">
        <f t="shared" si="400"/>
        <v>-0.7</v>
      </c>
      <c r="I2731" s="14">
        <f t="shared" si="407"/>
        <v>3.8</v>
      </c>
      <c r="J2731" s="14">
        <f t="shared" si="408"/>
        <v>-5.0999999999999996</v>
      </c>
      <c r="K2731" s="14">
        <f t="shared" si="409"/>
        <v>6</v>
      </c>
      <c r="L2731" s="35">
        <f t="shared" si="401"/>
        <v>-0.4</v>
      </c>
      <c r="M2731" s="14">
        <f t="shared" si="410"/>
        <v>2.9</v>
      </c>
      <c r="N2731" s="14">
        <f t="shared" si="411"/>
        <v>-3.7</v>
      </c>
      <c r="O2731" s="14">
        <f t="shared" si="412"/>
        <v>6</v>
      </c>
      <c r="P2731" s="7">
        <v>9103</v>
      </c>
      <c r="Q2731" s="7"/>
      <c r="R2731" s="35">
        <f t="shared" si="402"/>
        <v>1</v>
      </c>
      <c r="S2731">
        <v>7</v>
      </c>
      <c r="T2731">
        <v>-5</v>
      </c>
      <c r="U2731">
        <v>6</v>
      </c>
      <c r="X2731">
        <v>4.63</v>
      </c>
    </row>
    <row r="2732" spans="1:24" x14ac:dyDescent="0.25">
      <c r="A2732" s="3">
        <v>33317</v>
      </c>
      <c r="B2732" s="5">
        <v>79</v>
      </c>
      <c r="C2732" s="37">
        <f t="shared" si="398"/>
        <v>6.04</v>
      </c>
      <c r="D2732" s="35">
        <f t="shared" si="399"/>
        <v>-0.3</v>
      </c>
      <c r="E2732" s="19">
        <f t="shared" si="404"/>
        <v>1.4</v>
      </c>
      <c r="F2732" s="19">
        <f t="shared" si="405"/>
        <v>-2</v>
      </c>
      <c r="G2732" s="14">
        <f t="shared" si="406"/>
        <v>2</v>
      </c>
      <c r="H2732" s="35">
        <f t="shared" si="400"/>
        <v>-0.4</v>
      </c>
      <c r="I2732" s="14">
        <f t="shared" si="407"/>
        <v>0.2</v>
      </c>
      <c r="J2732" s="14">
        <f t="shared" si="408"/>
        <v>-0.9</v>
      </c>
      <c r="K2732" s="14">
        <f t="shared" si="409"/>
        <v>2</v>
      </c>
      <c r="L2732" s="35">
        <f t="shared" si="401"/>
        <v>-0.2</v>
      </c>
      <c r="M2732" s="14">
        <f t="shared" si="410"/>
        <v>-0.7</v>
      </c>
      <c r="N2732" s="14">
        <f t="shared" si="411"/>
        <v>0.4</v>
      </c>
      <c r="O2732" s="14">
        <f t="shared" si="412"/>
        <v>2</v>
      </c>
      <c r="P2732" s="7">
        <v>9103</v>
      </c>
      <c r="Q2732" s="7"/>
      <c r="R2732" s="35">
        <f t="shared" si="402"/>
        <v>1.5</v>
      </c>
      <c r="S2732">
        <v>3</v>
      </c>
      <c r="T2732">
        <v>0</v>
      </c>
      <c r="U2732">
        <v>2</v>
      </c>
      <c r="X2732">
        <v>6.04</v>
      </c>
    </row>
    <row r="2733" spans="1:24" x14ac:dyDescent="0.25">
      <c r="A2733" s="3">
        <v>33318</v>
      </c>
      <c r="B2733" s="5">
        <v>80</v>
      </c>
      <c r="C2733" s="37">
        <f t="shared" si="398"/>
        <v>11.1</v>
      </c>
      <c r="D2733" s="35">
        <f t="shared" si="399"/>
        <v>-0.1</v>
      </c>
      <c r="E2733" s="19">
        <f t="shared" si="404"/>
        <v>5.0999999999999996</v>
      </c>
      <c r="F2733" s="19">
        <f t="shared" si="405"/>
        <v>-5.3</v>
      </c>
      <c r="G2733" s="14">
        <f t="shared" si="406"/>
        <v>7</v>
      </c>
      <c r="H2733" s="35">
        <f t="shared" si="400"/>
        <v>-0.2</v>
      </c>
      <c r="I2733" s="14">
        <f t="shared" si="407"/>
        <v>3.8</v>
      </c>
      <c r="J2733" s="14">
        <f t="shared" si="408"/>
        <v>-4.2</v>
      </c>
      <c r="K2733" s="14">
        <f t="shared" si="409"/>
        <v>7</v>
      </c>
      <c r="L2733" s="35">
        <f t="shared" si="401"/>
        <v>0</v>
      </c>
      <c r="M2733" s="14">
        <f t="shared" si="410"/>
        <v>2.9</v>
      </c>
      <c r="N2733" s="14">
        <f t="shared" si="411"/>
        <v>-2.9</v>
      </c>
      <c r="O2733" s="14">
        <f t="shared" si="412"/>
        <v>7</v>
      </c>
      <c r="P2733" s="7">
        <v>9103</v>
      </c>
      <c r="Q2733" s="7"/>
      <c r="R2733" s="35">
        <f t="shared" si="402"/>
        <v>1.5</v>
      </c>
      <c r="S2733">
        <v>7</v>
      </c>
      <c r="T2733">
        <v>-4</v>
      </c>
      <c r="U2733">
        <v>7</v>
      </c>
      <c r="X2733">
        <v>11.1</v>
      </c>
    </row>
    <row r="2734" spans="1:24" x14ac:dyDescent="0.25">
      <c r="A2734" s="3">
        <v>33319</v>
      </c>
      <c r="B2734" s="5">
        <v>81</v>
      </c>
      <c r="C2734" s="37">
        <f t="shared" si="398"/>
        <v>10.51</v>
      </c>
      <c r="D2734" s="35">
        <f t="shared" si="399"/>
        <v>-1.9</v>
      </c>
      <c r="E2734" s="19">
        <f t="shared" si="404"/>
        <v>0</v>
      </c>
      <c r="F2734" s="19">
        <f t="shared" si="405"/>
        <v>-3.7</v>
      </c>
      <c r="G2734" s="14">
        <f t="shared" si="406"/>
        <v>0</v>
      </c>
      <c r="H2734" s="35">
        <f t="shared" si="400"/>
        <v>-1.9</v>
      </c>
      <c r="I2734" s="14">
        <f t="shared" si="407"/>
        <v>-1.2</v>
      </c>
      <c r="J2734" s="14">
        <f t="shared" si="408"/>
        <v>-2.6</v>
      </c>
      <c r="K2734" s="14">
        <f t="shared" si="409"/>
        <v>0</v>
      </c>
      <c r="L2734" s="35">
        <f t="shared" si="401"/>
        <v>-1.7</v>
      </c>
      <c r="M2734" s="14">
        <f t="shared" si="410"/>
        <v>-2.1</v>
      </c>
      <c r="N2734" s="14">
        <f t="shared" si="411"/>
        <v>-1.2</v>
      </c>
      <c r="O2734" s="14">
        <f t="shared" si="412"/>
        <v>0</v>
      </c>
      <c r="P2734" s="7">
        <v>9103</v>
      </c>
      <c r="Q2734" s="7"/>
      <c r="R2734" s="35">
        <f t="shared" si="402"/>
        <v>-0.3</v>
      </c>
      <c r="S2734">
        <v>1.5</v>
      </c>
      <c r="T2734">
        <v>-2</v>
      </c>
      <c r="U2734">
        <v>0</v>
      </c>
      <c r="X2734">
        <v>10.51</v>
      </c>
    </row>
    <row r="2735" spans="1:24" x14ac:dyDescent="0.25">
      <c r="A2735" s="3">
        <v>33320</v>
      </c>
      <c r="B2735" s="5">
        <v>82</v>
      </c>
      <c r="C2735" s="37">
        <f t="shared" si="398"/>
        <v>6.02</v>
      </c>
      <c r="D2735" s="35">
        <f t="shared" si="399"/>
        <v>-5.4</v>
      </c>
      <c r="E2735" s="19">
        <f t="shared" si="404"/>
        <v>0.9</v>
      </c>
      <c r="F2735" s="19">
        <f t="shared" si="405"/>
        <v>-11.6</v>
      </c>
      <c r="G2735" s="14">
        <f t="shared" si="406"/>
        <v>0.2</v>
      </c>
      <c r="H2735" s="35">
        <f t="shared" si="400"/>
        <v>-5.4</v>
      </c>
      <c r="I2735" s="14">
        <f t="shared" si="407"/>
        <v>-0.3</v>
      </c>
      <c r="J2735" s="14">
        <f t="shared" si="408"/>
        <v>-10.4</v>
      </c>
      <c r="K2735" s="14">
        <f t="shared" si="409"/>
        <v>0.2</v>
      </c>
      <c r="L2735" s="35">
        <f t="shared" si="401"/>
        <v>-5.0999999999999996</v>
      </c>
      <c r="M2735" s="14">
        <f t="shared" si="410"/>
        <v>-1.2</v>
      </c>
      <c r="N2735" s="14">
        <f t="shared" si="411"/>
        <v>-9</v>
      </c>
      <c r="O2735" s="14">
        <f t="shared" si="412"/>
        <v>0.2</v>
      </c>
      <c r="P2735" s="7">
        <v>9103</v>
      </c>
      <c r="Q2735" s="7"/>
      <c r="R2735" s="35">
        <f t="shared" si="402"/>
        <v>-4.5</v>
      </c>
      <c r="S2735">
        <v>2.5</v>
      </c>
      <c r="T2735">
        <v>-11.5</v>
      </c>
      <c r="U2735">
        <v>0.2</v>
      </c>
      <c r="X2735">
        <v>6.02</v>
      </c>
    </row>
    <row r="2736" spans="1:24" x14ac:dyDescent="0.25">
      <c r="A2736" s="3">
        <v>33321</v>
      </c>
      <c r="B2736" s="5">
        <v>83</v>
      </c>
      <c r="C2736" s="37">
        <f t="shared" si="398"/>
        <v>11.44</v>
      </c>
      <c r="D2736" s="35">
        <f t="shared" si="399"/>
        <v>-1.1000000000000001</v>
      </c>
      <c r="E2736" s="19">
        <f t="shared" si="404"/>
        <v>2.4</v>
      </c>
      <c r="F2736" s="19">
        <f t="shared" si="405"/>
        <v>-4.5</v>
      </c>
      <c r="G2736" s="14">
        <f t="shared" si="406"/>
        <v>0</v>
      </c>
      <c r="H2736" s="35">
        <f t="shared" si="400"/>
        <v>-1.1000000000000001</v>
      </c>
      <c r="I2736" s="14">
        <f t="shared" si="407"/>
        <v>1.2</v>
      </c>
      <c r="J2736" s="14">
        <f t="shared" si="408"/>
        <v>-3.4</v>
      </c>
      <c r="K2736" s="14">
        <f t="shared" si="409"/>
        <v>0</v>
      </c>
      <c r="L2736" s="35">
        <f t="shared" si="401"/>
        <v>-0.9</v>
      </c>
      <c r="M2736" s="14">
        <f t="shared" si="410"/>
        <v>0.3</v>
      </c>
      <c r="N2736" s="14">
        <f t="shared" si="411"/>
        <v>-2.1</v>
      </c>
      <c r="O2736" s="14">
        <f t="shared" si="412"/>
        <v>0</v>
      </c>
      <c r="P2736" s="7">
        <v>9103</v>
      </c>
      <c r="Q2736" s="7"/>
      <c r="R2736" s="35">
        <f t="shared" si="402"/>
        <v>0.6</v>
      </c>
      <c r="S2736">
        <v>4.0999999999999996</v>
      </c>
      <c r="T2736">
        <v>-3</v>
      </c>
      <c r="U2736">
        <v>0</v>
      </c>
      <c r="X2736">
        <v>11.44</v>
      </c>
    </row>
    <row r="2737" spans="1:24" x14ac:dyDescent="0.25">
      <c r="A2737" s="3">
        <v>33322</v>
      </c>
      <c r="B2737" s="5">
        <v>84</v>
      </c>
      <c r="C2737" s="37">
        <f t="shared" si="398"/>
        <v>5.01</v>
      </c>
      <c r="D2737" s="35">
        <f t="shared" si="399"/>
        <v>-7.6</v>
      </c>
      <c r="E2737" s="19">
        <f t="shared" si="404"/>
        <v>-5</v>
      </c>
      <c r="F2737" s="19">
        <f t="shared" si="405"/>
        <v>-10.1</v>
      </c>
      <c r="G2737" s="14">
        <f t="shared" si="406"/>
        <v>7.8</v>
      </c>
      <c r="H2737" s="35">
        <f t="shared" si="400"/>
        <v>-7.5</v>
      </c>
      <c r="I2737" s="14">
        <f t="shared" si="407"/>
        <v>-6.1</v>
      </c>
      <c r="J2737" s="14">
        <f t="shared" si="408"/>
        <v>-8.9</v>
      </c>
      <c r="K2737" s="14">
        <f t="shared" si="409"/>
        <v>7.8</v>
      </c>
      <c r="L2737" s="35">
        <f t="shared" si="401"/>
        <v>-7.3</v>
      </c>
      <c r="M2737" s="14">
        <f t="shared" si="410"/>
        <v>-7</v>
      </c>
      <c r="N2737" s="14">
        <f t="shared" si="411"/>
        <v>-7.5</v>
      </c>
      <c r="O2737" s="14">
        <f t="shared" si="412"/>
        <v>7.8</v>
      </c>
      <c r="P2737" s="7">
        <v>9103</v>
      </c>
      <c r="Q2737" s="7"/>
      <c r="R2737" s="35">
        <f t="shared" si="402"/>
        <v>-6.8</v>
      </c>
      <c r="S2737">
        <v>-4</v>
      </c>
      <c r="T2737">
        <v>-9.6</v>
      </c>
      <c r="U2737">
        <v>7.8</v>
      </c>
      <c r="X2737">
        <v>5.01</v>
      </c>
    </row>
    <row r="2738" spans="1:24" x14ac:dyDescent="0.25">
      <c r="A2738" s="3">
        <v>33323</v>
      </c>
      <c r="B2738" s="5">
        <v>85</v>
      </c>
      <c r="C2738" s="37">
        <f t="shared" si="398"/>
        <v>16.850000000000001</v>
      </c>
      <c r="D2738" s="35">
        <f t="shared" si="399"/>
        <v>-9.5</v>
      </c>
      <c r="E2738" s="19">
        <f t="shared" si="404"/>
        <v>-0.9</v>
      </c>
      <c r="F2738" s="19">
        <f t="shared" si="405"/>
        <v>-18</v>
      </c>
      <c r="G2738" s="14">
        <f t="shared" si="406"/>
        <v>0</v>
      </c>
      <c r="H2738" s="35">
        <f t="shared" si="400"/>
        <v>-9.4</v>
      </c>
      <c r="I2738" s="14">
        <f t="shared" si="407"/>
        <v>-2.1</v>
      </c>
      <c r="J2738" s="14">
        <f t="shared" si="408"/>
        <v>-16.7</v>
      </c>
      <c r="K2738" s="14">
        <f t="shared" si="409"/>
        <v>0</v>
      </c>
      <c r="L2738" s="35">
        <f t="shared" si="401"/>
        <v>-9.1</v>
      </c>
      <c r="M2738" s="14">
        <f t="shared" si="410"/>
        <v>-3</v>
      </c>
      <c r="N2738" s="14">
        <f t="shared" si="411"/>
        <v>-15.2</v>
      </c>
      <c r="O2738" s="14">
        <f t="shared" si="412"/>
        <v>0</v>
      </c>
      <c r="P2738" s="7">
        <v>9103</v>
      </c>
      <c r="Q2738" s="7"/>
      <c r="R2738" s="35">
        <f t="shared" si="402"/>
        <v>-9.3000000000000007</v>
      </c>
      <c r="S2738">
        <v>0.5</v>
      </c>
      <c r="T2738">
        <v>-19</v>
      </c>
      <c r="U2738">
        <v>0</v>
      </c>
      <c r="X2738">
        <v>16.850000000000001</v>
      </c>
    </row>
    <row r="2739" spans="1:24" x14ac:dyDescent="0.25">
      <c r="A2739" s="3">
        <v>33324</v>
      </c>
      <c r="B2739" s="5">
        <v>86</v>
      </c>
      <c r="C2739" s="37">
        <f t="shared" si="398"/>
        <v>18.190000000000001</v>
      </c>
      <c r="D2739" s="35">
        <f t="shared" si="399"/>
        <v>-5.7</v>
      </c>
      <c r="E2739" s="19">
        <f t="shared" si="404"/>
        <v>3.2</v>
      </c>
      <c r="F2739" s="19">
        <f t="shared" si="405"/>
        <v>-14.6</v>
      </c>
      <c r="G2739" s="14">
        <f t="shared" si="406"/>
        <v>0</v>
      </c>
      <c r="H2739" s="35">
        <f t="shared" si="400"/>
        <v>-5.7</v>
      </c>
      <c r="I2739" s="14">
        <f t="shared" si="407"/>
        <v>2</v>
      </c>
      <c r="J2739" s="14">
        <f t="shared" si="408"/>
        <v>-13.4</v>
      </c>
      <c r="K2739" s="14">
        <f t="shared" si="409"/>
        <v>0</v>
      </c>
      <c r="L2739" s="35">
        <f t="shared" si="401"/>
        <v>-5.4</v>
      </c>
      <c r="M2739" s="14">
        <f t="shared" si="410"/>
        <v>1.1000000000000001</v>
      </c>
      <c r="N2739" s="14">
        <f t="shared" si="411"/>
        <v>-11.9</v>
      </c>
      <c r="O2739" s="14">
        <f t="shared" si="412"/>
        <v>0</v>
      </c>
      <c r="P2739" s="7">
        <v>9103</v>
      </c>
      <c r="Q2739" s="7"/>
      <c r="R2739" s="35">
        <f t="shared" si="402"/>
        <v>-5</v>
      </c>
      <c r="S2739">
        <v>5</v>
      </c>
      <c r="T2739">
        <v>-15</v>
      </c>
      <c r="U2739">
        <v>0</v>
      </c>
      <c r="X2739">
        <v>18.190000000000001</v>
      </c>
    </row>
    <row r="2740" spans="1:24" x14ac:dyDescent="0.25">
      <c r="A2740" s="3">
        <v>33325</v>
      </c>
      <c r="B2740" s="5">
        <v>87</v>
      </c>
      <c r="C2740" s="37">
        <f t="shared" si="398"/>
        <v>7.83</v>
      </c>
      <c r="D2740" s="35">
        <f t="shared" si="399"/>
        <v>-3.7</v>
      </c>
      <c r="E2740" s="19">
        <f t="shared" si="404"/>
        <v>4.7</v>
      </c>
      <c r="F2740" s="19">
        <f t="shared" si="405"/>
        <v>-12.1</v>
      </c>
      <c r="G2740" s="14">
        <f t="shared" si="406"/>
        <v>0</v>
      </c>
      <c r="H2740" s="35">
        <f t="shared" si="400"/>
        <v>-3.8</v>
      </c>
      <c r="I2740" s="14">
        <f t="shared" si="407"/>
        <v>3.4</v>
      </c>
      <c r="J2740" s="14">
        <f t="shared" si="408"/>
        <v>-10.9</v>
      </c>
      <c r="K2740" s="14">
        <f t="shared" si="409"/>
        <v>0</v>
      </c>
      <c r="L2740" s="35">
        <f t="shared" si="401"/>
        <v>-3.5</v>
      </c>
      <c r="M2740" s="14">
        <f t="shared" si="410"/>
        <v>2.5</v>
      </c>
      <c r="N2740" s="14">
        <f t="shared" si="411"/>
        <v>-9.4</v>
      </c>
      <c r="O2740" s="14">
        <f t="shared" si="412"/>
        <v>0</v>
      </c>
      <c r="P2740" s="7">
        <v>9103</v>
      </c>
      <c r="Q2740" s="7"/>
      <c r="R2740" s="35">
        <f t="shared" si="402"/>
        <v>-2.8</v>
      </c>
      <c r="S2740">
        <v>6.5</v>
      </c>
      <c r="T2740">
        <v>-12</v>
      </c>
      <c r="U2740">
        <v>0</v>
      </c>
      <c r="X2740">
        <v>7.83</v>
      </c>
    </row>
    <row r="2741" spans="1:24" x14ac:dyDescent="0.25">
      <c r="A2741" s="3">
        <v>33326</v>
      </c>
      <c r="B2741" s="5">
        <v>88</v>
      </c>
      <c r="C2741" s="37">
        <f t="shared" si="398"/>
        <v>8.16</v>
      </c>
      <c r="D2741" s="35">
        <f t="shared" si="399"/>
        <v>-1.4</v>
      </c>
      <c r="E2741" s="19">
        <f t="shared" si="404"/>
        <v>6</v>
      </c>
      <c r="F2741" s="19">
        <f t="shared" si="405"/>
        <v>-8.6999999999999993</v>
      </c>
      <c r="G2741" s="14">
        <f t="shared" si="406"/>
        <v>0</v>
      </c>
      <c r="H2741" s="35">
        <f t="shared" si="400"/>
        <v>-1.4</v>
      </c>
      <c r="I2741" s="14">
        <f t="shared" si="407"/>
        <v>4.7</v>
      </c>
      <c r="J2741" s="14">
        <f t="shared" si="408"/>
        <v>-7.5</v>
      </c>
      <c r="K2741" s="14">
        <f t="shared" si="409"/>
        <v>0</v>
      </c>
      <c r="L2741" s="35">
        <f t="shared" si="401"/>
        <v>-1.2</v>
      </c>
      <c r="M2741" s="14">
        <f t="shared" si="410"/>
        <v>3.8</v>
      </c>
      <c r="N2741" s="14">
        <f t="shared" si="411"/>
        <v>-6.2</v>
      </c>
      <c r="O2741" s="14">
        <f t="shared" si="412"/>
        <v>0</v>
      </c>
      <c r="P2741" s="7">
        <v>9103</v>
      </c>
      <c r="Q2741" s="7"/>
      <c r="R2741" s="35">
        <f t="shared" si="402"/>
        <v>0</v>
      </c>
      <c r="S2741">
        <v>8</v>
      </c>
      <c r="T2741">
        <v>-8</v>
      </c>
      <c r="U2741">
        <v>0</v>
      </c>
      <c r="X2741">
        <v>8.16</v>
      </c>
    </row>
    <row r="2742" spans="1:24" x14ac:dyDescent="0.25">
      <c r="A2742" s="3">
        <v>33327</v>
      </c>
      <c r="B2742" s="5">
        <v>89</v>
      </c>
      <c r="C2742" s="37">
        <f t="shared" si="398"/>
        <v>16.600000000000001</v>
      </c>
      <c r="D2742" s="35">
        <f t="shared" si="399"/>
        <v>-0.1</v>
      </c>
      <c r="E2742" s="19">
        <f t="shared" si="404"/>
        <v>10.199999999999999</v>
      </c>
      <c r="F2742" s="19">
        <f t="shared" si="405"/>
        <v>-10.4</v>
      </c>
      <c r="G2742" s="14">
        <f t="shared" si="406"/>
        <v>0</v>
      </c>
      <c r="H2742" s="35">
        <f t="shared" si="400"/>
        <v>-0.2</v>
      </c>
      <c r="I2742" s="14">
        <f t="shared" si="407"/>
        <v>8.8000000000000007</v>
      </c>
      <c r="J2742" s="14">
        <f t="shared" si="408"/>
        <v>-9.1999999999999993</v>
      </c>
      <c r="K2742" s="14">
        <f t="shared" si="409"/>
        <v>0</v>
      </c>
      <c r="L2742" s="35">
        <f t="shared" si="401"/>
        <v>0.1</v>
      </c>
      <c r="M2742" s="14">
        <f t="shared" si="410"/>
        <v>7.9</v>
      </c>
      <c r="N2742" s="14">
        <f t="shared" si="411"/>
        <v>-7.8</v>
      </c>
      <c r="O2742" s="14">
        <f t="shared" si="412"/>
        <v>0</v>
      </c>
      <c r="P2742" s="7">
        <v>9103</v>
      </c>
      <c r="Q2742" s="7"/>
      <c r="R2742" s="35">
        <f t="shared" si="402"/>
        <v>1.3</v>
      </c>
      <c r="S2742">
        <v>12.5</v>
      </c>
      <c r="T2742">
        <v>-10</v>
      </c>
      <c r="U2742">
        <v>0</v>
      </c>
      <c r="X2742">
        <v>16.600000000000001</v>
      </c>
    </row>
    <row r="2743" spans="1:24" x14ac:dyDescent="0.25">
      <c r="A2743" s="3">
        <v>33328</v>
      </c>
      <c r="B2743" s="5">
        <v>90</v>
      </c>
      <c r="C2743" s="37">
        <f t="shared" si="398"/>
        <v>17.350000000000001</v>
      </c>
      <c r="D2743" s="35">
        <f t="shared" si="399"/>
        <v>1.8</v>
      </c>
      <c r="E2743" s="19">
        <f t="shared" si="404"/>
        <v>11.5</v>
      </c>
      <c r="F2743" s="19">
        <f t="shared" si="405"/>
        <v>-7.9</v>
      </c>
      <c r="G2743" s="14">
        <f t="shared" si="406"/>
        <v>0</v>
      </c>
      <c r="H2743" s="35">
        <f t="shared" si="400"/>
        <v>1.7</v>
      </c>
      <c r="I2743" s="14">
        <f t="shared" si="407"/>
        <v>10.1</v>
      </c>
      <c r="J2743" s="14">
        <f t="shared" si="408"/>
        <v>-6.7</v>
      </c>
      <c r="K2743" s="14">
        <f t="shared" si="409"/>
        <v>0</v>
      </c>
      <c r="L2743" s="35">
        <f t="shared" si="401"/>
        <v>2</v>
      </c>
      <c r="M2743" s="14">
        <f t="shared" si="410"/>
        <v>9.1999999999999993</v>
      </c>
      <c r="N2743" s="14">
        <f t="shared" si="411"/>
        <v>-5.3</v>
      </c>
      <c r="O2743" s="14">
        <f t="shared" si="412"/>
        <v>0</v>
      </c>
      <c r="P2743" s="7">
        <v>9103</v>
      </c>
      <c r="Q2743" s="7"/>
      <c r="R2743" s="35">
        <f t="shared" si="402"/>
        <v>3.5</v>
      </c>
      <c r="S2743">
        <v>14</v>
      </c>
      <c r="T2743">
        <v>-7</v>
      </c>
      <c r="U2743">
        <v>0</v>
      </c>
      <c r="X2743">
        <v>17.350000000000001</v>
      </c>
    </row>
    <row r="2744" spans="1:24" x14ac:dyDescent="0.25">
      <c r="A2744" s="3">
        <v>33329</v>
      </c>
      <c r="B2744" s="5">
        <v>91</v>
      </c>
      <c r="C2744" s="37">
        <f t="shared" si="398"/>
        <v>7.67</v>
      </c>
      <c r="D2744" s="35">
        <f t="shared" si="399"/>
        <v>3.2</v>
      </c>
      <c r="E2744" s="19">
        <f t="shared" si="404"/>
        <v>8.3000000000000007</v>
      </c>
      <c r="F2744" s="19">
        <f t="shared" si="405"/>
        <v>-2</v>
      </c>
      <c r="G2744" s="14">
        <f t="shared" si="406"/>
        <v>0.6</v>
      </c>
      <c r="H2744" s="35">
        <f t="shared" si="400"/>
        <v>3.1</v>
      </c>
      <c r="I2744" s="14">
        <f t="shared" si="407"/>
        <v>7</v>
      </c>
      <c r="J2744" s="14">
        <f t="shared" si="408"/>
        <v>-0.9</v>
      </c>
      <c r="K2744" s="14">
        <f t="shared" si="409"/>
        <v>0.6</v>
      </c>
      <c r="L2744" s="35">
        <f t="shared" si="401"/>
        <v>3.3</v>
      </c>
      <c r="M2744" s="14">
        <f t="shared" si="410"/>
        <v>6.1</v>
      </c>
      <c r="N2744" s="14">
        <f t="shared" si="411"/>
        <v>0.4</v>
      </c>
      <c r="O2744" s="14">
        <f t="shared" si="412"/>
        <v>0.6</v>
      </c>
      <c r="P2744" s="7">
        <v>9104</v>
      </c>
      <c r="Q2744" s="7"/>
      <c r="R2744" s="35">
        <f t="shared" si="402"/>
        <v>5.3</v>
      </c>
      <c r="S2744">
        <v>10.5</v>
      </c>
      <c r="T2744">
        <v>0</v>
      </c>
      <c r="U2744">
        <v>0.6</v>
      </c>
      <c r="X2744">
        <v>7.67</v>
      </c>
    </row>
    <row r="2745" spans="1:24" x14ac:dyDescent="0.25">
      <c r="A2745" s="3">
        <v>33330</v>
      </c>
      <c r="B2745" s="5">
        <v>92</v>
      </c>
      <c r="C2745" s="37">
        <f t="shared" si="398"/>
        <v>5.53</v>
      </c>
      <c r="D2745" s="35">
        <f t="shared" si="399"/>
        <v>0.2</v>
      </c>
      <c r="E2745" s="19">
        <f t="shared" ref="E2745:E2776" si="413">ROUND(I2745*1.02+1.2,1)</f>
        <v>3.2</v>
      </c>
      <c r="F2745" s="19">
        <f t="shared" ref="F2745:F2776" si="414">ROUND(J2745*1.01-1.1,1)</f>
        <v>-2.8</v>
      </c>
      <c r="G2745" s="14">
        <f t="shared" ref="G2745:G2776" si="415">U2745</f>
        <v>2</v>
      </c>
      <c r="H2745" s="35">
        <f t="shared" si="400"/>
        <v>0.2</v>
      </c>
      <c r="I2745" s="14">
        <f t="shared" ref="I2745:I2776" si="416">ROUND(S2745*0.9-2.5,1)</f>
        <v>2</v>
      </c>
      <c r="J2745" s="14">
        <f t="shared" ref="J2745:J2776" si="417">ROUND(T2745*0.83-0.9,1)</f>
        <v>-1.7</v>
      </c>
      <c r="K2745" s="14">
        <f t="shared" ref="K2745:K2776" si="418">U2745</f>
        <v>2</v>
      </c>
      <c r="L2745" s="35">
        <f t="shared" si="401"/>
        <v>0.4</v>
      </c>
      <c r="M2745" s="14">
        <f t="shared" ref="M2745:M2776" si="419">ROUND(S2745*0.9-3.4,1)</f>
        <v>1.1000000000000001</v>
      </c>
      <c r="N2745" s="14">
        <f t="shared" ref="N2745:N2776" si="420">ROUND(T2745*0.82+0.4,1)</f>
        <v>-0.4</v>
      </c>
      <c r="O2745" s="14">
        <f t="shared" ref="O2745:O2776" si="421">U2745</f>
        <v>2</v>
      </c>
      <c r="P2745" s="7">
        <v>9104</v>
      </c>
      <c r="Q2745" s="7"/>
      <c r="R2745" s="35">
        <f t="shared" si="402"/>
        <v>2</v>
      </c>
      <c r="S2745">
        <v>5</v>
      </c>
      <c r="T2745">
        <v>-1</v>
      </c>
      <c r="U2745">
        <v>2</v>
      </c>
      <c r="X2745">
        <v>5.53</v>
      </c>
    </row>
    <row r="2746" spans="1:24" x14ac:dyDescent="0.25">
      <c r="A2746" s="3">
        <v>33331</v>
      </c>
      <c r="B2746" s="5">
        <v>93</v>
      </c>
      <c r="C2746" s="37">
        <f t="shared" si="398"/>
        <v>5.84</v>
      </c>
      <c r="D2746" s="35">
        <f t="shared" si="399"/>
        <v>-2.6</v>
      </c>
      <c r="E2746" s="19">
        <f t="shared" si="413"/>
        <v>1.9</v>
      </c>
      <c r="F2746" s="19">
        <f t="shared" si="414"/>
        <v>-7.1</v>
      </c>
      <c r="G2746" s="14">
        <f t="shared" si="415"/>
        <v>1.2</v>
      </c>
      <c r="H2746" s="35">
        <f t="shared" si="400"/>
        <v>-2.6</v>
      </c>
      <c r="I2746" s="14">
        <f t="shared" si="416"/>
        <v>0.7</v>
      </c>
      <c r="J2746" s="14">
        <f t="shared" si="417"/>
        <v>-5.9</v>
      </c>
      <c r="K2746" s="14">
        <f t="shared" si="418"/>
        <v>1.2</v>
      </c>
      <c r="L2746" s="35">
        <f t="shared" si="401"/>
        <v>-2.4</v>
      </c>
      <c r="M2746" s="14">
        <f t="shared" si="419"/>
        <v>-0.3</v>
      </c>
      <c r="N2746" s="14">
        <f t="shared" si="420"/>
        <v>-4.5</v>
      </c>
      <c r="O2746" s="14">
        <f t="shared" si="421"/>
        <v>1.2</v>
      </c>
      <c r="P2746" s="7">
        <v>9104</v>
      </c>
      <c r="Q2746" s="7"/>
      <c r="R2746" s="35">
        <f t="shared" si="402"/>
        <v>-1.3</v>
      </c>
      <c r="S2746">
        <v>3.5</v>
      </c>
      <c r="T2746">
        <v>-6</v>
      </c>
      <c r="U2746">
        <v>1.2</v>
      </c>
      <c r="X2746">
        <v>5.84</v>
      </c>
    </row>
    <row r="2747" spans="1:24" x14ac:dyDescent="0.25">
      <c r="A2747" s="3">
        <v>33332</v>
      </c>
      <c r="B2747" s="5">
        <v>94</v>
      </c>
      <c r="C2747" s="37">
        <f t="shared" si="398"/>
        <v>8.65</v>
      </c>
      <c r="D2747" s="35">
        <f t="shared" si="399"/>
        <v>1</v>
      </c>
      <c r="E2747" s="19">
        <f t="shared" si="413"/>
        <v>4.7</v>
      </c>
      <c r="F2747" s="19">
        <f t="shared" si="414"/>
        <v>-2.8</v>
      </c>
      <c r="G2747" s="14">
        <f t="shared" si="415"/>
        <v>6.2</v>
      </c>
      <c r="H2747" s="35">
        <f t="shared" si="400"/>
        <v>0.9</v>
      </c>
      <c r="I2747" s="14">
        <f t="shared" si="416"/>
        <v>3.4</v>
      </c>
      <c r="J2747" s="14">
        <f t="shared" si="417"/>
        <v>-1.7</v>
      </c>
      <c r="K2747" s="14">
        <f t="shared" si="418"/>
        <v>6.2</v>
      </c>
      <c r="L2747" s="35">
        <f t="shared" si="401"/>
        <v>1.1000000000000001</v>
      </c>
      <c r="M2747" s="14">
        <f t="shared" si="419"/>
        <v>2.5</v>
      </c>
      <c r="N2747" s="14">
        <f t="shared" si="420"/>
        <v>-0.4</v>
      </c>
      <c r="O2747" s="14">
        <f t="shared" si="421"/>
        <v>6.2</v>
      </c>
      <c r="P2747" s="7">
        <v>9104</v>
      </c>
      <c r="Q2747" s="7"/>
      <c r="R2747" s="35">
        <f t="shared" si="402"/>
        <v>2.8</v>
      </c>
      <c r="S2747">
        <v>6.5</v>
      </c>
      <c r="T2747">
        <v>-1</v>
      </c>
      <c r="U2747">
        <v>6.2</v>
      </c>
      <c r="X2747">
        <v>8.65</v>
      </c>
    </row>
    <row r="2748" spans="1:24" x14ac:dyDescent="0.25">
      <c r="A2748" s="3">
        <v>33333</v>
      </c>
      <c r="B2748" s="5">
        <v>95</v>
      </c>
      <c r="C2748" s="37">
        <f t="shared" si="398"/>
        <v>12</v>
      </c>
      <c r="D2748" s="35">
        <f t="shared" si="399"/>
        <v>1.8</v>
      </c>
      <c r="E2748" s="19">
        <f t="shared" si="413"/>
        <v>5.0999999999999996</v>
      </c>
      <c r="F2748" s="19">
        <f t="shared" si="414"/>
        <v>-1.6</v>
      </c>
      <c r="G2748" s="14">
        <f t="shared" si="415"/>
        <v>2</v>
      </c>
      <c r="H2748" s="35">
        <f t="shared" si="400"/>
        <v>1.7</v>
      </c>
      <c r="I2748" s="14">
        <f t="shared" si="416"/>
        <v>3.8</v>
      </c>
      <c r="J2748" s="14">
        <f t="shared" si="417"/>
        <v>-0.5</v>
      </c>
      <c r="K2748" s="14">
        <f t="shared" si="418"/>
        <v>2</v>
      </c>
      <c r="L2748" s="35">
        <f t="shared" si="401"/>
        <v>1.9</v>
      </c>
      <c r="M2748" s="14">
        <f t="shared" si="419"/>
        <v>2.9</v>
      </c>
      <c r="N2748" s="14">
        <f t="shared" si="420"/>
        <v>0.8</v>
      </c>
      <c r="O2748" s="14">
        <f t="shared" si="421"/>
        <v>2</v>
      </c>
      <c r="P2748" s="7">
        <v>9104</v>
      </c>
      <c r="Q2748" s="7"/>
      <c r="R2748" s="35">
        <f t="shared" si="402"/>
        <v>3.8</v>
      </c>
      <c r="S2748">
        <v>7</v>
      </c>
      <c r="T2748">
        <v>0.5</v>
      </c>
      <c r="U2748">
        <v>2</v>
      </c>
      <c r="X2748">
        <v>12</v>
      </c>
    </row>
    <row r="2749" spans="1:24" x14ac:dyDescent="0.25">
      <c r="A2749" s="3">
        <v>33334</v>
      </c>
      <c r="B2749" s="5">
        <v>96</v>
      </c>
      <c r="C2749" s="37">
        <f t="shared" si="398"/>
        <v>15.89</v>
      </c>
      <c r="D2749" s="35">
        <f t="shared" si="399"/>
        <v>-2.1</v>
      </c>
      <c r="E2749" s="19">
        <f t="shared" si="413"/>
        <v>3.8</v>
      </c>
      <c r="F2749" s="19">
        <f t="shared" si="414"/>
        <v>-7.9</v>
      </c>
      <c r="G2749" s="14">
        <f t="shared" si="415"/>
        <v>0.8</v>
      </c>
      <c r="H2749" s="35">
        <f t="shared" si="400"/>
        <v>-2.1</v>
      </c>
      <c r="I2749" s="14">
        <f t="shared" si="416"/>
        <v>2.5</v>
      </c>
      <c r="J2749" s="14">
        <f t="shared" si="417"/>
        <v>-6.7</v>
      </c>
      <c r="K2749" s="14">
        <f t="shared" si="418"/>
        <v>0.8</v>
      </c>
      <c r="L2749" s="35">
        <f t="shared" si="401"/>
        <v>-1.9</v>
      </c>
      <c r="M2749" s="14">
        <f t="shared" si="419"/>
        <v>1.6</v>
      </c>
      <c r="N2749" s="14">
        <f t="shared" si="420"/>
        <v>-5.3</v>
      </c>
      <c r="O2749" s="14">
        <f t="shared" si="421"/>
        <v>0.8</v>
      </c>
      <c r="P2749" s="7">
        <v>9104</v>
      </c>
      <c r="Q2749" s="7"/>
      <c r="R2749" s="35">
        <f t="shared" si="402"/>
        <v>-0.8</v>
      </c>
      <c r="S2749">
        <v>5.5</v>
      </c>
      <c r="T2749">
        <v>-7</v>
      </c>
      <c r="U2749">
        <v>0.8</v>
      </c>
      <c r="X2749">
        <v>15.89</v>
      </c>
    </row>
    <row r="2750" spans="1:24" x14ac:dyDescent="0.25">
      <c r="A2750" s="3">
        <v>33335</v>
      </c>
      <c r="B2750" s="5">
        <v>97</v>
      </c>
      <c r="C2750" s="37">
        <f t="shared" si="398"/>
        <v>16</v>
      </c>
      <c r="D2750" s="35">
        <f t="shared" si="399"/>
        <v>-3.4</v>
      </c>
      <c r="E2750" s="19">
        <f t="shared" si="413"/>
        <v>2.8</v>
      </c>
      <c r="F2750" s="19">
        <f t="shared" si="414"/>
        <v>-9.6</v>
      </c>
      <c r="G2750" s="14">
        <f t="shared" si="415"/>
        <v>0</v>
      </c>
      <c r="H2750" s="35">
        <f t="shared" si="400"/>
        <v>-3.4</v>
      </c>
      <c r="I2750" s="14">
        <f t="shared" si="416"/>
        <v>1.6</v>
      </c>
      <c r="J2750" s="14">
        <f t="shared" si="417"/>
        <v>-8.4</v>
      </c>
      <c r="K2750" s="14">
        <f t="shared" si="418"/>
        <v>0</v>
      </c>
      <c r="L2750" s="35">
        <f t="shared" si="401"/>
        <v>-3.2</v>
      </c>
      <c r="M2750" s="14">
        <f t="shared" si="419"/>
        <v>0.7</v>
      </c>
      <c r="N2750" s="14">
        <f t="shared" si="420"/>
        <v>-7</v>
      </c>
      <c r="O2750" s="14">
        <f t="shared" si="421"/>
        <v>0</v>
      </c>
      <c r="P2750" s="7">
        <v>9104</v>
      </c>
      <c r="Q2750" s="7"/>
      <c r="R2750" s="35">
        <f t="shared" si="402"/>
        <v>-2.2999999999999998</v>
      </c>
      <c r="S2750">
        <v>4.5</v>
      </c>
      <c r="T2750">
        <v>-9</v>
      </c>
      <c r="U2750">
        <v>0</v>
      </c>
      <c r="X2750">
        <v>16</v>
      </c>
    </row>
    <row r="2751" spans="1:24" x14ac:dyDescent="0.25">
      <c r="A2751" s="3">
        <v>33336</v>
      </c>
      <c r="B2751" s="5">
        <v>98</v>
      </c>
      <c r="C2751" s="37">
        <f t="shared" si="398"/>
        <v>16.38</v>
      </c>
      <c r="D2751" s="35">
        <f t="shared" si="399"/>
        <v>-3.3</v>
      </c>
      <c r="E2751" s="19">
        <f t="shared" si="413"/>
        <v>3.8</v>
      </c>
      <c r="F2751" s="19">
        <f t="shared" si="414"/>
        <v>-10.4</v>
      </c>
      <c r="G2751" s="14">
        <f t="shared" si="415"/>
        <v>1.5</v>
      </c>
      <c r="H2751" s="35">
        <f t="shared" si="400"/>
        <v>-3.4</v>
      </c>
      <c r="I2751" s="14">
        <f t="shared" si="416"/>
        <v>2.5</v>
      </c>
      <c r="J2751" s="14">
        <f t="shared" si="417"/>
        <v>-9.1999999999999993</v>
      </c>
      <c r="K2751" s="14">
        <f t="shared" si="418"/>
        <v>1.5</v>
      </c>
      <c r="L2751" s="35">
        <f t="shared" si="401"/>
        <v>-3.1</v>
      </c>
      <c r="M2751" s="14">
        <f t="shared" si="419"/>
        <v>1.6</v>
      </c>
      <c r="N2751" s="14">
        <f t="shared" si="420"/>
        <v>-7.8</v>
      </c>
      <c r="O2751" s="14">
        <f t="shared" si="421"/>
        <v>1.5</v>
      </c>
      <c r="P2751" s="7">
        <v>9104</v>
      </c>
      <c r="Q2751" s="7"/>
      <c r="R2751" s="35">
        <f t="shared" si="402"/>
        <v>-2.2999999999999998</v>
      </c>
      <c r="S2751">
        <v>5.5</v>
      </c>
      <c r="T2751">
        <v>-10</v>
      </c>
      <c r="U2751">
        <v>1.5</v>
      </c>
      <c r="X2751">
        <v>16.38</v>
      </c>
    </row>
    <row r="2752" spans="1:24" x14ac:dyDescent="0.25">
      <c r="A2752" s="3">
        <v>33337</v>
      </c>
      <c r="B2752" s="5">
        <v>99</v>
      </c>
      <c r="C2752" s="37">
        <f t="shared" si="398"/>
        <v>7.11</v>
      </c>
      <c r="D2752" s="35">
        <f t="shared" si="399"/>
        <v>-1.6</v>
      </c>
      <c r="E2752" s="19">
        <f t="shared" si="413"/>
        <v>0.5</v>
      </c>
      <c r="F2752" s="19">
        <f t="shared" si="414"/>
        <v>-3.7</v>
      </c>
      <c r="G2752" s="14">
        <f t="shared" si="415"/>
        <v>7</v>
      </c>
      <c r="H2752" s="35">
        <f t="shared" si="400"/>
        <v>-1.7</v>
      </c>
      <c r="I2752" s="14">
        <f t="shared" si="416"/>
        <v>-0.7</v>
      </c>
      <c r="J2752" s="14">
        <f t="shared" si="417"/>
        <v>-2.6</v>
      </c>
      <c r="K2752" s="14">
        <f t="shared" si="418"/>
        <v>7</v>
      </c>
      <c r="L2752" s="35">
        <f t="shared" si="401"/>
        <v>-1.4</v>
      </c>
      <c r="M2752" s="14">
        <f t="shared" si="419"/>
        <v>-1.6</v>
      </c>
      <c r="N2752" s="14">
        <f t="shared" si="420"/>
        <v>-1.2</v>
      </c>
      <c r="O2752" s="14">
        <f t="shared" si="421"/>
        <v>7</v>
      </c>
      <c r="P2752" s="7">
        <v>9104</v>
      </c>
      <c r="Q2752" s="7"/>
      <c r="R2752" s="35">
        <f t="shared" si="402"/>
        <v>0</v>
      </c>
      <c r="S2752">
        <v>2</v>
      </c>
      <c r="T2752">
        <v>-2</v>
      </c>
      <c r="U2752">
        <v>7</v>
      </c>
      <c r="X2752">
        <v>7.11</v>
      </c>
    </row>
    <row r="2753" spans="1:24" x14ac:dyDescent="0.25">
      <c r="A2753" s="3">
        <v>33338</v>
      </c>
      <c r="B2753" s="5">
        <v>100</v>
      </c>
      <c r="C2753" s="37">
        <f t="shared" si="398"/>
        <v>6.01</v>
      </c>
      <c r="D2753" s="35">
        <f t="shared" si="399"/>
        <v>-3.1</v>
      </c>
      <c r="E2753" s="19">
        <f t="shared" si="413"/>
        <v>-0.9</v>
      </c>
      <c r="F2753" s="19">
        <f t="shared" si="414"/>
        <v>-5.3</v>
      </c>
      <c r="G2753" s="14">
        <f t="shared" si="415"/>
        <v>10</v>
      </c>
      <c r="H2753" s="35">
        <f t="shared" si="400"/>
        <v>-3.2</v>
      </c>
      <c r="I2753" s="14">
        <f t="shared" si="416"/>
        <v>-2.1</v>
      </c>
      <c r="J2753" s="14">
        <f t="shared" si="417"/>
        <v>-4.2</v>
      </c>
      <c r="K2753" s="14">
        <f t="shared" si="418"/>
        <v>10</v>
      </c>
      <c r="L2753" s="35">
        <f t="shared" si="401"/>
        <v>-3</v>
      </c>
      <c r="M2753" s="14">
        <f t="shared" si="419"/>
        <v>-3</v>
      </c>
      <c r="N2753" s="14">
        <f t="shared" si="420"/>
        <v>-2.9</v>
      </c>
      <c r="O2753" s="14">
        <f t="shared" si="421"/>
        <v>10</v>
      </c>
      <c r="P2753" s="7">
        <v>9104</v>
      </c>
      <c r="Q2753" s="7"/>
      <c r="R2753" s="35">
        <f t="shared" si="402"/>
        <v>-1.8</v>
      </c>
      <c r="S2753">
        <v>0.5</v>
      </c>
      <c r="T2753">
        <v>-4</v>
      </c>
      <c r="U2753">
        <v>10</v>
      </c>
      <c r="X2753">
        <v>6.01</v>
      </c>
    </row>
    <row r="2754" spans="1:24" x14ac:dyDescent="0.25">
      <c r="A2754" s="3">
        <v>33339</v>
      </c>
      <c r="B2754" s="5">
        <v>101</v>
      </c>
      <c r="C2754" s="37">
        <f t="shared" si="398"/>
        <v>19.7</v>
      </c>
      <c r="D2754" s="35">
        <f t="shared" si="399"/>
        <v>-3.3</v>
      </c>
      <c r="E2754" s="19">
        <f t="shared" si="413"/>
        <v>5.6</v>
      </c>
      <c r="F2754" s="19">
        <f t="shared" si="414"/>
        <v>-12.1</v>
      </c>
      <c r="G2754" s="14">
        <f t="shared" si="415"/>
        <v>0</v>
      </c>
      <c r="H2754" s="35">
        <f t="shared" si="400"/>
        <v>-3.3</v>
      </c>
      <c r="I2754" s="14">
        <f t="shared" si="416"/>
        <v>4.3</v>
      </c>
      <c r="J2754" s="14">
        <f t="shared" si="417"/>
        <v>-10.9</v>
      </c>
      <c r="K2754" s="14">
        <f t="shared" si="418"/>
        <v>0</v>
      </c>
      <c r="L2754" s="35">
        <f t="shared" si="401"/>
        <v>-3</v>
      </c>
      <c r="M2754" s="14">
        <f t="shared" si="419"/>
        <v>3.4</v>
      </c>
      <c r="N2754" s="14">
        <f t="shared" si="420"/>
        <v>-9.4</v>
      </c>
      <c r="O2754" s="14">
        <f t="shared" si="421"/>
        <v>0</v>
      </c>
      <c r="P2754" s="7">
        <v>9104</v>
      </c>
      <c r="Q2754" s="7"/>
      <c r="R2754" s="35">
        <f t="shared" si="402"/>
        <v>-2.2999999999999998</v>
      </c>
      <c r="S2754">
        <v>7.5</v>
      </c>
      <c r="T2754">
        <v>-12</v>
      </c>
      <c r="U2754">
        <v>0</v>
      </c>
      <c r="X2754">
        <v>19.7</v>
      </c>
    </row>
    <row r="2755" spans="1:24" x14ac:dyDescent="0.25">
      <c r="A2755" s="3">
        <v>33340</v>
      </c>
      <c r="B2755" s="5">
        <v>102</v>
      </c>
      <c r="C2755" s="37">
        <f t="shared" si="398"/>
        <v>19.95</v>
      </c>
      <c r="D2755" s="35">
        <f t="shared" si="399"/>
        <v>0</v>
      </c>
      <c r="E2755" s="19">
        <f t="shared" si="413"/>
        <v>9.6999999999999993</v>
      </c>
      <c r="F2755" s="19">
        <f t="shared" si="414"/>
        <v>-9.6</v>
      </c>
      <c r="G2755" s="14">
        <f t="shared" si="415"/>
        <v>0</v>
      </c>
      <c r="H2755" s="35">
        <f t="shared" si="400"/>
        <v>0</v>
      </c>
      <c r="I2755" s="14">
        <f t="shared" si="416"/>
        <v>8.3000000000000007</v>
      </c>
      <c r="J2755" s="14">
        <f t="shared" si="417"/>
        <v>-8.4</v>
      </c>
      <c r="K2755" s="14">
        <f t="shared" si="418"/>
        <v>0</v>
      </c>
      <c r="L2755" s="35">
        <f t="shared" si="401"/>
        <v>0.2</v>
      </c>
      <c r="M2755" s="14">
        <f t="shared" si="419"/>
        <v>7.4</v>
      </c>
      <c r="N2755" s="14">
        <f t="shared" si="420"/>
        <v>-7</v>
      </c>
      <c r="O2755" s="14">
        <f t="shared" si="421"/>
        <v>0</v>
      </c>
      <c r="P2755" s="7">
        <v>9104</v>
      </c>
      <c r="Q2755" s="7"/>
      <c r="R2755" s="35">
        <f t="shared" si="402"/>
        <v>1.5</v>
      </c>
      <c r="S2755">
        <v>12</v>
      </c>
      <c r="T2755">
        <v>-9</v>
      </c>
      <c r="U2755">
        <v>0</v>
      </c>
      <c r="X2755">
        <v>19.95</v>
      </c>
    </row>
    <row r="2756" spans="1:24" x14ac:dyDescent="0.25">
      <c r="A2756" s="3">
        <v>33341</v>
      </c>
      <c r="B2756" s="5">
        <v>103</v>
      </c>
      <c r="C2756" s="37">
        <f t="shared" si="398"/>
        <v>21.11</v>
      </c>
      <c r="D2756" s="35">
        <f t="shared" si="399"/>
        <v>0</v>
      </c>
      <c r="E2756" s="19">
        <f t="shared" si="413"/>
        <v>8.6999999999999993</v>
      </c>
      <c r="F2756" s="19">
        <f t="shared" si="414"/>
        <v>-8.6999999999999993</v>
      </c>
      <c r="G2756" s="14">
        <f t="shared" si="415"/>
        <v>0</v>
      </c>
      <c r="H2756" s="35">
        <f t="shared" si="400"/>
        <v>0</v>
      </c>
      <c r="I2756" s="14">
        <f t="shared" si="416"/>
        <v>7.4</v>
      </c>
      <c r="J2756" s="14">
        <f t="shared" si="417"/>
        <v>-7.5</v>
      </c>
      <c r="K2756" s="14">
        <f t="shared" si="418"/>
        <v>0</v>
      </c>
      <c r="L2756" s="35">
        <f t="shared" si="401"/>
        <v>0.2</v>
      </c>
      <c r="M2756" s="14">
        <f t="shared" si="419"/>
        <v>6.5</v>
      </c>
      <c r="N2756" s="14">
        <f t="shared" si="420"/>
        <v>-6.2</v>
      </c>
      <c r="O2756" s="14">
        <f t="shared" si="421"/>
        <v>0</v>
      </c>
      <c r="P2756" s="7">
        <v>9104</v>
      </c>
      <c r="Q2756" s="7"/>
      <c r="R2756" s="35">
        <f t="shared" si="402"/>
        <v>1.5</v>
      </c>
      <c r="S2756">
        <v>11</v>
      </c>
      <c r="T2756">
        <v>-8</v>
      </c>
      <c r="U2756">
        <v>0</v>
      </c>
      <c r="X2756">
        <v>21.11</v>
      </c>
    </row>
    <row r="2757" spans="1:24" x14ac:dyDescent="0.25">
      <c r="A2757" s="3">
        <v>33342</v>
      </c>
      <c r="B2757" s="5">
        <v>104</v>
      </c>
      <c r="C2757" s="37">
        <f t="shared" ref="C2757:C2820" si="422">IF(W2757="",X2757,ROUND(0.95*W2757,2))</f>
        <v>12.29</v>
      </c>
      <c r="D2757" s="35">
        <f t="shared" ref="D2757:D2820" si="423">ROUND(AVERAGE(E2757:F2757),1)</f>
        <v>0.3</v>
      </c>
      <c r="E2757" s="19">
        <f t="shared" si="413"/>
        <v>5.0999999999999996</v>
      </c>
      <c r="F2757" s="19">
        <f t="shared" si="414"/>
        <v>-4.5</v>
      </c>
      <c r="G2757" s="14">
        <f t="shared" si="415"/>
        <v>3.2</v>
      </c>
      <c r="H2757" s="35">
        <f t="shared" ref="H2757:H2820" si="424">ROUND(AVERAGE(I2757:J2757),1)</f>
        <v>0.2</v>
      </c>
      <c r="I2757" s="14">
        <f t="shared" si="416"/>
        <v>3.8</v>
      </c>
      <c r="J2757" s="14">
        <f t="shared" si="417"/>
        <v>-3.4</v>
      </c>
      <c r="K2757" s="14">
        <f t="shared" si="418"/>
        <v>3.2</v>
      </c>
      <c r="L2757" s="35">
        <f t="shared" ref="L2757:L2820" si="425">ROUND(AVERAGE(M2757:N2757),1)</f>
        <v>0.4</v>
      </c>
      <c r="M2757" s="14">
        <f t="shared" si="419"/>
        <v>2.9</v>
      </c>
      <c r="N2757" s="14">
        <f t="shared" si="420"/>
        <v>-2.1</v>
      </c>
      <c r="O2757" s="14">
        <f t="shared" si="421"/>
        <v>3.2</v>
      </c>
      <c r="P2757" s="7">
        <v>9104</v>
      </c>
      <c r="Q2757" s="7"/>
      <c r="R2757" s="35">
        <f t="shared" ref="R2757:R2820" si="426">ROUND(AVERAGE(S2757:T2757),1)</f>
        <v>2</v>
      </c>
      <c r="S2757">
        <v>7</v>
      </c>
      <c r="T2757">
        <v>-3</v>
      </c>
      <c r="U2757">
        <v>3.2</v>
      </c>
      <c r="X2757">
        <v>12.29</v>
      </c>
    </row>
    <row r="2758" spans="1:24" x14ac:dyDescent="0.25">
      <c r="A2758" s="3">
        <v>33343</v>
      </c>
      <c r="B2758" s="5">
        <v>105</v>
      </c>
      <c r="C2758" s="37">
        <f t="shared" si="422"/>
        <v>18.850000000000001</v>
      </c>
      <c r="D2758" s="35">
        <f t="shared" si="423"/>
        <v>2.2999999999999998</v>
      </c>
      <c r="E2758" s="19">
        <f t="shared" si="413"/>
        <v>6.9</v>
      </c>
      <c r="F2758" s="19">
        <f t="shared" si="414"/>
        <v>-2.4</v>
      </c>
      <c r="G2758" s="14">
        <f t="shared" si="415"/>
        <v>0</v>
      </c>
      <c r="H2758" s="35">
        <f t="shared" si="424"/>
        <v>2.2000000000000002</v>
      </c>
      <c r="I2758" s="14">
        <f t="shared" si="416"/>
        <v>5.6</v>
      </c>
      <c r="J2758" s="14">
        <f t="shared" si="417"/>
        <v>-1.3</v>
      </c>
      <c r="K2758" s="14">
        <f t="shared" si="418"/>
        <v>0</v>
      </c>
      <c r="L2758" s="35">
        <f t="shared" si="425"/>
        <v>2.4</v>
      </c>
      <c r="M2758" s="14">
        <f t="shared" si="419"/>
        <v>4.7</v>
      </c>
      <c r="N2758" s="14">
        <f t="shared" si="420"/>
        <v>0</v>
      </c>
      <c r="O2758" s="14">
        <f t="shared" si="421"/>
        <v>0</v>
      </c>
      <c r="P2758" s="7">
        <v>9104</v>
      </c>
      <c r="Q2758" s="7"/>
      <c r="R2758" s="35">
        <f t="shared" si="426"/>
        <v>4.3</v>
      </c>
      <c r="S2758">
        <v>9</v>
      </c>
      <c r="T2758">
        <v>-0.5</v>
      </c>
      <c r="U2758">
        <v>0</v>
      </c>
      <c r="X2758">
        <v>18.850000000000001</v>
      </c>
    </row>
    <row r="2759" spans="1:24" x14ac:dyDescent="0.25">
      <c r="A2759" s="3">
        <v>33344</v>
      </c>
      <c r="B2759" s="5">
        <v>106</v>
      </c>
      <c r="C2759" s="37">
        <f t="shared" si="422"/>
        <v>15.9</v>
      </c>
      <c r="D2759" s="35">
        <f t="shared" si="423"/>
        <v>1.9</v>
      </c>
      <c r="E2759" s="19">
        <f t="shared" si="413"/>
        <v>8.3000000000000007</v>
      </c>
      <c r="F2759" s="19">
        <f t="shared" si="414"/>
        <v>-4.5</v>
      </c>
      <c r="G2759" s="14">
        <f t="shared" si="415"/>
        <v>0</v>
      </c>
      <c r="H2759" s="35">
        <f t="shared" si="424"/>
        <v>1.8</v>
      </c>
      <c r="I2759" s="14">
        <f t="shared" si="416"/>
        <v>7</v>
      </c>
      <c r="J2759" s="14">
        <f t="shared" si="417"/>
        <v>-3.4</v>
      </c>
      <c r="K2759" s="14">
        <f t="shared" si="418"/>
        <v>0</v>
      </c>
      <c r="L2759" s="35">
        <f t="shared" si="425"/>
        <v>2</v>
      </c>
      <c r="M2759" s="14">
        <f t="shared" si="419"/>
        <v>6.1</v>
      </c>
      <c r="N2759" s="14">
        <f t="shared" si="420"/>
        <v>-2.1</v>
      </c>
      <c r="O2759" s="14">
        <f t="shared" si="421"/>
        <v>0</v>
      </c>
      <c r="P2759" s="7">
        <v>9104</v>
      </c>
      <c r="Q2759" s="7"/>
      <c r="R2759" s="35">
        <f t="shared" si="426"/>
        <v>3.8</v>
      </c>
      <c r="S2759">
        <v>10.5</v>
      </c>
      <c r="T2759">
        <v>-3</v>
      </c>
      <c r="U2759">
        <v>0</v>
      </c>
      <c r="X2759">
        <v>15.9</v>
      </c>
    </row>
    <row r="2760" spans="1:24" x14ac:dyDescent="0.25">
      <c r="A2760" s="3">
        <v>33345</v>
      </c>
      <c r="B2760" s="5">
        <v>107</v>
      </c>
      <c r="C2760" s="37">
        <f t="shared" si="422"/>
        <v>22.66</v>
      </c>
      <c r="D2760" s="35">
        <f t="shared" si="423"/>
        <v>0.4</v>
      </c>
      <c r="E2760" s="19">
        <f t="shared" si="413"/>
        <v>8.3000000000000007</v>
      </c>
      <c r="F2760" s="19">
        <f t="shared" si="414"/>
        <v>-7.5</v>
      </c>
      <c r="G2760" s="14">
        <f t="shared" si="415"/>
        <v>0</v>
      </c>
      <c r="H2760" s="35">
        <f t="shared" si="424"/>
        <v>0.4</v>
      </c>
      <c r="I2760" s="14">
        <f t="shared" si="416"/>
        <v>7</v>
      </c>
      <c r="J2760" s="14">
        <f t="shared" si="417"/>
        <v>-6.3</v>
      </c>
      <c r="K2760" s="14">
        <f t="shared" si="418"/>
        <v>0</v>
      </c>
      <c r="L2760" s="35">
        <f t="shared" si="425"/>
        <v>0.6</v>
      </c>
      <c r="M2760" s="14">
        <f t="shared" si="419"/>
        <v>6.1</v>
      </c>
      <c r="N2760" s="14">
        <f t="shared" si="420"/>
        <v>-4.9000000000000004</v>
      </c>
      <c r="O2760" s="14">
        <f t="shared" si="421"/>
        <v>0</v>
      </c>
      <c r="P2760" s="7">
        <v>9104</v>
      </c>
      <c r="Q2760" s="7"/>
      <c r="R2760" s="35">
        <f t="shared" si="426"/>
        <v>2</v>
      </c>
      <c r="S2760">
        <v>10.5</v>
      </c>
      <c r="T2760">
        <v>-6.5</v>
      </c>
      <c r="U2760">
        <v>0</v>
      </c>
      <c r="X2760">
        <v>22.66</v>
      </c>
    </row>
    <row r="2761" spans="1:24" x14ac:dyDescent="0.25">
      <c r="A2761" s="3">
        <v>33346</v>
      </c>
      <c r="B2761" s="5">
        <v>108</v>
      </c>
      <c r="C2761" s="37">
        <f t="shared" si="422"/>
        <v>22.91</v>
      </c>
      <c r="D2761" s="35">
        <f t="shared" si="423"/>
        <v>2.2999999999999998</v>
      </c>
      <c r="E2761" s="19">
        <f t="shared" si="413"/>
        <v>12</v>
      </c>
      <c r="F2761" s="19">
        <f t="shared" si="414"/>
        <v>-7.5</v>
      </c>
      <c r="G2761" s="14">
        <f t="shared" si="415"/>
        <v>0</v>
      </c>
      <c r="H2761" s="35">
        <f t="shared" si="424"/>
        <v>2.2000000000000002</v>
      </c>
      <c r="I2761" s="14">
        <f t="shared" si="416"/>
        <v>10.6</v>
      </c>
      <c r="J2761" s="14">
        <f t="shared" si="417"/>
        <v>-6.3</v>
      </c>
      <c r="K2761" s="14">
        <f t="shared" si="418"/>
        <v>0</v>
      </c>
      <c r="L2761" s="35">
        <f t="shared" si="425"/>
        <v>2.4</v>
      </c>
      <c r="M2761" s="14">
        <f t="shared" si="419"/>
        <v>9.6999999999999993</v>
      </c>
      <c r="N2761" s="14">
        <f t="shared" si="420"/>
        <v>-4.9000000000000004</v>
      </c>
      <c r="O2761" s="14">
        <f t="shared" si="421"/>
        <v>0</v>
      </c>
      <c r="P2761" s="7">
        <v>9104</v>
      </c>
      <c r="Q2761" s="7"/>
      <c r="R2761" s="35">
        <f t="shared" si="426"/>
        <v>4</v>
      </c>
      <c r="S2761">
        <v>14.5</v>
      </c>
      <c r="T2761">
        <v>-6.5</v>
      </c>
      <c r="U2761">
        <v>0</v>
      </c>
      <c r="X2761">
        <v>22.91</v>
      </c>
    </row>
    <row r="2762" spans="1:24" x14ac:dyDescent="0.25">
      <c r="A2762" s="3">
        <v>33347</v>
      </c>
      <c r="B2762" s="5">
        <v>109</v>
      </c>
      <c r="C2762" s="37">
        <f t="shared" si="422"/>
        <v>22.76</v>
      </c>
      <c r="D2762" s="35">
        <f t="shared" si="423"/>
        <v>3.6</v>
      </c>
      <c r="E2762" s="19">
        <f t="shared" si="413"/>
        <v>13.8</v>
      </c>
      <c r="F2762" s="19">
        <f t="shared" si="414"/>
        <v>-6.7</v>
      </c>
      <c r="G2762" s="14">
        <f t="shared" si="415"/>
        <v>0</v>
      </c>
      <c r="H2762" s="35">
        <f t="shared" si="424"/>
        <v>3.5</v>
      </c>
      <c r="I2762" s="14">
        <f t="shared" si="416"/>
        <v>12.4</v>
      </c>
      <c r="J2762" s="14">
        <f t="shared" si="417"/>
        <v>-5.5</v>
      </c>
      <c r="K2762" s="14">
        <f t="shared" si="418"/>
        <v>0</v>
      </c>
      <c r="L2762" s="35">
        <f t="shared" si="425"/>
        <v>3.7</v>
      </c>
      <c r="M2762" s="14">
        <f t="shared" si="419"/>
        <v>11.5</v>
      </c>
      <c r="N2762" s="14">
        <f t="shared" si="420"/>
        <v>-4.0999999999999996</v>
      </c>
      <c r="O2762" s="14">
        <f t="shared" si="421"/>
        <v>0</v>
      </c>
      <c r="P2762" s="7">
        <v>9104</v>
      </c>
      <c r="Q2762" s="7"/>
      <c r="R2762" s="35">
        <f t="shared" si="426"/>
        <v>5.5</v>
      </c>
      <c r="S2762">
        <v>16.5</v>
      </c>
      <c r="T2762">
        <v>-5.5</v>
      </c>
      <c r="U2762">
        <v>0</v>
      </c>
      <c r="X2762">
        <v>22.76</v>
      </c>
    </row>
    <row r="2763" spans="1:24" x14ac:dyDescent="0.25">
      <c r="A2763" s="3">
        <v>33348</v>
      </c>
      <c r="B2763" s="5">
        <v>110</v>
      </c>
      <c r="C2763" s="37">
        <f t="shared" si="422"/>
        <v>23</v>
      </c>
      <c r="D2763" s="35">
        <f t="shared" si="423"/>
        <v>4.5</v>
      </c>
      <c r="E2763" s="19">
        <f t="shared" si="413"/>
        <v>14.3</v>
      </c>
      <c r="F2763" s="19">
        <f t="shared" si="414"/>
        <v>-5.3</v>
      </c>
      <c r="G2763" s="14">
        <f t="shared" si="415"/>
        <v>0</v>
      </c>
      <c r="H2763" s="35">
        <f t="shared" si="424"/>
        <v>4.3</v>
      </c>
      <c r="I2763" s="14">
        <f t="shared" si="416"/>
        <v>12.8</v>
      </c>
      <c r="J2763" s="14">
        <f t="shared" si="417"/>
        <v>-4.2</v>
      </c>
      <c r="K2763" s="14">
        <f t="shared" si="418"/>
        <v>0</v>
      </c>
      <c r="L2763" s="35">
        <f t="shared" si="425"/>
        <v>4.5</v>
      </c>
      <c r="M2763" s="14">
        <f t="shared" si="419"/>
        <v>11.9</v>
      </c>
      <c r="N2763" s="14">
        <f t="shared" si="420"/>
        <v>-2.9</v>
      </c>
      <c r="O2763" s="14">
        <f t="shared" si="421"/>
        <v>0</v>
      </c>
      <c r="P2763" s="7">
        <v>9104</v>
      </c>
      <c r="Q2763" s="7"/>
      <c r="R2763" s="35">
        <f t="shared" si="426"/>
        <v>6.5</v>
      </c>
      <c r="S2763">
        <v>17</v>
      </c>
      <c r="T2763">
        <v>-4</v>
      </c>
      <c r="U2763">
        <v>0</v>
      </c>
      <c r="X2763">
        <v>23</v>
      </c>
    </row>
    <row r="2764" spans="1:24" x14ac:dyDescent="0.25">
      <c r="A2764" s="3">
        <v>33349</v>
      </c>
      <c r="B2764" s="5">
        <v>111</v>
      </c>
      <c r="C2764" s="37">
        <f t="shared" si="422"/>
        <v>23.38</v>
      </c>
      <c r="D2764" s="35">
        <f t="shared" si="423"/>
        <v>4.8</v>
      </c>
      <c r="E2764" s="19">
        <f t="shared" si="413"/>
        <v>15.2</v>
      </c>
      <c r="F2764" s="19">
        <f t="shared" si="414"/>
        <v>-5.7</v>
      </c>
      <c r="G2764" s="14">
        <f t="shared" si="415"/>
        <v>0</v>
      </c>
      <c r="H2764" s="35">
        <f t="shared" si="424"/>
        <v>4.5999999999999996</v>
      </c>
      <c r="I2764" s="14">
        <f t="shared" si="416"/>
        <v>13.7</v>
      </c>
      <c r="J2764" s="14">
        <f t="shared" si="417"/>
        <v>-4.5999999999999996</v>
      </c>
      <c r="K2764" s="14">
        <f t="shared" si="418"/>
        <v>0</v>
      </c>
      <c r="L2764" s="35">
        <f t="shared" si="425"/>
        <v>4.8</v>
      </c>
      <c r="M2764" s="14">
        <f t="shared" si="419"/>
        <v>12.8</v>
      </c>
      <c r="N2764" s="14">
        <f t="shared" si="420"/>
        <v>-3.3</v>
      </c>
      <c r="O2764" s="14">
        <f t="shared" si="421"/>
        <v>0</v>
      </c>
      <c r="P2764" s="7">
        <v>9104</v>
      </c>
      <c r="Q2764" s="7"/>
      <c r="R2764" s="35">
        <f t="shared" si="426"/>
        <v>6.8</v>
      </c>
      <c r="S2764">
        <v>18</v>
      </c>
      <c r="T2764">
        <v>-4.5</v>
      </c>
      <c r="U2764">
        <v>0</v>
      </c>
      <c r="X2764">
        <v>23.38</v>
      </c>
    </row>
    <row r="2765" spans="1:24" x14ac:dyDescent="0.25">
      <c r="A2765" s="3">
        <v>33350</v>
      </c>
      <c r="B2765" s="5">
        <v>112</v>
      </c>
      <c r="C2765" s="37">
        <f t="shared" si="422"/>
        <v>14.54</v>
      </c>
      <c r="D2765" s="35">
        <f t="shared" si="423"/>
        <v>4.8</v>
      </c>
      <c r="E2765" s="19">
        <f t="shared" si="413"/>
        <v>13.3</v>
      </c>
      <c r="F2765" s="19">
        <f t="shared" si="414"/>
        <v>-3.7</v>
      </c>
      <c r="G2765" s="14">
        <f t="shared" si="415"/>
        <v>0</v>
      </c>
      <c r="H2765" s="35">
        <f t="shared" si="424"/>
        <v>4.7</v>
      </c>
      <c r="I2765" s="14">
        <f t="shared" si="416"/>
        <v>11.9</v>
      </c>
      <c r="J2765" s="14">
        <f t="shared" si="417"/>
        <v>-2.6</v>
      </c>
      <c r="K2765" s="14">
        <f t="shared" si="418"/>
        <v>0</v>
      </c>
      <c r="L2765" s="35">
        <f t="shared" si="425"/>
        <v>4.9000000000000004</v>
      </c>
      <c r="M2765" s="14">
        <f t="shared" si="419"/>
        <v>11</v>
      </c>
      <c r="N2765" s="14">
        <f t="shared" si="420"/>
        <v>-1.2</v>
      </c>
      <c r="O2765" s="14">
        <f t="shared" si="421"/>
        <v>0</v>
      </c>
      <c r="P2765" s="7">
        <v>9104</v>
      </c>
      <c r="Q2765" s="7"/>
      <c r="R2765" s="35">
        <f t="shared" si="426"/>
        <v>7</v>
      </c>
      <c r="S2765">
        <v>16</v>
      </c>
      <c r="T2765">
        <v>-2</v>
      </c>
      <c r="U2765">
        <v>0</v>
      </c>
      <c r="X2765">
        <v>14.54</v>
      </c>
    </row>
    <row r="2766" spans="1:24" x14ac:dyDescent="0.25">
      <c r="A2766" s="3">
        <v>33351</v>
      </c>
      <c r="B2766" s="5">
        <v>113</v>
      </c>
      <c r="C2766" s="37">
        <f t="shared" si="422"/>
        <v>18.28</v>
      </c>
      <c r="D2766" s="35">
        <f t="shared" si="423"/>
        <v>4.4000000000000004</v>
      </c>
      <c r="E2766" s="19">
        <f t="shared" si="413"/>
        <v>12.4</v>
      </c>
      <c r="F2766" s="19">
        <f t="shared" si="414"/>
        <v>-3.7</v>
      </c>
      <c r="G2766" s="14">
        <f t="shared" si="415"/>
        <v>2.4</v>
      </c>
      <c r="H2766" s="35">
        <f t="shared" si="424"/>
        <v>4.2</v>
      </c>
      <c r="I2766" s="14">
        <f t="shared" si="416"/>
        <v>11</v>
      </c>
      <c r="J2766" s="14">
        <f t="shared" si="417"/>
        <v>-2.6</v>
      </c>
      <c r="K2766" s="14">
        <f t="shared" si="418"/>
        <v>2.4</v>
      </c>
      <c r="L2766" s="35">
        <f t="shared" si="425"/>
        <v>4.5</v>
      </c>
      <c r="M2766" s="14">
        <f t="shared" si="419"/>
        <v>10.1</v>
      </c>
      <c r="N2766" s="14">
        <f t="shared" si="420"/>
        <v>-1.2</v>
      </c>
      <c r="O2766" s="14">
        <f t="shared" si="421"/>
        <v>2.4</v>
      </c>
      <c r="P2766" s="7">
        <v>9104</v>
      </c>
      <c r="Q2766" s="7"/>
      <c r="R2766" s="35">
        <f t="shared" si="426"/>
        <v>6.5</v>
      </c>
      <c r="S2766">
        <v>15</v>
      </c>
      <c r="T2766">
        <v>-2</v>
      </c>
      <c r="U2766">
        <v>2.4</v>
      </c>
      <c r="X2766">
        <v>18.28</v>
      </c>
    </row>
    <row r="2767" spans="1:24" x14ac:dyDescent="0.25">
      <c r="A2767" s="3">
        <v>33352</v>
      </c>
      <c r="B2767" s="5">
        <v>114</v>
      </c>
      <c r="C2767" s="37">
        <f t="shared" si="422"/>
        <v>9.09</v>
      </c>
      <c r="D2767" s="35">
        <f t="shared" si="423"/>
        <v>-0.8</v>
      </c>
      <c r="E2767" s="19">
        <f t="shared" si="413"/>
        <v>0.5</v>
      </c>
      <c r="F2767" s="19">
        <f t="shared" si="414"/>
        <v>-2</v>
      </c>
      <c r="G2767" s="14">
        <f t="shared" si="415"/>
        <v>3</v>
      </c>
      <c r="H2767" s="35">
        <f t="shared" si="424"/>
        <v>-0.8</v>
      </c>
      <c r="I2767" s="14">
        <f t="shared" si="416"/>
        <v>-0.7</v>
      </c>
      <c r="J2767" s="14">
        <f t="shared" si="417"/>
        <v>-0.9</v>
      </c>
      <c r="K2767" s="14">
        <f t="shared" si="418"/>
        <v>3</v>
      </c>
      <c r="L2767" s="35">
        <f t="shared" si="425"/>
        <v>-0.6</v>
      </c>
      <c r="M2767" s="14">
        <f t="shared" si="419"/>
        <v>-1.6</v>
      </c>
      <c r="N2767" s="14">
        <f t="shared" si="420"/>
        <v>0.4</v>
      </c>
      <c r="O2767" s="14">
        <f t="shared" si="421"/>
        <v>3</v>
      </c>
      <c r="P2767" s="7">
        <v>9104</v>
      </c>
      <c r="Q2767" s="7"/>
      <c r="R2767" s="35">
        <f t="shared" si="426"/>
        <v>1</v>
      </c>
      <c r="S2767">
        <v>2</v>
      </c>
      <c r="T2767">
        <v>0</v>
      </c>
      <c r="U2767">
        <v>3</v>
      </c>
      <c r="X2767">
        <v>9.09</v>
      </c>
    </row>
    <row r="2768" spans="1:24" x14ac:dyDescent="0.25">
      <c r="A2768" s="3">
        <v>33353</v>
      </c>
      <c r="B2768" s="5">
        <v>115</v>
      </c>
      <c r="C2768" s="37">
        <f t="shared" si="422"/>
        <v>21.91</v>
      </c>
      <c r="D2768" s="35">
        <f t="shared" si="423"/>
        <v>-1.9</v>
      </c>
      <c r="E2768" s="19">
        <f t="shared" si="413"/>
        <v>4.2</v>
      </c>
      <c r="F2768" s="19">
        <f t="shared" si="414"/>
        <v>-7.9</v>
      </c>
      <c r="G2768" s="14">
        <f t="shared" si="415"/>
        <v>0.6</v>
      </c>
      <c r="H2768" s="35">
        <f t="shared" si="424"/>
        <v>-1.9</v>
      </c>
      <c r="I2768" s="14">
        <f t="shared" si="416"/>
        <v>2.9</v>
      </c>
      <c r="J2768" s="14">
        <f t="shared" si="417"/>
        <v>-6.7</v>
      </c>
      <c r="K2768" s="14">
        <f t="shared" si="418"/>
        <v>0.6</v>
      </c>
      <c r="L2768" s="35">
        <f t="shared" si="425"/>
        <v>-1.7</v>
      </c>
      <c r="M2768" s="14">
        <f t="shared" si="419"/>
        <v>2</v>
      </c>
      <c r="N2768" s="14">
        <f t="shared" si="420"/>
        <v>-5.3</v>
      </c>
      <c r="O2768" s="14">
        <f t="shared" si="421"/>
        <v>0.6</v>
      </c>
      <c r="P2768" s="7">
        <v>9104</v>
      </c>
      <c r="Q2768" s="7"/>
      <c r="R2768" s="35">
        <f t="shared" si="426"/>
        <v>-0.5</v>
      </c>
      <c r="S2768">
        <v>6</v>
      </c>
      <c r="T2768">
        <v>-7</v>
      </c>
      <c r="U2768">
        <v>0.6</v>
      </c>
      <c r="X2768">
        <v>21.91</v>
      </c>
    </row>
    <row r="2769" spans="1:24" x14ac:dyDescent="0.25">
      <c r="A2769" s="3">
        <v>33354</v>
      </c>
      <c r="B2769" s="5">
        <v>116</v>
      </c>
      <c r="C2769" s="37">
        <f t="shared" si="422"/>
        <v>20.100000000000001</v>
      </c>
      <c r="D2769" s="35">
        <f t="shared" si="423"/>
        <v>-0.8</v>
      </c>
      <c r="E2769" s="19">
        <f t="shared" si="413"/>
        <v>4.7</v>
      </c>
      <c r="F2769" s="19">
        <f t="shared" si="414"/>
        <v>-6.3</v>
      </c>
      <c r="G2769" s="14">
        <f t="shared" si="415"/>
        <v>0</v>
      </c>
      <c r="H2769" s="35">
        <f t="shared" si="424"/>
        <v>-0.9</v>
      </c>
      <c r="I2769" s="14">
        <f t="shared" si="416"/>
        <v>3.4</v>
      </c>
      <c r="J2769" s="14">
        <f t="shared" si="417"/>
        <v>-5.0999999999999996</v>
      </c>
      <c r="K2769" s="14">
        <f t="shared" si="418"/>
        <v>0</v>
      </c>
      <c r="L2769" s="35">
        <f t="shared" si="425"/>
        <v>-0.6</v>
      </c>
      <c r="M2769" s="14">
        <f t="shared" si="419"/>
        <v>2.5</v>
      </c>
      <c r="N2769" s="14">
        <f t="shared" si="420"/>
        <v>-3.7</v>
      </c>
      <c r="O2769" s="14">
        <f t="shared" si="421"/>
        <v>0</v>
      </c>
      <c r="P2769" s="7">
        <v>9104</v>
      </c>
      <c r="Q2769" s="7"/>
      <c r="R2769" s="35">
        <f t="shared" si="426"/>
        <v>0.8</v>
      </c>
      <c r="S2769">
        <v>6.5</v>
      </c>
      <c r="T2769">
        <v>-5</v>
      </c>
      <c r="U2769">
        <v>0</v>
      </c>
      <c r="X2769">
        <v>20.100000000000001</v>
      </c>
    </row>
    <row r="2770" spans="1:24" x14ac:dyDescent="0.25">
      <c r="A2770" s="3">
        <v>33355</v>
      </c>
      <c r="B2770" s="5">
        <v>117</v>
      </c>
      <c r="C2770" s="37">
        <f t="shared" si="422"/>
        <v>17.59</v>
      </c>
      <c r="D2770" s="35">
        <f t="shared" si="423"/>
        <v>1.5</v>
      </c>
      <c r="E2770" s="19">
        <f t="shared" si="413"/>
        <v>7.4</v>
      </c>
      <c r="F2770" s="19">
        <f t="shared" si="414"/>
        <v>-4.5</v>
      </c>
      <c r="G2770" s="14">
        <f t="shared" si="415"/>
        <v>0</v>
      </c>
      <c r="H2770" s="35">
        <f t="shared" si="424"/>
        <v>1.4</v>
      </c>
      <c r="I2770" s="14">
        <f t="shared" si="416"/>
        <v>6.1</v>
      </c>
      <c r="J2770" s="14">
        <f t="shared" si="417"/>
        <v>-3.4</v>
      </c>
      <c r="K2770" s="14">
        <f t="shared" si="418"/>
        <v>0</v>
      </c>
      <c r="L2770" s="35">
        <f t="shared" si="425"/>
        <v>1.6</v>
      </c>
      <c r="M2770" s="14">
        <f t="shared" si="419"/>
        <v>5.2</v>
      </c>
      <c r="N2770" s="14">
        <f t="shared" si="420"/>
        <v>-2.1</v>
      </c>
      <c r="O2770" s="14">
        <f t="shared" si="421"/>
        <v>0</v>
      </c>
      <c r="P2770" s="7">
        <v>9104</v>
      </c>
      <c r="Q2770" s="7"/>
      <c r="R2770" s="35">
        <f t="shared" si="426"/>
        <v>3.3</v>
      </c>
      <c r="S2770">
        <v>9.5</v>
      </c>
      <c r="T2770">
        <v>-3</v>
      </c>
      <c r="U2770">
        <v>0</v>
      </c>
      <c r="X2770">
        <v>17.59</v>
      </c>
    </row>
    <row r="2771" spans="1:24" x14ac:dyDescent="0.25">
      <c r="A2771" s="3">
        <v>33356</v>
      </c>
      <c r="B2771" s="5">
        <v>118</v>
      </c>
      <c r="C2771" s="37">
        <f t="shared" si="422"/>
        <v>15.05</v>
      </c>
      <c r="D2771" s="35">
        <f t="shared" si="423"/>
        <v>1</v>
      </c>
      <c r="E2771" s="19">
        <f t="shared" si="413"/>
        <v>8.3000000000000007</v>
      </c>
      <c r="F2771" s="19">
        <f t="shared" si="414"/>
        <v>-6.3</v>
      </c>
      <c r="G2771" s="14">
        <f t="shared" si="415"/>
        <v>0.4</v>
      </c>
      <c r="H2771" s="35">
        <f t="shared" si="424"/>
        <v>1</v>
      </c>
      <c r="I2771" s="14">
        <f t="shared" si="416"/>
        <v>7</v>
      </c>
      <c r="J2771" s="14">
        <f t="shared" si="417"/>
        <v>-5.0999999999999996</v>
      </c>
      <c r="K2771" s="14">
        <f t="shared" si="418"/>
        <v>0.4</v>
      </c>
      <c r="L2771" s="35">
        <f t="shared" si="425"/>
        <v>1.2</v>
      </c>
      <c r="M2771" s="14">
        <f t="shared" si="419"/>
        <v>6.1</v>
      </c>
      <c r="N2771" s="14">
        <f t="shared" si="420"/>
        <v>-3.7</v>
      </c>
      <c r="O2771" s="14">
        <f t="shared" si="421"/>
        <v>0.4</v>
      </c>
      <c r="P2771" s="7">
        <v>9104</v>
      </c>
      <c r="Q2771" s="7"/>
      <c r="R2771" s="35">
        <f t="shared" si="426"/>
        <v>2.8</v>
      </c>
      <c r="S2771">
        <v>10.5</v>
      </c>
      <c r="T2771">
        <v>-5</v>
      </c>
      <c r="U2771">
        <v>0.4</v>
      </c>
      <c r="X2771">
        <v>15.05</v>
      </c>
    </row>
    <row r="2772" spans="1:24" x14ac:dyDescent="0.25">
      <c r="A2772" s="3">
        <v>33357</v>
      </c>
      <c r="B2772" s="5">
        <v>119</v>
      </c>
      <c r="C2772" s="37">
        <f t="shared" si="422"/>
        <v>22.23</v>
      </c>
      <c r="D2772" s="35">
        <f t="shared" si="423"/>
        <v>3.7</v>
      </c>
      <c r="E2772" s="19">
        <f t="shared" si="413"/>
        <v>9.3000000000000007</v>
      </c>
      <c r="F2772" s="19">
        <f t="shared" si="414"/>
        <v>-2</v>
      </c>
      <c r="G2772" s="14">
        <f t="shared" si="415"/>
        <v>0.4</v>
      </c>
      <c r="H2772" s="35">
        <f t="shared" si="424"/>
        <v>3.5</v>
      </c>
      <c r="I2772" s="14">
        <f t="shared" si="416"/>
        <v>7.9</v>
      </c>
      <c r="J2772" s="14">
        <f t="shared" si="417"/>
        <v>-0.9</v>
      </c>
      <c r="K2772" s="14">
        <f t="shared" si="418"/>
        <v>0.4</v>
      </c>
      <c r="L2772" s="35">
        <f t="shared" si="425"/>
        <v>3.7</v>
      </c>
      <c r="M2772" s="14">
        <f t="shared" si="419"/>
        <v>7</v>
      </c>
      <c r="N2772" s="14">
        <f t="shared" si="420"/>
        <v>0.4</v>
      </c>
      <c r="O2772" s="14">
        <f t="shared" si="421"/>
        <v>0.4</v>
      </c>
      <c r="P2772" s="7">
        <v>9104</v>
      </c>
      <c r="Q2772" s="7"/>
      <c r="R2772" s="35">
        <f t="shared" si="426"/>
        <v>5.8</v>
      </c>
      <c r="S2772">
        <v>11.5</v>
      </c>
      <c r="T2772">
        <v>0</v>
      </c>
      <c r="U2772">
        <v>0.4</v>
      </c>
      <c r="X2772">
        <v>22.23</v>
      </c>
    </row>
    <row r="2773" spans="1:24" x14ac:dyDescent="0.25">
      <c r="A2773" s="3">
        <v>33358</v>
      </c>
      <c r="B2773" s="5">
        <v>120</v>
      </c>
      <c r="C2773" s="37">
        <f t="shared" si="422"/>
        <v>20.8</v>
      </c>
      <c r="D2773" s="35">
        <f t="shared" si="423"/>
        <v>2.2000000000000002</v>
      </c>
      <c r="E2773" s="19">
        <f t="shared" si="413"/>
        <v>10.6</v>
      </c>
      <c r="F2773" s="19">
        <f t="shared" si="414"/>
        <v>-6.3</v>
      </c>
      <c r="G2773" s="14">
        <f t="shared" si="415"/>
        <v>0</v>
      </c>
      <c r="H2773" s="35">
        <f t="shared" si="424"/>
        <v>2.1</v>
      </c>
      <c r="I2773" s="14">
        <f t="shared" si="416"/>
        <v>9.1999999999999993</v>
      </c>
      <c r="J2773" s="14">
        <f t="shared" si="417"/>
        <v>-5.0999999999999996</v>
      </c>
      <c r="K2773" s="14">
        <f t="shared" si="418"/>
        <v>0</v>
      </c>
      <c r="L2773" s="35">
        <f t="shared" si="425"/>
        <v>2.2999999999999998</v>
      </c>
      <c r="M2773" s="14">
        <f t="shared" si="419"/>
        <v>8.3000000000000007</v>
      </c>
      <c r="N2773" s="14">
        <f t="shared" si="420"/>
        <v>-3.7</v>
      </c>
      <c r="O2773" s="14">
        <f t="shared" si="421"/>
        <v>0</v>
      </c>
      <c r="P2773" s="7">
        <v>9104</v>
      </c>
      <c r="Q2773" s="7"/>
      <c r="R2773" s="35">
        <f t="shared" si="426"/>
        <v>4</v>
      </c>
      <c r="S2773">
        <v>13</v>
      </c>
      <c r="T2773">
        <v>-5</v>
      </c>
      <c r="U2773">
        <v>0</v>
      </c>
      <c r="X2773">
        <v>20.8</v>
      </c>
    </row>
    <row r="2774" spans="1:24" x14ac:dyDescent="0.25">
      <c r="A2774" s="3">
        <v>33359</v>
      </c>
      <c r="B2774" s="5">
        <v>121</v>
      </c>
      <c r="C2774" s="37">
        <f t="shared" si="422"/>
        <v>22.58</v>
      </c>
      <c r="D2774" s="35">
        <f t="shared" si="423"/>
        <v>1.7</v>
      </c>
      <c r="E2774" s="19">
        <f t="shared" si="413"/>
        <v>9.6999999999999993</v>
      </c>
      <c r="F2774" s="19">
        <f t="shared" si="414"/>
        <v>-6.3</v>
      </c>
      <c r="G2774" s="14">
        <f t="shared" si="415"/>
        <v>0</v>
      </c>
      <c r="H2774" s="35">
        <f t="shared" si="424"/>
        <v>1.6</v>
      </c>
      <c r="I2774" s="14">
        <f t="shared" si="416"/>
        <v>8.3000000000000007</v>
      </c>
      <c r="J2774" s="14">
        <f t="shared" si="417"/>
        <v>-5.0999999999999996</v>
      </c>
      <c r="K2774" s="14">
        <f t="shared" si="418"/>
        <v>0</v>
      </c>
      <c r="L2774" s="35">
        <f t="shared" si="425"/>
        <v>1.9</v>
      </c>
      <c r="M2774" s="14">
        <f t="shared" si="419"/>
        <v>7.4</v>
      </c>
      <c r="N2774" s="14">
        <f t="shared" si="420"/>
        <v>-3.7</v>
      </c>
      <c r="O2774" s="14">
        <f t="shared" si="421"/>
        <v>0</v>
      </c>
      <c r="P2774" s="7">
        <v>9105</v>
      </c>
      <c r="Q2774" s="7"/>
      <c r="R2774" s="35">
        <f t="shared" si="426"/>
        <v>3.5</v>
      </c>
      <c r="S2774">
        <v>12</v>
      </c>
      <c r="T2774">
        <v>-5</v>
      </c>
      <c r="U2774">
        <v>0</v>
      </c>
      <c r="X2774">
        <v>22.58</v>
      </c>
    </row>
    <row r="2775" spans="1:24" x14ac:dyDescent="0.25">
      <c r="A2775" s="3">
        <v>33360</v>
      </c>
      <c r="B2775" s="5">
        <v>122</v>
      </c>
      <c r="C2775" s="37">
        <f t="shared" si="422"/>
        <v>22.83</v>
      </c>
      <c r="D2775" s="35">
        <f t="shared" si="423"/>
        <v>1.8</v>
      </c>
      <c r="E2775" s="19">
        <f t="shared" si="413"/>
        <v>10.6</v>
      </c>
      <c r="F2775" s="19">
        <f t="shared" si="414"/>
        <v>-7.1</v>
      </c>
      <c r="G2775" s="14">
        <f t="shared" si="415"/>
        <v>0</v>
      </c>
      <c r="H2775" s="35">
        <f t="shared" si="424"/>
        <v>1.7</v>
      </c>
      <c r="I2775" s="14">
        <f t="shared" si="416"/>
        <v>9.1999999999999993</v>
      </c>
      <c r="J2775" s="14">
        <f t="shared" si="417"/>
        <v>-5.9</v>
      </c>
      <c r="K2775" s="14">
        <f t="shared" si="418"/>
        <v>0</v>
      </c>
      <c r="L2775" s="35">
        <f t="shared" si="425"/>
        <v>1.9</v>
      </c>
      <c r="M2775" s="14">
        <f t="shared" si="419"/>
        <v>8.3000000000000007</v>
      </c>
      <c r="N2775" s="14">
        <f t="shared" si="420"/>
        <v>-4.5</v>
      </c>
      <c r="O2775" s="14">
        <f t="shared" si="421"/>
        <v>0</v>
      </c>
      <c r="P2775" s="7">
        <v>9105</v>
      </c>
      <c r="Q2775" s="7"/>
      <c r="R2775" s="35">
        <f t="shared" si="426"/>
        <v>3.5</v>
      </c>
      <c r="S2775">
        <v>13</v>
      </c>
      <c r="T2775">
        <v>-6</v>
      </c>
      <c r="U2775">
        <v>0</v>
      </c>
      <c r="X2775">
        <v>22.83</v>
      </c>
    </row>
    <row r="2776" spans="1:24" x14ac:dyDescent="0.25">
      <c r="A2776" s="3">
        <v>33361</v>
      </c>
      <c r="B2776" s="5">
        <v>123</v>
      </c>
      <c r="C2776" s="37">
        <f t="shared" si="422"/>
        <v>19.260000000000002</v>
      </c>
      <c r="D2776" s="35">
        <f t="shared" si="423"/>
        <v>3.5</v>
      </c>
      <c r="E2776" s="19">
        <f t="shared" si="413"/>
        <v>11.5</v>
      </c>
      <c r="F2776" s="19">
        <f t="shared" si="414"/>
        <v>-4.5</v>
      </c>
      <c r="G2776" s="14">
        <f t="shared" si="415"/>
        <v>3.5</v>
      </c>
      <c r="H2776" s="35">
        <f t="shared" si="424"/>
        <v>3.4</v>
      </c>
      <c r="I2776" s="14">
        <f t="shared" si="416"/>
        <v>10.1</v>
      </c>
      <c r="J2776" s="14">
        <f t="shared" si="417"/>
        <v>-3.4</v>
      </c>
      <c r="K2776" s="14">
        <f t="shared" si="418"/>
        <v>3.5</v>
      </c>
      <c r="L2776" s="35">
        <f t="shared" si="425"/>
        <v>3.6</v>
      </c>
      <c r="M2776" s="14">
        <f t="shared" si="419"/>
        <v>9.1999999999999993</v>
      </c>
      <c r="N2776" s="14">
        <f t="shared" si="420"/>
        <v>-2.1</v>
      </c>
      <c r="O2776" s="14">
        <f t="shared" si="421"/>
        <v>3.5</v>
      </c>
      <c r="P2776" s="7">
        <v>9105</v>
      </c>
      <c r="Q2776" s="7"/>
      <c r="R2776" s="35">
        <f t="shared" si="426"/>
        <v>5.5</v>
      </c>
      <c r="S2776">
        <v>14</v>
      </c>
      <c r="T2776">
        <v>-3</v>
      </c>
      <c r="U2776">
        <v>3.5</v>
      </c>
      <c r="X2776">
        <v>19.260000000000002</v>
      </c>
    </row>
    <row r="2777" spans="1:24" x14ac:dyDescent="0.25">
      <c r="A2777" s="3">
        <v>33362</v>
      </c>
      <c r="B2777" s="5">
        <v>124</v>
      </c>
      <c r="C2777" s="37">
        <f t="shared" si="422"/>
        <v>9.15</v>
      </c>
      <c r="D2777" s="35">
        <f t="shared" si="423"/>
        <v>1.7</v>
      </c>
      <c r="E2777" s="19">
        <f t="shared" ref="E2777:E2808" si="427">ROUND(I2777*1.02+1.2,1)</f>
        <v>6.5</v>
      </c>
      <c r="F2777" s="19">
        <f t="shared" ref="F2777:F2808" si="428">ROUND(J2777*1.01-1.1,1)</f>
        <v>-3.2</v>
      </c>
      <c r="G2777" s="14">
        <f t="shared" ref="G2777:G2808" si="429">U2777</f>
        <v>5.2</v>
      </c>
      <c r="H2777" s="35">
        <f t="shared" si="424"/>
        <v>1.6</v>
      </c>
      <c r="I2777" s="14">
        <f t="shared" ref="I2777:I2808" si="430">ROUND(S2777*0.9-2.5,1)</f>
        <v>5.2</v>
      </c>
      <c r="J2777" s="14">
        <f t="shared" ref="J2777:J2808" si="431">ROUND(T2777*0.83-0.9,1)</f>
        <v>-2.1</v>
      </c>
      <c r="K2777" s="14">
        <f t="shared" ref="K2777:K2808" si="432">U2777</f>
        <v>5.2</v>
      </c>
      <c r="L2777" s="35">
        <f t="shared" si="425"/>
        <v>1.8</v>
      </c>
      <c r="M2777" s="14">
        <f t="shared" ref="M2777:M2808" si="433">ROUND(S2777*0.9-3.4,1)</f>
        <v>4.3</v>
      </c>
      <c r="N2777" s="14">
        <f t="shared" ref="N2777:N2808" si="434">ROUND(T2777*0.82+0.4,1)</f>
        <v>-0.8</v>
      </c>
      <c r="O2777" s="14">
        <f t="shared" ref="O2777:O2808" si="435">U2777</f>
        <v>5.2</v>
      </c>
      <c r="P2777" s="7">
        <v>9105</v>
      </c>
      <c r="Q2777" s="7"/>
      <c r="R2777" s="35">
        <f t="shared" si="426"/>
        <v>3.5</v>
      </c>
      <c r="S2777">
        <v>8.5</v>
      </c>
      <c r="T2777">
        <v>-1.5</v>
      </c>
      <c r="U2777">
        <v>5.2</v>
      </c>
      <c r="X2777">
        <v>9.15</v>
      </c>
    </row>
    <row r="2778" spans="1:24" x14ac:dyDescent="0.25">
      <c r="A2778" s="3">
        <v>33363</v>
      </c>
      <c r="B2778" s="5">
        <v>125</v>
      </c>
      <c r="C2778" s="37">
        <f t="shared" si="422"/>
        <v>7.93</v>
      </c>
      <c r="D2778" s="35">
        <f t="shared" si="423"/>
        <v>1.6</v>
      </c>
      <c r="E2778" s="19">
        <f t="shared" si="427"/>
        <v>5.0999999999999996</v>
      </c>
      <c r="F2778" s="19">
        <f t="shared" si="428"/>
        <v>-2</v>
      </c>
      <c r="G2778" s="14">
        <f t="shared" si="429"/>
        <v>6</v>
      </c>
      <c r="H2778" s="35">
        <f t="shared" si="424"/>
        <v>1.5</v>
      </c>
      <c r="I2778" s="14">
        <f t="shared" si="430"/>
        <v>3.8</v>
      </c>
      <c r="J2778" s="14">
        <f t="shared" si="431"/>
        <v>-0.9</v>
      </c>
      <c r="K2778" s="14">
        <f t="shared" si="432"/>
        <v>6</v>
      </c>
      <c r="L2778" s="35">
        <f t="shared" si="425"/>
        <v>1.7</v>
      </c>
      <c r="M2778" s="14">
        <f t="shared" si="433"/>
        <v>2.9</v>
      </c>
      <c r="N2778" s="14">
        <f t="shared" si="434"/>
        <v>0.4</v>
      </c>
      <c r="O2778" s="14">
        <f t="shared" si="435"/>
        <v>6</v>
      </c>
      <c r="P2778" s="7">
        <v>9105</v>
      </c>
      <c r="Q2778" s="7"/>
      <c r="R2778" s="35">
        <f t="shared" si="426"/>
        <v>3.5</v>
      </c>
      <c r="S2778">
        <v>7</v>
      </c>
      <c r="T2778">
        <v>0</v>
      </c>
      <c r="U2778">
        <v>6</v>
      </c>
      <c r="X2778">
        <v>7.93</v>
      </c>
    </row>
    <row r="2779" spans="1:24" x14ac:dyDescent="0.25">
      <c r="A2779" s="3">
        <v>33364</v>
      </c>
      <c r="B2779" s="5">
        <v>126</v>
      </c>
      <c r="C2779" s="37">
        <f t="shared" si="422"/>
        <v>8.1199999999999992</v>
      </c>
      <c r="D2779" s="35">
        <f t="shared" si="423"/>
        <v>2.7</v>
      </c>
      <c r="E2779" s="19">
        <f t="shared" si="427"/>
        <v>5.6</v>
      </c>
      <c r="F2779" s="19">
        <f t="shared" si="428"/>
        <v>-0.3</v>
      </c>
      <c r="G2779" s="14">
        <f t="shared" si="429"/>
        <v>4.4000000000000004</v>
      </c>
      <c r="H2779" s="35">
        <f t="shared" si="424"/>
        <v>2.6</v>
      </c>
      <c r="I2779" s="14">
        <f t="shared" si="430"/>
        <v>4.3</v>
      </c>
      <c r="J2779" s="14">
        <f t="shared" si="431"/>
        <v>0.8</v>
      </c>
      <c r="K2779" s="14">
        <f t="shared" si="432"/>
        <v>4.4000000000000004</v>
      </c>
      <c r="L2779" s="35">
        <f t="shared" si="425"/>
        <v>2.7</v>
      </c>
      <c r="M2779" s="14">
        <f t="shared" si="433"/>
        <v>3.4</v>
      </c>
      <c r="N2779" s="14">
        <f t="shared" si="434"/>
        <v>2</v>
      </c>
      <c r="O2779" s="14">
        <f t="shared" si="435"/>
        <v>4.4000000000000004</v>
      </c>
      <c r="P2779" s="7">
        <v>9105</v>
      </c>
      <c r="Q2779" s="7"/>
      <c r="R2779" s="35">
        <f t="shared" si="426"/>
        <v>4.8</v>
      </c>
      <c r="S2779">
        <v>7.5</v>
      </c>
      <c r="T2779">
        <v>2</v>
      </c>
      <c r="U2779">
        <v>4.4000000000000004</v>
      </c>
      <c r="X2779">
        <v>8.1199999999999992</v>
      </c>
    </row>
    <row r="2780" spans="1:24" x14ac:dyDescent="0.25">
      <c r="A2780" s="3">
        <v>33365</v>
      </c>
      <c r="B2780" s="5">
        <v>127</v>
      </c>
      <c r="C2780" s="37">
        <f t="shared" si="422"/>
        <v>10.45</v>
      </c>
      <c r="D2780" s="35">
        <f t="shared" si="423"/>
        <v>1.8</v>
      </c>
      <c r="E2780" s="19">
        <f t="shared" si="427"/>
        <v>5.6</v>
      </c>
      <c r="F2780" s="19">
        <f t="shared" si="428"/>
        <v>-2</v>
      </c>
      <c r="G2780" s="14">
        <f t="shared" si="429"/>
        <v>6.8</v>
      </c>
      <c r="H2780" s="35">
        <f t="shared" si="424"/>
        <v>1.7</v>
      </c>
      <c r="I2780" s="14">
        <f t="shared" si="430"/>
        <v>4.3</v>
      </c>
      <c r="J2780" s="14">
        <f t="shared" si="431"/>
        <v>-0.9</v>
      </c>
      <c r="K2780" s="14">
        <f t="shared" si="432"/>
        <v>6.8</v>
      </c>
      <c r="L2780" s="35">
        <f t="shared" si="425"/>
        <v>1.9</v>
      </c>
      <c r="M2780" s="14">
        <f t="shared" si="433"/>
        <v>3.4</v>
      </c>
      <c r="N2780" s="14">
        <f t="shared" si="434"/>
        <v>0.4</v>
      </c>
      <c r="O2780" s="14">
        <f t="shared" si="435"/>
        <v>6.8</v>
      </c>
      <c r="P2780" s="7">
        <v>9105</v>
      </c>
      <c r="Q2780" s="7"/>
      <c r="R2780" s="35">
        <f t="shared" si="426"/>
        <v>3.8</v>
      </c>
      <c r="S2780">
        <v>7.5</v>
      </c>
      <c r="T2780">
        <v>0</v>
      </c>
      <c r="U2780">
        <v>6.8</v>
      </c>
      <c r="X2780">
        <v>10.45</v>
      </c>
    </row>
    <row r="2781" spans="1:24" x14ac:dyDescent="0.25">
      <c r="A2781" s="3">
        <v>33366</v>
      </c>
      <c r="B2781" s="5">
        <v>128</v>
      </c>
      <c r="C2781" s="37">
        <f t="shared" si="422"/>
        <v>7.5</v>
      </c>
      <c r="D2781" s="35">
        <f t="shared" si="423"/>
        <v>2.2000000000000002</v>
      </c>
      <c r="E2781" s="19">
        <f t="shared" si="427"/>
        <v>3.8</v>
      </c>
      <c r="F2781" s="19">
        <f t="shared" si="428"/>
        <v>0.5</v>
      </c>
      <c r="G2781" s="14">
        <f t="shared" si="429"/>
        <v>23.9</v>
      </c>
      <c r="H2781" s="35">
        <f t="shared" si="424"/>
        <v>2.1</v>
      </c>
      <c r="I2781" s="14">
        <f t="shared" si="430"/>
        <v>2.5</v>
      </c>
      <c r="J2781" s="14">
        <f t="shared" si="431"/>
        <v>1.6</v>
      </c>
      <c r="K2781" s="14">
        <f t="shared" si="432"/>
        <v>23.9</v>
      </c>
      <c r="L2781" s="35">
        <f t="shared" si="425"/>
        <v>2.2999999999999998</v>
      </c>
      <c r="M2781" s="14">
        <f t="shared" si="433"/>
        <v>1.6</v>
      </c>
      <c r="N2781" s="14">
        <f t="shared" si="434"/>
        <v>2.9</v>
      </c>
      <c r="O2781" s="14">
        <f t="shared" si="435"/>
        <v>23.9</v>
      </c>
      <c r="P2781" s="7">
        <v>9105</v>
      </c>
      <c r="Q2781" s="7"/>
      <c r="R2781" s="35">
        <f t="shared" si="426"/>
        <v>4.3</v>
      </c>
      <c r="S2781">
        <v>5.5</v>
      </c>
      <c r="T2781">
        <v>3</v>
      </c>
      <c r="U2781">
        <v>23.9</v>
      </c>
      <c r="X2781">
        <v>7.5</v>
      </c>
    </row>
    <row r="2782" spans="1:24" x14ac:dyDescent="0.25">
      <c r="A2782" s="3">
        <v>33367</v>
      </c>
      <c r="B2782" s="5">
        <v>129</v>
      </c>
      <c r="C2782" s="37">
        <f t="shared" si="422"/>
        <v>7.54</v>
      </c>
      <c r="D2782" s="35">
        <f t="shared" si="423"/>
        <v>-0.3</v>
      </c>
      <c r="E2782" s="19">
        <f t="shared" si="427"/>
        <v>1.4</v>
      </c>
      <c r="F2782" s="19">
        <f t="shared" si="428"/>
        <v>-2</v>
      </c>
      <c r="G2782" s="14">
        <f t="shared" si="429"/>
        <v>12</v>
      </c>
      <c r="H2782" s="35">
        <f t="shared" si="424"/>
        <v>-0.4</v>
      </c>
      <c r="I2782" s="14">
        <f t="shared" si="430"/>
        <v>0.2</v>
      </c>
      <c r="J2782" s="14">
        <f t="shared" si="431"/>
        <v>-0.9</v>
      </c>
      <c r="K2782" s="14">
        <f t="shared" si="432"/>
        <v>12</v>
      </c>
      <c r="L2782" s="35">
        <f t="shared" si="425"/>
        <v>-0.2</v>
      </c>
      <c r="M2782" s="14">
        <f t="shared" si="433"/>
        <v>-0.7</v>
      </c>
      <c r="N2782" s="14">
        <f t="shared" si="434"/>
        <v>0.4</v>
      </c>
      <c r="O2782" s="14">
        <f t="shared" si="435"/>
        <v>12</v>
      </c>
      <c r="P2782" s="7">
        <v>9105</v>
      </c>
      <c r="Q2782" s="7"/>
      <c r="R2782" s="35">
        <f t="shared" si="426"/>
        <v>1.5</v>
      </c>
      <c r="S2782">
        <v>3</v>
      </c>
      <c r="T2782">
        <v>0</v>
      </c>
      <c r="U2782">
        <v>12</v>
      </c>
      <c r="X2782">
        <v>7.54</v>
      </c>
    </row>
    <row r="2783" spans="1:24" x14ac:dyDescent="0.25">
      <c r="A2783" s="3">
        <v>33368</v>
      </c>
      <c r="B2783" s="5">
        <v>130</v>
      </c>
      <c r="C2783" s="37">
        <f t="shared" si="422"/>
        <v>18.239999999999998</v>
      </c>
      <c r="D2783" s="35">
        <f t="shared" si="423"/>
        <v>4.0999999999999996</v>
      </c>
      <c r="E2783" s="19">
        <f t="shared" si="427"/>
        <v>10.199999999999999</v>
      </c>
      <c r="F2783" s="19">
        <f t="shared" si="428"/>
        <v>-2</v>
      </c>
      <c r="G2783" s="14">
        <f t="shared" si="429"/>
        <v>1.2</v>
      </c>
      <c r="H2783" s="35">
        <f t="shared" si="424"/>
        <v>4</v>
      </c>
      <c r="I2783" s="14">
        <f t="shared" si="430"/>
        <v>8.8000000000000007</v>
      </c>
      <c r="J2783" s="14">
        <f t="shared" si="431"/>
        <v>-0.9</v>
      </c>
      <c r="K2783" s="14">
        <f t="shared" si="432"/>
        <v>1.2</v>
      </c>
      <c r="L2783" s="35">
        <f t="shared" si="425"/>
        <v>4.2</v>
      </c>
      <c r="M2783" s="14">
        <f t="shared" si="433"/>
        <v>7.9</v>
      </c>
      <c r="N2783" s="14">
        <f t="shared" si="434"/>
        <v>0.4</v>
      </c>
      <c r="O2783" s="14">
        <f t="shared" si="435"/>
        <v>1.2</v>
      </c>
      <c r="P2783" s="7">
        <v>9105</v>
      </c>
      <c r="Q2783" s="7"/>
      <c r="R2783" s="35">
        <f t="shared" si="426"/>
        <v>6.3</v>
      </c>
      <c r="S2783">
        <v>12.5</v>
      </c>
      <c r="T2783">
        <v>0</v>
      </c>
      <c r="U2783">
        <v>1.2</v>
      </c>
      <c r="X2783">
        <v>18.239999999999998</v>
      </c>
    </row>
    <row r="2784" spans="1:24" x14ac:dyDescent="0.25">
      <c r="A2784" s="3">
        <v>33369</v>
      </c>
      <c r="B2784" s="5">
        <v>131</v>
      </c>
      <c r="C2784" s="37">
        <f t="shared" si="422"/>
        <v>22.77</v>
      </c>
      <c r="D2784" s="35">
        <f t="shared" si="423"/>
        <v>3.3</v>
      </c>
      <c r="E2784" s="19">
        <f t="shared" si="427"/>
        <v>10.199999999999999</v>
      </c>
      <c r="F2784" s="19">
        <f t="shared" si="428"/>
        <v>-3.7</v>
      </c>
      <c r="G2784" s="14">
        <f t="shared" si="429"/>
        <v>0</v>
      </c>
      <c r="H2784" s="35">
        <f t="shared" si="424"/>
        <v>3.1</v>
      </c>
      <c r="I2784" s="14">
        <f t="shared" si="430"/>
        <v>8.8000000000000007</v>
      </c>
      <c r="J2784" s="14">
        <f t="shared" si="431"/>
        <v>-2.6</v>
      </c>
      <c r="K2784" s="14">
        <f t="shared" si="432"/>
        <v>0</v>
      </c>
      <c r="L2784" s="35">
        <f t="shared" si="425"/>
        <v>3.4</v>
      </c>
      <c r="M2784" s="14">
        <f t="shared" si="433"/>
        <v>7.9</v>
      </c>
      <c r="N2784" s="14">
        <f t="shared" si="434"/>
        <v>-1.2</v>
      </c>
      <c r="O2784" s="14">
        <f t="shared" si="435"/>
        <v>0</v>
      </c>
      <c r="P2784" s="7">
        <v>9105</v>
      </c>
      <c r="Q2784" s="7"/>
      <c r="R2784" s="35">
        <f t="shared" si="426"/>
        <v>5.3</v>
      </c>
      <c r="S2784">
        <v>12.5</v>
      </c>
      <c r="T2784">
        <v>-2</v>
      </c>
      <c r="U2784">
        <v>0</v>
      </c>
      <c r="X2784">
        <v>22.77</v>
      </c>
    </row>
    <row r="2785" spans="1:24" x14ac:dyDescent="0.25">
      <c r="A2785" s="3">
        <v>33370</v>
      </c>
      <c r="B2785" s="5">
        <v>132</v>
      </c>
      <c r="C2785" s="37">
        <f t="shared" si="422"/>
        <v>7.96</v>
      </c>
      <c r="D2785" s="35">
        <f t="shared" si="423"/>
        <v>5.4</v>
      </c>
      <c r="E2785" s="19">
        <f t="shared" si="427"/>
        <v>7.8</v>
      </c>
      <c r="F2785" s="19">
        <f t="shared" si="428"/>
        <v>3</v>
      </c>
      <c r="G2785" s="14">
        <f t="shared" si="429"/>
        <v>1.8</v>
      </c>
      <c r="H2785" s="35">
        <f t="shared" si="424"/>
        <v>5.3</v>
      </c>
      <c r="I2785" s="14">
        <f t="shared" si="430"/>
        <v>6.5</v>
      </c>
      <c r="J2785" s="14">
        <f t="shared" si="431"/>
        <v>4.0999999999999996</v>
      </c>
      <c r="K2785" s="14">
        <f t="shared" si="432"/>
        <v>1.8</v>
      </c>
      <c r="L2785" s="35">
        <f t="shared" si="425"/>
        <v>5.5</v>
      </c>
      <c r="M2785" s="14">
        <f t="shared" si="433"/>
        <v>5.6</v>
      </c>
      <c r="N2785" s="14">
        <f t="shared" si="434"/>
        <v>5.3</v>
      </c>
      <c r="O2785" s="14">
        <f t="shared" si="435"/>
        <v>1.8</v>
      </c>
      <c r="P2785" s="7">
        <v>9105</v>
      </c>
      <c r="Q2785" s="7"/>
      <c r="R2785" s="35">
        <f t="shared" si="426"/>
        <v>8</v>
      </c>
      <c r="S2785">
        <v>10</v>
      </c>
      <c r="T2785">
        <v>6</v>
      </c>
      <c r="U2785">
        <v>1.8</v>
      </c>
      <c r="X2785">
        <v>7.96</v>
      </c>
    </row>
    <row r="2786" spans="1:24" x14ac:dyDescent="0.25">
      <c r="A2786" s="3">
        <v>33371</v>
      </c>
      <c r="B2786" s="5">
        <v>133</v>
      </c>
      <c r="C2786" s="37">
        <f t="shared" si="422"/>
        <v>20.170000000000002</v>
      </c>
      <c r="D2786" s="35">
        <f t="shared" si="423"/>
        <v>5.4</v>
      </c>
      <c r="E2786" s="19">
        <f t="shared" si="427"/>
        <v>11.1</v>
      </c>
      <c r="F2786" s="19">
        <f t="shared" si="428"/>
        <v>-0.3</v>
      </c>
      <c r="G2786" s="14">
        <f t="shared" si="429"/>
        <v>0</v>
      </c>
      <c r="H2786" s="35">
        <f t="shared" si="424"/>
        <v>5.3</v>
      </c>
      <c r="I2786" s="14">
        <f t="shared" si="430"/>
        <v>9.6999999999999993</v>
      </c>
      <c r="J2786" s="14">
        <f t="shared" si="431"/>
        <v>0.8</v>
      </c>
      <c r="K2786" s="14">
        <f t="shared" si="432"/>
        <v>0</v>
      </c>
      <c r="L2786" s="35">
        <f t="shared" si="425"/>
        <v>5.4</v>
      </c>
      <c r="M2786" s="14">
        <f t="shared" si="433"/>
        <v>8.8000000000000007</v>
      </c>
      <c r="N2786" s="14">
        <f t="shared" si="434"/>
        <v>2</v>
      </c>
      <c r="O2786" s="14">
        <f t="shared" si="435"/>
        <v>0</v>
      </c>
      <c r="P2786" s="7">
        <v>9105</v>
      </c>
      <c r="Q2786" s="7"/>
      <c r="R2786" s="35">
        <f t="shared" si="426"/>
        <v>7.8</v>
      </c>
      <c r="S2786">
        <v>13.5</v>
      </c>
      <c r="T2786">
        <v>2</v>
      </c>
      <c r="U2786">
        <v>0</v>
      </c>
      <c r="X2786">
        <v>20.170000000000002</v>
      </c>
    </row>
    <row r="2787" spans="1:24" x14ac:dyDescent="0.25">
      <c r="A2787" s="3">
        <v>33372</v>
      </c>
      <c r="B2787" s="5">
        <v>134</v>
      </c>
      <c r="C2787" s="37">
        <f t="shared" si="422"/>
        <v>23.58</v>
      </c>
      <c r="D2787" s="35">
        <f t="shared" si="423"/>
        <v>3.3</v>
      </c>
      <c r="E2787" s="19">
        <f t="shared" si="427"/>
        <v>9.3000000000000007</v>
      </c>
      <c r="F2787" s="19">
        <f t="shared" si="428"/>
        <v>-2.8</v>
      </c>
      <c r="G2787" s="14">
        <f t="shared" si="429"/>
        <v>0</v>
      </c>
      <c r="H2787" s="35">
        <f t="shared" si="424"/>
        <v>3.1</v>
      </c>
      <c r="I2787" s="14">
        <f t="shared" si="430"/>
        <v>7.9</v>
      </c>
      <c r="J2787" s="14">
        <f t="shared" si="431"/>
        <v>-1.7</v>
      </c>
      <c r="K2787" s="14">
        <f t="shared" si="432"/>
        <v>0</v>
      </c>
      <c r="L2787" s="35">
        <f t="shared" si="425"/>
        <v>3.3</v>
      </c>
      <c r="M2787" s="14">
        <f t="shared" si="433"/>
        <v>7</v>
      </c>
      <c r="N2787" s="14">
        <f t="shared" si="434"/>
        <v>-0.4</v>
      </c>
      <c r="O2787" s="14">
        <f t="shared" si="435"/>
        <v>0</v>
      </c>
      <c r="P2787" s="7">
        <v>9105</v>
      </c>
      <c r="Q2787" s="7"/>
      <c r="R2787" s="35">
        <f t="shared" si="426"/>
        <v>5.3</v>
      </c>
      <c r="S2787">
        <v>11.5</v>
      </c>
      <c r="T2787">
        <v>-1</v>
      </c>
      <c r="U2787">
        <v>0</v>
      </c>
      <c r="X2787">
        <v>23.58</v>
      </c>
    </row>
    <row r="2788" spans="1:24" x14ac:dyDescent="0.25">
      <c r="A2788" s="3">
        <v>33373</v>
      </c>
      <c r="B2788" s="5">
        <v>135</v>
      </c>
      <c r="C2788" s="37">
        <f t="shared" si="422"/>
        <v>15.79</v>
      </c>
      <c r="D2788" s="35">
        <f t="shared" si="423"/>
        <v>3.1</v>
      </c>
      <c r="E2788" s="19">
        <f t="shared" si="427"/>
        <v>11.5</v>
      </c>
      <c r="F2788" s="19">
        <f t="shared" si="428"/>
        <v>-5.3</v>
      </c>
      <c r="G2788" s="14">
        <f t="shared" si="429"/>
        <v>0</v>
      </c>
      <c r="H2788" s="35">
        <f t="shared" si="424"/>
        <v>3</v>
      </c>
      <c r="I2788" s="14">
        <f t="shared" si="430"/>
        <v>10.1</v>
      </c>
      <c r="J2788" s="14">
        <f t="shared" si="431"/>
        <v>-4.2</v>
      </c>
      <c r="K2788" s="14">
        <f t="shared" si="432"/>
        <v>0</v>
      </c>
      <c r="L2788" s="35">
        <f t="shared" si="425"/>
        <v>3.2</v>
      </c>
      <c r="M2788" s="14">
        <f t="shared" si="433"/>
        <v>9.1999999999999993</v>
      </c>
      <c r="N2788" s="14">
        <f t="shared" si="434"/>
        <v>-2.9</v>
      </c>
      <c r="O2788" s="14">
        <f t="shared" si="435"/>
        <v>0</v>
      </c>
      <c r="P2788" s="7">
        <v>9105</v>
      </c>
      <c r="Q2788" s="7"/>
      <c r="R2788" s="35">
        <f t="shared" si="426"/>
        <v>5</v>
      </c>
      <c r="S2788">
        <v>14</v>
      </c>
      <c r="T2788">
        <v>-4</v>
      </c>
      <c r="U2788">
        <v>0</v>
      </c>
      <c r="X2788">
        <v>15.79</v>
      </c>
    </row>
    <row r="2789" spans="1:24" x14ac:dyDescent="0.25">
      <c r="A2789" s="3">
        <v>33374</v>
      </c>
      <c r="B2789" s="5">
        <v>136</v>
      </c>
      <c r="C2789" s="37">
        <f t="shared" si="422"/>
        <v>10.16</v>
      </c>
      <c r="D2789" s="35">
        <f t="shared" si="423"/>
        <v>4.5999999999999996</v>
      </c>
      <c r="E2789" s="19">
        <f t="shared" si="427"/>
        <v>11.1</v>
      </c>
      <c r="F2789" s="19">
        <f t="shared" si="428"/>
        <v>-2</v>
      </c>
      <c r="G2789" s="14">
        <f t="shared" si="429"/>
        <v>0.6</v>
      </c>
      <c r="H2789" s="35">
        <f t="shared" si="424"/>
        <v>4.4000000000000004</v>
      </c>
      <c r="I2789" s="14">
        <f t="shared" si="430"/>
        <v>9.6999999999999993</v>
      </c>
      <c r="J2789" s="14">
        <f t="shared" si="431"/>
        <v>-0.9</v>
      </c>
      <c r="K2789" s="14">
        <f t="shared" si="432"/>
        <v>0.6</v>
      </c>
      <c r="L2789" s="35">
        <f t="shared" si="425"/>
        <v>4.5999999999999996</v>
      </c>
      <c r="M2789" s="14">
        <f t="shared" si="433"/>
        <v>8.8000000000000007</v>
      </c>
      <c r="N2789" s="14">
        <f t="shared" si="434"/>
        <v>0.4</v>
      </c>
      <c r="O2789" s="14">
        <f t="shared" si="435"/>
        <v>0.6</v>
      </c>
      <c r="P2789" s="7">
        <v>9105</v>
      </c>
      <c r="Q2789" s="7"/>
      <c r="R2789" s="35">
        <f t="shared" si="426"/>
        <v>6.8</v>
      </c>
      <c r="S2789">
        <v>13.5</v>
      </c>
      <c r="T2789">
        <v>0</v>
      </c>
      <c r="U2789">
        <v>0.6</v>
      </c>
      <c r="X2789">
        <v>10.16</v>
      </c>
    </row>
    <row r="2790" spans="1:24" x14ac:dyDescent="0.25">
      <c r="A2790" s="3">
        <v>33375</v>
      </c>
      <c r="B2790" s="5">
        <v>137</v>
      </c>
      <c r="C2790" s="37">
        <f t="shared" si="422"/>
        <v>11.81</v>
      </c>
      <c r="D2790" s="35">
        <f t="shared" si="423"/>
        <v>6.5</v>
      </c>
      <c r="E2790" s="19">
        <f t="shared" si="427"/>
        <v>12.4</v>
      </c>
      <c r="F2790" s="19">
        <f t="shared" si="428"/>
        <v>0.5</v>
      </c>
      <c r="G2790" s="14">
        <f t="shared" si="429"/>
        <v>4</v>
      </c>
      <c r="H2790" s="35">
        <f t="shared" si="424"/>
        <v>6.3</v>
      </c>
      <c r="I2790" s="14">
        <f t="shared" si="430"/>
        <v>11</v>
      </c>
      <c r="J2790" s="14">
        <f t="shared" si="431"/>
        <v>1.6</v>
      </c>
      <c r="K2790" s="14">
        <f t="shared" si="432"/>
        <v>4</v>
      </c>
      <c r="L2790" s="35">
        <f t="shared" si="425"/>
        <v>6.5</v>
      </c>
      <c r="M2790" s="14">
        <f t="shared" si="433"/>
        <v>10.1</v>
      </c>
      <c r="N2790" s="14">
        <f t="shared" si="434"/>
        <v>2.9</v>
      </c>
      <c r="O2790" s="14">
        <f t="shared" si="435"/>
        <v>4</v>
      </c>
      <c r="P2790" s="7">
        <v>9105</v>
      </c>
      <c r="Q2790" s="7"/>
      <c r="R2790" s="35">
        <f t="shared" si="426"/>
        <v>9</v>
      </c>
      <c r="S2790">
        <v>15</v>
      </c>
      <c r="T2790">
        <v>3</v>
      </c>
      <c r="U2790">
        <v>4</v>
      </c>
      <c r="X2790">
        <v>11.81</v>
      </c>
    </row>
    <row r="2791" spans="1:24" x14ac:dyDescent="0.25">
      <c r="A2791" s="3">
        <v>33376</v>
      </c>
      <c r="B2791" s="5">
        <v>138</v>
      </c>
      <c r="C2791" s="37">
        <f t="shared" si="422"/>
        <v>10.24</v>
      </c>
      <c r="D2791" s="35">
        <f t="shared" si="423"/>
        <v>9.1</v>
      </c>
      <c r="E2791" s="19">
        <f t="shared" si="427"/>
        <v>14.3</v>
      </c>
      <c r="F2791" s="19">
        <f t="shared" si="428"/>
        <v>3.8</v>
      </c>
      <c r="G2791" s="14">
        <f t="shared" si="429"/>
        <v>9.8000000000000007</v>
      </c>
      <c r="H2791" s="35">
        <f t="shared" si="424"/>
        <v>8.9</v>
      </c>
      <c r="I2791" s="14">
        <f t="shared" si="430"/>
        <v>12.8</v>
      </c>
      <c r="J2791" s="14">
        <f t="shared" si="431"/>
        <v>4.9000000000000004</v>
      </c>
      <c r="K2791" s="14">
        <f t="shared" si="432"/>
        <v>9.8000000000000007</v>
      </c>
      <c r="L2791" s="35">
        <f t="shared" si="425"/>
        <v>9</v>
      </c>
      <c r="M2791" s="14">
        <f t="shared" si="433"/>
        <v>11.9</v>
      </c>
      <c r="N2791" s="14">
        <f t="shared" si="434"/>
        <v>6.1</v>
      </c>
      <c r="O2791" s="14">
        <f t="shared" si="435"/>
        <v>9.8000000000000007</v>
      </c>
      <c r="P2791" s="7">
        <v>9105</v>
      </c>
      <c r="Q2791" s="7"/>
      <c r="R2791" s="35">
        <f t="shared" si="426"/>
        <v>12</v>
      </c>
      <c r="S2791">
        <v>17</v>
      </c>
      <c r="T2791">
        <v>7</v>
      </c>
      <c r="U2791">
        <v>9.8000000000000007</v>
      </c>
      <c r="X2791">
        <v>10.24</v>
      </c>
    </row>
    <row r="2792" spans="1:24" x14ac:dyDescent="0.25">
      <c r="A2792" s="3">
        <v>33377</v>
      </c>
      <c r="B2792" s="5">
        <v>139</v>
      </c>
      <c r="C2792" s="37">
        <f t="shared" si="422"/>
        <v>18.920000000000002</v>
      </c>
      <c r="D2792" s="35">
        <f t="shared" si="423"/>
        <v>7.7</v>
      </c>
      <c r="E2792" s="19">
        <f t="shared" si="427"/>
        <v>14.8</v>
      </c>
      <c r="F2792" s="19">
        <f t="shared" si="428"/>
        <v>0.5</v>
      </c>
      <c r="G2792" s="14">
        <f t="shared" si="429"/>
        <v>2.2000000000000002</v>
      </c>
      <c r="H2792" s="35">
        <f t="shared" si="424"/>
        <v>7.5</v>
      </c>
      <c r="I2792" s="14">
        <f t="shared" si="430"/>
        <v>13.3</v>
      </c>
      <c r="J2792" s="14">
        <f t="shared" si="431"/>
        <v>1.6</v>
      </c>
      <c r="K2792" s="14">
        <f t="shared" si="432"/>
        <v>2.2000000000000002</v>
      </c>
      <c r="L2792" s="35">
        <f t="shared" si="425"/>
        <v>7.7</v>
      </c>
      <c r="M2792" s="14">
        <f t="shared" si="433"/>
        <v>12.4</v>
      </c>
      <c r="N2792" s="14">
        <f t="shared" si="434"/>
        <v>2.9</v>
      </c>
      <c r="O2792" s="14">
        <f t="shared" si="435"/>
        <v>2.2000000000000002</v>
      </c>
      <c r="P2792" s="7">
        <v>9105</v>
      </c>
      <c r="Q2792" s="7"/>
      <c r="R2792" s="35">
        <f t="shared" si="426"/>
        <v>10.3</v>
      </c>
      <c r="S2792">
        <v>17.5</v>
      </c>
      <c r="T2792">
        <v>3</v>
      </c>
      <c r="U2792">
        <v>2.2000000000000002</v>
      </c>
      <c r="X2792">
        <v>18.920000000000002</v>
      </c>
    </row>
    <row r="2793" spans="1:24" x14ac:dyDescent="0.25">
      <c r="A2793" s="3">
        <v>33378</v>
      </c>
      <c r="B2793" s="5">
        <v>140</v>
      </c>
      <c r="C2793" s="37">
        <f t="shared" si="422"/>
        <v>24.54</v>
      </c>
      <c r="D2793" s="35">
        <f t="shared" si="423"/>
        <v>9.6</v>
      </c>
      <c r="E2793" s="19">
        <f t="shared" si="427"/>
        <v>17.899999999999999</v>
      </c>
      <c r="F2793" s="19">
        <f t="shared" si="428"/>
        <v>1.3</v>
      </c>
      <c r="G2793" s="14">
        <f t="shared" si="429"/>
        <v>0</v>
      </c>
      <c r="H2793" s="35">
        <f t="shared" si="424"/>
        <v>9.4</v>
      </c>
      <c r="I2793" s="14">
        <f t="shared" si="430"/>
        <v>16.399999999999999</v>
      </c>
      <c r="J2793" s="14">
        <f t="shared" si="431"/>
        <v>2.4</v>
      </c>
      <c r="K2793" s="14">
        <f t="shared" si="432"/>
        <v>0</v>
      </c>
      <c r="L2793" s="35">
        <f t="shared" si="425"/>
        <v>9.6</v>
      </c>
      <c r="M2793" s="14">
        <f t="shared" si="433"/>
        <v>15.5</v>
      </c>
      <c r="N2793" s="14">
        <f t="shared" si="434"/>
        <v>3.7</v>
      </c>
      <c r="O2793" s="14">
        <f t="shared" si="435"/>
        <v>0</v>
      </c>
      <c r="P2793" s="7">
        <v>9105</v>
      </c>
      <c r="Q2793" s="7"/>
      <c r="R2793" s="35">
        <f t="shared" si="426"/>
        <v>12.5</v>
      </c>
      <c r="S2793">
        <v>21</v>
      </c>
      <c r="T2793">
        <v>4</v>
      </c>
      <c r="U2793">
        <v>0</v>
      </c>
      <c r="X2793">
        <v>24.54</v>
      </c>
    </row>
    <row r="2794" spans="1:24" x14ac:dyDescent="0.25">
      <c r="A2794" s="3">
        <v>33379</v>
      </c>
      <c r="B2794" s="5">
        <v>141</v>
      </c>
      <c r="C2794" s="37">
        <f t="shared" si="422"/>
        <v>27.24</v>
      </c>
      <c r="D2794" s="35">
        <f t="shared" si="423"/>
        <v>5.7</v>
      </c>
      <c r="E2794" s="19">
        <f t="shared" si="427"/>
        <v>12.9</v>
      </c>
      <c r="F2794" s="19">
        <f t="shared" si="428"/>
        <v>-1.6</v>
      </c>
      <c r="G2794" s="14">
        <f t="shared" si="429"/>
        <v>0</v>
      </c>
      <c r="H2794" s="35">
        <f t="shared" si="424"/>
        <v>5.5</v>
      </c>
      <c r="I2794" s="14">
        <f t="shared" si="430"/>
        <v>11.5</v>
      </c>
      <c r="J2794" s="14">
        <f t="shared" si="431"/>
        <v>-0.5</v>
      </c>
      <c r="K2794" s="14">
        <f t="shared" si="432"/>
        <v>0</v>
      </c>
      <c r="L2794" s="35">
        <f t="shared" si="425"/>
        <v>5.7</v>
      </c>
      <c r="M2794" s="14">
        <f t="shared" si="433"/>
        <v>10.6</v>
      </c>
      <c r="N2794" s="14">
        <f t="shared" si="434"/>
        <v>0.8</v>
      </c>
      <c r="O2794" s="14">
        <f t="shared" si="435"/>
        <v>0</v>
      </c>
      <c r="P2794" s="7">
        <v>9105</v>
      </c>
      <c r="Q2794" s="7"/>
      <c r="R2794" s="35">
        <f t="shared" si="426"/>
        <v>8</v>
      </c>
      <c r="S2794">
        <v>15.5</v>
      </c>
      <c r="T2794">
        <v>0.5</v>
      </c>
      <c r="U2794">
        <v>0</v>
      </c>
      <c r="X2794">
        <v>27.24</v>
      </c>
    </row>
    <row r="2795" spans="1:24" x14ac:dyDescent="0.25">
      <c r="A2795" s="3">
        <v>33380</v>
      </c>
      <c r="B2795" s="5">
        <v>142</v>
      </c>
      <c r="C2795" s="37">
        <f t="shared" si="422"/>
        <v>27.16</v>
      </c>
      <c r="D2795" s="35">
        <f t="shared" si="423"/>
        <v>3.3</v>
      </c>
      <c r="E2795" s="19">
        <f t="shared" si="427"/>
        <v>11.5</v>
      </c>
      <c r="F2795" s="19">
        <f t="shared" si="428"/>
        <v>-4.9000000000000004</v>
      </c>
      <c r="G2795" s="14">
        <f t="shared" si="429"/>
        <v>0.3</v>
      </c>
      <c r="H2795" s="35">
        <f t="shared" si="424"/>
        <v>3.2</v>
      </c>
      <c r="I2795" s="14">
        <f t="shared" si="430"/>
        <v>10.1</v>
      </c>
      <c r="J2795" s="14">
        <f t="shared" si="431"/>
        <v>-3.8</v>
      </c>
      <c r="K2795" s="14">
        <f t="shared" si="432"/>
        <v>0.3</v>
      </c>
      <c r="L2795" s="35">
        <f t="shared" si="425"/>
        <v>3.4</v>
      </c>
      <c r="M2795" s="14">
        <f t="shared" si="433"/>
        <v>9.1999999999999993</v>
      </c>
      <c r="N2795" s="14">
        <f t="shared" si="434"/>
        <v>-2.5</v>
      </c>
      <c r="O2795" s="14">
        <f t="shared" si="435"/>
        <v>0.3</v>
      </c>
      <c r="P2795" s="7">
        <v>9105</v>
      </c>
      <c r="Q2795" s="7"/>
      <c r="R2795" s="35">
        <f t="shared" si="426"/>
        <v>5.3</v>
      </c>
      <c r="S2795">
        <v>14</v>
      </c>
      <c r="T2795">
        <v>-3.5</v>
      </c>
      <c r="U2795">
        <v>0.3</v>
      </c>
      <c r="X2795">
        <v>27.16</v>
      </c>
    </row>
    <row r="2796" spans="1:24" x14ac:dyDescent="0.25">
      <c r="A2796" s="3">
        <v>33381</v>
      </c>
      <c r="B2796" s="5">
        <v>143</v>
      </c>
      <c r="C2796" s="37">
        <f t="shared" si="422"/>
        <v>20.440000000000001</v>
      </c>
      <c r="D2796" s="35">
        <f t="shared" si="423"/>
        <v>2.9</v>
      </c>
      <c r="E2796" s="19">
        <f t="shared" si="427"/>
        <v>10.6</v>
      </c>
      <c r="F2796" s="19">
        <f t="shared" si="428"/>
        <v>-4.9000000000000004</v>
      </c>
      <c r="G2796" s="14">
        <f t="shared" si="429"/>
        <v>6.1</v>
      </c>
      <c r="H2796" s="35">
        <f t="shared" si="424"/>
        <v>2.7</v>
      </c>
      <c r="I2796" s="14">
        <f t="shared" si="430"/>
        <v>9.1999999999999993</v>
      </c>
      <c r="J2796" s="14">
        <f t="shared" si="431"/>
        <v>-3.8</v>
      </c>
      <c r="K2796" s="14">
        <f t="shared" si="432"/>
        <v>6.1</v>
      </c>
      <c r="L2796" s="35">
        <f t="shared" si="425"/>
        <v>2.9</v>
      </c>
      <c r="M2796" s="14">
        <f t="shared" si="433"/>
        <v>8.3000000000000007</v>
      </c>
      <c r="N2796" s="14">
        <f t="shared" si="434"/>
        <v>-2.5</v>
      </c>
      <c r="O2796" s="14">
        <f t="shared" si="435"/>
        <v>6.1</v>
      </c>
      <c r="P2796" s="7">
        <v>9105</v>
      </c>
      <c r="Q2796" s="7"/>
      <c r="R2796" s="35">
        <f t="shared" si="426"/>
        <v>4.8</v>
      </c>
      <c r="S2796">
        <v>13</v>
      </c>
      <c r="T2796">
        <v>-3.5</v>
      </c>
      <c r="U2796">
        <v>6.1</v>
      </c>
      <c r="X2796">
        <v>20.440000000000001</v>
      </c>
    </row>
    <row r="2797" spans="1:24" x14ac:dyDescent="0.25">
      <c r="A2797" s="3">
        <v>33382</v>
      </c>
      <c r="B2797" s="5">
        <v>144</v>
      </c>
      <c r="C2797" s="37">
        <f t="shared" si="422"/>
        <v>10.6</v>
      </c>
      <c r="D2797" s="35">
        <f t="shared" si="423"/>
        <v>2.8</v>
      </c>
      <c r="E2797" s="19">
        <f t="shared" si="427"/>
        <v>5.0999999999999996</v>
      </c>
      <c r="F2797" s="19">
        <f t="shared" si="428"/>
        <v>0.5</v>
      </c>
      <c r="G2797" s="14">
        <f t="shared" si="429"/>
        <v>10.7</v>
      </c>
      <c r="H2797" s="35">
        <f t="shared" si="424"/>
        <v>2.7</v>
      </c>
      <c r="I2797" s="14">
        <f t="shared" si="430"/>
        <v>3.8</v>
      </c>
      <c r="J2797" s="14">
        <f t="shared" si="431"/>
        <v>1.6</v>
      </c>
      <c r="K2797" s="14">
        <f t="shared" si="432"/>
        <v>10.7</v>
      </c>
      <c r="L2797" s="35">
        <f t="shared" si="425"/>
        <v>2.9</v>
      </c>
      <c r="M2797" s="14">
        <f t="shared" si="433"/>
        <v>2.9</v>
      </c>
      <c r="N2797" s="14">
        <f t="shared" si="434"/>
        <v>2.9</v>
      </c>
      <c r="O2797" s="14">
        <f t="shared" si="435"/>
        <v>10.7</v>
      </c>
      <c r="P2797" s="7">
        <v>9105</v>
      </c>
      <c r="Q2797" s="7"/>
      <c r="R2797" s="35">
        <f t="shared" si="426"/>
        <v>5</v>
      </c>
      <c r="S2797">
        <v>7</v>
      </c>
      <c r="T2797">
        <v>3</v>
      </c>
      <c r="U2797">
        <v>10.7</v>
      </c>
      <c r="X2797">
        <v>10.6</v>
      </c>
    </row>
    <row r="2798" spans="1:24" x14ac:dyDescent="0.25">
      <c r="A2798" s="3">
        <v>33383</v>
      </c>
      <c r="B2798" s="5">
        <v>145</v>
      </c>
      <c r="C2798" s="37">
        <f t="shared" si="422"/>
        <v>16.829999999999998</v>
      </c>
      <c r="D2798" s="35">
        <f t="shared" si="423"/>
        <v>2.2999999999999998</v>
      </c>
      <c r="E2798" s="19">
        <f t="shared" si="427"/>
        <v>7.8</v>
      </c>
      <c r="F2798" s="19">
        <f t="shared" si="428"/>
        <v>-3.2</v>
      </c>
      <c r="G2798" s="14">
        <f t="shared" si="429"/>
        <v>1.1000000000000001</v>
      </c>
      <c r="H2798" s="35">
        <f t="shared" si="424"/>
        <v>2.2000000000000002</v>
      </c>
      <c r="I2798" s="14">
        <f t="shared" si="430"/>
        <v>6.5</v>
      </c>
      <c r="J2798" s="14">
        <f t="shared" si="431"/>
        <v>-2.1</v>
      </c>
      <c r="K2798" s="14">
        <f t="shared" si="432"/>
        <v>1.1000000000000001</v>
      </c>
      <c r="L2798" s="35">
        <f t="shared" si="425"/>
        <v>2.4</v>
      </c>
      <c r="M2798" s="14">
        <f t="shared" si="433"/>
        <v>5.6</v>
      </c>
      <c r="N2798" s="14">
        <f t="shared" si="434"/>
        <v>-0.8</v>
      </c>
      <c r="O2798" s="14">
        <f t="shared" si="435"/>
        <v>1.1000000000000001</v>
      </c>
      <c r="P2798" s="7">
        <v>9105</v>
      </c>
      <c r="Q2798" s="7"/>
      <c r="R2798" s="35">
        <f t="shared" si="426"/>
        <v>4.3</v>
      </c>
      <c r="S2798">
        <v>10</v>
      </c>
      <c r="T2798">
        <v>-1.5</v>
      </c>
      <c r="U2798">
        <v>1.1000000000000001</v>
      </c>
      <c r="X2798">
        <v>16.829999999999998</v>
      </c>
    </row>
    <row r="2799" spans="1:24" x14ac:dyDescent="0.25">
      <c r="A2799" s="3">
        <v>33384</v>
      </c>
      <c r="B2799" s="5">
        <v>146</v>
      </c>
      <c r="C2799" s="37">
        <f t="shared" si="422"/>
        <v>19.079999999999998</v>
      </c>
      <c r="D2799" s="35">
        <f t="shared" si="423"/>
        <v>3.9</v>
      </c>
      <c r="E2799" s="19">
        <f t="shared" si="427"/>
        <v>10.6</v>
      </c>
      <c r="F2799" s="19">
        <f t="shared" si="428"/>
        <v>-2.8</v>
      </c>
      <c r="G2799" s="14">
        <f t="shared" si="429"/>
        <v>0.2</v>
      </c>
      <c r="H2799" s="35">
        <f t="shared" si="424"/>
        <v>3.8</v>
      </c>
      <c r="I2799" s="14">
        <f t="shared" si="430"/>
        <v>9.1999999999999993</v>
      </c>
      <c r="J2799" s="14">
        <f t="shared" si="431"/>
        <v>-1.7</v>
      </c>
      <c r="K2799" s="14">
        <f t="shared" si="432"/>
        <v>0.2</v>
      </c>
      <c r="L2799" s="35">
        <f t="shared" si="425"/>
        <v>4</v>
      </c>
      <c r="M2799" s="14">
        <f t="shared" si="433"/>
        <v>8.3000000000000007</v>
      </c>
      <c r="N2799" s="14">
        <f t="shared" si="434"/>
        <v>-0.4</v>
      </c>
      <c r="O2799" s="14">
        <f t="shared" si="435"/>
        <v>0.2</v>
      </c>
      <c r="P2799" s="7">
        <v>9105</v>
      </c>
      <c r="Q2799" s="7"/>
      <c r="R2799" s="35">
        <f t="shared" si="426"/>
        <v>6</v>
      </c>
      <c r="S2799">
        <v>13</v>
      </c>
      <c r="T2799">
        <v>-1</v>
      </c>
      <c r="U2799">
        <v>0.2</v>
      </c>
      <c r="X2799">
        <v>19.079999999999998</v>
      </c>
    </row>
    <row r="2800" spans="1:24" x14ac:dyDescent="0.25">
      <c r="A2800" s="3">
        <v>33385</v>
      </c>
      <c r="B2800" s="5">
        <v>147</v>
      </c>
      <c r="C2800" s="37">
        <f t="shared" si="422"/>
        <v>24.16</v>
      </c>
      <c r="D2800" s="35">
        <f t="shared" si="423"/>
        <v>4.2</v>
      </c>
      <c r="E2800" s="19">
        <f t="shared" si="427"/>
        <v>12.4</v>
      </c>
      <c r="F2800" s="19">
        <f t="shared" si="428"/>
        <v>-4.0999999999999996</v>
      </c>
      <c r="G2800" s="14">
        <f t="shared" si="429"/>
        <v>0</v>
      </c>
      <c r="H2800" s="35">
        <f t="shared" si="424"/>
        <v>4</v>
      </c>
      <c r="I2800" s="14">
        <f t="shared" si="430"/>
        <v>11</v>
      </c>
      <c r="J2800" s="14">
        <f t="shared" si="431"/>
        <v>-3</v>
      </c>
      <c r="K2800" s="14">
        <f t="shared" si="432"/>
        <v>0</v>
      </c>
      <c r="L2800" s="35">
        <f t="shared" si="425"/>
        <v>4.2</v>
      </c>
      <c r="M2800" s="14">
        <f t="shared" si="433"/>
        <v>10.1</v>
      </c>
      <c r="N2800" s="14">
        <f t="shared" si="434"/>
        <v>-1.7</v>
      </c>
      <c r="O2800" s="14">
        <f t="shared" si="435"/>
        <v>0</v>
      </c>
      <c r="P2800" s="7">
        <v>9105</v>
      </c>
      <c r="Q2800" s="7"/>
      <c r="R2800" s="35">
        <f t="shared" si="426"/>
        <v>6.3</v>
      </c>
      <c r="S2800">
        <v>15</v>
      </c>
      <c r="T2800">
        <v>-2.5</v>
      </c>
      <c r="U2800">
        <v>0</v>
      </c>
      <c r="X2800">
        <v>24.16</v>
      </c>
    </row>
    <row r="2801" spans="1:24" x14ac:dyDescent="0.25">
      <c r="A2801" s="3">
        <v>33386</v>
      </c>
      <c r="B2801" s="5">
        <v>148</v>
      </c>
      <c r="C2801" s="37">
        <f t="shared" si="422"/>
        <v>24.65</v>
      </c>
      <c r="D2801" s="35">
        <f t="shared" si="423"/>
        <v>6</v>
      </c>
      <c r="E2801" s="19">
        <f t="shared" si="427"/>
        <v>14.8</v>
      </c>
      <c r="F2801" s="19">
        <f t="shared" si="428"/>
        <v>-2.8</v>
      </c>
      <c r="G2801" s="14">
        <f t="shared" si="429"/>
        <v>8.6</v>
      </c>
      <c r="H2801" s="35">
        <f t="shared" si="424"/>
        <v>5.8</v>
      </c>
      <c r="I2801" s="14">
        <f t="shared" si="430"/>
        <v>13.3</v>
      </c>
      <c r="J2801" s="14">
        <f t="shared" si="431"/>
        <v>-1.7</v>
      </c>
      <c r="K2801" s="14">
        <f t="shared" si="432"/>
        <v>8.6</v>
      </c>
      <c r="L2801" s="35">
        <f t="shared" si="425"/>
        <v>6</v>
      </c>
      <c r="M2801" s="14">
        <f t="shared" si="433"/>
        <v>12.4</v>
      </c>
      <c r="N2801" s="14">
        <f t="shared" si="434"/>
        <v>-0.4</v>
      </c>
      <c r="O2801" s="14">
        <f t="shared" si="435"/>
        <v>8.6</v>
      </c>
      <c r="P2801" s="7">
        <v>9105</v>
      </c>
      <c r="Q2801" s="7"/>
      <c r="R2801" s="35">
        <f t="shared" si="426"/>
        <v>8.3000000000000007</v>
      </c>
      <c r="S2801">
        <v>17.5</v>
      </c>
      <c r="T2801">
        <v>-1</v>
      </c>
      <c r="U2801">
        <v>8.6</v>
      </c>
      <c r="X2801">
        <v>24.65</v>
      </c>
    </row>
    <row r="2802" spans="1:24" x14ac:dyDescent="0.25">
      <c r="A2802" s="3">
        <v>33387</v>
      </c>
      <c r="B2802" s="5">
        <v>149</v>
      </c>
      <c r="C2802" s="37">
        <f t="shared" si="422"/>
        <v>20.68</v>
      </c>
      <c r="D2802" s="35">
        <f t="shared" si="423"/>
        <v>5.9</v>
      </c>
      <c r="E2802" s="19">
        <f t="shared" si="427"/>
        <v>13.3</v>
      </c>
      <c r="F2802" s="19">
        <f t="shared" si="428"/>
        <v>-1.6</v>
      </c>
      <c r="G2802" s="14">
        <f t="shared" si="429"/>
        <v>5</v>
      </c>
      <c r="H2802" s="35">
        <f t="shared" si="424"/>
        <v>5.7</v>
      </c>
      <c r="I2802" s="14">
        <f t="shared" si="430"/>
        <v>11.9</v>
      </c>
      <c r="J2802" s="14">
        <f t="shared" si="431"/>
        <v>-0.5</v>
      </c>
      <c r="K2802" s="14">
        <f t="shared" si="432"/>
        <v>5</v>
      </c>
      <c r="L2802" s="35">
        <f t="shared" si="425"/>
        <v>5.9</v>
      </c>
      <c r="M2802" s="14">
        <f t="shared" si="433"/>
        <v>11</v>
      </c>
      <c r="N2802" s="14">
        <f t="shared" si="434"/>
        <v>0.8</v>
      </c>
      <c r="O2802" s="14">
        <f t="shared" si="435"/>
        <v>5</v>
      </c>
      <c r="P2802" s="7">
        <v>9105</v>
      </c>
      <c r="Q2802" s="7"/>
      <c r="R2802" s="35">
        <f t="shared" si="426"/>
        <v>8.3000000000000007</v>
      </c>
      <c r="S2802">
        <v>16</v>
      </c>
      <c r="T2802">
        <v>0.5</v>
      </c>
      <c r="U2802">
        <v>5</v>
      </c>
      <c r="X2802">
        <v>20.68</v>
      </c>
    </row>
    <row r="2803" spans="1:24" x14ac:dyDescent="0.25">
      <c r="A2803" s="3">
        <v>33388</v>
      </c>
      <c r="B2803" s="5">
        <v>150</v>
      </c>
      <c r="C2803" s="37">
        <f t="shared" si="422"/>
        <v>18.190000000000001</v>
      </c>
      <c r="D2803" s="35">
        <f t="shared" si="423"/>
        <v>6.7</v>
      </c>
      <c r="E2803" s="19">
        <f t="shared" si="427"/>
        <v>11.1</v>
      </c>
      <c r="F2803" s="19">
        <f t="shared" si="428"/>
        <v>2.2000000000000002</v>
      </c>
      <c r="G2803" s="14">
        <f t="shared" si="429"/>
        <v>0.6</v>
      </c>
      <c r="H2803" s="35">
        <f t="shared" si="424"/>
        <v>6.5</v>
      </c>
      <c r="I2803" s="14">
        <f t="shared" si="430"/>
        <v>9.6999999999999993</v>
      </c>
      <c r="J2803" s="14">
        <f t="shared" si="431"/>
        <v>3.3</v>
      </c>
      <c r="K2803" s="14">
        <f t="shared" si="432"/>
        <v>0.6</v>
      </c>
      <c r="L2803" s="35">
        <f t="shared" si="425"/>
        <v>6.7</v>
      </c>
      <c r="M2803" s="14">
        <f t="shared" si="433"/>
        <v>8.8000000000000007</v>
      </c>
      <c r="N2803" s="14">
        <f t="shared" si="434"/>
        <v>4.5</v>
      </c>
      <c r="O2803" s="14">
        <f t="shared" si="435"/>
        <v>0.6</v>
      </c>
      <c r="P2803" s="7">
        <v>9105</v>
      </c>
      <c r="Q2803" s="7"/>
      <c r="R2803" s="35">
        <f t="shared" si="426"/>
        <v>9.3000000000000007</v>
      </c>
      <c r="S2803">
        <v>13.5</v>
      </c>
      <c r="T2803">
        <v>5</v>
      </c>
      <c r="U2803">
        <v>0.6</v>
      </c>
      <c r="X2803">
        <v>18.190000000000001</v>
      </c>
    </row>
    <row r="2804" spans="1:24" x14ac:dyDescent="0.25">
      <c r="A2804" s="3">
        <v>33389</v>
      </c>
      <c r="B2804" s="5">
        <v>151</v>
      </c>
      <c r="C2804" s="37">
        <f t="shared" si="422"/>
        <v>23.12</v>
      </c>
      <c r="D2804" s="35">
        <f t="shared" si="423"/>
        <v>5.6</v>
      </c>
      <c r="E2804" s="19">
        <f t="shared" si="427"/>
        <v>14.3</v>
      </c>
      <c r="F2804" s="19">
        <f t="shared" si="428"/>
        <v>-3.2</v>
      </c>
      <c r="G2804" s="14">
        <f t="shared" si="429"/>
        <v>0</v>
      </c>
      <c r="H2804" s="35">
        <f t="shared" si="424"/>
        <v>5.4</v>
      </c>
      <c r="I2804" s="14">
        <f t="shared" si="430"/>
        <v>12.8</v>
      </c>
      <c r="J2804" s="14">
        <f t="shared" si="431"/>
        <v>-2.1</v>
      </c>
      <c r="K2804" s="14">
        <f t="shared" si="432"/>
        <v>0</v>
      </c>
      <c r="L2804" s="35">
        <f t="shared" si="425"/>
        <v>5.6</v>
      </c>
      <c r="M2804" s="14">
        <f t="shared" si="433"/>
        <v>11.9</v>
      </c>
      <c r="N2804" s="14">
        <f t="shared" si="434"/>
        <v>-0.8</v>
      </c>
      <c r="O2804" s="14">
        <f t="shared" si="435"/>
        <v>0</v>
      </c>
      <c r="P2804" s="7">
        <v>9105</v>
      </c>
      <c r="Q2804" s="7"/>
      <c r="R2804" s="35">
        <f t="shared" si="426"/>
        <v>7.8</v>
      </c>
      <c r="S2804">
        <v>17</v>
      </c>
      <c r="T2804">
        <v>-1.5</v>
      </c>
      <c r="U2804">
        <v>0</v>
      </c>
      <c r="X2804">
        <v>23.12</v>
      </c>
    </row>
    <row r="2805" spans="1:24" x14ac:dyDescent="0.25">
      <c r="A2805" s="3">
        <v>33390</v>
      </c>
      <c r="B2805" s="5">
        <v>152</v>
      </c>
      <c r="C2805" s="37">
        <f t="shared" si="422"/>
        <v>28.21</v>
      </c>
      <c r="D2805" s="35">
        <f t="shared" si="423"/>
        <v>7.5</v>
      </c>
      <c r="E2805" s="19">
        <f t="shared" si="427"/>
        <v>15.7</v>
      </c>
      <c r="F2805" s="19">
        <f t="shared" si="428"/>
        <v>-0.8</v>
      </c>
      <c r="G2805" s="14">
        <f t="shared" si="429"/>
        <v>0.4</v>
      </c>
      <c r="H2805" s="35">
        <f t="shared" si="424"/>
        <v>7.3</v>
      </c>
      <c r="I2805" s="14">
        <f t="shared" si="430"/>
        <v>14.2</v>
      </c>
      <c r="J2805" s="14">
        <f t="shared" si="431"/>
        <v>0.3</v>
      </c>
      <c r="K2805" s="14">
        <f t="shared" si="432"/>
        <v>0.4</v>
      </c>
      <c r="L2805" s="35">
        <f t="shared" si="425"/>
        <v>7.5</v>
      </c>
      <c r="M2805" s="14">
        <f t="shared" si="433"/>
        <v>13.3</v>
      </c>
      <c r="N2805" s="14">
        <f t="shared" si="434"/>
        <v>1.6</v>
      </c>
      <c r="O2805" s="14">
        <f t="shared" si="435"/>
        <v>0.4</v>
      </c>
      <c r="P2805" s="7">
        <v>9106</v>
      </c>
      <c r="Q2805" s="7"/>
      <c r="R2805" s="35">
        <f t="shared" si="426"/>
        <v>10</v>
      </c>
      <c r="S2805">
        <v>18.5</v>
      </c>
      <c r="T2805">
        <v>1.5</v>
      </c>
      <c r="U2805">
        <v>0.4</v>
      </c>
      <c r="X2805">
        <v>28.21</v>
      </c>
    </row>
    <row r="2806" spans="1:24" x14ac:dyDescent="0.25">
      <c r="A2806" s="3">
        <v>33391</v>
      </c>
      <c r="B2806" s="5">
        <v>153</v>
      </c>
      <c r="C2806" s="37">
        <f t="shared" si="422"/>
        <v>19.91</v>
      </c>
      <c r="D2806" s="35">
        <f t="shared" si="423"/>
        <v>6.9</v>
      </c>
      <c r="E2806" s="19">
        <f t="shared" si="427"/>
        <v>13.3</v>
      </c>
      <c r="F2806" s="19">
        <f t="shared" si="428"/>
        <v>0.5</v>
      </c>
      <c r="G2806" s="14">
        <f t="shared" si="429"/>
        <v>0</v>
      </c>
      <c r="H2806" s="35">
        <f t="shared" si="424"/>
        <v>6.8</v>
      </c>
      <c r="I2806" s="14">
        <f t="shared" si="430"/>
        <v>11.9</v>
      </c>
      <c r="J2806" s="14">
        <f t="shared" si="431"/>
        <v>1.6</v>
      </c>
      <c r="K2806" s="14">
        <f t="shared" si="432"/>
        <v>0</v>
      </c>
      <c r="L2806" s="35">
        <f t="shared" si="425"/>
        <v>7</v>
      </c>
      <c r="M2806" s="14">
        <f t="shared" si="433"/>
        <v>11</v>
      </c>
      <c r="N2806" s="14">
        <f t="shared" si="434"/>
        <v>2.9</v>
      </c>
      <c r="O2806" s="14">
        <f t="shared" si="435"/>
        <v>0</v>
      </c>
      <c r="P2806" s="7">
        <v>9106</v>
      </c>
      <c r="Q2806" s="7"/>
      <c r="R2806" s="35">
        <f t="shared" si="426"/>
        <v>9.5</v>
      </c>
      <c r="S2806">
        <v>16</v>
      </c>
      <c r="T2806">
        <v>3</v>
      </c>
      <c r="U2806">
        <v>0</v>
      </c>
      <c r="X2806">
        <v>19.91</v>
      </c>
    </row>
    <row r="2807" spans="1:24" x14ac:dyDescent="0.25">
      <c r="A2807" s="3">
        <v>33392</v>
      </c>
      <c r="B2807" s="5">
        <v>154</v>
      </c>
      <c r="C2807" s="37">
        <f t="shared" si="422"/>
        <v>27.83</v>
      </c>
      <c r="D2807" s="35">
        <f t="shared" si="423"/>
        <v>2.5</v>
      </c>
      <c r="E2807" s="19">
        <f t="shared" si="427"/>
        <v>7.4</v>
      </c>
      <c r="F2807" s="19">
        <f t="shared" si="428"/>
        <v>-2.4</v>
      </c>
      <c r="G2807" s="14">
        <f t="shared" si="429"/>
        <v>0</v>
      </c>
      <c r="H2807" s="35">
        <f t="shared" si="424"/>
        <v>2.4</v>
      </c>
      <c r="I2807" s="14">
        <f t="shared" si="430"/>
        <v>6.1</v>
      </c>
      <c r="J2807" s="14">
        <f t="shared" si="431"/>
        <v>-1.3</v>
      </c>
      <c r="K2807" s="14">
        <f t="shared" si="432"/>
        <v>0</v>
      </c>
      <c r="L2807" s="35">
        <f t="shared" si="425"/>
        <v>2.6</v>
      </c>
      <c r="M2807" s="14">
        <f t="shared" si="433"/>
        <v>5.2</v>
      </c>
      <c r="N2807" s="14">
        <f t="shared" si="434"/>
        <v>0</v>
      </c>
      <c r="O2807" s="14">
        <f t="shared" si="435"/>
        <v>0</v>
      </c>
      <c r="P2807" s="7">
        <v>9106</v>
      </c>
      <c r="Q2807" s="7"/>
      <c r="R2807" s="35">
        <f t="shared" si="426"/>
        <v>4.5</v>
      </c>
      <c r="S2807">
        <v>9.5</v>
      </c>
      <c r="T2807">
        <v>-0.5</v>
      </c>
      <c r="U2807">
        <v>0</v>
      </c>
      <c r="X2807">
        <v>27.83</v>
      </c>
    </row>
    <row r="2808" spans="1:24" x14ac:dyDescent="0.25">
      <c r="A2808" s="3">
        <v>33393</v>
      </c>
      <c r="B2808" s="5">
        <v>155</v>
      </c>
      <c r="C2808" s="37">
        <f t="shared" si="422"/>
        <v>28.46</v>
      </c>
      <c r="D2808" s="35">
        <f t="shared" si="423"/>
        <v>1.3</v>
      </c>
      <c r="E2808" s="19">
        <f t="shared" si="427"/>
        <v>9.3000000000000007</v>
      </c>
      <c r="F2808" s="19">
        <f t="shared" si="428"/>
        <v>-6.7</v>
      </c>
      <c r="G2808" s="14">
        <f t="shared" si="429"/>
        <v>0</v>
      </c>
      <c r="H2808" s="35">
        <f t="shared" si="424"/>
        <v>1.2</v>
      </c>
      <c r="I2808" s="14">
        <f t="shared" si="430"/>
        <v>7.9</v>
      </c>
      <c r="J2808" s="14">
        <f t="shared" si="431"/>
        <v>-5.5</v>
      </c>
      <c r="K2808" s="14">
        <f t="shared" si="432"/>
        <v>0</v>
      </c>
      <c r="L2808" s="35">
        <f t="shared" si="425"/>
        <v>1.5</v>
      </c>
      <c r="M2808" s="14">
        <f t="shared" si="433"/>
        <v>7</v>
      </c>
      <c r="N2808" s="14">
        <f t="shared" si="434"/>
        <v>-4.0999999999999996</v>
      </c>
      <c r="O2808" s="14">
        <f t="shared" si="435"/>
        <v>0</v>
      </c>
      <c r="P2808" s="7">
        <v>9106</v>
      </c>
      <c r="Q2808" s="7"/>
      <c r="R2808" s="35">
        <f t="shared" si="426"/>
        <v>3</v>
      </c>
      <c r="S2808">
        <v>11.5</v>
      </c>
      <c r="T2808">
        <v>-5.5</v>
      </c>
      <c r="U2808">
        <v>0</v>
      </c>
      <c r="X2808">
        <v>28.46</v>
      </c>
    </row>
    <row r="2809" spans="1:24" x14ac:dyDescent="0.25">
      <c r="A2809" s="3">
        <v>33394</v>
      </c>
      <c r="B2809" s="5">
        <v>156</v>
      </c>
      <c r="C2809" s="37">
        <f t="shared" si="422"/>
        <v>28.49</v>
      </c>
      <c r="D2809" s="35">
        <f t="shared" si="423"/>
        <v>5.2</v>
      </c>
      <c r="E2809" s="19">
        <f t="shared" ref="E2809:E2840" si="436">ROUND(I2809*1.02+1.2,1)</f>
        <v>15.2</v>
      </c>
      <c r="F2809" s="19">
        <f t="shared" ref="F2809:F2840" si="437">ROUND(J2809*1.01-1.1,1)</f>
        <v>-4.9000000000000004</v>
      </c>
      <c r="G2809" s="14">
        <f t="shared" ref="G2809:G2840" si="438">U2809</f>
        <v>0</v>
      </c>
      <c r="H2809" s="35">
        <f t="shared" si="424"/>
        <v>5</v>
      </c>
      <c r="I2809" s="14">
        <f t="shared" ref="I2809:I2840" si="439">ROUND(S2809*0.9-2.5,1)</f>
        <v>13.7</v>
      </c>
      <c r="J2809" s="14">
        <f t="shared" ref="J2809:J2840" si="440">ROUND(T2809*0.83-0.9,1)</f>
        <v>-3.8</v>
      </c>
      <c r="K2809" s="14">
        <f t="shared" ref="K2809:K2840" si="441">U2809</f>
        <v>0</v>
      </c>
      <c r="L2809" s="35">
        <f t="shared" si="425"/>
        <v>5.2</v>
      </c>
      <c r="M2809" s="14">
        <f t="shared" ref="M2809:M2840" si="442">ROUND(S2809*0.9-3.4,1)</f>
        <v>12.8</v>
      </c>
      <c r="N2809" s="14">
        <f t="shared" ref="N2809:N2840" si="443">ROUND(T2809*0.82+0.4,1)</f>
        <v>-2.5</v>
      </c>
      <c r="O2809" s="14">
        <f t="shared" ref="O2809:O2840" si="444">U2809</f>
        <v>0</v>
      </c>
      <c r="P2809" s="7">
        <v>9106</v>
      </c>
      <c r="Q2809" s="7"/>
      <c r="R2809" s="35">
        <f t="shared" si="426"/>
        <v>7.3</v>
      </c>
      <c r="S2809">
        <v>18</v>
      </c>
      <c r="T2809">
        <v>-3.5</v>
      </c>
      <c r="U2809">
        <v>0</v>
      </c>
      <c r="X2809">
        <v>28.49</v>
      </c>
    </row>
    <row r="2810" spans="1:24" x14ac:dyDescent="0.25">
      <c r="A2810" s="3">
        <v>33395</v>
      </c>
      <c r="B2810" s="5">
        <v>157</v>
      </c>
      <c r="C2810" s="37">
        <f t="shared" si="422"/>
        <v>10.92</v>
      </c>
      <c r="D2810" s="35">
        <f t="shared" si="423"/>
        <v>7.5</v>
      </c>
      <c r="E2810" s="19">
        <f t="shared" si="436"/>
        <v>11.1</v>
      </c>
      <c r="F2810" s="19">
        <f t="shared" si="437"/>
        <v>3.8</v>
      </c>
      <c r="G2810" s="14">
        <f t="shared" si="438"/>
        <v>1.4</v>
      </c>
      <c r="H2810" s="35">
        <f t="shared" si="424"/>
        <v>7.3</v>
      </c>
      <c r="I2810" s="14">
        <f t="shared" si="439"/>
        <v>9.6999999999999993</v>
      </c>
      <c r="J2810" s="14">
        <f t="shared" si="440"/>
        <v>4.9000000000000004</v>
      </c>
      <c r="K2810" s="14">
        <f t="shared" si="441"/>
        <v>1.4</v>
      </c>
      <c r="L2810" s="35">
        <f t="shared" si="425"/>
        <v>7.5</v>
      </c>
      <c r="M2810" s="14">
        <f t="shared" si="442"/>
        <v>8.8000000000000007</v>
      </c>
      <c r="N2810" s="14">
        <f t="shared" si="443"/>
        <v>6.1</v>
      </c>
      <c r="O2810" s="14">
        <f t="shared" si="444"/>
        <v>1.4</v>
      </c>
      <c r="P2810" s="7">
        <v>9106</v>
      </c>
      <c r="Q2810" s="7"/>
      <c r="R2810" s="35">
        <f t="shared" si="426"/>
        <v>10.3</v>
      </c>
      <c r="S2810">
        <v>13.5</v>
      </c>
      <c r="T2810">
        <v>7</v>
      </c>
      <c r="U2810">
        <v>1.4</v>
      </c>
      <c r="X2810">
        <v>10.92</v>
      </c>
    </row>
    <row r="2811" spans="1:24" x14ac:dyDescent="0.25">
      <c r="A2811" s="3">
        <v>33396</v>
      </c>
      <c r="B2811" s="5">
        <v>158</v>
      </c>
      <c r="C2811" s="37">
        <f t="shared" si="422"/>
        <v>10.78</v>
      </c>
      <c r="D2811" s="35">
        <f t="shared" si="423"/>
        <v>6.4</v>
      </c>
      <c r="E2811" s="19">
        <f t="shared" si="436"/>
        <v>11.5</v>
      </c>
      <c r="F2811" s="19">
        <f t="shared" si="437"/>
        <v>1.3</v>
      </c>
      <c r="G2811" s="14">
        <f t="shared" si="438"/>
        <v>0</v>
      </c>
      <c r="H2811" s="35">
        <f t="shared" si="424"/>
        <v>6.3</v>
      </c>
      <c r="I2811" s="14">
        <f t="shared" si="439"/>
        <v>10.1</v>
      </c>
      <c r="J2811" s="14">
        <f t="shared" si="440"/>
        <v>2.4</v>
      </c>
      <c r="K2811" s="14">
        <f t="shared" si="441"/>
        <v>0</v>
      </c>
      <c r="L2811" s="35">
        <f t="shared" si="425"/>
        <v>6.5</v>
      </c>
      <c r="M2811" s="14">
        <f t="shared" si="442"/>
        <v>9.1999999999999993</v>
      </c>
      <c r="N2811" s="14">
        <f t="shared" si="443"/>
        <v>3.7</v>
      </c>
      <c r="O2811" s="14">
        <f t="shared" si="444"/>
        <v>0</v>
      </c>
      <c r="P2811" s="7">
        <v>9106</v>
      </c>
      <c r="Q2811" s="7"/>
      <c r="R2811" s="35">
        <f t="shared" si="426"/>
        <v>9</v>
      </c>
      <c r="S2811">
        <v>14</v>
      </c>
      <c r="T2811">
        <v>4</v>
      </c>
      <c r="U2811">
        <v>0</v>
      </c>
      <c r="X2811">
        <v>10.78</v>
      </c>
    </row>
    <row r="2812" spans="1:24" x14ac:dyDescent="0.25">
      <c r="A2812" s="3">
        <v>33397</v>
      </c>
      <c r="B2812" s="5">
        <v>159</v>
      </c>
      <c r="C2812" s="37">
        <f t="shared" si="422"/>
        <v>14.38</v>
      </c>
      <c r="D2812" s="35">
        <f t="shared" si="423"/>
        <v>7.8</v>
      </c>
      <c r="E2812" s="19">
        <f t="shared" si="436"/>
        <v>13.3</v>
      </c>
      <c r="F2812" s="19">
        <f t="shared" si="437"/>
        <v>2.2000000000000002</v>
      </c>
      <c r="G2812" s="14">
        <f t="shared" si="438"/>
        <v>0</v>
      </c>
      <c r="H2812" s="35">
        <f t="shared" si="424"/>
        <v>7.6</v>
      </c>
      <c r="I2812" s="14">
        <f t="shared" si="439"/>
        <v>11.9</v>
      </c>
      <c r="J2812" s="14">
        <f t="shared" si="440"/>
        <v>3.3</v>
      </c>
      <c r="K2812" s="14">
        <f t="shared" si="441"/>
        <v>0</v>
      </c>
      <c r="L2812" s="35">
        <f t="shared" si="425"/>
        <v>7.8</v>
      </c>
      <c r="M2812" s="14">
        <f t="shared" si="442"/>
        <v>11</v>
      </c>
      <c r="N2812" s="14">
        <f t="shared" si="443"/>
        <v>4.5</v>
      </c>
      <c r="O2812" s="14">
        <f t="shared" si="444"/>
        <v>0</v>
      </c>
      <c r="P2812" s="7">
        <v>9106</v>
      </c>
      <c r="Q2812" s="7"/>
      <c r="R2812" s="35">
        <f t="shared" si="426"/>
        <v>10.5</v>
      </c>
      <c r="S2812">
        <v>16</v>
      </c>
      <c r="T2812">
        <v>5</v>
      </c>
      <c r="U2812">
        <v>0</v>
      </c>
      <c r="X2812">
        <v>14.38</v>
      </c>
    </row>
    <row r="2813" spans="1:24" x14ac:dyDescent="0.25">
      <c r="A2813" s="3">
        <v>33398</v>
      </c>
      <c r="B2813" s="5">
        <v>160</v>
      </c>
      <c r="C2813" s="37">
        <f t="shared" si="422"/>
        <v>21.12</v>
      </c>
      <c r="D2813" s="35">
        <f t="shared" si="423"/>
        <v>9.6</v>
      </c>
      <c r="E2813" s="19">
        <f t="shared" si="436"/>
        <v>17.5</v>
      </c>
      <c r="F2813" s="19">
        <f t="shared" si="437"/>
        <v>1.7</v>
      </c>
      <c r="G2813" s="14">
        <f t="shared" si="438"/>
        <v>0</v>
      </c>
      <c r="H2813" s="35">
        <f t="shared" si="424"/>
        <v>9.4</v>
      </c>
      <c r="I2813" s="14">
        <f t="shared" si="439"/>
        <v>16</v>
      </c>
      <c r="J2813" s="14">
        <f t="shared" si="440"/>
        <v>2.8</v>
      </c>
      <c r="K2813" s="14">
        <f t="shared" si="441"/>
        <v>0</v>
      </c>
      <c r="L2813" s="35">
        <f t="shared" si="425"/>
        <v>9.6</v>
      </c>
      <c r="M2813" s="14">
        <f t="shared" si="442"/>
        <v>15.1</v>
      </c>
      <c r="N2813" s="14">
        <f t="shared" si="443"/>
        <v>4.0999999999999996</v>
      </c>
      <c r="O2813" s="14">
        <f t="shared" si="444"/>
        <v>0</v>
      </c>
      <c r="P2813" s="7">
        <v>9106</v>
      </c>
      <c r="Q2813" s="7"/>
      <c r="R2813" s="35">
        <f t="shared" si="426"/>
        <v>12.5</v>
      </c>
      <c r="S2813">
        <v>20.5</v>
      </c>
      <c r="T2813">
        <v>4.5</v>
      </c>
      <c r="U2813">
        <v>0</v>
      </c>
      <c r="X2813">
        <v>21.12</v>
      </c>
    </row>
    <row r="2814" spans="1:24" x14ac:dyDescent="0.25">
      <c r="A2814" s="3">
        <v>33399</v>
      </c>
      <c r="B2814" s="5">
        <v>161</v>
      </c>
      <c r="C2814" s="37">
        <f t="shared" si="422"/>
        <v>14.56</v>
      </c>
      <c r="D2814" s="35">
        <f t="shared" si="423"/>
        <v>8.3000000000000007</v>
      </c>
      <c r="E2814" s="19">
        <f t="shared" si="436"/>
        <v>16.100000000000001</v>
      </c>
      <c r="F2814" s="19">
        <f t="shared" si="437"/>
        <v>0.5</v>
      </c>
      <c r="G2814" s="14">
        <f t="shared" si="438"/>
        <v>4.4000000000000004</v>
      </c>
      <c r="H2814" s="35">
        <f t="shared" si="424"/>
        <v>8.1</v>
      </c>
      <c r="I2814" s="14">
        <f t="shared" si="439"/>
        <v>14.6</v>
      </c>
      <c r="J2814" s="14">
        <f t="shared" si="440"/>
        <v>1.6</v>
      </c>
      <c r="K2814" s="14">
        <f t="shared" si="441"/>
        <v>4.4000000000000004</v>
      </c>
      <c r="L2814" s="35">
        <f t="shared" si="425"/>
        <v>8.3000000000000007</v>
      </c>
      <c r="M2814" s="14">
        <f t="shared" si="442"/>
        <v>13.7</v>
      </c>
      <c r="N2814" s="14">
        <f t="shared" si="443"/>
        <v>2.9</v>
      </c>
      <c r="O2814" s="14">
        <f t="shared" si="444"/>
        <v>4.4000000000000004</v>
      </c>
      <c r="P2814" s="7">
        <v>9106</v>
      </c>
      <c r="Q2814" s="7"/>
      <c r="R2814" s="35">
        <f t="shared" si="426"/>
        <v>11</v>
      </c>
      <c r="S2814">
        <v>19</v>
      </c>
      <c r="T2814">
        <v>3</v>
      </c>
      <c r="U2814">
        <v>4.4000000000000004</v>
      </c>
      <c r="X2814">
        <v>14.56</v>
      </c>
    </row>
    <row r="2815" spans="1:24" x14ac:dyDescent="0.25">
      <c r="A2815" s="3">
        <v>33400</v>
      </c>
      <c r="B2815" s="5">
        <v>162</v>
      </c>
      <c r="C2815" s="37">
        <f t="shared" si="422"/>
        <v>24.29</v>
      </c>
      <c r="D2815" s="35">
        <f t="shared" si="423"/>
        <v>7.5</v>
      </c>
      <c r="E2815" s="19">
        <f t="shared" si="436"/>
        <v>10.199999999999999</v>
      </c>
      <c r="F2815" s="19">
        <f t="shared" si="437"/>
        <v>4.7</v>
      </c>
      <c r="G2815" s="14">
        <f t="shared" si="438"/>
        <v>0.3</v>
      </c>
      <c r="H2815" s="35">
        <f t="shared" si="424"/>
        <v>7.3</v>
      </c>
      <c r="I2815" s="14">
        <f t="shared" si="439"/>
        <v>8.8000000000000007</v>
      </c>
      <c r="J2815" s="14">
        <f t="shared" si="440"/>
        <v>5.7</v>
      </c>
      <c r="K2815" s="14">
        <f t="shared" si="441"/>
        <v>0.3</v>
      </c>
      <c r="L2815" s="35">
        <f t="shared" si="425"/>
        <v>7.5</v>
      </c>
      <c r="M2815" s="14">
        <f t="shared" si="442"/>
        <v>7.9</v>
      </c>
      <c r="N2815" s="14">
        <f t="shared" si="443"/>
        <v>7</v>
      </c>
      <c r="O2815" s="14">
        <f t="shared" si="444"/>
        <v>0.3</v>
      </c>
      <c r="P2815" s="7">
        <v>9106</v>
      </c>
      <c r="Q2815" s="7"/>
      <c r="R2815" s="35">
        <f t="shared" si="426"/>
        <v>10.3</v>
      </c>
      <c r="S2815">
        <v>12.5</v>
      </c>
      <c r="T2815">
        <v>8</v>
      </c>
      <c r="U2815">
        <v>0.3</v>
      </c>
      <c r="X2815">
        <v>24.29</v>
      </c>
    </row>
    <row r="2816" spans="1:24" x14ac:dyDescent="0.25">
      <c r="A2816" s="3">
        <v>33401</v>
      </c>
      <c r="B2816" s="5">
        <v>163</v>
      </c>
      <c r="C2816" s="37">
        <f t="shared" si="422"/>
        <v>11.59</v>
      </c>
      <c r="D2816" s="35">
        <f t="shared" si="423"/>
        <v>3.3</v>
      </c>
      <c r="E2816" s="19">
        <f t="shared" si="436"/>
        <v>9.6999999999999993</v>
      </c>
      <c r="F2816" s="19">
        <f t="shared" si="437"/>
        <v>-3.2</v>
      </c>
      <c r="G2816" s="14">
        <f t="shared" si="438"/>
        <v>0</v>
      </c>
      <c r="H2816" s="35">
        <f t="shared" si="424"/>
        <v>3.1</v>
      </c>
      <c r="I2816" s="14">
        <f t="shared" si="439"/>
        <v>8.3000000000000007</v>
      </c>
      <c r="J2816" s="14">
        <f t="shared" si="440"/>
        <v>-2.1</v>
      </c>
      <c r="K2816" s="14">
        <f t="shared" si="441"/>
        <v>0</v>
      </c>
      <c r="L2816" s="35">
        <f t="shared" si="425"/>
        <v>3.3</v>
      </c>
      <c r="M2816" s="14">
        <f t="shared" si="442"/>
        <v>7.4</v>
      </c>
      <c r="N2816" s="14">
        <f t="shared" si="443"/>
        <v>-0.8</v>
      </c>
      <c r="O2816" s="14">
        <f t="shared" si="444"/>
        <v>0</v>
      </c>
      <c r="P2816" s="7">
        <v>9106</v>
      </c>
      <c r="Q2816" s="7"/>
      <c r="R2816" s="35">
        <f t="shared" si="426"/>
        <v>5.3</v>
      </c>
      <c r="S2816">
        <v>12</v>
      </c>
      <c r="T2816">
        <v>-1.5</v>
      </c>
      <c r="U2816">
        <v>0</v>
      </c>
      <c r="X2816">
        <v>11.59</v>
      </c>
    </row>
    <row r="2817" spans="1:24" x14ac:dyDescent="0.25">
      <c r="A2817" s="3">
        <v>33402</v>
      </c>
      <c r="B2817" s="5">
        <v>164</v>
      </c>
      <c r="C2817" s="37">
        <f t="shared" si="422"/>
        <v>13.85</v>
      </c>
      <c r="D2817" s="35">
        <f t="shared" si="423"/>
        <v>3.1</v>
      </c>
      <c r="E2817" s="19">
        <f t="shared" si="436"/>
        <v>10.199999999999999</v>
      </c>
      <c r="F2817" s="19">
        <f t="shared" si="437"/>
        <v>-4.0999999999999996</v>
      </c>
      <c r="G2817" s="14">
        <f t="shared" si="438"/>
        <v>0.4</v>
      </c>
      <c r="H2817" s="35">
        <f t="shared" si="424"/>
        <v>2.9</v>
      </c>
      <c r="I2817" s="14">
        <f t="shared" si="439"/>
        <v>8.8000000000000007</v>
      </c>
      <c r="J2817" s="14">
        <f t="shared" si="440"/>
        <v>-3</v>
      </c>
      <c r="K2817" s="14">
        <f t="shared" si="441"/>
        <v>0.4</v>
      </c>
      <c r="L2817" s="35">
        <f t="shared" si="425"/>
        <v>3.1</v>
      </c>
      <c r="M2817" s="14">
        <f t="shared" si="442"/>
        <v>7.9</v>
      </c>
      <c r="N2817" s="14">
        <f t="shared" si="443"/>
        <v>-1.7</v>
      </c>
      <c r="O2817" s="14">
        <f t="shared" si="444"/>
        <v>0.4</v>
      </c>
      <c r="P2817" s="7">
        <v>9106</v>
      </c>
      <c r="Q2817" s="7"/>
      <c r="R2817" s="35">
        <f t="shared" si="426"/>
        <v>5</v>
      </c>
      <c r="S2817">
        <v>12.5</v>
      </c>
      <c r="T2817">
        <v>-2.5</v>
      </c>
      <c r="U2817">
        <v>0.4</v>
      </c>
      <c r="X2817">
        <v>13.85</v>
      </c>
    </row>
    <row r="2818" spans="1:24" x14ac:dyDescent="0.25">
      <c r="A2818" s="3">
        <v>33403</v>
      </c>
      <c r="B2818" s="5">
        <v>165</v>
      </c>
      <c r="C2818" s="37">
        <f t="shared" si="422"/>
        <v>15.95</v>
      </c>
      <c r="D2818" s="35">
        <f t="shared" si="423"/>
        <v>2.2999999999999998</v>
      </c>
      <c r="E2818" s="19">
        <f t="shared" si="436"/>
        <v>8.6999999999999993</v>
      </c>
      <c r="F2818" s="19">
        <f t="shared" si="437"/>
        <v>-4.0999999999999996</v>
      </c>
      <c r="G2818" s="14">
        <f t="shared" si="438"/>
        <v>0</v>
      </c>
      <c r="H2818" s="35">
        <f t="shared" si="424"/>
        <v>2.2000000000000002</v>
      </c>
      <c r="I2818" s="14">
        <f t="shared" si="439"/>
        <v>7.4</v>
      </c>
      <c r="J2818" s="14">
        <f t="shared" si="440"/>
        <v>-3</v>
      </c>
      <c r="K2818" s="14">
        <f t="shared" si="441"/>
        <v>0</v>
      </c>
      <c r="L2818" s="35">
        <f t="shared" si="425"/>
        <v>2.4</v>
      </c>
      <c r="M2818" s="14">
        <f t="shared" si="442"/>
        <v>6.5</v>
      </c>
      <c r="N2818" s="14">
        <f t="shared" si="443"/>
        <v>-1.7</v>
      </c>
      <c r="O2818" s="14">
        <f t="shared" si="444"/>
        <v>0</v>
      </c>
      <c r="P2818" s="7">
        <v>9106</v>
      </c>
      <c r="Q2818" s="7"/>
      <c r="R2818" s="35">
        <f t="shared" si="426"/>
        <v>4.3</v>
      </c>
      <c r="S2818">
        <v>11</v>
      </c>
      <c r="T2818">
        <v>-2.5</v>
      </c>
      <c r="U2818">
        <v>0</v>
      </c>
      <c r="X2818">
        <v>15.95</v>
      </c>
    </row>
    <row r="2819" spans="1:24" x14ac:dyDescent="0.25">
      <c r="A2819" s="3">
        <v>33404</v>
      </c>
      <c r="B2819" s="5">
        <v>166</v>
      </c>
      <c r="C2819" s="37">
        <f t="shared" si="422"/>
        <v>17.16</v>
      </c>
      <c r="D2819" s="35">
        <f t="shared" si="423"/>
        <v>5.4</v>
      </c>
      <c r="E2819" s="19">
        <f t="shared" si="436"/>
        <v>12</v>
      </c>
      <c r="F2819" s="19">
        <f t="shared" si="437"/>
        <v>-1.2</v>
      </c>
      <c r="G2819" s="14">
        <f t="shared" si="438"/>
        <v>6.1</v>
      </c>
      <c r="H2819" s="35">
        <f t="shared" si="424"/>
        <v>5.3</v>
      </c>
      <c r="I2819" s="14">
        <f t="shared" si="439"/>
        <v>10.6</v>
      </c>
      <c r="J2819" s="14">
        <f t="shared" si="440"/>
        <v>-0.1</v>
      </c>
      <c r="K2819" s="14">
        <f t="shared" si="441"/>
        <v>6.1</v>
      </c>
      <c r="L2819" s="35">
        <f t="shared" si="425"/>
        <v>5.5</v>
      </c>
      <c r="M2819" s="14">
        <f t="shared" si="442"/>
        <v>9.6999999999999993</v>
      </c>
      <c r="N2819" s="14">
        <f t="shared" si="443"/>
        <v>1.2</v>
      </c>
      <c r="O2819" s="14">
        <f t="shared" si="444"/>
        <v>6.1</v>
      </c>
      <c r="P2819" s="7">
        <v>9106</v>
      </c>
      <c r="Q2819" s="7"/>
      <c r="R2819" s="35">
        <f t="shared" si="426"/>
        <v>7.8</v>
      </c>
      <c r="S2819">
        <v>14.5</v>
      </c>
      <c r="T2819">
        <v>1</v>
      </c>
      <c r="U2819">
        <v>6.1</v>
      </c>
      <c r="X2819">
        <v>17.16</v>
      </c>
    </row>
    <row r="2820" spans="1:24" x14ac:dyDescent="0.25">
      <c r="A2820" s="3">
        <v>33405</v>
      </c>
      <c r="B2820" s="5">
        <v>167</v>
      </c>
      <c r="C2820" s="37">
        <f t="shared" si="422"/>
        <v>12.82</v>
      </c>
      <c r="D2820" s="35">
        <f t="shared" si="423"/>
        <v>3.1</v>
      </c>
      <c r="E2820" s="19">
        <f t="shared" si="436"/>
        <v>7.4</v>
      </c>
      <c r="F2820" s="19">
        <f t="shared" si="437"/>
        <v>-1.2</v>
      </c>
      <c r="G2820" s="14">
        <f t="shared" si="438"/>
        <v>1</v>
      </c>
      <c r="H2820" s="35">
        <f t="shared" si="424"/>
        <v>3</v>
      </c>
      <c r="I2820" s="14">
        <f t="shared" si="439"/>
        <v>6.1</v>
      </c>
      <c r="J2820" s="14">
        <f t="shared" si="440"/>
        <v>-0.1</v>
      </c>
      <c r="K2820" s="14">
        <f t="shared" si="441"/>
        <v>1</v>
      </c>
      <c r="L2820" s="35">
        <f t="shared" si="425"/>
        <v>3.2</v>
      </c>
      <c r="M2820" s="14">
        <f t="shared" si="442"/>
        <v>5.2</v>
      </c>
      <c r="N2820" s="14">
        <f t="shared" si="443"/>
        <v>1.2</v>
      </c>
      <c r="O2820" s="14">
        <f t="shared" si="444"/>
        <v>1</v>
      </c>
      <c r="P2820" s="7">
        <v>9106</v>
      </c>
      <c r="Q2820" s="7"/>
      <c r="R2820" s="35">
        <f t="shared" si="426"/>
        <v>5.3</v>
      </c>
      <c r="S2820">
        <v>9.5</v>
      </c>
      <c r="T2820">
        <v>1</v>
      </c>
      <c r="U2820">
        <v>1</v>
      </c>
      <c r="X2820">
        <v>12.82</v>
      </c>
    </row>
    <row r="2821" spans="1:24" x14ac:dyDescent="0.25">
      <c r="A2821" s="3">
        <v>33406</v>
      </c>
      <c r="B2821" s="5">
        <v>168</v>
      </c>
      <c r="C2821" s="37">
        <f t="shared" ref="C2821:C2884" si="445">IF(W2821="",X2821,ROUND(0.95*W2821,2))</f>
        <v>15.68</v>
      </c>
      <c r="D2821" s="35">
        <f t="shared" ref="D2821:D2884" si="446">ROUND(AVERAGE(E2821:F2821),1)</f>
        <v>4.8</v>
      </c>
      <c r="E2821" s="19">
        <f t="shared" si="436"/>
        <v>12.4</v>
      </c>
      <c r="F2821" s="19">
        <f t="shared" si="437"/>
        <v>-2.8</v>
      </c>
      <c r="G2821" s="14">
        <f t="shared" si="438"/>
        <v>0.4</v>
      </c>
      <c r="H2821" s="35">
        <f t="shared" ref="H2821:H2884" si="447">ROUND(AVERAGE(I2821:J2821),1)</f>
        <v>4.7</v>
      </c>
      <c r="I2821" s="14">
        <f t="shared" si="439"/>
        <v>11</v>
      </c>
      <c r="J2821" s="14">
        <f t="shared" si="440"/>
        <v>-1.7</v>
      </c>
      <c r="K2821" s="14">
        <f t="shared" si="441"/>
        <v>0.4</v>
      </c>
      <c r="L2821" s="35">
        <f t="shared" ref="L2821:L2884" si="448">ROUND(AVERAGE(M2821:N2821),1)</f>
        <v>4.9000000000000004</v>
      </c>
      <c r="M2821" s="14">
        <f t="shared" si="442"/>
        <v>10.1</v>
      </c>
      <c r="N2821" s="14">
        <f t="shared" si="443"/>
        <v>-0.4</v>
      </c>
      <c r="O2821" s="14">
        <f t="shared" si="444"/>
        <v>0.4</v>
      </c>
      <c r="P2821" s="7">
        <v>9106</v>
      </c>
      <c r="Q2821" s="7"/>
      <c r="R2821" s="35">
        <f t="shared" ref="R2821:R2884" si="449">ROUND(AVERAGE(S2821:T2821),1)</f>
        <v>7</v>
      </c>
      <c r="S2821">
        <v>15</v>
      </c>
      <c r="T2821">
        <v>-1</v>
      </c>
      <c r="U2821">
        <v>0.4</v>
      </c>
      <c r="X2821">
        <v>15.68</v>
      </c>
    </row>
    <row r="2822" spans="1:24" x14ac:dyDescent="0.25">
      <c r="A2822" s="3">
        <v>33407</v>
      </c>
      <c r="B2822" s="5">
        <v>169</v>
      </c>
      <c r="C2822" s="37">
        <f t="shared" si="445"/>
        <v>23.76</v>
      </c>
      <c r="D2822" s="35">
        <f t="shared" si="446"/>
        <v>4.5999999999999996</v>
      </c>
      <c r="E2822" s="19">
        <f t="shared" si="436"/>
        <v>12</v>
      </c>
      <c r="F2822" s="19">
        <f t="shared" si="437"/>
        <v>-2.8</v>
      </c>
      <c r="G2822" s="14">
        <f t="shared" si="438"/>
        <v>4.8</v>
      </c>
      <c r="H2822" s="35">
        <f t="shared" si="447"/>
        <v>4.5</v>
      </c>
      <c r="I2822" s="14">
        <f t="shared" si="439"/>
        <v>10.6</v>
      </c>
      <c r="J2822" s="14">
        <f t="shared" si="440"/>
        <v>-1.7</v>
      </c>
      <c r="K2822" s="14">
        <f t="shared" si="441"/>
        <v>4.8</v>
      </c>
      <c r="L2822" s="35">
        <f t="shared" si="448"/>
        <v>4.7</v>
      </c>
      <c r="M2822" s="14">
        <f t="shared" si="442"/>
        <v>9.6999999999999993</v>
      </c>
      <c r="N2822" s="14">
        <f t="shared" si="443"/>
        <v>-0.4</v>
      </c>
      <c r="O2822" s="14">
        <f t="shared" si="444"/>
        <v>4.8</v>
      </c>
      <c r="P2822" s="7">
        <v>9106</v>
      </c>
      <c r="Q2822" s="7"/>
      <c r="R2822" s="35">
        <f t="shared" si="449"/>
        <v>6.8</v>
      </c>
      <c r="S2822">
        <v>14.5</v>
      </c>
      <c r="T2822">
        <v>-1</v>
      </c>
      <c r="U2822">
        <v>4.8</v>
      </c>
      <c r="X2822">
        <v>23.76</v>
      </c>
    </row>
    <row r="2823" spans="1:24" x14ac:dyDescent="0.25">
      <c r="A2823" s="3">
        <v>33408</v>
      </c>
      <c r="B2823" s="5">
        <v>170</v>
      </c>
      <c r="C2823" s="37">
        <f t="shared" si="445"/>
        <v>19.43</v>
      </c>
      <c r="D2823" s="35">
        <f t="shared" si="446"/>
        <v>6.7</v>
      </c>
      <c r="E2823" s="19">
        <f t="shared" si="436"/>
        <v>16.100000000000001</v>
      </c>
      <c r="F2823" s="19">
        <f t="shared" si="437"/>
        <v>-2.8</v>
      </c>
      <c r="G2823" s="14">
        <f t="shared" si="438"/>
        <v>3.1</v>
      </c>
      <c r="H2823" s="35">
        <f t="shared" si="447"/>
        <v>6.5</v>
      </c>
      <c r="I2823" s="14">
        <f t="shared" si="439"/>
        <v>14.6</v>
      </c>
      <c r="J2823" s="14">
        <f t="shared" si="440"/>
        <v>-1.7</v>
      </c>
      <c r="K2823" s="14">
        <f t="shared" si="441"/>
        <v>3.1</v>
      </c>
      <c r="L2823" s="35">
        <f t="shared" si="448"/>
        <v>6.7</v>
      </c>
      <c r="M2823" s="14">
        <f t="shared" si="442"/>
        <v>13.7</v>
      </c>
      <c r="N2823" s="14">
        <f t="shared" si="443"/>
        <v>-0.4</v>
      </c>
      <c r="O2823" s="14">
        <f t="shared" si="444"/>
        <v>3.1</v>
      </c>
      <c r="P2823" s="7">
        <v>9106</v>
      </c>
      <c r="Q2823" s="7"/>
      <c r="R2823" s="35">
        <f t="shared" si="449"/>
        <v>9</v>
      </c>
      <c r="S2823">
        <v>19</v>
      </c>
      <c r="T2823">
        <v>-1</v>
      </c>
      <c r="U2823">
        <v>3.1</v>
      </c>
      <c r="X2823">
        <v>19.43</v>
      </c>
    </row>
    <row r="2824" spans="1:24" x14ac:dyDescent="0.25">
      <c r="A2824" s="3">
        <v>33409</v>
      </c>
      <c r="B2824" s="5">
        <v>171</v>
      </c>
      <c r="C2824" s="37">
        <f t="shared" si="445"/>
        <v>9.1</v>
      </c>
      <c r="D2824" s="35">
        <f t="shared" si="446"/>
        <v>7</v>
      </c>
      <c r="E2824" s="19">
        <f t="shared" si="436"/>
        <v>10.6</v>
      </c>
      <c r="F2824" s="19">
        <f t="shared" si="437"/>
        <v>3.4</v>
      </c>
      <c r="G2824" s="14">
        <f t="shared" si="438"/>
        <v>10.4</v>
      </c>
      <c r="H2824" s="35">
        <f t="shared" si="447"/>
        <v>6.9</v>
      </c>
      <c r="I2824" s="14">
        <f t="shared" si="439"/>
        <v>9.1999999999999993</v>
      </c>
      <c r="J2824" s="14">
        <f t="shared" si="440"/>
        <v>4.5</v>
      </c>
      <c r="K2824" s="14">
        <f t="shared" si="441"/>
        <v>10.4</v>
      </c>
      <c r="L2824" s="35">
        <f t="shared" si="448"/>
        <v>7</v>
      </c>
      <c r="M2824" s="14">
        <f t="shared" si="442"/>
        <v>8.3000000000000007</v>
      </c>
      <c r="N2824" s="14">
        <f t="shared" si="443"/>
        <v>5.7</v>
      </c>
      <c r="O2824" s="14">
        <f t="shared" si="444"/>
        <v>10.4</v>
      </c>
      <c r="P2824" s="7">
        <v>9106</v>
      </c>
      <c r="Q2824" s="7"/>
      <c r="R2824" s="35">
        <f t="shared" si="449"/>
        <v>9.8000000000000007</v>
      </c>
      <c r="S2824">
        <v>13</v>
      </c>
      <c r="T2824">
        <v>6.5</v>
      </c>
      <c r="U2824">
        <v>10.4</v>
      </c>
      <c r="X2824">
        <v>9.1</v>
      </c>
    </row>
    <row r="2825" spans="1:24" x14ac:dyDescent="0.25">
      <c r="A2825" s="3">
        <v>33410</v>
      </c>
      <c r="B2825" s="5">
        <v>172</v>
      </c>
      <c r="C2825" s="37">
        <f t="shared" si="445"/>
        <v>10.9</v>
      </c>
      <c r="D2825" s="35">
        <f t="shared" si="446"/>
        <v>6.9</v>
      </c>
      <c r="E2825" s="19">
        <f t="shared" si="436"/>
        <v>11.5</v>
      </c>
      <c r="F2825" s="19">
        <f t="shared" si="437"/>
        <v>2.2000000000000002</v>
      </c>
      <c r="G2825" s="14">
        <f t="shared" si="438"/>
        <v>12.6</v>
      </c>
      <c r="H2825" s="35">
        <f t="shared" si="447"/>
        <v>6.7</v>
      </c>
      <c r="I2825" s="14">
        <f t="shared" si="439"/>
        <v>10.1</v>
      </c>
      <c r="J2825" s="14">
        <f t="shared" si="440"/>
        <v>3.3</v>
      </c>
      <c r="K2825" s="14">
        <f t="shared" si="441"/>
        <v>12.6</v>
      </c>
      <c r="L2825" s="35">
        <f t="shared" si="448"/>
        <v>6.9</v>
      </c>
      <c r="M2825" s="14">
        <f t="shared" si="442"/>
        <v>9.1999999999999993</v>
      </c>
      <c r="N2825" s="14">
        <f t="shared" si="443"/>
        <v>4.5</v>
      </c>
      <c r="O2825" s="14">
        <f t="shared" si="444"/>
        <v>12.6</v>
      </c>
      <c r="P2825" s="7">
        <v>9106</v>
      </c>
      <c r="Q2825" s="7"/>
      <c r="R2825" s="35">
        <f t="shared" si="449"/>
        <v>9.5</v>
      </c>
      <c r="S2825">
        <v>14</v>
      </c>
      <c r="T2825">
        <v>5</v>
      </c>
      <c r="U2825">
        <v>12.6</v>
      </c>
      <c r="X2825">
        <v>10.9</v>
      </c>
    </row>
    <row r="2826" spans="1:24" x14ac:dyDescent="0.25">
      <c r="A2826" s="3">
        <v>33411</v>
      </c>
      <c r="B2826" s="5">
        <v>173</v>
      </c>
      <c r="C2826" s="37">
        <f t="shared" si="445"/>
        <v>12.84</v>
      </c>
      <c r="D2826" s="35">
        <f t="shared" si="446"/>
        <v>7</v>
      </c>
      <c r="E2826" s="19">
        <f t="shared" si="436"/>
        <v>10.6</v>
      </c>
      <c r="F2826" s="19">
        <f t="shared" si="437"/>
        <v>3.4</v>
      </c>
      <c r="G2826" s="14">
        <f t="shared" si="438"/>
        <v>9.8000000000000007</v>
      </c>
      <c r="H2826" s="35">
        <f t="shared" si="447"/>
        <v>6.9</v>
      </c>
      <c r="I2826" s="14">
        <f t="shared" si="439"/>
        <v>9.1999999999999993</v>
      </c>
      <c r="J2826" s="14">
        <f t="shared" si="440"/>
        <v>4.5</v>
      </c>
      <c r="K2826" s="14">
        <f t="shared" si="441"/>
        <v>9.8000000000000007</v>
      </c>
      <c r="L2826" s="35">
        <f t="shared" si="448"/>
        <v>7</v>
      </c>
      <c r="M2826" s="14">
        <f t="shared" si="442"/>
        <v>8.3000000000000007</v>
      </c>
      <c r="N2826" s="14">
        <f t="shared" si="443"/>
        <v>5.7</v>
      </c>
      <c r="O2826" s="14">
        <f t="shared" si="444"/>
        <v>9.8000000000000007</v>
      </c>
      <c r="P2826" s="7">
        <v>9106</v>
      </c>
      <c r="Q2826" s="7"/>
      <c r="R2826" s="35">
        <f t="shared" si="449"/>
        <v>9.8000000000000007</v>
      </c>
      <c r="S2826">
        <v>13</v>
      </c>
      <c r="T2826">
        <v>6.5</v>
      </c>
      <c r="U2826">
        <v>9.8000000000000007</v>
      </c>
      <c r="X2826">
        <v>12.84</v>
      </c>
    </row>
    <row r="2827" spans="1:24" x14ac:dyDescent="0.25">
      <c r="A2827" s="3">
        <v>33412</v>
      </c>
      <c r="B2827" s="5">
        <v>174</v>
      </c>
      <c r="C2827" s="37">
        <f t="shared" si="445"/>
        <v>19.28</v>
      </c>
      <c r="D2827" s="35">
        <f t="shared" si="446"/>
        <v>7.1</v>
      </c>
      <c r="E2827" s="19">
        <f t="shared" si="436"/>
        <v>12</v>
      </c>
      <c r="F2827" s="19">
        <f t="shared" si="437"/>
        <v>2.2000000000000002</v>
      </c>
      <c r="G2827" s="14">
        <f t="shared" si="438"/>
        <v>1.9</v>
      </c>
      <c r="H2827" s="35">
        <f t="shared" si="447"/>
        <v>7</v>
      </c>
      <c r="I2827" s="14">
        <f t="shared" si="439"/>
        <v>10.6</v>
      </c>
      <c r="J2827" s="14">
        <f t="shared" si="440"/>
        <v>3.3</v>
      </c>
      <c r="K2827" s="14">
        <f t="shared" si="441"/>
        <v>1.9</v>
      </c>
      <c r="L2827" s="35">
        <f t="shared" si="448"/>
        <v>7.1</v>
      </c>
      <c r="M2827" s="14">
        <f t="shared" si="442"/>
        <v>9.6999999999999993</v>
      </c>
      <c r="N2827" s="14">
        <f t="shared" si="443"/>
        <v>4.5</v>
      </c>
      <c r="O2827" s="14">
        <f t="shared" si="444"/>
        <v>1.9</v>
      </c>
      <c r="P2827" s="7">
        <v>9106</v>
      </c>
      <c r="Q2827" s="7"/>
      <c r="R2827" s="35">
        <f t="shared" si="449"/>
        <v>9.8000000000000007</v>
      </c>
      <c r="S2827">
        <v>14.5</v>
      </c>
      <c r="T2827">
        <v>5</v>
      </c>
      <c r="U2827">
        <v>1.9</v>
      </c>
      <c r="X2827">
        <v>19.28</v>
      </c>
    </row>
    <row r="2828" spans="1:24" x14ac:dyDescent="0.25">
      <c r="A2828" s="3">
        <v>33413</v>
      </c>
      <c r="B2828" s="5">
        <v>175</v>
      </c>
      <c r="C2828" s="37">
        <f t="shared" si="445"/>
        <v>20.62</v>
      </c>
      <c r="D2828" s="35">
        <f t="shared" si="446"/>
        <v>7.2</v>
      </c>
      <c r="E2828" s="19">
        <f t="shared" si="436"/>
        <v>14.3</v>
      </c>
      <c r="F2828" s="19">
        <f t="shared" si="437"/>
        <v>0.1</v>
      </c>
      <c r="G2828" s="14">
        <f t="shared" si="438"/>
        <v>0.6</v>
      </c>
      <c r="H2828" s="35">
        <f t="shared" si="447"/>
        <v>7</v>
      </c>
      <c r="I2828" s="14">
        <f t="shared" si="439"/>
        <v>12.8</v>
      </c>
      <c r="J2828" s="14">
        <f t="shared" si="440"/>
        <v>1.2</v>
      </c>
      <c r="K2828" s="14">
        <f t="shared" si="441"/>
        <v>0.6</v>
      </c>
      <c r="L2828" s="35">
        <f t="shared" si="448"/>
        <v>7.2</v>
      </c>
      <c r="M2828" s="14">
        <f t="shared" si="442"/>
        <v>11.9</v>
      </c>
      <c r="N2828" s="14">
        <f t="shared" si="443"/>
        <v>2.5</v>
      </c>
      <c r="O2828" s="14">
        <f t="shared" si="444"/>
        <v>0.6</v>
      </c>
      <c r="P2828" s="7">
        <v>9106</v>
      </c>
      <c r="Q2828" s="7"/>
      <c r="R2828" s="35">
        <f t="shared" si="449"/>
        <v>9.8000000000000007</v>
      </c>
      <c r="S2828">
        <v>17</v>
      </c>
      <c r="T2828">
        <v>2.5</v>
      </c>
      <c r="U2828">
        <v>0.6</v>
      </c>
      <c r="X2828">
        <v>20.62</v>
      </c>
    </row>
    <row r="2829" spans="1:24" x14ac:dyDescent="0.25">
      <c r="A2829" s="3">
        <v>33414</v>
      </c>
      <c r="B2829" s="5">
        <v>176</v>
      </c>
      <c r="C2829" s="37">
        <f t="shared" si="445"/>
        <v>21.96</v>
      </c>
      <c r="D2829" s="35">
        <f t="shared" si="446"/>
        <v>6.8</v>
      </c>
      <c r="E2829" s="19">
        <f t="shared" si="436"/>
        <v>13.8</v>
      </c>
      <c r="F2829" s="19">
        <f t="shared" si="437"/>
        <v>-0.3</v>
      </c>
      <c r="G2829" s="14">
        <f t="shared" si="438"/>
        <v>2.9</v>
      </c>
      <c r="H2829" s="35">
        <f t="shared" si="447"/>
        <v>6.6</v>
      </c>
      <c r="I2829" s="14">
        <f t="shared" si="439"/>
        <v>12.4</v>
      </c>
      <c r="J2829" s="14">
        <f t="shared" si="440"/>
        <v>0.8</v>
      </c>
      <c r="K2829" s="14">
        <f t="shared" si="441"/>
        <v>2.9</v>
      </c>
      <c r="L2829" s="35">
        <f t="shared" si="448"/>
        <v>6.8</v>
      </c>
      <c r="M2829" s="14">
        <f t="shared" si="442"/>
        <v>11.5</v>
      </c>
      <c r="N2829" s="14">
        <f t="shared" si="443"/>
        <v>2</v>
      </c>
      <c r="O2829" s="14">
        <f t="shared" si="444"/>
        <v>2.9</v>
      </c>
      <c r="P2829" s="7">
        <v>9106</v>
      </c>
      <c r="Q2829" s="7"/>
      <c r="R2829" s="35">
        <f t="shared" si="449"/>
        <v>9.3000000000000007</v>
      </c>
      <c r="S2829">
        <v>16.5</v>
      </c>
      <c r="T2829">
        <v>2</v>
      </c>
      <c r="U2829">
        <v>2.9</v>
      </c>
      <c r="X2829">
        <v>21.96</v>
      </c>
    </row>
    <row r="2830" spans="1:24" x14ac:dyDescent="0.25">
      <c r="A2830" s="3">
        <v>33415</v>
      </c>
      <c r="B2830" s="5">
        <v>177</v>
      </c>
      <c r="C2830" s="37">
        <f t="shared" si="445"/>
        <v>16.12</v>
      </c>
      <c r="D2830" s="35">
        <f t="shared" si="446"/>
        <v>8</v>
      </c>
      <c r="E2830" s="19">
        <f t="shared" si="436"/>
        <v>13.3</v>
      </c>
      <c r="F2830" s="19">
        <f t="shared" si="437"/>
        <v>2.6</v>
      </c>
      <c r="G2830" s="14">
        <f t="shared" si="438"/>
        <v>6</v>
      </c>
      <c r="H2830" s="35">
        <f t="shared" si="447"/>
        <v>7.8</v>
      </c>
      <c r="I2830" s="14">
        <f t="shared" si="439"/>
        <v>11.9</v>
      </c>
      <c r="J2830" s="14">
        <f t="shared" si="440"/>
        <v>3.7</v>
      </c>
      <c r="K2830" s="14">
        <f t="shared" si="441"/>
        <v>6</v>
      </c>
      <c r="L2830" s="35">
        <f t="shared" si="448"/>
        <v>8</v>
      </c>
      <c r="M2830" s="14">
        <f t="shared" si="442"/>
        <v>11</v>
      </c>
      <c r="N2830" s="14">
        <f t="shared" si="443"/>
        <v>4.9000000000000004</v>
      </c>
      <c r="O2830" s="14">
        <f t="shared" si="444"/>
        <v>6</v>
      </c>
      <c r="P2830" s="7">
        <v>9106</v>
      </c>
      <c r="Q2830" s="7"/>
      <c r="R2830" s="35">
        <f t="shared" si="449"/>
        <v>10.8</v>
      </c>
      <c r="S2830">
        <v>16</v>
      </c>
      <c r="T2830">
        <v>5.5</v>
      </c>
      <c r="U2830">
        <v>6</v>
      </c>
      <c r="X2830">
        <v>16.12</v>
      </c>
    </row>
    <row r="2831" spans="1:24" x14ac:dyDescent="0.25">
      <c r="A2831" s="3">
        <v>33416</v>
      </c>
      <c r="B2831" s="5">
        <v>178</v>
      </c>
      <c r="C2831" s="37">
        <f t="shared" si="445"/>
        <v>24.79</v>
      </c>
      <c r="D2831" s="35">
        <f t="shared" si="446"/>
        <v>8.8000000000000007</v>
      </c>
      <c r="E2831" s="19">
        <f t="shared" si="436"/>
        <v>17.5</v>
      </c>
      <c r="F2831" s="19">
        <f t="shared" si="437"/>
        <v>0.1</v>
      </c>
      <c r="G2831" s="14">
        <f t="shared" si="438"/>
        <v>0.2</v>
      </c>
      <c r="H2831" s="35">
        <f t="shared" si="447"/>
        <v>8.6</v>
      </c>
      <c r="I2831" s="14">
        <f t="shared" si="439"/>
        <v>16</v>
      </c>
      <c r="J2831" s="14">
        <f t="shared" si="440"/>
        <v>1.2</v>
      </c>
      <c r="K2831" s="14">
        <f t="shared" si="441"/>
        <v>0.2</v>
      </c>
      <c r="L2831" s="35">
        <f t="shared" si="448"/>
        <v>8.8000000000000007</v>
      </c>
      <c r="M2831" s="14">
        <f t="shared" si="442"/>
        <v>15.1</v>
      </c>
      <c r="N2831" s="14">
        <f t="shared" si="443"/>
        <v>2.5</v>
      </c>
      <c r="O2831" s="14">
        <f t="shared" si="444"/>
        <v>0.2</v>
      </c>
      <c r="P2831" s="7">
        <v>9106</v>
      </c>
      <c r="Q2831" s="7"/>
      <c r="R2831" s="35">
        <f t="shared" si="449"/>
        <v>11.5</v>
      </c>
      <c r="S2831">
        <v>20.5</v>
      </c>
      <c r="T2831">
        <v>2.5</v>
      </c>
      <c r="U2831">
        <v>0.2</v>
      </c>
      <c r="X2831">
        <v>24.79</v>
      </c>
    </row>
    <row r="2832" spans="1:24" x14ac:dyDescent="0.25">
      <c r="A2832" s="3">
        <v>33417</v>
      </c>
      <c r="B2832" s="5">
        <v>179</v>
      </c>
      <c r="C2832" s="37">
        <f t="shared" si="445"/>
        <v>18.649999999999999</v>
      </c>
      <c r="D2832" s="35">
        <f t="shared" si="446"/>
        <v>9.1</v>
      </c>
      <c r="E2832" s="19">
        <f t="shared" si="436"/>
        <v>18.399999999999999</v>
      </c>
      <c r="F2832" s="19">
        <f t="shared" si="437"/>
        <v>-0.3</v>
      </c>
      <c r="G2832" s="14">
        <f t="shared" si="438"/>
        <v>5.2</v>
      </c>
      <c r="H2832" s="35">
        <f t="shared" si="447"/>
        <v>8.9</v>
      </c>
      <c r="I2832" s="14">
        <f t="shared" si="439"/>
        <v>16.899999999999999</v>
      </c>
      <c r="J2832" s="14">
        <f t="shared" si="440"/>
        <v>0.8</v>
      </c>
      <c r="K2832" s="14">
        <f t="shared" si="441"/>
        <v>5.2</v>
      </c>
      <c r="L2832" s="35">
        <f t="shared" si="448"/>
        <v>9</v>
      </c>
      <c r="M2832" s="14">
        <f t="shared" si="442"/>
        <v>16</v>
      </c>
      <c r="N2832" s="14">
        <f t="shared" si="443"/>
        <v>2</v>
      </c>
      <c r="O2832" s="14">
        <f t="shared" si="444"/>
        <v>5.2</v>
      </c>
      <c r="P2832" s="7">
        <v>9106</v>
      </c>
      <c r="Q2832" s="7"/>
      <c r="R2832" s="35">
        <f t="shared" si="449"/>
        <v>11.8</v>
      </c>
      <c r="S2832">
        <v>21.5</v>
      </c>
      <c r="T2832">
        <v>2</v>
      </c>
      <c r="U2832">
        <v>5.2</v>
      </c>
      <c r="X2832">
        <v>18.649999999999999</v>
      </c>
    </row>
    <row r="2833" spans="1:24" x14ac:dyDescent="0.25">
      <c r="A2833" s="3">
        <v>33418</v>
      </c>
      <c r="B2833" s="5">
        <v>180</v>
      </c>
      <c r="C2833" s="37">
        <f t="shared" si="445"/>
        <v>11.01</v>
      </c>
      <c r="D2833" s="35">
        <f t="shared" si="446"/>
        <v>10</v>
      </c>
      <c r="E2833" s="19">
        <f t="shared" si="436"/>
        <v>17</v>
      </c>
      <c r="F2833" s="19">
        <f t="shared" si="437"/>
        <v>3</v>
      </c>
      <c r="G2833" s="14">
        <f t="shared" si="438"/>
        <v>7.8</v>
      </c>
      <c r="H2833" s="35">
        <f t="shared" si="447"/>
        <v>9.8000000000000007</v>
      </c>
      <c r="I2833" s="14">
        <f t="shared" si="439"/>
        <v>15.5</v>
      </c>
      <c r="J2833" s="14">
        <f t="shared" si="440"/>
        <v>4.0999999999999996</v>
      </c>
      <c r="K2833" s="14">
        <f t="shared" si="441"/>
        <v>7.8</v>
      </c>
      <c r="L2833" s="35">
        <f t="shared" si="448"/>
        <v>10</v>
      </c>
      <c r="M2833" s="14">
        <f t="shared" si="442"/>
        <v>14.6</v>
      </c>
      <c r="N2833" s="14">
        <f t="shared" si="443"/>
        <v>5.3</v>
      </c>
      <c r="O2833" s="14">
        <f t="shared" si="444"/>
        <v>7.8</v>
      </c>
      <c r="P2833" s="7">
        <v>9106</v>
      </c>
      <c r="Q2833" s="7"/>
      <c r="R2833" s="35">
        <f t="shared" si="449"/>
        <v>13</v>
      </c>
      <c r="S2833">
        <v>20</v>
      </c>
      <c r="T2833">
        <v>6</v>
      </c>
      <c r="U2833">
        <v>7.8</v>
      </c>
      <c r="X2833">
        <v>11.01</v>
      </c>
    </row>
    <row r="2834" spans="1:24" x14ac:dyDescent="0.25">
      <c r="A2834" s="3">
        <v>33419</v>
      </c>
      <c r="B2834" s="5">
        <v>181</v>
      </c>
      <c r="C2834" s="37">
        <f t="shared" si="445"/>
        <v>14.74</v>
      </c>
      <c r="D2834" s="35">
        <f t="shared" si="446"/>
        <v>10.199999999999999</v>
      </c>
      <c r="E2834" s="19">
        <f t="shared" si="436"/>
        <v>16.100000000000001</v>
      </c>
      <c r="F2834" s="19">
        <f t="shared" si="437"/>
        <v>4.3</v>
      </c>
      <c r="G2834" s="14">
        <f t="shared" si="438"/>
        <v>0</v>
      </c>
      <c r="H2834" s="35">
        <f t="shared" si="447"/>
        <v>10</v>
      </c>
      <c r="I2834" s="14">
        <f t="shared" si="439"/>
        <v>14.6</v>
      </c>
      <c r="J2834" s="14">
        <f t="shared" si="440"/>
        <v>5.3</v>
      </c>
      <c r="K2834" s="14">
        <f t="shared" si="441"/>
        <v>0</v>
      </c>
      <c r="L2834" s="35">
        <f t="shared" si="448"/>
        <v>10.199999999999999</v>
      </c>
      <c r="M2834" s="14">
        <f t="shared" si="442"/>
        <v>13.7</v>
      </c>
      <c r="N2834" s="14">
        <f t="shared" si="443"/>
        <v>6.6</v>
      </c>
      <c r="O2834" s="14">
        <f t="shared" si="444"/>
        <v>0</v>
      </c>
      <c r="P2834" s="7">
        <v>9106</v>
      </c>
      <c r="Q2834" s="7"/>
      <c r="R2834" s="35">
        <f t="shared" si="449"/>
        <v>13.3</v>
      </c>
      <c r="S2834">
        <v>19</v>
      </c>
      <c r="T2834">
        <v>7.5</v>
      </c>
      <c r="U2834">
        <v>0</v>
      </c>
      <c r="X2834">
        <v>14.74</v>
      </c>
    </row>
    <row r="2835" spans="1:24" x14ac:dyDescent="0.25">
      <c r="A2835" s="3">
        <v>33420</v>
      </c>
      <c r="B2835" s="5">
        <v>182</v>
      </c>
      <c r="C2835" s="37">
        <f t="shared" si="445"/>
        <v>27.73</v>
      </c>
      <c r="D2835" s="35">
        <f t="shared" si="446"/>
        <v>9.1</v>
      </c>
      <c r="E2835" s="19">
        <f t="shared" si="436"/>
        <v>19.399999999999999</v>
      </c>
      <c r="F2835" s="19">
        <f t="shared" si="437"/>
        <v>-1.2</v>
      </c>
      <c r="G2835" s="14">
        <f t="shared" si="438"/>
        <v>0</v>
      </c>
      <c r="H2835" s="35">
        <f t="shared" si="447"/>
        <v>8.9</v>
      </c>
      <c r="I2835" s="14">
        <f t="shared" si="439"/>
        <v>17.8</v>
      </c>
      <c r="J2835" s="14">
        <f t="shared" si="440"/>
        <v>-0.1</v>
      </c>
      <c r="K2835" s="14">
        <f t="shared" si="441"/>
        <v>0</v>
      </c>
      <c r="L2835" s="35">
        <f t="shared" si="448"/>
        <v>9.1</v>
      </c>
      <c r="M2835" s="14">
        <f t="shared" si="442"/>
        <v>16.899999999999999</v>
      </c>
      <c r="N2835" s="14">
        <f t="shared" si="443"/>
        <v>1.2</v>
      </c>
      <c r="O2835" s="14">
        <f t="shared" si="444"/>
        <v>0</v>
      </c>
      <c r="P2835" s="7">
        <v>9107</v>
      </c>
      <c r="Q2835" s="7"/>
      <c r="R2835" s="35">
        <f t="shared" si="449"/>
        <v>11.8</v>
      </c>
      <c r="S2835">
        <v>22.5</v>
      </c>
      <c r="T2835">
        <v>1</v>
      </c>
      <c r="U2835">
        <v>0</v>
      </c>
      <c r="X2835">
        <v>27.73</v>
      </c>
    </row>
    <row r="2836" spans="1:24" x14ac:dyDescent="0.25">
      <c r="A2836" s="3">
        <v>33421</v>
      </c>
      <c r="B2836" s="5">
        <v>183</v>
      </c>
      <c r="C2836" s="37">
        <f t="shared" si="445"/>
        <v>27.27</v>
      </c>
      <c r="D2836" s="35">
        <f t="shared" si="446"/>
        <v>13.1</v>
      </c>
      <c r="E2836" s="19">
        <f t="shared" si="436"/>
        <v>24.4</v>
      </c>
      <c r="F2836" s="19">
        <f t="shared" si="437"/>
        <v>1.7</v>
      </c>
      <c r="G2836" s="14">
        <f t="shared" si="438"/>
        <v>0</v>
      </c>
      <c r="H2836" s="35">
        <f t="shared" si="447"/>
        <v>12.8</v>
      </c>
      <c r="I2836" s="14">
        <f t="shared" si="439"/>
        <v>22.7</v>
      </c>
      <c r="J2836" s="14">
        <f t="shared" si="440"/>
        <v>2.8</v>
      </c>
      <c r="K2836" s="14">
        <f t="shared" si="441"/>
        <v>0</v>
      </c>
      <c r="L2836" s="35">
        <f t="shared" si="448"/>
        <v>13</v>
      </c>
      <c r="M2836" s="14">
        <f t="shared" si="442"/>
        <v>21.8</v>
      </c>
      <c r="N2836" s="14">
        <f t="shared" si="443"/>
        <v>4.0999999999999996</v>
      </c>
      <c r="O2836" s="14">
        <f t="shared" si="444"/>
        <v>0</v>
      </c>
      <c r="P2836" s="7">
        <v>9107</v>
      </c>
      <c r="Q2836" s="7"/>
      <c r="R2836" s="35">
        <f t="shared" si="449"/>
        <v>16.3</v>
      </c>
      <c r="S2836">
        <v>28</v>
      </c>
      <c r="T2836">
        <v>4.5</v>
      </c>
      <c r="U2836">
        <v>0</v>
      </c>
      <c r="X2836">
        <v>27.27</v>
      </c>
    </row>
    <row r="2837" spans="1:24" x14ac:dyDescent="0.25">
      <c r="A2837" s="3">
        <v>33422</v>
      </c>
      <c r="B2837" s="5">
        <v>184</v>
      </c>
      <c r="C2837" s="37">
        <f t="shared" si="445"/>
        <v>27.7</v>
      </c>
      <c r="D2837" s="35">
        <f t="shared" si="446"/>
        <v>13.4</v>
      </c>
      <c r="E2837" s="19">
        <f t="shared" si="436"/>
        <v>23</v>
      </c>
      <c r="F2837" s="19">
        <f t="shared" si="437"/>
        <v>3.8</v>
      </c>
      <c r="G2837" s="14">
        <f t="shared" si="438"/>
        <v>0</v>
      </c>
      <c r="H2837" s="35">
        <f t="shared" si="447"/>
        <v>13.2</v>
      </c>
      <c r="I2837" s="14">
        <f t="shared" si="439"/>
        <v>21.4</v>
      </c>
      <c r="J2837" s="14">
        <f t="shared" si="440"/>
        <v>4.9000000000000004</v>
      </c>
      <c r="K2837" s="14">
        <f t="shared" si="441"/>
        <v>0</v>
      </c>
      <c r="L2837" s="35">
        <f t="shared" si="448"/>
        <v>13.3</v>
      </c>
      <c r="M2837" s="14">
        <f t="shared" si="442"/>
        <v>20.5</v>
      </c>
      <c r="N2837" s="14">
        <f t="shared" si="443"/>
        <v>6.1</v>
      </c>
      <c r="O2837" s="14">
        <f t="shared" si="444"/>
        <v>0</v>
      </c>
      <c r="P2837" s="7">
        <v>9107</v>
      </c>
      <c r="Q2837" s="7"/>
      <c r="R2837" s="35">
        <f t="shared" si="449"/>
        <v>16.8</v>
      </c>
      <c r="S2837">
        <v>26.5</v>
      </c>
      <c r="T2837">
        <v>7</v>
      </c>
      <c r="U2837">
        <v>0</v>
      </c>
      <c r="X2837">
        <v>27.7</v>
      </c>
    </row>
    <row r="2838" spans="1:24" x14ac:dyDescent="0.25">
      <c r="A2838" s="3">
        <v>33423</v>
      </c>
      <c r="B2838" s="5">
        <v>185</v>
      </c>
      <c r="C2838" s="37">
        <f t="shared" si="445"/>
        <v>28.12</v>
      </c>
      <c r="D2838" s="35">
        <f t="shared" si="446"/>
        <v>8.1</v>
      </c>
      <c r="E2838" s="19">
        <f t="shared" si="436"/>
        <v>15.7</v>
      </c>
      <c r="F2838" s="19">
        <f t="shared" si="437"/>
        <v>0.5</v>
      </c>
      <c r="G2838" s="14">
        <f t="shared" si="438"/>
        <v>0</v>
      </c>
      <c r="H2838" s="35">
        <f t="shared" si="447"/>
        <v>7.9</v>
      </c>
      <c r="I2838" s="14">
        <f t="shared" si="439"/>
        <v>14.2</v>
      </c>
      <c r="J2838" s="14">
        <f t="shared" si="440"/>
        <v>1.6</v>
      </c>
      <c r="K2838" s="14">
        <f t="shared" si="441"/>
        <v>0</v>
      </c>
      <c r="L2838" s="35">
        <f t="shared" si="448"/>
        <v>8.1</v>
      </c>
      <c r="M2838" s="14">
        <f t="shared" si="442"/>
        <v>13.3</v>
      </c>
      <c r="N2838" s="14">
        <f t="shared" si="443"/>
        <v>2.9</v>
      </c>
      <c r="O2838" s="14">
        <f t="shared" si="444"/>
        <v>0</v>
      </c>
      <c r="P2838" s="7">
        <v>9107</v>
      </c>
      <c r="Q2838" s="7"/>
      <c r="R2838" s="35">
        <f t="shared" si="449"/>
        <v>10.8</v>
      </c>
      <c r="S2838">
        <v>18.5</v>
      </c>
      <c r="T2838">
        <v>3</v>
      </c>
      <c r="U2838">
        <v>0</v>
      </c>
      <c r="X2838">
        <v>28.12</v>
      </c>
    </row>
    <row r="2839" spans="1:24" x14ac:dyDescent="0.25">
      <c r="A2839" s="3">
        <v>33424</v>
      </c>
      <c r="B2839" s="5">
        <v>186</v>
      </c>
      <c r="C2839" s="37">
        <f t="shared" si="445"/>
        <v>25.86</v>
      </c>
      <c r="D2839" s="35">
        <f t="shared" si="446"/>
        <v>8.6</v>
      </c>
      <c r="E2839" s="19">
        <f t="shared" si="436"/>
        <v>16.600000000000001</v>
      </c>
      <c r="F2839" s="19">
        <f t="shared" si="437"/>
        <v>0.5</v>
      </c>
      <c r="G2839" s="14">
        <f t="shared" si="438"/>
        <v>0</v>
      </c>
      <c r="H2839" s="35">
        <f t="shared" si="447"/>
        <v>8.4</v>
      </c>
      <c r="I2839" s="14">
        <f t="shared" si="439"/>
        <v>15.1</v>
      </c>
      <c r="J2839" s="14">
        <f t="shared" si="440"/>
        <v>1.6</v>
      </c>
      <c r="K2839" s="14">
        <f t="shared" si="441"/>
        <v>0</v>
      </c>
      <c r="L2839" s="35">
        <f t="shared" si="448"/>
        <v>8.6</v>
      </c>
      <c r="M2839" s="14">
        <f t="shared" si="442"/>
        <v>14.2</v>
      </c>
      <c r="N2839" s="14">
        <f t="shared" si="443"/>
        <v>2.9</v>
      </c>
      <c r="O2839" s="14">
        <f t="shared" si="444"/>
        <v>0</v>
      </c>
      <c r="P2839" s="7">
        <v>9107</v>
      </c>
      <c r="Q2839" s="7"/>
      <c r="R2839" s="35">
        <f t="shared" si="449"/>
        <v>11.3</v>
      </c>
      <c r="S2839">
        <v>19.5</v>
      </c>
      <c r="T2839">
        <v>3</v>
      </c>
      <c r="U2839">
        <v>0</v>
      </c>
      <c r="X2839">
        <v>25.86</v>
      </c>
    </row>
    <row r="2840" spans="1:24" x14ac:dyDescent="0.25">
      <c r="A2840" s="3">
        <v>33425</v>
      </c>
      <c r="B2840" s="5">
        <v>187</v>
      </c>
      <c r="C2840" s="37">
        <f t="shared" si="445"/>
        <v>20.47</v>
      </c>
      <c r="D2840" s="35">
        <f t="shared" si="446"/>
        <v>9.1999999999999993</v>
      </c>
      <c r="E2840" s="19">
        <f t="shared" si="436"/>
        <v>16.100000000000001</v>
      </c>
      <c r="F2840" s="19">
        <f t="shared" si="437"/>
        <v>2.2000000000000002</v>
      </c>
      <c r="G2840" s="14">
        <f t="shared" si="438"/>
        <v>0.5</v>
      </c>
      <c r="H2840" s="35">
        <f t="shared" si="447"/>
        <v>9</v>
      </c>
      <c r="I2840" s="14">
        <f t="shared" si="439"/>
        <v>14.6</v>
      </c>
      <c r="J2840" s="14">
        <f t="shared" si="440"/>
        <v>3.3</v>
      </c>
      <c r="K2840" s="14">
        <f t="shared" si="441"/>
        <v>0.5</v>
      </c>
      <c r="L2840" s="35">
        <f t="shared" si="448"/>
        <v>9.1</v>
      </c>
      <c r="M2840" s="14">
        <f t="shared" si="442"/>
        <v>13.7</v>
      </c>
      <c r="N2840" s="14">
        <f t="shared" si="443"/>
        <v>4.5</v>
      </c>
      <c r="O2840" s="14">
        <f t="shared" si="444"/>
        <v>0.5</v>
      </c>
      <c r="P2840" s="7">
        <v>9107</v>
      </c>
      <c r="Q2840" s="7"/>
      <c r="R2840" s="35">
        <f t="shared" si="449"/>
        <v>12</v>
      </c>
      <c r="S2840">
        <v>19</v>
      </c>
      <c r="T2840">
        <v>5</v>
      </c>
      <c r="U2840">
        <v>0.5</v>
      </c>
      <c r="X2840">
        <v>20.47</v>
      </c>
    </row>
    <row r="2841" spans="1:24" x14ac:dyDescent="0.25">
      <c r="A2841" s="3">
        <v>33426</v>
      </c>
      <c r="B2841" s="5">
        <v>188</v>
      </c>
      <c r="C2841" s="37">
        <f t="shared" si="445"/>
        <v>26.26</v>
      </c>
      <c r="D2841" s="35">
        <f t="shared" si="446"/>
        <v>8.6999999999999993</v>
      </c>
      <c r="E2841" s="19">
        <f t="shared" ref="E2841:E2872" si="450">ROUND(I2841*1.02+1.2,1)</f>
        <v>19.8</v>
      </c>
      <c r="F2841" s="19">
        <f t="shared" ref="F2841:F2872" si="451">ROUND(J2841*1.01-1.1,1)</f>
        <v>-2.4</v>
      </c>
      <c r="G2841" s="14">
        <f t="shared" ref="G2841:G2872" si="452">U2841</f>
        <v>0</v>
      </c>
      <c r="H2841" s="35">
        <f t="shared" si="447"/>
        <v>8.5</v>
      </c>
      <c r="I2841" s="14">
        <f t="shared" ref="I2841:I2872" si="453">ROUND(S2841*0.9-2.5,1)</f>
        <v>18.2</v>
      </c>
      <c r="J2841" s="14">
        <f t="shared" ref="J2841:J2872" si="454">ROUND(T2841*0.83-0.9,1)</f>
        <v>-1.3</v>
      </c>
      <c r="K2841" s="14">
        <f t="shared" ref="K2841:K2872" si="455">U2841</f>
        <v>0</v>
      </c>
      <c r="L2841" s="35">
        <f t="shared" si="448"/>
        <v>8.6999999999999993</v>
      </c>
      <c r="M2841" s="14">
        <f t="shared" ref="M2841:M2872" si="456">ROUND(S2841*0.9-3.4,1)</f>
        <v>17.3</v>
      </c>
      <c r="N2841" s="14">
        <f t="shared" ref="N2841:N2872" si="457">ROUND(T2841*0.82+0.4,1)</f>
        <v>0</v>
      </c>
      <c r="O2841" s="14">
        <f t="shared" ref="O2841:O2872" si="458">U2841</f>
        <v>0</v>
      </c>
      <c r="P2841" s="7">
        <v>9107</v>
      </c>
      <c r="Q2841" s="7"/>
      <c r="R2841" s="35">
        <f t="shared" si="449"/>
        <v>11.3</v>
      </c>
      <c r="S2841">
        <v>23</v>
      </c>
      <c r="T2841">
        <v>-0.5</v>
      </c>
      <c r="U2841">
        <v>0</v>
      </c>
      <c r="X2841">
        <v>26.26</v>
      </c>
    </row>
    <row r="2842" spans="1:24" x14ac:dyDescent="0.25">
      <c r="A2842" s="3">
        <v>33427</v>
      </c>
      <c r="B2842" s="5">
        <v>189</v>
      </c>
      <c r="C2842" s="37">
        <f t="shared" si="445"/>
        <v>27.28</v>
      </c>
      <c r="D2842" s="35">
        <f t="shared" si="446"/>
        <v>11.7</v>
      </c>
      <c r="E2842" s="19">
        <f t="shared" si="450"/>
        <v>21.2</v>
      </c>
      <c r="F2842" s="19">
        <f t="shared" si="451"/>
        <v>2.2000000000000002</v>
      </c>
      <c r="G2842" s="14">
        <f t="shared" si="452"/>
        <v>0</v>
      </c>
      <c r="H2842" s="35">
        <f t="shared" si="447"/>
        <v>11.5</v>
      </c>
      <c r="I2842" s="14">
        <f t="shared" si="453"/>
        <v>19.600000000000001</v>
      </c>
      <c r="J2842" s="14">
        <f t="shared" si="454"/>
        <v>3.3</v>
      </c>
      <c r="K2842" s="14">
        <f t="shared" si="455"/>
        <v>0</v>
      </c>
      <c r="L2842" s="35">
        <f t="shared" si="448"/>
        <v>11.6</v>
      </c>
      <c r="M2842" s="14">
        <f t="shared" si="456"/>
        <v>18.7</v>
      </c>
      <c r="N2842" s="14">
        <f t="shared" si="457"/>
        <v>4.5</v>
      </c>
      <c r="O2842" s="14">
        <f t="shared" si="458"/>
        <v>0</v>
      </c>
      <c r="P2842" s="7">
        <v>9107</v>
      </c>
      <c r="Q2842" s="7"/>
      <c r="R2842" s="35">
        <f t="shared" si="449"/>
        <v>14.8</v>
      </c>
      <c r="S2842">
        <v>24.5</v>
      </c>
      <c r="T2842">
        <v>5</v>
      </c>
      <c r="U2842">
        <v>0</v>
      </c>
      <c r="X2842">
        <v>27.28</v>
      </c>
    </row>
    <row r="2843" spans="1:24" x14ac:dyDescent="0.25">
      <c r="A2843" s="3">
        <v>33428</v>
      </c>
      <c r="B2843" s="5">
        <v>190</v>
      </c>
      <c r="C2843" s="37">
        <f t="shared" si="445"/>
        <v>26.06</v>
      </c>
      <c r="D2843" s="35">
        <f t="shared" si="446"/>
        <v>11.1</v>
      </c>
      <c r="E2843" s="19">
        <f t="shared" si="450"/>
        <v>21.6</v>
      </c>
      <c r="F2843" s="19">
        <f t="shared" si="451"/>
        <v>0.5</v>
      </c>
      <c r="G2843" s="14">
        <f t="shared" si="452"/>
        <v>0</v>
      </c>
      <c r="H2843" s="35">
        <f t="shared" si="447"/>
        <v>10.8</v>
      </c>
      <c r="I2843" s="14">
        <f t="shared" si="453"/>
        <v>20</v>
      </c>
      <c r="J2843" s="14">
        <f t="shared" si="454"/>
        <v>1.6</v>
      </c>
      <c r="K2843" s="14">
        <f t="shared" si="455"/>
        <v>0</v>
      </c>
      <c r="L2843" s="35">
        <f t="shared" si="448"/>
        <v>11</v>
      </c>
      <c r="M2843" s="14">
        <f t="shared" si="456"/>
        <v>19.100000000000001</v>
      </c>
      <c r="N2843" s="14">
        <f t="shared" si="457"/>
        <v>2.9</v>
      </c>
      <c r="O2843" s="14">
        <f t="shared" si="458"/>
        <v>0</v>
      </c>
      <c r="P2843" s="7">
        <v>9107</v>
      </c>
      <c r="Q2843" s="7"/>
      <c r="R2843" s="35">
        <f t="shared" si="449"/>
        <v>14</v>
      </c>
      <c r="S2843">
        <v>25</v>
      </c>
      <c r="T2843">
        <v>3</v>
      </c>
      <c r="U2843">
        <v>0</v>
      </c>
      <c r="X2843">
        <v>26.06</v>
      </c>
    </row>
    <row r="2844" spans="1:24" x14ac:dyDescent="0.25">
      <c r="A2844" s="3">
        <v>33429</v>
      </c>
      <c r="B2844" s="5">
        <v>191</v>
      </c>
      <c r="C2844" s="37">
        <f t="shared" si="445"/>
        <v>19.63</v>
      </c>
      <c r="D2844" s="35">
        <f t="shared" si="446"/>
        <v>12.7</v>
      </c>
      <c r="E2844" s="19">
        <f t="shared" si="450"/>
        <v>19.8</v>
      </c>
      <c r="F2844" s="19">
        <f t="shared" si="451"/>
        <v>5.6</v>
      </c>
      <c r="G2844" s="14">
        <f t="shared" si="452"/>
        <v>2.2000000000000002</v>
      </c>
      <c r="H2844" s="35">
        <f t="shared" si="447"/>
        <v>12.4</v>
      </c>
      <c r="I2844" s="14">
        <f t="shared" si="453"/>
        <v>18.2</v>
      </c>
      <c r="J2844" s="14">
        <f t="shared" si="454"/>
        <v>6.6</v>
      </c>
      <c r="K2844" s="14">
        <f t="shared" si="455"/>
        <v>2.2000000000000002</v>
      </c>
      <c r="L2844" s="35">
        <f t="shared" si="448"/>
        <v>12.6</v>
      </c>
      <c r="M2844" s="14">
        <f t="shared" si="456"/>
        <v>17.3</v>
      </c>
      <c r="N2844" s="14">
        <f t="shared" si="457"/>
        <v>7.8</v>
      </c>
      <c r="O2844" s="14">
        <f t="shared" si="458"/>
        <v>2.2000000000000002</v>
      </c>
      <c r="P2844" s="7">
        <v>9107</v>
      </c>
      <c r="Q2844" s="7"/>
      <c r="R2844" s="35">
        <f t="shared" si="449"/>
        <v>16</v>
      </c>
      <c r="S2844">
        <v>23</v>
      </c>
      <c r="T2844">
        <v>9</v>
      </c>
      <c r="U2844">
        <v>2.2000000000000002</v>
      </c>
      <c r="X2844">
        <v>19.63</v>
      </c>
    </row>
    <row r="2845" spans="1:24" x14ac:dyDescent="0.25">
      <c r="A2845" s="3">
        <v>33430</v>
      </c>
      <c r="B2845" s="5">
        <v>192</v>
      </c>
      <c r="C2845" s="37">
        <f t="shared" si="445"/>
        <v>17.96</v>
      </c>
      <c r="D2845" s="35">
        <f t="shared" si="446"/>
        <v>11.4</v>
      </c>
      <c r="E2845" s="19">
        <f t="shared" si="450"/>
        <v>19.8</v>
      </c>
      <c r="F2845" s="19">
        <f t="shared" si="451"/>
        <v>3</v>
      </c>
      <c r="G2845" s="14">
        <f t="shared" si="452"/>
        <v>0</v>
      </c>
      <c r="H2845" s="35">
        <f t="shared" si="447"/>
        <v>11.2</v>
      </c>
      <c r="I2845" s="14">
        <f t="shared" si="453"/>
        <v>18.2</v>
      </c>
      <c r="J2845" s="14">
        <f t="shared" si="454"/>
        <v>4.0999999999999996</v>
      </c>
      <c r="K2845" s="14">
        <f t="shared" si="455"/>
        <v>0</v>
      </c>
      <c r="L2845" s="35">
        <f t="shared" si="448"/>
        <v>11.3</v>
      </c>
      <c r="M2845" s="14">
        <f t="shared" si="456"/>
        <v>17.3</v>
      </c>
      <c r="N2845" s="14">
        <f t="shared" si="457"/>
        <v>5.3</v>
      </c>
      <c r="O2845" s="14">
        <f t="shared" si="458"/>
        <v>0</v>
      </c>
      <c r="P2845" s="7">
        <v>9107</v>
      </c>
      <c r="Q2845" s="7"/>
      <c r="R2845" s="35">
        <f t="shared" si="449"/>
        <v>14.5</v>
      </c>
      <c r="S2845">
        <v>23</v>
      </c>
      <c r="T2845">
        <v>6</v>
      </c>
      <c r="U2845">
        <v>0</v>
      </c>
      <c r="X2845">
        <v>17.96</v>
      </c>
    </row>
    <row r="2846" spans="1:24" x14ac:dyDescent="0.25">
      <c r="A2846" s="3">
        <v>33431</v>
      </c>
      <c r="B2846" s="5">
        <v>193</v>
      </c>
      <c r="C2846" s="37">
        <f t="shared" si="445"/>
        <v>21.95</v>
      </c>
      <c r="D2846" s="35">
        <f t="shared" si="446"/>
        <v>13.4</v>
      </c>
      <c r="E2846" s="19">
        <f t="shared" si="450"/>
        <v>20.7</v>
      </c>
      <c r="F2846" s="19">
        <f t="shared" si="451"/>
        <v>6</v>
      </c>
      <c r="G2846" s="14">
        <f t="shared" si="452"/>
        <v>1.3</v>
      </c>
      <c r="H2846" s="35">
        <f t="shared" si="447"/>
        <v>13.1</v>
      </c>
      <c r="I2846" s="14">
        <f t="shared" si="453"/>
        <v>19.100000000000001</v>
      </c>
      <c r="J2846" s="14">
        <f t="shared" si="454"/>
        <v>7</v>
      </c>
      <c r="K2846" s="14">
        <f t="shared" si="455"/>
        <v>1.3</v>
      </c>
      <c r="L2846" s="35">
        <f t="shared" si="448"/>
        <v>13.2</v>
      </c>
      <c r="M2846" s="14">
        <f t="shared" si="456"/>
        <v>18.2</v>
      </c>
      <c r="N2846" s="14">
        <f t="shared" si="457"/>
        <v>8.1999999999999993</v>
      </c>
      <c r="O2846" s="14">
        <f t="shared" si="458"/>
        <v>1.3</v>
      </c>
      <c r="P2846" s="7">
        <v>9107</v>
      </c>
      <c r="Q2846" s="7"/>
      <c r="R2846" s="35">
        <f t="shared" si="449"/>
        <v>16.8</v>
      </c>
      <c r="S2846">
        <v>24</v>
      </c>
      <c r="T2846">
        <v>9.5</v>
      </c>
      <c r="U2846">
        <v>1.3</v>
      </c>
      <c r="X2846">
        <v>21.95</v>
      </c>
    </row>
    <row r="2847" spans="1:24" x14ac:dyDescent="0.25">
      <c r="A2847" s="3">
        <v>33432</v>
      </c>
      <c r="B2847" s="5">
        <v>194</v>
      </c>
      <c r="C2847" s="37">
        <f t="shared" si="445"/>
        <v>16.57</v>
      </c>
      <c r="D2847" s="35">
        <f t="shared" si="446"/>
        <v>10.5</v>
      </c>
      <c r="E2847" s="19">
        <f t="shared" si="450"/>
        <v>17.5</v>
      </c>
      <c r="F2847" s="19">
        <f t="shared" si="451"/>
        <v>3.4</v>
      </c>
      <c r="G2847" s="14">
        <f t="shared" si="452"/>
        <v>3.7</v>
      </c>
      <c r="H2847" s="35">
        <f t="shared" si="447"/>
        <v>10.3</v>
      </c>
      <c r="I2847" s="14">
        <f t="shared" si="453"/>
        <v>16</v>
      </c>
      <c r="J2847" s="14">
        <f t="shared" si="454"/>
        <v>4.5</v>
      </c>
      <c r="K2847" s="14">
        <f t="shared" si="455"/>
        <v>3.7</v>
      </c>
      <c r="L2847" s="35">
        <f t="shared" si="448"/>
        <v>10.4</v>
      </c>
      <c r="M2847" s="14">
        <f t="shared" si="456"/>
        <v>15.1</v>
      </c>
      <c r="N2847" s="14">
        <f t="shared" si="457"/>
        <v>5.7</v>
      </c>
      <c r="O2847" s="14">
        <f t="shared" si="458"/>
        <v>3.7</v>
      </c>
      <c r="P2847" s="7">
        <v>9107</v>
      </c>
      <c r="Q2847" s="7"/>
      <c r="R2847" s="35">
        <f t="shared" si="449"/>
        <v>13.5</v>
      </c>
      <c r="S2847">
        <v>20.5</v>
      </c>
      <c r="T2847">
        <v>6.5</v>
      </c>
      <c r="U2847">
        <v>3.7</v>
      </c>
      <c r="X2847">
        <v>16.57</v>
      </c>
    </row>
    <row r="2848" spans="1:24" x14ac:dyDescent="0.25">
      <c r="A2848" s="3">
        <v>33433</v>
      </c>
      <c r="B2848" s="5">
        <v>195</v>
      </c>
      <c r="C2848" s="37">
        <f t="shared" si="445"/>
        <v>25.29</v>
      </c>
      <c r="D2848" s="35">
        <f t="shared" si="446"/>
        <v>8</v>
      </c>
      <c r="E2848" s="19">
        <f t="shared" si="450"/>
        <v>17.5</v>
      </c>
      <c r="F2848" s="19">
        <f t="shared" si="451"/>
        <v>-1.6</v>
      </c>
      <c r="G2848" s="14">
        <f t="shared" si="452"/>
        <v>1.3</v>
      </c>
      <c r="H2848" s="35">
        <f t="shared" si="447"/>
        <v>7.8</v>
      </c>
      <c r="I2848" s="14">
        <f t="shared" si="453"/>
        <v>16</v>
      </c>
      <c r="J2848" s="14">
        <f t="shared" si="454"/>
        <v>-0.5</v>
      </c>
      <c r="K2848" s="14">
        <f t="shared" si="455"/>
        <v>1.3</v>
      </c>
      <c r="L2848" s="35">
        <f t="shared" si="448"/>
        <v>8</v>
      </c>
      <c r="M2848" s="14">
        <f t="shared" si="456"/>
        <v>15.1</v>
      </c>
      <c r="N2848" s="14">
        <f t="shared" si="457"/>
        <v>0.8</v>
      </c>
      <c r="O2848" s="14">
        <f t="shared" si="458"/>
        <v>1.3</v>
      </c>
      <c r="P2848" s="7">
        <v>9107</v>
      </c>
      <c r="Q2848" s="7"/>
      <c r="R2848" s="35">
        <f t="shared" si="449"/>
        <v>10.5</v>
      </c>
      <c r="S2848">
        <v>20.5</v>
      </c>
      <c r="T2848">
        <v>0.5</v>
      </c>
      <c r="U2848">
        <v>1.3</v>
      </c>
      <c r="X2848">
        <v>25.29</v>
      </c>
    </row>
    <row r="2849" spans="1:24" x14ac:dyDescent="0.25">
      <c r="A2849" s="3">
        <v>33434</v>
      </c>
      <c r="B2849" s="5">
        <v>196</v>
      </c>
      <c r="C2849" s="37">
        <f t="shared" si="445"/>
        <v>8.36</v>
      </c>
      <c r="D2849" s="35">
        <f t="shared" si="446"/>
        <v>6.4</v>
      </c>
      <c r="E2849" s="19">
        <f t="shared" si="450"/>
        <v>11.5</v>
      </c>
      <c r="F2849" s="19">
        <f t="shared" si="451"/>
        <v>1.3</v>
      </c>
      <c r="G2849" s="14">
        <f t="shared" si="452"/>
        <v>1.9</v>
      </c>
      <c r="H2849" s="35">
        <f t="shared" si="447"/>
        <v>6.3</v>
      </c>
      <c r="I2849" s="14">
        <f t="shared" si="453"/>
        <v>10.1</v>
      </c>
      <c r="J2849" s="14">
        <f t="shared" si="454"/>
        <v>2.4</v>
      </c>
      <c r="K2849" s="14">
        <f t="shared" si="455"/>
        <v>1.9</v>
      </c>
      <c r="L2849" s="35">
        <f t="shared" si="448"/>
        <v>6.5</v>
      </c>
      <c r="M2849" s="14">
        <f t="shared" si="456"/>
        <v>9.1999999999999993</v>
      </c>
      <c r="N2849" s="14">
        <f t="shared" si="457"/>
        <v>3.7</v>
      </c>
      <c r="O2849" s="14">
        <f t="shared" si="458"/>
        <v>1.9</v>
      </c>
      <c r="P2849" s="7">
        <v>9107</v>
      </c>
      <c r="Q2849" s="7"/>
      <c r="R2849" s="35">
        <f t="shared" si="449"/>
        <v>9</v>
      </c>
      <c r="S2849">
        <v>14</v>
      </c>
      <c r="T2849">
        <v>4</v>
      </c>
      <c r="U2849">
        <v>1.9</v>
      </c>
      <c r="X2849">
        <v>8.36</v>
      </c>
    </row>
    <row r="2850" spans="1:24" x14ac:dyDescent="0.25">
      <c r="A2850" s="3">
        <v>33435</v>
      </c>
      <c r="B2850" s="5">
        <v>197</v>
      </c>
      <c r="C2850" s="37">
        <f t="shared" si="445"/>
        <v>11</v>
      </c>
      <c r="D2850" s="35">
        <f t="shared" si="446"/>
        <v>10</v>
      </c>
      <c r="E2850" s="19">
        <f t="shared" si="450"/>
        <v>14.3</v>
      </c>
      <c r="F2850" s="19">
        <f t="shared" si="451"/>
        <v>5.6</v>
      </c>
      <c r="G2850" s="14">
        <f t="shared" si="452"/>
        <v>10.4</v>
      </c>
      <c r="H2850" s="35">
        <f t="shared" si="447"/>
        <v>9.6999999999999993</v>
      </c>
      <c r="I2850" s="14">
        <f t="shared" si="453"/>
        <v>12.8</v>
      </c>
      <c r="J2850" s="14">
        <f t="shared" si="454"/>
        <v>6.6</v>
      </c>
      <c r="K2850" s="14">
        <f t="shared" si="455"/>
        <v>10.4</v>
      </c>
      <c r="L2850" s="35">
        <f t="shared" si="448"/>
        <v>9.9</v>
      </c>
      <c r="M2850" s="14">
        <f t="shared" si="456"/>
        <v>11.9</v>
      </c>
      <c r="N2850" s="14">
        <f t="shared" si="457"/>
        <v>7.8</v>
      </c>
      <c r="O2850" s="14">
        <f t="shared" si="458"/>
        <v>10.4</v>
      </c>
      <c r="P2850" s="7">
        <v>9107</v>
      </c>
      <c r="Q2850" s="7"/>
      <c r="R2850" s="35">
        <f t="shared" si="449"/>
        <v>13</v>
      </c>
      <c r="S2850">
        <v>17</v>
      </c>
      <c r="T2850">
        <v>9</v>
      </c>
      <c r="U2850">
        <v>10.4</v>
      </c>
      <c r="X2850">
        <v>11</v>
      </c>
    </row>
    <row r="2851" spans="1:24" x14ac:dyDescent="0.25">
      <c r="A2851" s="3">
        <v>33436</v>
      </c>
      <c r="B2851" s="5">
        <v>198</v>
      </c>
      <c r="C2851" s="37">
        <f t="shared" si="445"/>
        <v>20.14</v>
      </c>
      <c r="D2851" s="35">
        <f t="shared" si="446"/>
        <v>8.6</v>
      </c>
      <c r="E2851" s="19">
        <f t="shared" si="450"/>
        <v>13.3</v>
      </c>
      <c r="F2851" s="19">
        <f t="shared" si="451"/>
        <v>3.8</v>
      </c>
      <c r="G2851" s="14">
        <f t="shared" si="452"/>
        <v>1.6</v>
      </c>
      <c r="H2851" s="35">
        <f t="shared" si="447"/>
        <v>8.4</v>
      </c>
      <c r="I2851" s="14">
        <f t="shared" si="453"/>
        <v>11.9</v>
      </c>
      <c r="J2851" s="14">
        <f t="shared" si="454"/>
        <v>4.9000000000000004</v>
      </c>
      <c r="K2851" s="14">
        <f t="shared" si="455"/>
        <v>1.6</v>
      </c>
      <c r="L2851" s="35">
        <f t="shared" si="448"/>
        <v>8.6</v>
      </c>
      <c r="M2851" s="14">
        <f t="shared" si="456"/>
        <v>11</v>
      </c>
      <c r="N2851" s="14">
        <f t="shared" si="457"/>
        <v>6.1</v>
      </c>
      <c r="O2851" s="14">
        <f t="shared" si="458"/>
        <v>1.6</v>
      </c>
      <c r="P2851" s="7">
        <v>9107</v>
      </c>
      <c r="Q2851" s="7"/>
      <c r="R2851" s="35">
        <f t="shared" si="449"/>
        <v>11.5</v>
      </c>
      <c r="S2851">
        <v>16</v>
      </c>
      <c r="T2851">
        <v>7</v>
      </c>
      <c r="U2851">
        <v>1.6</v>
      </c>
      <c r="X2851">
        <v>20.14</v>
      </c>
    </row>
    <row r="2852" spans="1:24" x14ac:dyDescent="0.25">
      <c r="A2852" s="3">
        <v>33437</v>
      </c>
      <c r="B2852" s="5">
        <v>199</v>
      </c>
      <c r="C2852" s="37">
        <f t="shared" si="445"/>
        <v>26.75</v>
      </c>
      <c r="D2852" s="35">
        <f t="shared" si="446"/>
        <v>6.6</v>
      </c>
      <c r="E2852" s="19">
        <f t="shared" si="450"/>
        <v>15.2</v>
      </c>
      <c r="F2852" s="19">
        <f t="shared" si="451"/>
        <v>-2</v>
      </c>
      <c r="G2852" s="14">
        <f t="shared" si="452"/>
        <v>0.7</v>
      </c>
      <c r="H2852" s="35">
        <f t="shared" si="447"/>
        <v>6.4</v>
      </c>
      <c r="I2852" s="14">
        <f t="shared" si="453"/>
        <v>13.7</v>
      </c>
      <c r="J2852" s="14">
        <f t="shared" si="454"/>
        <v>-0.9</v>
      </c>
      <c r="K2852" s="14">
        <f t="shared" si="455"/>
        <v>0.7</v>
      </c>
      <c r="L2852" s="35">
        <f t="shared" si="448"/>
        <v>6.6</v>
      </c>
      <c r="M2852" s="14">
        <f t="shared" si="456"/>
        <v>12.8</v>
      </c>
      <c r="N2852" s="14">
        <f t="shared" si="457"/>
        <v>0.4</v>
      </c>
      <c r="O2852" s="14">
        <f t="shared" si="458"/>
        <v>0.7</v>
      </c>
      <c r="P2852" s="7">
        <v>9107</v>
      </c>
      <c r="Q2852" s="7"/>
      <c r="R2852" s="35">
        <f t="shared" si="449"/>
        <v>9</v>
      </c>
      <c r="S2852">
        <v>18</v>
      </c>
      <c r="T2852">
        <v>0</v>
      </c>
      <c r="U2852">
        <v>0.7</v>
      </c>
      <c r="X2852">
        <v>26.75</v>
      </c>
    </row>
    <row r="2853" spans="1:24" x14ac:dyDescent="0.25">
      <c r="A2853" s="3">
        <v>33438</v>
      </c>
      <c r="B2853" s="5">
        <v>200</v>
      </c>
      <c r="C2853" s="37">
        <f t="shared" si="445"/>
        <v>26.55</v>
      </c>
      <c r="D2853" s="35">
        <f t="shared" si="446"/>
        <v>9.6</v>
      </c>
      <c r="E2853" s="19">
        <f t="shared" si="450"/>
        <v>17</v>
      </c>
      <c r="F2853" s="19">
        <f t="shared" si="451"/>
        <v>2.2000000000000002</v>
      </c>
      <c r="G2853" s="14">
        <f t="shared" si="452"/>
        <v>0</v>
      </c>
      <c r="H2853" s="35">
        <f t="shared" si="447"/>
        <v>9.4</v>
      </c>
      <c r="I2853" s="14">
        <f t="shared" si="453"/>
        <v>15.5</v>
      </c>
      <c r="J2853" s="14">
        <f t="shared" si="454"/>
        <v>3.3</v>
      </c>
      <c r="K2853" s="14">
        <f t="shared" si="455"/>
        <v>0</v>
      </c>
      <c r="L2853" s="35">
        <f t="shared" si="448"/>
        <v>9.6</v>
      </c>
      <c r="M2853" s="14">
        <f t="shared" si="456"/>
        <v>14.6</v>
      </c>
      <c r="N2853" s="14">
        <f t="shared" si="457"/>
        <v>4.5</v>
      </c>
      <c r="O2853" s="14">
        <f t="shared" si="458"/>
        <v>0</v>
      </c>
      <c r="P2853" s="7">
        <v>9107</v>
      </c>
      <c r="Q2853" s="7"/>
      <c r="R2853" s="35">
        <f t="shared" si="449"/>
        <v>12.5</v>
      </c>
      <c r="S2853">
        <v>20</v>
      </c>
      <c r="T2853">
        <v>5</v>
      </c>
      <c r="U2853">
        <v>0</v>
      </c>
      <c r="X2853">
        <v>26.55</v>
      </c>
    </row>
    <row r="2854" spans="1:24" x14ac:dyDescent="0.25">
      <c r="A2854" s="3">
        <v>33439</v>
      </c>
      <c r="B2854" s="5">
        <v>201</v>
      </c>
      <c r="C2854" s="37">
        <f t="shared" si="445"/>
        <v>15.15</v>
      </c>
      <c r="D2854" s="35">
        <f t="shared" si="446"/>
        <v>7</v>
      </c>
      <c r="E2854" s="19">
        <f t="shared" si="450"/>
        <v>15.2</v>
      </c>
      <c r="F2854" s="19">
        <f t="shared" si="451"/>
        <v>-1.2</v>
      </c>
      <c r="G2854" s="14">
        <f t="shared" si="452"/>
        <v>1.8</v>
      </c>
      <c r="H2854" s="35">
        <f t="shared" si="447"/>
        <v>6.8</v>
      </c>
      <c r="I2854" s="14">
        <f t="shared" si="453"/>
        <v>13.7</v>
      </c>
      <c r="J2854" s="14">
        <f t="shared" si="454"/>
        <v>-0.1</v>
      </c>
      <c r="K2854" s="14">
        <f t="shared" si="455"/>
        <v>1.8</v>
      </c>
      <c r="L2854" s="35">
        <f t="shared" si="448"/>
        <v>7</v>
      </c>
      <c r="M2854" s="14">
        <f t="shared" si="456"/>
        <v>12.8</v>
      </c>
      <c r="N2854" s="14">
        <f t="shared" si="457"/>
        <v>1.2</v>
      </c>
      <c r="O2854" s="14">
        <f t="shared" si="458"/>
        <v>1.8</v>
      </c>
      <c r="P2854" s="7">
        <v>9107</v>
      </c>
      <c r="Q2854" s="7"/>
      <c r="R2854" s="35">
        <f t="shared" si="449"/>
        <v>9.5</v>
      </c>
      <c r="S2854">
        <v>18</v>
      </c>
      <c r="T2854">
        <v>1</v>
      </c>
      <c r="U2854">
        <v>1.8</v>
      </c>
      <c r="X2854">
        <v>15.15</v>
      </c>
    </row>
    <row r="2855" spans="1:24" x14ac:dyDescent="0.25">
      <c r="A2855" s="3">
        <v>33440</v>
      </c>
      <c r="B2855" s="5">
        <v>202</v>
      </c>
      <c r="C2855" s="37">
        <f t="shared" si="445"/>
        <v>27.03</v>
      </c>
      <c r="D2855" s="35">
        <f t="shared" si="446"/>
        <v>10.4</v>
      </c>
      <c r="E2855" s="19">
        <f t="shared" si="450"/>
        <v>16.100000000000001</v>
      </c>
      <c r="F2855" s="19">
        <f t="shared" si="451"/>
        <v>4.7</v>
      </c>
      <c r="G2855" s="14">
        <f t="shared" si="452"/>
        <v>0</v>
      </c>
      <c r="H2855" s="35">
        <f t="shared" si="447"/>
        <v>10.199999999999999</v>
      </c>
      <c r="I2855" s="14">
        <f t="shared" si="453"/>
        <v>14.6</v>
      </c>
      <c r="J2855" s="14">
        <f t="shared" si="454"/>
        <v>5.7</v>
      </c>
      <c r="K2855" s="14">
        <f t="shared" si="455"/>
        <v>0</v>
      </c>
      <c r="L2855" s="35">
        <f t="shared" si="448"/>
        <v>10.4</v>
      </c>
      <c r="M2855" s="14">
        <f t="shared" si="456"/>
        <v>13.7</v>
      </c>
      <c r="N2855" s="14">
        <f t="shared" si="457"/>
        <v>7</v>
      </c>
      <c r="O2855" s="14">
        <f t="shared" si="458"/>
        <v>0</v>
      </c>
      <c r="P2855" s="7">
        <v>9107</v>
      </c>
      <c r="Q2855" s="7"/>
      <c r="R2855" s="35">
        <f t="shared" si="449"/>
        <v>13.5</v>
      </c>
      <c r="S2855">
        <v>19</v>
      </c>
      <c r="T2855">
        <v>8</v>
      </c>
      <c r="U2855">
        <v>0</v>
      </c>
      <c r="X2855">
        <v>27.03</v>
      </c>
    </row>
    <row r="2856" spans="1:24" x14ac:dyDescent="0.25">
      <c r="A2856" s="3">
        <v>33441</v>
      </c>
      <c r="B2856" s="5">
        <v>203</v>
      </c>
      <c r="C2856" s="37">
        <f t="shared" si="445"/>
        <v>26.83</v>
      </c>
      <c r="D2856" s="35">
        <f t="shared" si="446"/>
        <v>11.8</v>
      </c>
      <c r="E2856" s="19">
        <f t="shared" si="450"/>
        <v>19.8</v>
      </c>
      <c r="F2856" s="19">
        <f t="shared" si="451"/>
        <v>3.8</v>
      </c>
      <c r="G2856" s="14">
        <f t="shared" si="452"/>
        <v>0</v>
      </c>
      <c r="H2856" s="35">
        <f t="shared" si="447"/>
        <v>11.6</v>
      </c>
      <c r="I2856" s="14">
        <f t="shared" si="453"/>
        <v>18.2</v>
      </c>
      <c r="J2856" s="14">
        <f t="shared" si="454"/>
        <v>4.9000000000000004</v>
      </c>
      <c r="K2856" s="14">
        <f t="shared" si="455"/>
        <v>0</v>
      </c>
      <c r="L2856" s="35">
        <f t="shared" si="448"/>
        <v>11.7</v>
      </c>
      <c r="M2856" s="14">
        <f t="shared" si="456"/>
        <v>17.3</v>
      </c>
      <c r="N2856" s="14">
        <f t="shared" si="457"/>
        <v>6.1</v>
      </c>
      <c r="O2856" s="14">
        <f t="shared" si="458"/>
        <v>0</v>
      </c>
      <c r="P2856" s="7">
        <v>9107</v>
      </c>
      <c r="Q2856" s="7"/>
      <c r="R2856" s="35">
        <f t="shared" si="449"/>
        <v>15</v>
      </c>
      <c r="S2856">
        <v>23</v>
      </c>
      <c r="T2856">
        <v>7</v>
      </c>
      <c r="U2856">
        <v>0</v>
      </c>
      <c r="X2856">
        <v>26.83</v>
      </c>
    </row>
    <row r="2857" spans="1:24" x14ac:dyDescent="0.25">
      <c r="A2857" s="3">
        <v>33442</v>
      </c>
      <c r="B2857" s="5">
        <v>204</v>
      </c>
      <c r="C2857" s="37">
        <f t="shared" si="445"/>
        <v>26.47</v>
      </c>
      <c r="D2857" s="35">
        <f t="shared" si="446"/>
        <v>12.5</v>
      </c>
      <c r="E2857" s="19">
        <f t="shared" si="450"/>
        <v>20.7</v>
      </c>
      <c r="F2857" s="19">
        <f t="shared" si="451"/>
        <v>4.3</v>
      </c>
      <c r="G2857" s="14">
        <f t="shared" si="452"/>
        <v>0</v>
      </c>
      <c r="H2857" s="35">
        <f t="shared" si="447"/>
        <v>12.2</v>
      </c>
      <c r="I2857" s="14">
        <f t="shared" si="453"/>
        <v>19.100000000000001</v>
      </c>
      <c r="J2857" s="14">
        <f t="shared" si="454"/>
        <v>5.3</v>
      </c>
      <c r="K2857" s="14">
        <f t="shared" si="455"/>
        <v>0</v>
      </c>
      <c r="L2857" s="35">
        <f t="shared" si="448"/>
        <v>12.4</v>
      </c>
      <c r="M2857" s="14">
        <f t="shared" si="456"/>
        <v>18.2</v>
      </c>
      <c r="N2857" s="14">
        <f t="shared" si="457"/>
        <v>6.6</v>
      </c>
      <c r="O2857" s="14">
        <f t="shared" si="458"/>
        <v>0</v>
      </c>
      <c r="P2857" s="7">
        <v>9107</v>
      </c>
      <c r="Q2857" s="7"/>
      <c r="R2857" s="35">
        <f t="shared" si="449"/>
        <v>15.8</v>
      </c>
      <c r="S2857">
        <v>24</v>
      </c>
      <c r="T2857">
        <v>7.5</v>
      </c>
      <c r="U2857">
        <v>0</v>
      </c>
      <c r="X2857">
        <v>26.47</v>
      </c>
    </row>
    <row r="2858" spans="1:24" x14ac:dyDescent="0.25">
      <c r="A2858" s="3">
        <v>33443</v>
      </c>
      <c r="B2858" s="5">
        <v>205</v>
      </c>
      <c r="C2858" s="37">
        <f t="shared" si="445"/>
        <v>22.31</v>
      </c>
      <c r="D2858" s="35">
        <f t="shared" si="446"/>
        <v>14.8</v>
      </c>
      <c r="E2858" s="19">
        <f t="shared" si="450"/>
        <v>24.9</v>
      </c>
      <c r="F2858" s="19">
        <f t="shared" si="451"/>
        <v>4.7</v>
      </c>
      <c r="G2858" s="14">
        <f t="shared" si="452"/>
        <v>4.7</v>
      </c>
      <c r="H2858" s="35">
        <f t="shared" si="447"/>
        <v>14.5</v>
      </c>
      <c r="I2858" s="14">
        <f t="shared" si="453"/>
        <v>23.2</v>
      </c>
      <c r="J2858" s="14">
        <f t="shared" si="454"/>
        <v>5.7</v>
      </c>
      <c r="K2858" s="14">
        <f t="shared" si="455"/>
        <v>4.7</v>
      </c>
      <c r="L2858" s="35">
        <f t="shared" si="448"/>
        <v>14.7</v>
      </c>
      <c r="M2858" s="14">
        <f t="shared" si="456"/>
        <v>22.3</v>
      </c>
      <c r="N2858" s="14">
        <f t="shared" si="457"/>
        <v>7</v>
      </c>
      <c r="O2858" s="14">
        <f t="shared" si="458"/>
        <v>4.7</v>
      </c>
      <c r="P2858" s="7">
        <v>9107</v>
      </c>
      <c r="Q2858" s="7"/>
      <c r="R2858" s="35">
        <f t="shared" si="449"/>
        <v>18.3</v>
      </c>
      <c r="S2858">
        <v>28.5</v>
      </c>
      <c r="T2858">
        <v>8</v>
      </c>
      <c r="U2858">
        <v>4.7</v>
      </c>
      <c r="X2858">
        <v>22.31</v>
      </c>
    </row>
    <row r="2859" spans="1:24" x14ac:dyDescent="0.25">
      <c r="A2859" s="3">
        <v>33444</v>
      </c>
      <c r="B2859" s="5">
        <v>206</v>
      </c>
      <c r="C2859" s="37">
        <f t="shared" si="445"/>
        <v>18.89</v>
      </c>
      <c r="D2859" s="35">
        <f t="shared" si="446"/>
        <v>12.3</v>
      </c>
      <c r="E2859" s="19">
        <f t="shared" si="450"/>
        <v>17</v>
      </c>
      <c r="F2859" s="19">
        <f t="shared" si="451"/>
        <v>7.6</v>
      </c>
      <c r="G2859" s="14">
        <f t="shared" si="452"/>
        <v>0.4</v>
      </c>
      <c r="H2859" s="35">
        <f t="shared" si="447"/>
        <v>12.1</v>
      </c>
      <c r="I2859" s="14">
        <f t="shared" si="453"/>
        <v>15.5</v>
      </c>
      <c r="J2859" s="14">
        <f t="shared" si="454"/>
        <v>8.6</v>
      </c>
      <c r="K2859" s="14">
        <f t="shared" si="455"/>
        <v>0.4</v>
      </c>
      <c r="L2859" s="35">
        <f t="shared" si="448"/>
        <v>12.2</v>
      </c>
      <c r="M2859" s="14">
        <f t="shared" si="456"/>
        <v>14.6</v>
      </c>
      <c r="N2859" s="14">
        <f t="shared" si="457"/>
        <v>9.8000000000000007</v>
      </c>
      <c r="O2859" s="14">
        <f t="shared" si="458"/>
        <v>0.4</v>
      </c>
      <c r="P2859" s="7">
        <v>9107</v>
      </c>
      <c r="Q2859" s="7"/>
      <c r="R2859" s="35">
        <f t="shared" si="449"/>
        <v>15.8</v>
      </c>
      <c r="S2859">
        <v>20</v>
      </c>
      <c r="T2859">
        <v>11.5</v>
      </c>
      <c r="U2859">
        <v>0.4</v>
      </c>
      <c r="X2859">
        <v>18.89</v>
      </c>
    </row>
    <row r="2860" spans="1:24" x14ac:dyDescent="0.25">
      <c r="A2860" s="3">
        <v>33445</v>
      </c>
      <c r="B2860" s="5">
        <v>207</v>
      </c>
      <c r="C2860" s="37">
        <f t="shared" si="445"/>
        <v>20.440000000000001</v>
      </c>
      <c r="D2860" s="35">
        <f t="shared" si="446"/>
        <v>9</v>
      </c>
      <c r="E2860" s="19">
        <f t="shared" si="450"/>
        <v>17.5</v>
      </c>
      <c r="F2860" s="19">
        <f t="shared" si="451"/>
        <v>0.5</v>
      </c>
      <c r="G2860" s="14">
        <f t="shared" si="452"/>
        <v>0</v>
      </c>
      <c r="H2860" s="35">
        <f t="shared" si="447"/>
        <v>8.8000000000000007</v>
      </c>
      <c r="I2860" s="14">
        <f t="shared" si="453"/>
        <v>16</v>
      </c>
      <c r="J2860" s="14">
        <f t="shared" si="454"/>
        <v>1.6</v>
      </c>
      <c r="K2860" s="14">
        <f t="shared" si="455"/>
        <v>0</v>
      </c>
      <c r="L2860" s="35">
        <f t="shared" si="448"/>
        <v>9</v>
      </c>
      <c r="M2860" s="14">
        <f t="shared" si="456"/>
        <v>15.1</v>
      </c>
      <c r="N2860" s="14">
        <f t="shared" si="457"/>
        <v>2.9</v>
      </c>
      <c r="O2860" s="14">
        <f t="shared" si="458"/>
        <v>0</v>
      </c>
      <c r="P2860" s="7">
        <v>9107</v>
      </c>
      <c r="Q2860" s="7"/>
      <c r="R2860" s="35">
        <f t="shared" si="449"/>
        <v>11.8</v>
      </c>
      <c r="S2860">
        <v>20.5</v>
      </c>
      <c r="T2860">
        <v>3</v>
      </c>
      <c r="U2860">
        <v>0</v>
      </c>
      <c r="X2860">
        <v>20.440000000000001</v>
      </c>
    </row>
    <row r="2861" spans="1:24" x14ac:dyDescent="0.25">
      <c r="A2861" s="3">
        <v>33446</v>
      </c>
      <c r="B2861" s="5">
        <v>208</v>
      </c>
      <c r="C2861" s="37">
        <f t="shared" si="445"/>
        <v>16.45</v>
      </c>
      <c r="D2861" s="35">
        <f t="shared" si="446"/>
        <v>12.2</v>
      </c>
      <c r="E2861" s="19">
        <f t="shared" si="450"/>
        <v>17.899999999999999</v>
      </c>
      <c r="F2861" s="19">
        <f t="shared" si="451"/>
        <v>6.4</v>
      </c>
      <c r="G2861" s="14">
        <f t="shared" si="452"/>
        <v>0</v>
      </c>
      <c r="H2861" s="35">
        <f t="shared" si="447"/>
        <v>11.9</v>
      </c>
      <c r="I2861" s="14">
        <f t="shared" si="453"/>
        <v>16.399999999999999</v>
      </c>
      <c r="J2861" s="14">
        <f t="shared" si="454"/>
        <v>7.4</v>
      </c>
      <c r="K2861" s="14">
        <f t="shared" si="455"/>
        <v>0</v>
      </c>
      <c r="L2861" s="35">
        <f t="shared" si="448"/>
        <v>12.1</v>
      </c>
      <c r="M2861" s="14">
        <f t="shared" si="456"/>
        <v>15.5</v>
      </c>
      <c r="N2861" s="14">
        <f t="shared" si="457"/>
        <v>8.6</v>
      </c>
      <c r="O2861" s="14">
        <f t="shared" si="458"/>
        <v>0</v>
      </c>
      <c r="P2861" s="7">
        <v>9107</v>
      </c>
      <c r="Q2861" s="7"/>
      <c r="R2861" s="35">
        <f t="shared" si="449"/>
        <v>15.5</v>
      </c>
      <c r="S2861">
        <v>21</v>
      </c>
      <c r="T2861">
        <v>10</v>
      </c>
      <c r="U2861">
        <v>0</v>
      </c>
      <c r="X2861">
        <v>16.45</v>
      </c>
    </row>
    <row r="2862" spans="1:24" x14ac:dyDescent="0.25">
      <c r="A2862" s="3">
        <v>33447</v>
      </c>
      <c r="B2862" s="5">
        <v>209</v>
      </c>
      <c r="C2862" s="37">
        <f t="shared" si="445"/>
        <v>21.78</v>
      </c>
      <c r="D2862" s="35">
        <f t="shared" si="446"/>
        <v>13.1</v>
      </c>
      <c r="E2862" s="19">
        <f t="shared" si="450"/>
        <v>19.399999999999999</v>
      </c>
      <c r="F2862" s="19">
        <f t="shared" si="451"/>
        <v>6.8</v>
      </c>
      <c r="G2862" s="14">
        <f t="shared" si="452"/>
        <v>0</v>
      </c>
      <c r="H2862" s="35">
        <f t="shared" si="447"/>
        <v>12.8</v>
      </c>
      <c r="I2862" s="14">
        <f t="shared" si="453"/>
        <v>17.8</v>
      </c>
      <c r="J2862" s="14">
        <f t="shared" si="454"/>
        <v>7.8</v>
      </c>
      <c r="K2862" s="14">
        <f t="shared" si="455"/>
        <v>0</v>
      </c>
      <c r="L2862" s="35">
        <f t="shared" si="448"/>
        <v>13</v>
      </c>
      <c r="M2862" s="14">
        <f t="shared" si="456"/>
        <v>16.899999999999999</v>
      </c>
      <c r="N2862" s="14">
        <f t="shared" si="457"/>
        <v>9</v>
      </c>
      <c r="O2862" s="14">
        <f t="shared" si="458"/>
        <v>0</v>
      </c>
      <c r="P2862" s="7">
        <v>9107</v>
      </c>
      <c r="Q2862" s="7"/>
      <c r="R2862" s="35">
        <f t="shared" si="449"/>
        <v>16.5</v>
      </c>
      <c r="S2862">
        <v>22.5</v>
      </c>
      <c r="T2862">
        <v>10.5</v>
      </c>
      <c r="U2862">
        <v>0</v>
      </c>
      <c r="X2862">
        <v>21.78</v>
      </c>
    </row>
    <row r="2863" spans="1:24" x14ac:dyDescent="0.25">
      <c r="A2863" s="3">
        <v>33448</v>
      </c>
      <c r="B2863" s="5">
        <v>210</v>
      </c>
      <c r="C2863" s="37">
        <f t="shared" si="445"/>
        <v>17.649999999999999</v>
      </c>
      <c r="D2863" s="35">
        <f t="shared" si="446"/>
        <v>10.4</v>
      </c>
      <c r="E2863" s="19">
        <f t="shared" si="450"/>
        <v>17</v>
      </c>
      <c r="F2863" s="19">
        <f t="shared" si="451"/>
        <v>3.8</v>
      </c>
      <c r="G2863" s="14">
        <f t="shared" si="452"/>
        <v>0</v>
      </c>
      <c r="H2863" s="35">
        <f t="shared" si="447"/>
        <v>10.199999999999999</v>
      </c>
      <c r="I2863" s="14">
        <f t="shared" si="453"/>
        <v>15.5</v>
      </c>
      <c r="J2863" s="14">
        <f t="shared" si="454"/>
        <v>4.9000000000000004</v>
      </c>
      <c r="K2863" s="14">
        <f t="shared" si="455"/>
        <v>0</v>
      </c>
      <c r="L2863" s="35">
        <f t="shared" si="448"/>
        <v>10.4</v>
      </c>
      <c r="M2863" s="14">
        <f t="shared" si="456"/>
        <v>14.6</v>
      </c>
      <c r="N2863" s="14">
        <f t="shared" si="457"/>
        <v>6.1</v>
      </c>
      <c r="O2863" s="14">
        <f t="shared" si="458"/>
        <v>0</v>
      </c>
      <c r="P2863" s="7">
        <v>9107</v>
      </c>
      <c r="Q2863" s="7"/>
      <c r="R2863" s="35">
        <f t="shared" si="449"/>
        <v>13.5</v>
      </c>
      <c r="S2863">
        <v>20</v>
      </c>
      <c r="T2863">
        <v>7</v>
      </c>
      <c r="U2863">
        <v>0</v>
      </c>
      <c r="X2863">
        <v>17.649999999999999</v>
      </c>
    </row>
    <row r="2864" spans="1:24" x14ac:dyDescent="0.25">
      <c r="A2864" s="3">
        <v>33449</v>
      </c>
      <c r="B2864" s="5">
        <v>211</v>
      </c>
      <c r="C2864" s="37">
        <f t="shared" si="445"/>
        <v>26.14</v>
      </c>
      <c r="D2864" s="35">
        <f t="shared" si="446"/>
        <v>8.6999999999999993</v>
      </c>
      <c r="E2864" s="19">
        <f t="shared" si="450"/>
        <v>19.399999999999999</v>
      </c>
      <c r="F2864" s="19">
        <f t="shared" si="451"/>
        <v>-2</v>
      </c>
      <c r="G2864" s="14">
        <f t="shared" si="452"/>
        <v>0</v>
      </c>
      <c r="H2864" s="35">
        <f t="shared" si="447"/>
        <v>8.5</v>
      </c>
      <c r="I2864" s="14">
        <f t="shared" si="453"/>
        <v>17.8</v>
      </c>
      <c r="J2864" s="14">
        <f t="shared" si="454"/>
        <v>-0.9</v>
      </c>
      <c r="K2864" s="14">
        <f t="shared" si="455"/>
        <v>0</v>
      </c>
      <c r="L2864" s="35">
        <f t="shared" si="448"/>
        <v>8.6999999999999993</v>
      </c>
      <c r="M2864" s="14">
        <f t="shared" si="456"/>
        <v>16.899999999999999</v>
      </c>
      <c r="N2864" s="14">
        <f t="shared" si="457"/>
        <v>0.4</v>
      </c>
      <c r="O2864" s="14">
        <f t="shared" si="458"/>
        <v>0</v>
      </c>
      <c r="P2864" s="7">
        <v>9107</v>
      </c>
      <c r="Q2864" s="7"/>
      <c r="R2864" s="35">
        <f t="shared" si="449"/>
        <v>11.3</v>
      </c>
      <c r="S2864">
        <v>22.5</v>
      </c>
      <c r="T2864">
        <v>0</v>
      </c>
      <c r="U2864">
        <v>0</v>
      </c>
      <c r="X2864">
        <v>26.14</v>
      </c>
    </row>
    <row r="2865" spans="1:24" x14ac:dyDescent="0.25">
      <c r="A2865" s="3">
        <v>33450</v>
      </c>
      <c r="B2865" s="5">
        <v>212</v>
      </c>
      <c r="C2865" s="37">
        <f t="shared" si="445"/>
        <v>23.6</v>
      </c>
      <c r="D2865" s="35">
        <f t="shared" si="446"/>
        <v>10.6</v>
      </c>
      <c r="E2865" s="19">
        <f t="shared" si="450"/>
        <v>20.7</v>
      </c>
      <c r="F2865" s="19">
        <f t="shared" si="451"/>
        <v>0.5</v>
      </c>
      <c r="G2865" s="14">
        <f t="shared" si="452"/>
        <v>0.9</v>
      </c>
      <c r="H2865" s="35">
        <f t="shared" si="447"/>
        <v>10.4</v>
      </c>
      <c r="I2865" s="14">
        <f t="shared" si="453"/>
        <v>19.100000000000001</v>
      </c>
      <c r="J2865" s="14">
        <f t="shared" si="454"/>
        <v>1.6</v>
      </c>
      <c r="K2865" s="14">
        <f t="shared" si="455"/>
        <v>0.9</v>
      </c>
      <c r="L2865" s="35">
        <f t="shared" si="448"/>
        <v>10.6</v>
      </c>
      <c r="M2865" s="14">
        <f t="shared" si="456"/>
        <v>18.2</v>
      </c>
      <c r="N2865" s="14">
        <f t="shared" si="457"/>
        <v>2.9</v>
      </c>
      <c r="O2865" s="14">
        <f t="shared" si="458"/>
        <v>0.9</v>
      </c>
      <c r="P2865" s="7">
        <v>9107</v>
      </c>
      <c r="Q2865" s="7"/>
      <c r="R2865" s="35">
        <f t="shared" si="449"/>
        <v>13.5</v>
      </c>
      <c r="S2865">
        <v>24</v>
      </c>
      <c r="T2865">
        <v>3</v>
      </c>
      <c r="U2865">
        <v>0.9</v>
      </c>
      <c r="X2865">
        <v>23.6</v>
      </c>
    </row>
    <row r="2866" spans="1:24" x14ac:dyDescent="0.25">
      <c r="A2866" s="3">
        <v>33451</v>
      </c>
      <c r="B2866" s="5">
        <v>213</v>
      </c>
      <c r="C2866" s="37">
        <f t="shared" si="445"/>
        <v>24.69</v>
      </c>
      <c r="D2866" s="35">
        <f t="shared" si="446"/>
        <v>13</v>
      </c>
      <c r="E2866" s="19">
        <f t="shared" si="450"/>
        <v>22.1</v>
      </c>
      <c r="F2866" s="19">
        <f t="shared" si="451"/>
        <v>3.8</v>
      </c>
      <c r="G2866" s="14">
        <f t="shared" si="452"/>
        <v>0</v>
      </c>
      <c r="H2866" s="35">
        <f t="shared" si="447"/>
        <v>12.7</v>
      </c>
      <c r="I2866" s="14">
        <f t="shared" si="453"/>
        <v>20.5</v>
      </c>
      <c r="J2866" s="14">
        <f t="shared" si="454"/>
        <v>4.9000000000000004</v>
      </c>
      <c r="K2866" s="14">
        <f t="shared" si="455"/>
        <v>0</v>
      </c>
      <c r="L2866" s="35">
        <f t="shared" si="448"/>
        <v>12.9</v>
      </c>
      <c r="M2866" s="14">
        <f t="shared" si="456"/>
        <v>19.600000000000001</v>
      </c>
      <c r="N2866" s="14">
        <f t="shared" si="457"/>
        <v>6.1</v>
      </c>
      <c r="O2866" s="14">
        <f t="shared" si="458"/>
        <v>0</v>
      </c>
      <c r="P2866" s="7">
        <v>9108</v>
      </c>
      <c r="Q2866" s="7"/>
      <c r="R2866" s="35">
        <f t="shared" si="449"/>
        <v>16.3</v>
      </c>
      <c r="S2866">
        <v>25.5</v>
      </c>
      <c r="T2866">
        <v>7</v>
      </c>
      <c r="U2866">
        <v>0</v>
      </c>
      <c r="X2866">
        <v>24.69</v>
      </c>
    </row>
    <row r="2867" spans="1:24" x14ac:dyDescent="0.25">
      <c r="A2867" s="3">
        <v>33452</v>
      </c>
      <c r="B2867" s="5">
        <v>214</v>
      </c>
      <c r="C2867" s="37">
        <f t="shared" si="445"/>
        <v>20.13</v>
      </c>
      <c r="D2867" s="35">
        <f t="shared" si="446"/>
        <v>11.1</v>
      </c>
      <c r="E2867" s="19">
        <f t="shared" si="450"/>
        <v>21.6</v>
      </c>
      <c r="F2867" s="19">
        <f t="shared" si="451"/>
        <v>0.5</v>
      </c>
      <c r="G2867" s="14">
        <f t="shared" si="452"/>
        <v>0</v>
      </c>
      <c r="H2867" s="35">
        <f t="shared" si="447"/>
        <v>10.8</v>
      </c>
      <c r="I2867" s="14">
        <f t="shared" si="453"/>
        <v>20</v>
      </c>
      <c r="J2867" s="14">
        <f t="shared" si="454"/>
        <v>1.6</v>
      </c>
      <c r="K2867" s="14">
        <f t="shared" si="455"/>
        <v>0</v>
      </c>
      <c r="L2867" s="35">
        <f t="shared" si="448"/>
        <v>11</v>
      </c>
      <c r="M2867" s="14">
        <f t="shared" si="456"/>
        <v>19.100000000000001</v>
      </c>
      <c r="N2867" s="14">
        <f t="shared" si="457"/>
        <v>2.9</v>
      </c>
      <c r="O2867" s="14">
        <f t="shared" si="458"/>
        <v>0</v>
      </c>
      <c r="P2867" s="7">
        <v>9108</v>
      </c>
      <c r="Q2867" s="7"/>
      <c r="R2867" s="35">
        <f t="shared" si="449"/>
        <v>14</v>
      </c>
      <c r="S2867">
        <v>25</v>
      </c>
      <c r="T2867">
        <v>3</v>
      </c>
      <c r="U2867">
        <v>0</v>
      </c>
      <c r="X2867">
        <v>20.13</v>
      </c>
    </row>
    <row r="2868" spans="1:24" x14ac:dyDescent="0.25">
      <c r="A2868" s="3">
        <v>33453</v>
      </c>
      <c r="B2868" s="5">
        <v>215</v>
      </c>
      <c r="C2868" s="37">
        <f t="shared" si="445"/>
        <v>25.95</v>
      </c>
      <c r="D2868" s="35">
        <f t="shared" si="446"/>
        <v>12.9</v>
      </c>
      <c r="E2868" s="19">
        <f t="shared" si="450"/>
        <v>24.4</v>
      </c>
      <c r="F2868" s="19">
        <f t="shared" si="451"/>
        <v>1.3</v>
      </c>
      <c r="G2868" s="14">
        <f t="shared" si="452"/>
        <v>0</v>
      </c>
      <c r="H2868" s="35">
        <f t="shared" si="447"/>
        <v>12.6</v>
      </c>
      <c r="I2868" s="14">
        <f t="shared" si="453"/>
        <v>22.7</v>
      </c>
      <c r="J2868" s="14">
        <f t="shared" si="454"/>
        <v>2.4</v>
      </c>
      <c r="K2868" s="14">
        <f t="shared" si="455"/>
        <v>0</v>
      </c>
      <c r="L2868" s="35">
        <f t="shared" si="448"/>
        <v>12.8</v>
      </c>
      <c r="M2868" s="14">
        <f t="shared" si="456"/>
        <v>21.8</v>
      </c>
      <c r="N2868" s="14">
        <f t="shared" si="457"/>
        <v>3.7</v>
      </c>
      <c r="O2868" s="14">
        <f t="shared" si="458"/>
        <v>0</v>
      </c>
      <c r="P2868" s="7">
        <v>9108</v>
      </c>
      <c r="Q2868" s="7"/>
      <c r="R2868" s="35">
        <f t="shared" si="449"/>
        <v>16</v>
      </c>
      <c r="S2868">
        <v>28</v>
      </c>
      <c r="T2868">
        <v>4</v>
      </c>
      <c r="U2868">
        <v>0</v>
      </c>
      <c r="X2868">
        <v>25.95</v>
      </c>
    </row>
    <row r="2869" spans="1:24" x14ac:dyDescent="0.25">
      <c r="A2869" s="3">
        <v>33454</v>
      </c>
      <c r="B2869" s="5">
        <v>216</v>
      </c>
      <c r="C2869" s="37">
        <f t="shared" si="445"/>
        <v>21.57</v>
      </c>
      <c r="D2869" s="35">
        <f t="shared" si="446"/>
        <v>14</v>
      </c>
      <c r="E2869" s="19">
        <f t="shared" si="450"/>
        <v>25.3</v>
      </c>
      <c r="F2869" s="19">
        <f t="shared" si="451"/>
        <v>2.6</v>
      </c>
      <c r="G2869" s="14">
        <f t="shared" si="452"/>
        <v>0</v>
      </c>
      <c r="H2869" s="35">
        <f t="shared" si="447"/>
        <v>13.7</v>
      </c>
      <c r="I2869" s="14">
        <f t="shared" si="453"/>
        <v>23.6</v>
      </c>
      <c r="J2869" s="14">
        <f t="shared" si="454"/>
        <v>3.7</v>
      </c>
      <c r="K2869" s="14">
        <f t="shared" si="455"/>
        <v>0</v>
      </c>
      <c r="L2869" s="35">
        <f t="shared" si="448"/>
        <v>13.8</v>
      </c>
      <c r="M2869" s="14">
        <f t="shared" si="456"/>
        <v>22.7</v>
      </c>
      <c r="N2869" s="14">
        <f t="shared" si="457"/>
        <v>4.9000000000000004</v>
      </c>
      <c r="O2869" s="14">
        <f t="shared" si="458"/>
        <v>0</v>
      </c>
      <c r="P2869" s="7">
        <v>9108</v>
      </c>
      <c r="Q2869" s="7"/>
      <c r="R2869" s="35">
        <f t="shared" si="449"/>
        <v>17.3</v>
      </c>
      <c r="S2869">
        <v>29</v>
      </c>
      <c r="T2869">
        <v>5.5</v>
      </c>
      <c r="U2869">
        <v>0</v>
      </c>
      <c r="X2869">
        <v>21.57</v>
      </c>
    </row>
    <row r="2870" spans="1:24" x14ac:dyDescent="0.25">
      <c r="A2870" s="3">
        <v>33455</v>
      </c>
      <c r="B2870" s="5">
        <v>217</v>
      </c>
      <c r="C2870" s="37">
        <f t="shared" si="445"/>
        <v>19.34</v>
      </c>
      <c r="D2870" s="35">
        <f t="shared" si="446"/>
        <v>14.5</v>
      </c>
      <c r="E2870" s="19">
        <f t="shared" si="450"/>
        <v>23</v>
      </c>
      <c r="F2870" s="19">
        <f t="shared" si="451"/>
        <v>6</v>
      </c>
      <c r="G2870" s="14">
        <f t="shared" si="452"/>
        <v>0</v>
      </c>
      <c r="H2870" s="35">
        <f t="shared" si="447"/>
        <v>14.2</v>
      </c>
      <c r="I2870" s="14">
        <f t="shared" si="453"/>
        <v>21.4</v>
      </c>
      <c r="J2870" s="14">
        <f t="shared" si="454"/>
        <v>7</v>
      </c>
      <c r="K2870" s="14">
        <f t="shared" si="455"/>
        <v>0</v>
      </c>
      <c r="L2870" s="35">
        <f t="shared" si="448"/>
        <v>14.4</v>
      </c>
      <c r="M2870" s="14">
        <f t="shared" si="456"/>
        <v>20.5</v>
      </c>
      <c r="N2870" s="14">
        <f t="shared" si="457"/>
        <v>8.1999999999999993</v>
      </c>
      <c r="O2870" s="14">
        <f t="shared" si="458"/>
        <v>0</v>
      </c>
      <c r="P2870" s="7">
        <v>9108</v>
      </c>
      <c r="Q2870" s="7"/>
      <c r="R2870" s="35">
        <f t="shared" si="449"/>
        <v>18</v>
      </c>
      <c r="S2870">
        <v>26.5</v>
      </c>
      <c r="T2870">
        <v>9.5</v>
      </c>
      <c r="U2870">
        <v>0</v>
      </c>
      <c r="X2870">
        <v>19.34</v>
      </c>
    </row>
    <row r="2871" spans="1:24" x14ac:dyDescent="0.25">
      <c r="A2871" s="3">
        <v>33456</v>
      </c>
      <c r="B2871" s="5">
        <v>218</v>
      </c>
      <c r="C2871" s="37">
        <f t="shared" si="445"/>
        <v>15.13</v>
      </c>
      <c r="D2871" s="35">
        <f t="shared" si="446"/>
        <v>11.5</v>
      </c>
      <c r="E2871" s="19">
        <f t="shared" si="450"/>
        <v>20.3</v>
      </c>
      <c r="F2871" s="19">
        <f t="shared" si="451"/>
        <v>2.6</v>
      </c>
      <c r="G2871" s="14">
        <f t="shared" si="452"/>
        <v>4.7</v>
      </c>
      <c r="H2871" s="35">
        <f t="shared" si="447"/>
        <v>11.2</v>
      </c>
      <c r="I2871" s="14">
        <f t="shared" si="453"/>
        <v>18.7</v>
      </c>
      <c r="J2871" s="14">
        <f t="shared" si="454"/>
        <v>3.7</v>
      </c>
      <c r="K2871" s="14">
        <f t="shared" si="455"/>
        <v>4.7</v>
      </c>
      <c r="L2871" s="35">
        <f t="shared" si="448"/>
        <v>11.4</v>
      </c>
      <c r="M2871" s="14">
        <f t="shared" si="456"/>
        <v>17.8</v>
      </c>
      <c r="N2871" s="14">
        <f t="shared" si="457"/>
        <v>4.9000000000000004</v>
      </c>
      <c r="O2871" s="14">
        <f t="shared" si="458"/>
        <v>4.7</v>
      </c>
      <c r="P2871" s="7">
        <v>9108</v>
      </c>
      <c r="Q2871" s="7"/>
      <c r="R2871" s="35">
        <f t="shared" si="449"/>
        <v>14.5</v>
      </c>
      <c r="S2871">
        <v>23.5</v>
      </c>
      <c r="T2871">
        <v>5.5</v>
      </c>
      <c r="U2871">
        <v>4.7</v>
      </c>
      <c r="X2871">
        <v>15.13</v>
      </c>
    </row>
    <row r="2872" spans="1:24" x14ac:dyDescent="0.25">
      <c r="A2872" s="3">
        <v>33457</v>
      </c>
      <c r="B2872" s="5">
        <v>219</v>
      </c>
      <c r="C2872" s="37">
        <f t="shared" si="445"/>
        <v>20.32</v>
      </c>
      <c r="D2872" s="35">
        <f t="shared" si="446"/>
        <v>14</v>
      </c>
      <c r="E2872" s="19">
        <f t="shared" si="450"/>
        <v>21.6</v>
      </c>
      <c r="F2872" s="19">
        <f t="shared" si="451"/>
        <v>6.4</v>
      </c>
      <c r="G2872" s="14">
        <f t="shared" si="452"/>
        <v>0</v>
      </c>
      <c r="H2872" s="35">
        <f t="shared" si="447"/>
        <v>13.7</v>
      </c>
      <c r="I2872" s="14">
        <f t="shared" si="453"/>
        <v>20</v>
      </c>
      <c r="J2872" s="14">
        <f t="shared" si="454"/>
        <v>7.4</v>
      </c>
      <c r="K2872" s="14">
        <f t="shared" si="455"/>
        <v>0</v>
      </c>
      <c r="L2872" s="35">
        <f t="shared" si="448"/>
        <v>13.9</v>
      </c>
      <c r="M2872" s="14">
        <f t="shared" si="456"/>
        <v>19.100000000000001</v>
      </c>
      <c r="N2872" s="14">
        <f t="shared" si="457"/>
        <v>8.6</v>
      </c>
      <c r="O2872" s="14">
        <f t="shared" si="458"/>
        <v>0</v>
      </c>
      <c r="P2872" s="7">
        <v>9108</v>
      </c>
      <c r="Q2872" s="7"/>
      <c r="R2872" s="35">
        <f t="shared" si="449"/>
        <v>17.5</v>
      </c>
      <c r="S2872">
        <v>25</v>
      </c>
      <c r="T2872">
        <v>10</v>
      </c>
      <c r="U2872">
        <v>0</v>
      </c>
      <c r="X2872">
        <v>20.32</v>
      </c>
    </row>
    <row r="2873" spans="1:24" x14ac:dyDescent="0.25">
      <c r="A2873" s="3">
        <v>33458</v>
      </c>
      <c r="B2873" s="5">
        <v>220</v>
      </c>
      <c r="C2873" s="37">
        <f t="shared" si="445"/>
        <v>18.670000000000002</v>
      </c>
      <c r="D2873" s="35">
        <f t="shared" si="446"/>
        <v>15.6</v>
      </c>
      <c r="E2873" s="19">
        <f t="shared" ref="E2873:E2896" si="459">ROUND(I2873*1.02+1.2,1)</f>
        <v>23.9</v>
      </c>
      <c r="F2873" s="19">
        <f t="shared" ref="F2873:F2896" si="460">ROUND(J2873*1.01-1.1,1)</f>
        <v>7.2</v>
      </c>
      <c r="G2873" s="14">
        <f t="shared" ref="G2873:G2896" si="461">U2873</f>
        <v>0</v>
      </c>
      <c r="H2873" s="35">
        <f t="shared" si="447"/>
        <v>15.3</v>
      </c>
      <c r="I2873" s="14">
        <f t="shared" ref="I2873:I2896" si="462">ROUND(S2873*0.9-2.5,1)</f>
        <v>22.3</v>
      </c>
      <c r="J2873" s="14">
        <f t="shared" ref="J2873:J2896" si="463">ROUND(T2873*0.83-0.9,1)</f>
        <v>8.1999999999999993</v>
      </c>
      <c r="K2873" s="14">
        <f t="shared" ref="K2873:K2896" si="464">U2873</f>
        <v>0</v>
      </c>
      <c r="L2873" s="35">
        <f t="shared" si="448"/>
        <v>15.4</v>
      </c>
      <c r="M2873" s="14">
        <f t="shared" ref="M2873:M2896" si="465">ROUND(S2873*0.9-3.4,1)</f>
        <v>21.4</v>
      </c>
      <c r="N2873" s="14">
        <f t="shared" ref="N2873:N2896" si="466">ROUND(T2873*0.82+0.4,1)</f>
        <v>9.4</v>
      </c>
      <c r="O2873" s="14">
        <f t="shared" ref="O2873:O2896" si="467">U2873</f>
        <v>0</v>
      </c>
      <c r="P2873" s="7">
        <v>9108</v>
      </c>
      <c r="Q2873" s="7"/>
      <c r="R2873" s="35">
        <f t="shared" si="449"/>
        <v>19.3</v>
      </c>
      <c r="S2873">
        <v>27.5</v>
      </c>
      <c r="T2873">
        <v>11</v>
      </c>
      <c r="U2873">
        <v>0</v>
      </c>
      <c r="X2873">
        <v>18.670000000000002</v>
      </c>
    </row>
    <row r="2874" spans="1:24" x14ac:dyDescent="0.25">
      <c r="A2874" s="3">
        <v>33459</v>
      </c>
      <c r="B2874" s="5">
        <v>221</v>
      </c>
      <c r="C2874" s="37">
        <f t="shared" si="445"/>
        <v>22.26</v>
      </c>
      <c r="D2874" s="35">
        <f t="shared" si="446"/>
        <v>12.8</v>
      </c>
      <c r="E2874" s="19">
        <f t="shared" si="459"/>
        <v>21.2</v>
      </c>
      <c r="F2874" s="19">
        <f t="shared" si="460"/>
        <v>4.3</v>
      </c>
      <c r="G2874" s="14">
        <f t="shared" si="461"/>
        <v>3.4</v>
      </c>
      <c r="H2874" s="35">
        <f t="shared" si="447"/>
        <v>12.5</v>
      </c>
      <c r="I2874" s="14">
        <f t="shared" si="462"/>
        <v>19.600000000000001</v>
      </c>
      <c r="J2874" s="14">
        <f t="shared" si="463"/>
        <v>5.3</v>
      </c>
      <c r="K2874" s="14">
        <f t="shared" si="464"/>
        <v>3.4</v>
      </c>
      <c r="L2874" s="35">
        <f t="shared" si="448"/>
        <v>12.7</v>
      </c>
      <c r="M2874" s="14">
        <f t="shared" si="465"/>
        <v>18.7</v>
      </c>
      <c r="N2874" s="14">
        <f t="shared" si="466"/>
        <v>6.6</v>
      </c>
      <c r="O2874" s="14">
        <f t="shared" si="467"/>
        <v>3.4</v>
      </c>
      <c r="P2874" s="7">
        <v>9108</v>
      </c>
      <c r="Q2874" s="7"/>
      <c r="R2874" s="35">
        <f t="shared" si="449"/>
        <v>16</v>
      </c>
      <c r="S2874">
        <v>24.5</v>
      </c>
      <c r="T2874">
        <v>7.5</v>
      </c>
      <c r="U2874">
        <v>3.4</v>
      </c>
      <c r="X2874">
        <v>22.26</v>
      </c>
    </row>
    <row r="2875" spans="1:24" x14ac:dyDescent="0.25">
      <c r="A2875" s="3">
        <v>33460</v>
      </c>
      <c r="B2875" s="5">
        <v>222</v>
      </c>
      <c r="C2875" s="37">
        <f t="shared" si="445"/>
        <v>15.97</v>
      </c>
      <c r="D2875" s="35">
        <f t="shared" si="446"/>
        <v>11</v>
      </c>
      <c r="E2875" s="19">
        <f t="shared" si="459"/>
        <v>14.8</v>
      </c>
      <c r="F2875" s="19">
        <f t="shared" si="460"/>
        <v>7.2</v>
      </c>
      <c r="G2875" s="14">
        <f t="shared" si="461"/>
        <v>17.399999999999999</v>
      </c>
      <c r="H2875" s="35">
        <f t="shared" si="447"/>
        <v>10.8</v>
      </c>
      <c r="I2875" s="14">
        <f t="shared" si="462"/>
        <v>13.3</v>
      </c>
      <c r="J2875" s="14">
        <f t="shared" si="463"/>
        <v>8.1999999999999993</v>
      </c>
      <c r="K2875" s="14">
        <f t="shared" si="464"/>
        <v>17.399999999999999</v>
      </c>
      <c r="L2875" s="35">
        <f t="shared" si="448"/>
        <v>10.9</v>
      </c>
      <c r="M2875" s="14">
        <f t="shared" si="465"/>
        <v>12.4</v>
      </c>
      <c r="N2875" s="14">
        <f t="shared" si="466"/>
        <v>9.4</v>
      </c>
      <c r="O2875" s="14">
        <f t="shared" si="467"/>
        <v>17.399999999999999</v>
      </c>
      <c r="P2875" s="7">
        <v>9108</v>
      </c>
      <c r="Q2875" s="7"/>
      <c r="R2875" s="35">
        <f t="shared" si="449"/>
        <v>14.3</v>
      </c>
      <c r="S2875">
        <v>17.5</v>
      </c>
      <c r="T2875">
        <v>11</v>
      </c>
      <c r="U2875">
        <v>17.399999999999999</v>
      </c>
      <c r="X2875">
        <v>15.97</v>
      </c>
    </row>
    <row r="2876" spans="1:24" x14ac:dyDescent="0.25">
      <c r="A2876" s="3">
        <v>33461</v>
      </c>
      <c r="B2876" s="5">
        <v>223</v>
      </c>
      <c r="C2876" s="37">
        <f t="shared" si="445"/>
        <v>7.75</v>
      </c>
      <c r="D2876" s="35">
        <f t="shared" si="446"/>
        <v>7.3</v>
      </c>
      <c r="E2876" s="19">
        <f t="shared" si="459"/>
        <v>12.4</v>
      </c>
      <c r="F2876" s="19">
        <f t="shared" si="460"/>
        <v>2.2000000000000002</v>
      </c>
      <c r="G2876" s="14">
        <f t="shared" si="461"/>
        <v>11.6</v>
      </c>
      <c r="H2876" s="35">
        <f t="shared" si="447"/>
        <v>7.2</v>
      </c>
      <c r="I2876" s="14">
        <f t="shared" si="462"/>
        <v>11</v>
      </c>
      <c r="J2876" s="14">
        <f t="shared" si="463"/>
        <v>3.3</v>
      </c>
      <c r="K2876" s="14">
        <f t="shared" si="464"/>
        <v>11.6</v>
      </c>
      <c r="L2876" s="35">
        <f t="shared" si="448"/>
        <v>7.3</v>
      </c>
      <c r="M2876" s="14">
        <f t="shared" si="465"/>
        <v>10.1</v>
      </c>
      <c r="N2876" s="14">
        <f t="shared" si="466"/>
        <v>4.5</v>
      </c>
      <c r="O2876" s="14">
        <f t="shared" si="467"/>
        <v>11.6</v>
      </c>
      <c r="P2876" s="7">
        <v>9108</v>
      </c>
      <c r="Q2876" s="7"/>
      <c r="R2876" s="35">
        <f t="shared" si="449"/>
        <v>10</v>
      </c>
      <c r="S2876">
        <v>15</v>
      </c>
      <c r="T2876">
        <v>5</v>
      </c>
      <c r="U2876">
        <v>11.6</v>
      </c>
      <c r="X2876">
        <v>7.75</v>
      </c>
    </row>
    <row r="2877" spans="1:24" x14ac:dyDescent="0.25">
      <c r="A2877" s="3">
        <v>33462</v>
      </c>
      <c r="B2877" s="5">
        <v>224</v>
      </c>
      <c r="C2877" s="37">
        <f t="shared" si="445"/>
        <v>10.63</v>
      </c>
      <c r="D2877" s="35">
        <f t="shared" si="446"/>
        <v>7.3</v>
      </c>
      <c r="E2877" s="19">
        <f t="shared" si="459"/>
        <v>12</v>
      </c>
      <c r="F2877" s="19">
        <f t="shared" si="460"/>
        <v>2.6</v>
      </c>
      <c r="G2877" s="14">
        <f t="shared" si="461"/>
        <v>8.4</v>
      </c>
      <c r="H2877" s="35">
        <f t="shared" si="447"/>
        <v>7.2</v>
      </c>
      <c r="I2877" s="14">
        <f t="shared" si="462"/>
        <v>10.6</v>
      </c>
      <c r="J2877" s="14">
        <f t="shared" si="463"/>
        <v>3.7</v>
      </c>
      <c r="K2877" s="14">
        <f t="shared" si="464"/>
        <v>8.4</v>
      </c>
      <c r="L2877" s="35">
        <f t="shared" si="448"/>
        <v>7.3</v>
      </c>
      <c r="M2877" s="14">
        <f t="shared" si="465"/>
        <v>9.6999999999999993</v>
      </c>
      <c r="N2877" s="14">
        <f t="shared" si="466"/>
        <v>4.9000000000000004</v>
      </c>
      <c r="O2877" s="14">
        <f t="shared" si="467"/>
        <v>8.4</v>
      </c>
      <c r="P2877" s="7">
        <v>9108</v>
      </c>
      <c r="Q2877" s="7"/>
      <c r="R2877" s="35">
        <f t="shared" si="449"/>
        <v>10</v>
      </c>
      <c r="S2877">
        <v>14.5</v>
      </c>
      <c r="T2877">
        <v>5.5</v>
      </c>
      <c r="U2877">
        <v>8.4</v>
      </c>
      <c r="X2877">
        <v>10.63</v>
      </c>
    </row>
    <row r="2878" spans="1:24" x14ac:dyDescent="0.25">
      <c r="A2878" s="3">
        <v>33463</v>
      </c>
      <c r="B2878" s="5">
        <v>225</v>
      </c>
      <c r="C2878" s="37">
        <f t="shared" si="445"/>
        <v>9.17</v>
      </c>
      <c r="D2878" s="35">
        <f t="shared" si="446"/>
        <v>8</v>
      </c>
      <c r="E2878" s="19">
        <f t="shared" si="459"/>
        <v>12.9</v>
      </c>
      <c r="F2878" s="19">
        <f t="shared" si="460"/>
        <v>3</v>
      </c>
      <c r="G2878" s="14">
        <f t="shared" si="461"/>
        <v>0.9</v>
      </c>
      <c r="H2878" s="35">
        <f t="shared" si="447"/>
        <v>7.8</v>
      </c>
      <c r="I2878" s="14">
        <f t="shared" si="462"/>
        <v>11.5</v>
      </c>
      <c r="J2878" s="14">
        <f t="shared" si="463"/>
        <v>4.0999999999999996</v>
      </c>
      <c r="K2878" s="14">
        <f t="shared" si="464"/>
        <v>0.9</v>
      </c>
      <c r="L2878" s="35">
        <f t="shared" si="448"/>
        <v>8</v>
      </c>
      <c r="M2878" s="14">
        <f t="shared" si="465"/>
        <v>10.6</v>
      </c>
      <c r="N2878" s="14">
        <f t="shared" si="466"/>
        <v>5.3</v>
      </c>
      <c r="O2878" s="14">
        <f t="shared" si="467"/>
        <v>0.9</v>
      </c>
      <c r="P2878" s="7">
        <v>9108</v>
      </c>
      <c r="Q2878" s="7"/>
      <c r="R2878" s="35">
        <f t="shared" si="449"/>
        <v>10.8</v>
      </c>
      <c r="S2878">
        <v>15.5</v>
      </c>
      <c r="T2878">
        <v>6</v>
      </c>
      <c r="U2878">
        <v>0.9</v>
      </c>
      <c r="X2878">
        <v>9.17</v>
      </c>
    </row>
    <row r="2879" spans="1:24" x14ac:dyDescent="0.25">
      <c r="A2879" s="3">
        <v>33464</v>
      </c>
      <c r="B2879" s="5">
        <v>226</v>
      </c>
      <c r="C2879" s="37">
        <f t="shared" si="445"/>
        <v>19.39</v>
      </c>
      <c r="D2879" s="35">
        <f t="shared" si="446"/>
        <v>9.8000000000000007</v>
      </c>
      <c r="E2879" s="19">
        <f t="shared" si="459"/>
        <v>15.7</v>
      </c>
      <c r="F2879" s="19">
        <f t="shared" si="460"/>
        <v>3.8</v>
      </c>
      <c r="G2879" s="14">
        <f t="shared" si="461"/>
        <v>0</v>
      </c>
      <c r="H2879" s="35">
        <f t="shared" si="447"/>
        <v>9.6</v>
      </c>
      <c r="I2879" s="14">
        <f t="shared" si="462"/>
        <v>14.2</v>
      </c>
      <c r="J2879" s="14">
        <f t="shared" si="463"/>
        <v>4.9000000000000004</v>
      </c>
      <c r="K2879" s="14">
        <f t="shared" si="464"/>
        <v>0</v>
      </c>
      <c r="L2879" s="35">
        <f t="shared" si="448"/>
        <v>9.6999999999999993</v>
      </c>
      <c r="M2879" s="14">
        <f t="shared" si="465"/>
        <v>13.3</v>
      </c>
      <c r="N2879" s="14">
        <f t="shared" si="466"/>
        <v>6.1</v>
      </c>
      <c r="O2879" s="14">
        <f t="shared" si="467"/>
        <v>0</v>
      </c>
      <c r="P2879" s="7">
        <v>9108</v>
      </c>
      <c r="Q2879" s="7"/>
      <c r="R2879" s="35">
        <f t="shared" si="449"/>
        <v>12.8</v>
      </c>
      <c r="S2879">
        <v>18.5</v>
      </c>
      <c r="T2879">
        <v>7</v>
      </c>
      <c r="U2879">
        <v>0</v>
      </c>
      <c r="X2879">
        <v>19.39</v>
      </c>
    </row>
    <row r="2880" spans="1:24" x14ac:dyDescent="0.25">
      <c r="A2880" s="3">
        <v>33465</v>
      </c>
      <c r="B2880" s="5">
        <v>227</v>
      </c>
      <c r="C2880" s="37">
        <f t="shared" si="445"/>
        <v>23.99</v>
      </c>
      <c r="D2880" s="35">
        <f t="shared" si="446"/>
        <v>11.9</v>
      </c>
      <c r="E2880" s="19">
        <f t="shared" si="459"/>
        <v>21.6</v>
      </c>
      <c r="F2880" s="19">
        <f t="shared" si="460"/>
        <v>2.2000000000000002</v>
      </c>
      <c r="G2880" s="14">
        <f t="shared" si="461"/>
        <v>0</v>
      </c>
      <c r="H2880" s="35">
        <f t="shared" si="447"/>
        <v>11.7</v>
      </c>
      <c r="I2880" s="14">
        <f t="shared" si="462"/>
        <v>20</v>
      </c>
      <c r="J2880" s="14">
        <f t="shared" si="463"/>
        <v>3.3</v>
      </c>
      <c r="K2880" s="14">
        <f t="shared" si="464"/>
        <v>0</v>
      </c>
      <c r="L2880" s="35">
        <f t="shared" si="448"/>
        <v>11.8</v>
      </c>
      <c r="M2880" s="14">
        <f t="shared" si="465"/>
        <v>19.100000000000001</v>
      </c>
      <c r="N2880" s="14">
        <f t="shared" si="466"/>
        <v>4.5</v>
      </c>
      <c r="O2880" s="14">
        <f t="shared" si="467"/>
        <v>0</v>
      </c>
      <c r="P2880" s="7">
        <v>9108</v>
      </c>
      <c r="Q2880" s="7"/>
      <c r="R2880" s="35">
        <f t="shared" si="449"/>
        <v>15</v>
      </c>
      <c r="S2880">
        <v>25</v>
      </c>
      <c r="T2880">
        <v>5</v>
      </c>
      <c r="U2880">
        <v>0</v>
      </c>
      <c r="X2880">
        <v>23.99</v>
      </c>
    </row>
    <row r="2881" spans="1:24" x14ac:dyDescent="0.25">
      <c r="A2881" s="3">
        <v>33466</v>
      </c>
      <c r="B2881" s="5">
        <v>228</v>
      </c>
      <c r="C2881" s="37">
        <f t="shared" si="445"/>
        <v>20.010000000000002</v>
      </c>
      <c r="D2881" s="35">
        <f t="shared" si="446"/>
        <v>13.2</v>
      </c>
      <c r="E2881" s="19">
        <f t="shared" si="459"/>
        <v>23.4</v>
      </c>
      <c r="F2881" s="19">
        <f t="shared" si="460"/>
        <v>3</v>
      </c>
      <c r="G2881" s="14">
        <f t="shared" si="461"/>
        <v>0</v>
      </c>
      <c r="H2881" s="35">
        <f t="shared" si="447"/>
        <v>13</v>
      </c>
      <c r="I2881" s="14">
        <f t="shared" si="462"/>
        <v>21.8</v>
      </c>
      <c r="J2881" s="14">
        <f t="shared" si="463"/>
        <v>4.0999999999999996</v>
      </c>
      <c r="K2881" s="14">
        <f t="shared" si="464"/>
        <v>0</v>
      </c>
      <c r="L2881" s="35">
        <f t="shared" si="448"/>
        <v>13.1</v>
      </c>
      <c r="M2881" s="14">
        <f t="shared" si="465"/>
        <v>20.9</v>
      </c>
      <c r="N2881" s="14">
        <f t="shared" si="466"/>
        <v>5.3</v>
      </c>
      <c r="O2881" s="14">
        <f t="shared" si="467"/>
        <v>0</v>
      </c>
      <c r="P2881" s="7">
        <v>9108</v>
      </c>
      <c r="Q2881" s="7"/>
      <c r="R2881" s="35">
        <f t="shared" si="449"/>
        <v>16.5</v>
      </c>
      <c r="S2881">
        <v>27</v>
      </c>
      <c r="T2881">
        <v>6</v>
      </c>
      <c r="U2881">
        <v>0</v>
      </c>
      <c r="X2881">
        <v>20.010000000000002</v>
      </c>
    </row>
    <row r="2882" spans="1:24" x14ac:dyDescent="0.25">
      <c r="A2882" s="3">
        <v>33467</v>
      </c>
      <c r="B2882" s="5">
        <v>229</v>
      </c>
      <c r="C2882" s="37">
        <f t="shared" si="445"/>
        <v>19.079999999999998</v>
      </c>
      <c r="D2882" s="35">
        <f t="shared" si="446"/>
        <v>13.6</v>
      </c>
      <c r="E2882" s="19">
        <f t="shared" si="459"/>
        <v>23.4</v>
      </c>
      <c r="F2882" s="19">
        <f t="shared" si="460"/>
        <v>3.8</v>
      </c>
      <c r="G2882" s="14">
        <f t="shared" si="461"/>
        <v>0</v>
      </c>
      <c r="H2882" s="35">
        <f t="shared" si="447"/>
        <v>13.4</v>
      </c>
      <c r="I2882" s="14">
        <f t="shared" si="462"/>
        <v>21.8</v>
      </c>
      <c r="J2882" s="14">
        <f t="shared" si="463"/>
        <v>4.9000000000000004</v>
      </c>
      <c r="K2882" s="14">
        <f t="shared" si="464"/>
        <v>0</v>
      </c>
      <c r="L2882" s="35">
        <f t="shared" si="448"/>
        <v>13.5</v>
      </c>
      <c r="M2882" s="14">
        <f t="shared" si="465"/>
        <v>20.9</v>
      </c>
      <c r="N2882" s="14">
        <f t="shared" si="466"/>
        <v>6.1</v>
      </c>
      <c r="O2882" s="14">
        <f t="shared" si="467"/>
        <v>0</v>
      </c>
      <c r="P2882" s="7">
        <v>9108</v>
      </c>
      <c r="Q2882" s="7"/>
      <c r="R2882" s="35">
        <f t="shared" si="449"/>
        <v>17</v>
      </c>
      <c r="S2882">
        <v>27</v>
      </c>
      <c r="T2882">
        <v>7</v>
      </c>
      <c r="U2882">
        <v>0</v>
      </c>
      <c r="X2882">
        <v>19.079999999999998</v>
      </c>
    </row>
    <row r="2883" spans="1:24" x14ac:dyDescent="0.25">
      <c r="A2883" s="3">
        <v>33468</v>
      </c>
      <c r="B2883" s="5">
        <v>230</v>
      </c>
      <c r="C2883" s="37">
        <f t="shared" si="445"/>
        <v>22.66</v>
      </c>
      <c r="D2883" s="35">
        <f t="shared" si="446"/>
        <v>14.4</v>
      </c>
      <c r="E2883" s="19">
        <f t="shared" si="459"/>
        <v>24.9</v>
      </c>
      <c r="F2883" s="19">
        <f t="shared" si="460"/>
        <v>3.8</v>
      </c>
      <c r="G2883" s="14">
        <f t="shared" si="461"/>
        <v>0</v>
      </c>
      <c r="H2883" s="35">
        <f t="shared" si="447"/>
        <v>14.1</v>
      </c>
      <c r="I2883" s="14">
        <f t="shared" si="462"/>
        <v>23.2</v>
      </c>
      <c r="J2883" s="14">
        <f t="shared" si="463"/>
        <v>4.9000000000000004</v>
      </c>
      <c r="K2883" s="14">
        <f t="shared" si="464"/>
        <v>0</v>
      </c>
      <c r="L2883" s="35">
        <f t="shared" si="448"/>
        <v>14.2</v>
      </c>
      <c r="M2883" s="14">
        <f t="shared" si="465"/>
        <v>22.3</v>
      </c>
      <c r="N2883" s="14">
        <f t="shared" si="466"/>
        <v>6.1</v>
      </c>
      <c r="O2883" s="14">
        <f t="shared" si="467"/>
        <v>0</v>
      </c>
      <c r="P2883" s="7">
        <v>9108</v>
      </c>
      <c r="Q2883" s="7"/>
      <c r="R2883" s="35">
        <f t="shared" si="449"/>
        <v>17.8</v>
      </c>
      <c r="S2883">
        <v>28.5</v>
      </c>
      <c r="T2883">
        <v>7</v>
      </c>
      <c r="U2883">
        <v>0</v>
      </c>
      <c r="X2883">
        <v>22.66</v>
      </c>
    </row>
    <row r="2884" spans="1:24" x14ac:dyDescent="0.25">
      <c r="A2884" s="3">
        <v>33469</v>
      </c>
      <c r="B2884" s="5">
        <v>231</v>
      </c>
      <c r="C2884" s="37">
        <f t="shared" si="445"/>
        <v>22.14</v>
      </c>
      <c r="D2884" s="35">
        <f t="shared" si="446"/>
        <v>13.3</v>
      </c>
      <c r="E2884" s="19">
        <f t="shared" si="459"/>
        <v>23.9</v>
      </c>
      <c r="F2884" s="19">
        <f t="shared" si="460"/>
        <v>2.6</v>
      </c>
      <c r="G2884" s="14">
        <f t="shared" si="461"/>
        <v>0</v>
      </c>
      <c r="H2884" s="35">
        <f t="shared" si="447"/>
        <v>13</v>
      </c>
      <c r="I2884" s="14">
        <f t="shared" si="462"/>
        <v>22.3</v>
      </c>
      <c r="J2884" s="14">
        <f t="shared" si="463"/>
        <v>3.7</v>
      </c>
      <c r="K2884" s="14">
        <f t="shared" si="464"/>
        <v>0</v>
      </c>
      <c r="L2884" s="35">
        <f t="shared" si="448"/>
        <v>13.2</v>
      </c>
      <c r="M2884" s="14">
        <f t="shared" si="465"/>
        <v>21.4</v>
      </c>
      <c r="N2884" s="14">
        <f t="shared" si="466"/>
        <v>4.9000000000000004</v>
      </c>
      <c r="O2884" s="14">
        <f t="shared" si="467"/>
        <v>0</v>
      </c>
      <c r="P2884" s="7">
        <v>9108</v>
      </c>
      <c r="Q2884" s="7"/>
      <c r="R2884" s="35">
        <f t="shared" si="449"/>
        <v>16.5</v>
      </c>
      <c r="S2884">
        <v>27.5</v>
      </c>
      <c r="T2884">
        <v>5.5</v>
      </c>
      <c r="U2884">
        <v>0</v>
      </c>
      <c r="X2884">
        <v>22.14</v>
      </c>
    </row>
    <row r="2885" spans="1:24" x14ac:dyDescent="0.25">
      <c r="A2885" s="3">
        <v>33470</v>
      </c>
      <c r="B2885" s="5">
        <v>232</v>
      </c>
      <c r="C2885" s="37">
        <f t="shared" ref="C2885:C2896" si="468">IF(W2885="",X2885,ROUND(0.95*W2885,2))</f>
        <v>22.58</v>
      </c>
      <c r="D2885" s="35">
        <f t="shared" ref="D2885:D2948" si="469">ROUND(AVERAGE(E2885:F2885),1)</f>
        <v>13.9</v>
      </c>
      <c r="E2885" s="19">
        <f t="shared" si="459"/>
        <v>24.4</v>
      </c>
      <c r="F2885" s="19">
        <f t="shared" si="460"/>
        <v>3.4</v>
      </c>
      <c r="G2885" s="14">
        <f t="shared" si="461"/>
        <v>0</v>
      </c>
      <c r="H2885" s="35">
        <f t="shared" ref="H2885:H2948" si="470">ROUND(AVERAGE(I2885:J2885),1)</f>
        <v>13.6</v>
      </c>
      <c r="I2885" s="14">
        <f t="shared" si="462"/>
        <v>22.7</v>
      </c>
      <c r="J2885" s="14">
        <f t="shared" si="463"/>
        <v>4.5</v>
      </c>
      <c r="K2885" s="14">
        <f t="shared" si="464"/>
        <v>0</v>
      </c>
      <c r="L2885" s="35">
        <f t="shared" ref="L2885:L2948" si="471">ROUND(AVERAGE(M2885:N2885),1)</f>
        <v>13.8</v>
      </c>
      <c r="M2885" s="14">
        <f t="shared" si="465"/>
        <v>21.8</v>
      </c>
      <c r="N2885" s="14">
        <f t="shared" si="466"/>
        <v>5.7</v>
      </c>
      <c r="O2885" s="14">
        <f t="shared" si="467"/>
        <v>0</v>
      </c>
      <c r="P2885" s="7">
        <v>9108</v>
      </c>
      <c r="Q2885" s="7"/>
      <c r="R2885" s="35">
        <f t="shared" ref="R2885:R2948" si="472">ROUND(AVERAGE(S2885:T2885),1)</f>
        <v>17.3</v>
      </c>
      <c r="S2885">
        <v>28</v>
      </c>
      <c r="T2885">
        <v>6.5</v>
      </c>
      <c r="U2885">
        <v>0</v>
      </c>
      <c r="X2885">
        <v>22.58</v>
      </c>
    </row>
    <row r="2886" spans="1:24" x14ac:dyDescent="0.25">
      <c r="A2886" s="3">
        <v>33471</v>
      </c>
      <c r="B2886" s="5">
        <v>233</v>
      </c>
      <c r="C2886" s="37">
        <f t="shared" si="468"/>
        <v>21.67</v>
      </c>
      <c r="D2886" s="35">
        <f t="shared" si="469"/>
        <v>14</v>
      </c>
      <c r="E2886" s="19">
        <f t="shared" si="459"/>
        <v>24.9</v>
      </c>
      <c r="F2886" s="19">
        <f t="shared" si="460"/>
        <v>3</v>
      </c>
      <c r="G2886" s="14">
        <f t="shared" si="461"/>
        <v>0</v>
      </c>
      <c r="H2886" s="35">
        <f t="shared" si="470"/>
        <v>13.7</v>
      </c>
      <c r="I2886" s="14">
        <f t="shared" si="462"/>
        <v>23.2</v>
      </c>
      <c r="J2886" s="14">
        <f t="shared" si="463"/>
        <v>4.0999999999999996</v>
      </c>
      <c r="K2886" s="14">
        <f t="shared" si="464"/>
        <v>0</v>
      </c>
      <c r="L2886" s="35">
        <f t="shared" si="471"/>
        <v>13.8</v>
      </c>
      <c r="M2886" s="14">
        <f t="shared" si="465"/>
        <v>22.3</v>
      </c>
      <c r="N2886" s="14">
        <f t="shared" si="466"/>
        <v>5.3</v>
      </c>
      <c r="O2886" s="14">
        <f t="shared" si="467"/>
        <v>0</v>
      </c>
      <c r="P2886" s="7">
        <v>9108</v>
      </c>
      <c r="Q2886" s="7"/>
      <c r="R2886" s="35">
        <f t="shared" si="472"/>
        <v>17.3</v>
      </c>
      <c r="S2886">
        <v>28.5</v>
      </c>
      <c r="T2886">
        <v>6</v>
      </c>
      <c r="U2886">
        <v>0</v>
      </c>
      <c r="X2886">
        <v>21.67</v>
      </c>
    </row>
    <row r="2887" spans="1:24" x14ac:dyDescent="0.25">
      <c r="A2887" s="3">
        <v>33472</v>
      </c>
      <c r="B2887" s="5">
        <v>234</v>
      </c>
      <c r="C2887" s="37">
        <f t="shared" si="468"/>
        <v>22.78</v>
      </c>
      <c r="D2887" s="35">
        <f t="shared" si="469"/>
        <v>12.4</v>
      </c>
      <c r="E2887" s="19">
        <f t="shared" si="459"/>
        <v>23.4</v>
      </c>
      <c r="F2887" s="19">
        <f t="shared" si="460"/>
        <v>1.3</v>
      </c>
      <c r="G2887" s="14">
        <f t="shared" si="461"/>
        <v>0.8</v>
      </c>
      <c r="H2887" s="35">
        <f t="shared" si="470"/>
        <v>12.1</v>
      </c>
      <c r="I2887" s="14">
        <f t="shared" si="462"/>
        <v>21.8</v>
      </c>
      <c r="J2887" s="14">
        <f t="shared" si="463"/>
        <v>2.4</v>
      </c>
      <c r="K2887" s="14">
        <f t="shared" si="464"/>
        <v>0.8</v>
      </c>
      <c r="L2887" s="35">
        <f t="shared" si="471"/>
        <v>12.3</v>
      </c>
      <c r="M2887" s="14">
        <f t="shared" si="465"/>
        <v>20.9</v>
      </c>
      <c r="N2887" s="14">
        <f t="shared" si="466"/>
        <v>3.7</v>
      </c>
      <c r="O2887" s="14">
        <f t="shared" si="467"/>
        <v>0.8</v>
      </c>
      <c r="P2887" s="7">
        <v>9108</v>
      </c>
      <c r="Q2887" s="7"/>
      <c r="R2887" s="35">
        <f t="shared" si="472"/>
        <v>15.5</v>
      </c>
      <c r="S2887">
        <v>27</v>
      </c>
      <c r="T2887">
        <v>4</v>
      </c>
      <c r="U2887">
        <v>0.8</v>
      </c>
      <c r="X2887">
        <v>22.78</v>
      </c>
    </row>
    <row r="2888" spans="1:24" x14ac:dyDescent="0.25">
      <c r="A2888" s="3">
        <v>33473</v>
      </c>
      <c r="B2888" s="5">
        <v>235</v>
      </c>
      <c r="C2888" s="37">
        <f t="shared" si="468"/>
        <v>19.71</v>
      </c>
      <c r="D2888" s="35">
        <f t="shared" si="469"/>
        <v>11.3</v>
      </c>
      <c r="E2888" s="19">
        <f t="shared" si="459"/>
        <v>18.8</v>
      </c>
      <c r="F2888" s="19">
        <f t="shared" si="460"/>
        <v>3.8</v>
      </c>
      <c r="G2888" s="14">
        <f t="shared" si="461"/>
        <v>0</v>
      </c>
      <c r="H2888" s="35">
        <f t="shared" si="470"/>
        <v>11.1</v>
      </c>
      <c r="I2888" s="14">
        <f t="shared" si="462"/>
        <v>17.3</v>
      </c>
      <c r="J2888" s="14">
        <f t="shared" si="463"/>
        <v>4.9000000000000004</v>
      </c>
      <c r="K2888" s="14">
        <f t="shared" si="464"/>
        <v>0</v>
      </c>
      <c r="L2888" s="35">
        <f t="shared" si="471"/>
        <v>11.3</v>
      </c>
      <c r="M2888" s="14">
        <f t="shared" si="465"/>
        <v>16.399999999999999</v>
      </c>
      <c r="N2888" s="14">
        <f t="shared" si="466"/>
        <v>6.1</v>
      </c>
      <c r="O2888" s="14">
        <f t="shared" si="467"/>
        <v>0</v>
      </c>
      <c r="P2888" s="7">
        <v>9108</v>
      </c>
      <c r="Q2888" s="7"/>
      <c r="R2888" s="35">
        <f t="shared" si="472"/>
        <v>14.5</v>
      </c>
      <c r="S2888">
        <v>22</v>
      </c>
      <c r="T2888">
        <v>7</v>
      </c>
      <c r="U2888">
        <v>0</v>
      </c>
      <c r="X2888">
        <v>19.71</v>
      </c>
    </row>
    <row r="2889" spans="1:24" x14ac:dyDescent="0.25">
      <c r="A2889" s="3">
        <v>33474</v>
      </c>
      <c r="B2889" s="5">
        <v>236</v>
      </c>
      <c r="C2889" s="37">
        <f t="shared" si="468"/>
        <v>20.81</v>
      </c>
      <c r="D2889" s="35">
        <f t="shared" si="469"/>
        <v>7.9</v>
      </c>
      <c r="E2889" s="19">
        <f t="shared" si="459"/>
        <v>16.100000000000001</v>
      </c>
      <c r="F2889" s="19">
        <f t="shared" si="460"/>
        <v>-0.3</v>
      </c>
      <c r="G2889" s="14">
        <f t="shared" si="461"/>
        <v>0</v>
      </c>
      <c r="H2889" s="35">
        <f t="shared" si="470"/>
        <v>7.7</v>
      </c>
      <c r="I2889" s="14">
        <f t="shared" si="462"/>
        <v>14.6</v>
      </c>
      <c r="J2889" s="14">
        <f t="shared" si="463"/>
        <v>0.8</v>
      </c>
      <c r="K2889" s="14">
        <f t="shared" si="464"/>
        <v>0</v>
      </c>
      <c r="L2889" s="35">
        <f t="shared" si="471"/>
        <v>7.9</v>
      </c>
      <c r="M2889" s="14">
        <f t="shared" si="465"/>
        <v>13.7</v>
      </c>
      <c r="N2889" s="14">
        <f t="shared" si="466"/>
        <v>2</v>
      </c>
      <c r="O2889" s="14">
        <f t="shared" si="467"/>
        <v>0</v>
      </c>
      <c r="P2889" s="7">
        <v>9108</v>
      </c>
      <c r="Q2889" s="7"/>
      <c r="R2889" s="35">
        <f t="shared" si="472"/>
        <v>10.5</v>
      </c>
      <c r="S2889">
        <v>19</v>
      </c>
      <c r="T2889">
        <v>2</v>
      </c>
      <c r="U2889">
        <v>0</v>
      </c>
      <c r="X2889">
        <v>20.81</v>
      </c>
    </row>
    <row r="2890" spans="1:24" x14ac:dyDescent="0.25">
      <c r="A2890" s="3">
        <v>33475</v>
      </c>
      <c r="B2890" s="5">
        <v>237</v>
      </c>
      <c r="C2890" s="37">
        <f t="shared" si="468"/>
        <v>22.3</v>
      </c>
      <c r="D2890" s="35">
        <f t="shared" si="469"/>
        <v>8.4</v>
      </c>
      <c r="E2890" s="19">
        <f t="shared" si="459"/>
        <v>16.600000000000001</v>
      </c>
      <c r="F2890" s="19">
        <f t="shared" si="460"/>
        <v>0.1</v>
      </c>
      <c r="G2890" s="14">
        <f t="shared" si="461"/>
        <v>0</v>
      </c>
      <c r="H2890" s="35">
        <f t="shared" si="470"/>
        <v>8.1999999999999993</v>
      </c>
      <c r="I2890" s="14">
        <f t="shared" si="462"/>
        <v>15.1</v>
      </c>
      <c r="J2890" s="14">
        <f t="shared" si="463"/>
        <v>1.2</v>
      </c>
      <c r="K2890" s="14">
        <f t="shared" si="464"/>
        <v>0</v>
      </c>
      <c r="L2890" s="35">
        <f t="shared" si="471"/>
        <v>8.4</v>
      </c>
      <c r="M2890" s="14">
        <f t="shared" si="465"/>
        <v>14.2</v>
      </c>
      <c r="N2890" s="14">
        <f t="shared" si="466"/>
        <v>2.5</v>
      </c>
      <c r="O2890" s="14">
        <f t="shared" si="467"/>
        <v>0</v>
      </c>
      <c r="P2890" s="7">
        <v>9108</v>
      </c>
      <c r="Q2890" s="7"/>
      <c r="R2890" s="35">
        <f t="shared" si="472"/>
        <v>11</v>
      </c>
      <c r="S2890">
        <v>19.5</v>
      </c>
      <c r="T2890">
        <v>2.5</v>
      </c>
      <c r="U2890">
        <v>0</v>
      </c>
      <c r="X2890">
        <v>22.3</v>
      </c>
    </row>
    <row r="2891" spans="1:24" x14ac:dyDescent="0.25">
      <c r="A2891" s="3">
        <v>33476</v>
      </c>
      <c r="B2891" s="5">
        <v>238</v>
      </c>
      <c r="C2891" s="37">
        <f t="shared" si="468"/>
        <v>6.38</v>
      </c>
      <c r="D2891" s="35">
        <f t="shared" si="469"/>
        <v>3.3</v>
      </c>
      <c r="E2891" s="19">
        <f t="shared" si="459"/>
        <v>9.3000000000000007</v>
      </c>
      <c r="F2891" s="19">
        <f t="shared" si="460"/>
        <v>-2.8</v>
      </c>
      <c r="G2891" s="14">
        <f t="shared" si="461"/>
        <v>9</v>
      </c>
      <c r="H2891" s="35">
        <f t="shared" si="470"/>
        <v>3.1</v>
      </c>
      <c r="I2891" s="14">
        <f t="shared" si="462"/>
        <v>7.9</v>
      </c>
      <c r="J2891" s="14">
        <f t="shared" si="463"/>
        <v>-1.7</v>
      </c>
      <c r="K2891" s="14">
        <f t="shared" si="464"/>
        <v>9</v>
      </c>
      <c r="L2891" s="35">
        <f t="shared" si="471"/>
        <v>3.3</v>
      </c>
      <c r="M2891" s="14">
        <f t="shared" si="465"/>
        <v>7</v>
      </c>
      <c r="N2891" s="14">
        <f t="shared" si="466"/>
        <v>-0.4</v>
      </c>
      <c r="O2891" s="14">
        <f t="shared" si="467"/>
        <v>9</v>
      </c>
      <c r="P2891" s="7">
        <v>9108</v>
      </c>
      <c r="Q2891" s="7"/>
      <c r="R2891" s="35">
        <f t="shared" si="472"/>
        <v>5.3</v>
      </c>
      <c r="S2891">
        <v>11.5</v>
      </c>
      <c r="T2891">
        <v>-1</v>
      </c>
      <c r="U2891">
        <v>9</v>
      </c>
      <c r="X2891">
        <v>6.38</v>
      </c>
    </row>
    <row r="2892" spans="1:24" x14ac:dyDescent="0.25">
      <c r="A2892" s="3">
        <v>33477</v>
      </c>
      <c r="B2892" s="5">
        <v>239</v>
      </c>
      <c r="C2892" s="37">
        <f t="shared" si="468"/>
        <v>7.65</v>
      </c>
      <c r="D2892" s="35">
        <f t="shared" si="469"/>
        <v>7.9</v>
      </c>
      <c r="E2892" s="19">
        <f t="shared" si="459"/>
        <v>12</v>
      </c>
      <c r="F2892" s="19">
        <f t="shared" si="460"/>
        <v>3.8</v>
      </c>
      <c r="G2892" s="14">
        <f t="shared" si="461"/>
        <v>7</v>
      </c>
      <c r="H2892" s="35">
        <f t="shared" si="470"/>
        <v>7.8</v>
      </c>
      <c r="I2892" s="14">
        <f t="shared" si="462"/>
        <v>10.6</v>
      </c>
      <c r="J2892" s="14">
        <f t="shared" si="463"/>
        <v>4.9000000000000004</v>
      </c>
      <c r="K2892" s="14">
        <f t="shared" si="464"/>
        <v>7</v>
      </c>
      <c r="L2892" s="35">
        <f t="shared" si="471"/>
        <v>7.9</v>
      </c>
      <c r="M2892" s="14">
        <f t="shared" si="465"/>
        <v>9.6999999999999993</v>
      </c>
      <c r="N2892" s="14">
        <f t="shared" si="466"/>
        <v>6.1</v>
      </c>
      <c r="O2892" s="14">
        <f t="shared" si="467"/>
        <v>7</v>
      </c>
      <c r="P2892" s="7">
        <v>9108</v>
      </c>
      <c r="Q2892" s="7"/>
      <c r="R2892" s="35">
        <f t="shared" si="472"/>
        <v>10.8</v>
      </c>
      <c r="S2892">
        <v>14.5</v>
      </c>
      <c r="T2892">
        <v>7</v>
      </c>
      <c r="U2892">
        <v>7</v>
      </c>
      <c r="X2892">
        <v>7.65</v>
      </c>
    </row>
    <row r="2893" spans="1:24" x14ac:dyDescent="0.25">
      <c r="A2893" s="3">
        <v>33478</v>
      </c>
      <c r="B2893" s="5">
        <v>240</v>
      </c>
      <c r="C2893" s="37">
        <f t="shared" si="468"/>
        <v>6.41</v>
      </c>
      <c r="D2893" s="35">
        <f t="shared" si="469"/>
        <v>6.4</v>
      </c>
      <c r="E2893" s="19">
        <f t="shared" si="459"/>
        <v>10.6</v>
      </c>
      <c r="F2893" s="19">
        <f t="shared" si="460"/>
        <v>2.2000000000000002</v>
      </c>
      <c r="G2893" s="14">
        <f t="shared" si="461"/>
        <v>1.6</v>
      </c>
      <c r="H2893" s="35">
        <f t="shared" si="470"/>
        <v>6.3</v>
      </c>
      <c r="I2893" s="14">
        <f t="shared" si="462"/>
        <v>9.1999999999999993</v>
      </c>
      <c r="J2893" s="14">
        <f t="shared" si="463"/>
        <v>3.3</v>
      </c>
      <c r="K2893" s="14">
        <f t="shared" si="464"/>
        <v>1.6</v>
      </c>
      <c r="L2893" s="35">
        <f t="shared" si="471"/>
        <v>6.4</v>
      </c>
      <c r="M2893" s="14">
        <f t="shared" si="465"/>
        <v>8.3000000000000007</v>
      </c>
      <c r="N2893" s="14">
        <f t="shared" si="466"/>
        <v>4.5</v>
      </c>
      <c r="O2893" s="14">
        <f t="shared" si="467"/>
        <v>1.6</v>
      </c>
      <c r="P2893" s="7">
        <v>9108</v>
      </c>
      <c r="Q2893" s="7"/>
      <c r="R2893" s="35">
        <f t="shared" si="472"/>
        <v>9</v>
      </c>
      <c r="S2893">
        <v>13</v>
      </c>
      <c r="T2893">
        <v>5</v>
      </c>
      <c r="U2893">
        <v>1.6</v>
      </c>
      <c r="X2893">
        <v>6.41</v>
      </c>
    </row>
    <row r="2894" spans="1:24" x14ac:dyDescent="0.25">
      <c r="A2894" s="3">
        <v>33479</v>
      </c>
      <c r="B2894" s="5">
        <v>241</v>
      </c>
      <c r="C2894" s="37">
        <f t="shared" si="468"/>
        <v>9.36</v>
      </c>
      <c r="D2894" s="35">
        <f t="shared" si="469"/>
        <v>9.1</v>
      </c>
      <c r="E2894" s="19">
        <f t="shared" si="459"/>
        <v>14.3</v>
      </c>
      <c r="F2894" s="19">
        <f t="shared" si="460"/>
        <v>3.8</v>
      </c>
      <c r="G2894" s="14">
        <f t="shared" si="461"/>
        <v>0.8</v>
      </c>
      <c r="H2894" s="35">
        <f t="shared" si="470"/>
        <v>8.9</v>
      </c>
      <c r="I2894" s="14">
        <f t="shared" si="462"/>
        <v>12.8</v>
      </c>
      <c r="J2894" s="14">
        <f t="shared" si="463"/>
        <v>4.9000000000000004</v>
      </c>
      <c r="K2894" s="14">
        <f t="shared" si="464"/>
        <v>0.8</v>
      </c>
      <c r="L2894" s="35">
        <f t="shared" si="471"/>
        <v>9</v>
      </c>
      <c r="M2894" s="14">
        <f t="shared" si="465"/>
        <v>11.9</v>
      </c>
      <c r="N2894" s="14">
        <f t="shared" si="466"/>
        <v>6.1</v>
      </c>
      <c r="O2894" s="14">
        <f t="shared" si="467"/>
        <v>0.8</v>
      </c>
      <c r="P2894" s="7">
        <v>9108</v>
      </c>
      <c r="Q2894" s="7"/>
      <c r="R2894" s="35">
        <f t="shared" si="472"/>
        <v>12</v>
      </c>
      <c r="S2894">
        <v>17</v>
      </c>
      <c r="T2894">
        <v>7</v>
      </c>
      <c r="U2894">
        <v>0.8</v>
      </c>
      <c r="X2894">
        <v>9.36</v>
      </c>
    </row>
    <row r="2895" spans="1:24" x14ac:dyDescent="0.25">
      <c r="A2895" s="3">
        <v>33480</v>
      </c>
      <c r="B2895" s="5">
        <v>242</v>
      </c>
      <c r="C2895" s="37">
        <f t="shared" si="468"/>
        <v>16.600000000000001</v>
      </c>
      <c r="D2895" s="35">
        <f t="shared" si="469"/>
        <v>12.3</v>
      </c>
      <c r="E2895" s="19">
        <f t="shared" si="459"/>
        <v>21.2</v>
      </c>
      <c r="F2895" s="19">
        <f t="shared" si="460"/>
        <v>3.4</v>
      </c>
      <c r="G2895" s="14">
        <f t="shared" si="461"/>
        <v>0.8</v>
      </c>
      <c r="H2895" s="35">
        <f t="shared" si="470"/>
        <v>12.1</v>
      </c>
      <c r="I2895" s="14">
        <f t="shared" si="462"/>
        <v>19.600000000000001</v>
      </c>
      <c r="J2895" s="14">
        <f t="shared" si="463"/>
        <v>4.5</v>
      </c>
      <c r="K2895" s="14">
        <f t="shared" si="464"/>
        <v>0.8</v>
      </c>
      <c r="L2895" s="35">
        <f t="shared" si="471"/>
        <v>12.2</v>
      </c>
      <c r="M2895" s="14">
        <f t="shared" si="465"/>
        <v>18.7</v>
      </c>
      <c r="N2895" s="14">
        <f t="shared" si="466"/>
        <v>5.7</v>
      </c>
      <c r="O2895" s="14">
        <f t="shared" si="467"/>
        <v>0.8</v>
      </c>
      <c r="P2895" s="7">
        <v>9108</v>
      </c>
      <c r="Q2895" s="7"/>
      <c r="R2895" s="35">
        <f t="shared" si="472"/>
        <v>15.5</v>
      </c>
      <c r="S2895">
        <v>24.5</v>
      </c>
      <c r="T2895">
        <v>6.5</v>
      </c>
      <c r="U2895">
        <v>0.8</v>
      </c>
      <c r="X2895">
        <v>16.600000000000001</v>
      </c>
    </row>
    <row r="2896" spans="1:24" x14ac:dyDescent="0.25">
      <c r="A2896" s="3">
        <v>33481</v>
      </c>
      <c r="B2896" s="5">
        <v>243</v>
      </c>
      <c r="C2896" s="37">
        <f t="shared" si="468"/>
        <v>10.65</v>
      </c>
      <c r="D2896" s="35">
        <f t="shared" si="469"/>
        <v>11.1</v>
      </c>
      <c r="E2896" s="19">
        <f t="shared" si="459"/>
        <v>15.7</v>
      </c>
      <c r="F2896" s="19">
        <f t="shared" si="460"/>
        <v>6.4</v>
      </c>
      <c r="G2896" s="14">
        <f t="shared" si="461"/>
        <v>6.7</v>
      </c>
      <c r="H2896" s="35">
        <f t="shared" si="470"/>
        <v>10.8</v>
      </c>
      <c r="I2896" s="14">
        <f t="shared" si="462"/>
        <v>14.2</v>
      </c>
      <c r="J2896" s="14">
        <f t="shared" si="463"/>
        <v>7.4</v>
      </c>
      <c r="K2896" s="14">
        <f t="shared" si="464"/>
        <v>6.7</v>
      </c>
      <c r="L2896" s="35">
        <f t="shared" si="471"/>
        <v>11</v>
      </c>
      <c r="M2896" s="14">
        <f t="shared" si="465"/>
        <v>13.3</v>
      </c>
      <c r="N2896" s="14">
        <f t="shared" si="466"/>
        <v>8.6</v>
      </c>
      <c r="O2896" s="14">
        <f t="shared" si="467"/>
        <v>6.7</v>
      </c>
      <c r="P2896" s="7">
        <v>9108</v>
      </c>
      <c r="Q2896" s="7"/>
      <c r="R2896" s="35">
        <f t="shared" si="472"/>
        <v>14.3</v>
      </c>
      <c r="S2896">
        <v>18.5</v>
      </c>
      <c r="T2896">
        <v>10</v>
      </c>
      <c r="U2896">
        <v>6.7</v>
      </c>
      <c r="X2896">
        <v>10.65</v>
      </c>
    </row>
    <row r="2897" spans="1:24" x14ac:dyDescent="0.25">
      <c r="A2897" s="3">
        <v>33482</v>
      </c>
      <c r="B2897" s="5">
        <v>244</v>
      </c>
      <c r="C2897" s="5"/>
      <c r="D2897" s="33"/>
      <c r="P2897" s="7">
        <v>9109</v>
      </c>
      <c r="Q2897" s="7"/>
      <c r="R2897" s="7"/>
      <c r="S2897">
        <v>15</v>
      </c>
      <c r="T2897">
        <v>4</v>
      </c>
      <c r="U2897">
        <v>0</v>
      </c>
      <c r="X2897">
        <v>20.010000000000002</v>
      </c>
    </row>
    <row r="2898" spans="1:24" x14ac:dyDescent="0.25">
      <c r="A2898" s="3">
        <v>33483</v>
      </c>
      <c r="B2898" s="5">
        <v>245</v>
      </c>
      <c r="C2898" s="5"/>
      <c r="D2898" s="33"/>
      <c r="P2898" s="7">
        <v>9109</v>
      </c>
      <c r="Q2898" s="7"/>
      <c r="R2898" s="7"/>
      <c r="S2898">
        <v>17</v>
      </c>
      <c r="T2898">
        <v>-2</v>
      </c>
      <c r="U2898">
        <v>0</v>
      </c>
      <c r="X2898">
        <v>21.42</v>
      </c>
    </row>
    <row r="2899" spans="1:24" x14ac:dyDescent="0.25">
      <c r="A2899" s="3">
        <v>33484</v>
      </c>
      <c r="B2899" s="5">
        <v>246</v>
      </c>
      <c r="C2899" s="5"/>
      <c r="D2899" s="33"/>
      <c r="P2899" s="7">
        <v>9109</v>
      </c>
      <c r="Q2899" s="7"/>
      <c r="R2899" s="7"/>
      <c r="S2899">
        <v>20</v>
      </c>
      <c r="T2899">
        <v>-2</v>
      </c>
      <c r="U2899">
        <v>0</v>
      </c>
      <c r="X2899">
        <v>20.65</v>
      </c>
    </row>
    <row r="2900" spans="1:24" x14ac:dyDescent="0.25">
      <c r="A2900" s="3">
        <v>33485</v>
      </c>
      <c r="B2900" s="5">
        <v>247</v>
      </c>
      <c r="C2900" s="5"/>
      <c r="D2900" s="33"/>
      <c r="P2900" s="7">
        <v>9109</v>
      </c>
      <c r="Q2900" s="7"/>
      <c r="R2900" s="7"/>
      <c r="S2900">
        <v>24</v>
      </c>
      <c r="T2900">
        <v>-2</v>
      </c>
      <c r="U2900">
        <v>0</v>
      </c>
      <c r="X2900">
        <v>20.38</v>
      </c>
    </row>
    <row r="2901" spans="1:24" x14ac:dyDescent="0.25">
      <c r="A2901" s="3">
        <v>33486</v>
      </c>
      <c r="B2901" s="5">
        <v>248</v>
      </c>
      <c r="C2901" s="5"/>
      <c r="D2901" s="33"/>
      <c r="P2901" s="7">
        <v>9109</v>
      </c>
      <c r="Q2901" s="7"/>
      <c r="R2901" s="7"/>
      <c r="S2901">
        <v>24</v>
      </c>
      <c r="T2901">
        <v>0</v>
      </c>
      <c r="U2901">
        <v>0</v>
      </c>
      <c r="X2901">
        <v>18.48</v>
      </c>
    </row>
    <row r="2902" spans="1:24" x14ac:dyDescent="0.25">
      <c r="A2902" s="3">
        <v>33487</v>
      </c>
      <c r="B2902" s="5">
        <v>249</v>
      </c>
      <c r="C2902" s="5"/>
      <c r="D2902" s="33"/>
      <c r="P2902" s="7">
        <v>9109</v>
      </c>
      <c r="Q2902" s="7"/>
      <c r="R2902" s="7"/>
      <c r="S2902">
        <v>23.5</v>
      </c>
      <c r="T2902">
        <v>1</v>
      </c>
      <c r="U2902">
        <v>0</v>
      </c>
      <c r="X2902">
        <v>17.079999999999998</v>
      </c>
    </row>
    <row r="2903" spans="1:24" x14ac:dyDescent="0.25">
      <c r="A2903" s="3">
        <v>33488</v>
      </c>
      <c r="B2903" s="5">
        <v>250</v>
      </c>
      <c r="C2903" s="5"/>
      <c r="D2903" s="33"/>
      <c r="P2903" s="7">
        <v>9109</v>
      </c>
      <c r="Q2903" s="7"/>
      <c r="R2903" s="7"/>
      <c r="S2903">
        <v>23.5</v>
      </c>
      <c r="T2903">
        <v>2</v>
      </c>
      <c r="U2903">
        <v>0</v>
      </c>
      <c r="X2903">
        <v>13.2</v>
      </c>
    </row>
    <row r="2904" spans="1:24" x14ac:dyDescent="0.25">
      <c r="A2904" s="3">
        <v>33489</v>
      </c>
      <c r="B2904" s="5">
        <v>251</v>
      </c>
      <c r="C2904" s="5"/>
      <c r="D2904" s="33"/>
      <c r="P2904" s="7">
        <v>9109</v>
      </c>
      <c r="Q2904" s="7"/>
      <c r="R2904" s="7"/>
      <c r="S2904">
        <v>13.5</v>
      </c>
      <c r="T2904">
        <v>4.5</v>
      </c>
      <c r="U2904">
        <v>0</v>
      </c>
      <c r="X2904">
        <v>11.85</v>
      </c>
    </row>
    <row r="2905" spans="1:24" x14ac:dyDescent="0.25">
      <c r="A2905" s="3">
        <v>33490</v>
      </c>
      <c r="B2905" s="5">
        <v>252</v>
      </c>
      <c r="C2905" s="5"/>
      <c r="D2905" s="33"/>
      <c r="P2905" s="7">
        <v>9109</v>
      </c>
      <c r="Q2905" s="7"/>
      <c r="R2905" s="7"/>
      <c r="S2905">
        <v>20</v>
      </c>
      <c r="T2905">
        <v>0</v>
      </c>
      <c r="U2905">
        <v>0</v>
      </c>
      <c r="X2905">
        <v>19.05</v>
      </c>
    </row>
    <row r="2906" spans="1:24" x14ac:dyDescent="0.25">
      <c r="A2906" s="3">
        <v>33491</v>
      </c>
      <c r="B2906" s="5">
        <v>253</v>
      </c>
      <c r="C2906" s="5"/>
      <c r="D2906" s="33"/>
      <c r="P2906" s="7">
        <v>9109</v>
      </c>
      <c r="Q2906" s="7"/>
      <c r="R2906" s="7"/>
      <c r="S2906">
        <v>19.5</v>
      </c>
      <c r="T2906">
        <v>-1</v>
      </c>
      <c r="U2906">
        <v>0</v>
      </c>
      <c r="X2906">
        <v>17.18</v>
      </c>
    </row>
    <row r="2907" spans="1:24" x14ac:dyDescent="0.25">
      <c r="A2907" s="3">
        <v>33492</v>
      </c>
      <c r="B2907" s="5">
        <v>254</v>
      </c>
      <c r="C2907" s="5"/>
      <c r="D2907" s="33"/>
      <c r="P2907" s="7">
        <v>9109</v>
      </c>
      <c r="Q2907" s="7"/>
      <c r="R2907" s="7"/>
      <c r="S2907">
        <v>23.5</v>
      </c>
      <c r="T2907">
        <v>-0.5</v>
      </c>
      <c r="U2907">
        <v>0.8</v>
      </c>
      <c r="X2907">
        <v>17.04</v>
      </c>
    </row>
    <row r="2908" spans="1:24" x14ac:dyDescent="0.25">
      <c r="A2908" s="3">
        <v>33493</v>
      </c>
      <c r="B2908" s="5">
        <v>255</v>
      </c>
      <c r="C2908" s="5"/>
      <c r="D2908" s="33"/>
      <c r="P2908" s="7">
        <v>9109</v>
      </c>
      <c r="Q2908" s="7"/>
      <c r="R2908" s="7"/>
      <c r="S2908">
        <v>23</v>
      </c>
      <c r="T2908">
        <v>6</v>
      </c>
      <c r="U2908">
        <v>0</v>
      </c>
      <c r="X2908">
        <v>13.38</v>
      </c>
    </row>
    <row r="2909" spans="1:24" x14ac:dyDescent="0.25">
      <c r="A2909" s="3">
        <v>33494</v>
      </c>
      <c r="B2909" s="5">
        <v>256</v>
      </c>
      <c r="C2909" s="5"/>
      <c r="D2909" s="33"/>
      <c r="P2909" s="7">
        <v>9109</v>
      </c>
      <c r="Q2909" s="7"/>
      <c r="R2909" s="7"/>
      <c r="S2909">
        <v>11.5</v>
      </c>
      <c r="T2909">
        <v>6</v>
      </c>
      <c r="U2909">
        <v>0</v>
      </c>
      <c r="X2909">
        <v>17.12</v>
      </c>
    </row>
    <row r="2910" spans="1:24" x14ac:dyDescent="0.25">
      <c r="A2910" s="3">
        <v>33495</v>
      </c>
      <c r="B2910" s="5">
        <v>257</v>
      </c>
      <c r="C2910" s="5"/>
      <c r="D2910" s="33"/>
      <c r="P2910" s="7">
        <v>9109</v>
      </c>
      <c r="Q2910" s="7"/>
      <c r="R2910" s="7"/>
      <c r="S2910">
        <v>16</v>
      </c>
      <c r="T2910">
        <v>-2</v>
      </c>
      <c r="U2910">
        <v>0</v>
      </c>
      <c r="X2910">
        <v>15.54</v>
      </c>
    </row>
    <row r="2911" spans="1:24" x14ac:dyDescent="0.25">
      <c r="A2911" s="3">
        <v>33496</v>
      </c>
      <c r="B2911" s="5">
        <v>258</v>
      </c>
      <c r="C2911" s="5"/>
      <c r="D2911" s="33"/>
      <c r="P2911" s="7">
        <v>9109</v>
      </c>
      <c r="Q2911" s="7"/>
      <c r="R2911" s="7"/>
      <c r="S2911">
        <v>19</v>
      </c>
      <c r="T2911">
        <v>0</v>
      </c>
      <c r="U2911">
        <v>0</v>
      </c>
      <c r="X2911">
        <v>14.33</v>
      </c>
    </row>
    <row r="2912" spans="1:24" x14ac:dyDescent="0.25">
      <c r="A2912" s="3">
        <v>33497</v>
      </c>
      <c r="B2912" s="5">
        <v>259</v>
      </c>
      <c r="C2912" s="5"/>
      <c r="D2912" s="33"/>
      <c r="P2912" s="7">
        <v>9109</v>
      </c>
      <c r="Q2912" s="7"/>
      <c r="R2912" s="7"/>
      <c r="S2912">
        <v>20.5</v>
      </c>
      <c r="T2912">
        <v>5.5</v>
      </c>
      <c r="U2912">
        <v>0</v>
      </c>
      <c r="X2912">
        <v>16.68</v>
      </c>
    </row>
    <row r="2913" spans="1:24" x14ac:dyDescent="0.25">
      <c r="A2913" s="3">
        <v>33498</v>
      </c>
      <c r="B2913" s="5">
        <v>260</v>
      </c>
      <c r="C2913" s="5"/>
      <c r="D2913" s="33"/>
      <c r="P2913" s="7">
        <v>9109</v>
      </c>
      <c r="Q2913" s="7"/>
      <c r="R2913" s="7"/>
      <c r="S2913">
        <v>22</v>
      </c>
      <c r="T2913">
        <v>5</v>
      </c>
      <c r="U2913">
        <v>0</v>
      </c>
      <c r="X2913">
        <v>16.52</v>
      </c>
    </row>
    <row r="2914" spans="1:24" x14ac:dyDescent="0.25">
      <c r="A2914" s="3">
        <v>33499</v>
      </c>
      <c r="B2914" s="5">
        <v>261</v>
      </c>
      <c r="C2914" s="5"/>
      <c r="D2914" s="33"/>
      <c r="P2914" s="7">
        <v>9109</v>
      </c>
      <c r="Q2914" s="7"/>
      <c r="R2914" s="7"/>
      <c r="S2914">
        <v>23</v>
      </c>
      <c r="T2914">
        <v>6</v>
      </c>
      <c r="U2914">
        <v>0</v>
      </c>
      <c r="X2914">
        <v>16.84</v>
      </c>
    </row>
    <row r="2915" spans="1:24" x14ac:dyDescent="0.25">
      <c r="A2915" s="3">
        <v>33500</v>
      </c>
      <c r="B2915" s="5">
        <v>262</v>
      </c>
      <c r="C2915" s="5"/>
      <c r="D2915" s="33"/>
      <c r="P2915" s="7">
        <v>9109</v>
      </c>
      <c r="Q2915" s="7"/>
      <c r="R2915" s="7"/>
      <c r="S2915">
        <v>23.5</v>
      </c>
      <c r="T2915">
        <v>6.5</v>
      </c>
      <c r="U2915">
        <v>0</v>
      </c>
      <c r="X2915">
        <v>17.14</v>
      </c>
    </row>
    <row r="2916" spans="1:24" x14ac:dyDescent="0.25">
      <c r="A2916" s="3">
        <v>33501</v>
      </c>
      <c r="B2916" s="5">
        <v>263</v>
      </c>
      <c r="C2916" s="5"/>
      <c r="D2916" s="33"/>
      <c r="P2916" s="7">
        <v>9109</v>
      </c>
      <c r="Q2916" s="7"/>
      <c r="R2916" s="7"/>
      <c r="S2916">
        <v>13.5</v>
      </c>
      <c r="T2916">
        <v>0.5</v>
      </c>
      <c r="U2916">
        <v>0</v>
      </c>
      <c r="X2916">
        <v>7.81</v>
      </c>
    </row>
    <row r="2917" spans="1:24" x14ac:dyDescent="0.25">
      <c r="A2917" s="3">
        <v>33502</v>
      </c>
      <c r="B2917" s="5">
        <v>264</v>
      </c>
      <c r="C2917" s="5"/>
      <c r="D2917" s="33"/>
      <c r="P2917" s="7">
        <v>9109</v>
      </c>
      <c r="Q2917" s="7"/>
      <c r="R2917" s="7"/>
      <c r="S2917">
        <v>12</v>
      </c>
      <c r="T2917">
        <v>-3</v>
      </c>
      <c r="U2917">
        <v>0</v>
      </c>
      <c r="X2917">
        <v>16.71</v>
      </c>
    </row>
    <row r="2918" spans="1:24" x14ac:dyDescent="0.25">
      <c r="A2918" s="3">
        <v>33503</v>
      </c>
      <c r="B2918" s="5">
        <v>265</v>
      </c>
      <c r="C2918" s="5"/>
      <c r="D2918" s="33"/>
      <c r="P2918" s="7">
        <v>9109</v>
      </c>
      <c r="Q2918" s="7"/>
      <c r="R2918" s="7"/>
      <c r="S2918">
        <v>9</v>
      </c>
      <c r="T2918">
        <v>-5</v>
      </c>
      <c r="U2918">
        <v>1.8</v>
      </c>
      <c r="X2918">
        <v>7.77</v>
      </c>
    </row>
    <row r="2919" spans="1:24" x14ac:dyDescent="0.25">
      <c r="A2919" s="3">
        <v>33504</v>
      </c>
      <c r="B2919" s="5">
        <v>266</v>
      </c>
      <c r="C2919" s="5"/>
      <c r="D2919" s="33"/>
      <c r="P2919" s="7">
        <v>9109</v>
      </c>
      <c r="Q2919" s="7"/>
      <c r="R2919" s="7"/>
      <c r="S2919">
        <v>19.5</v>
      </c>
      <c r="T2919">
        <v>3</v>
      </c>
      <c r="U2919">
        <v>0</v>
      </c>
      <c r="X2919">
        <v>12.07</v>
      </c>
    </row>
    <row r="2920" spans="1:24" x14ac:dyDescent="0.25">
      <c r="A2920" s="3">
        <v>33505</v>
      </c>
      <c r="B2920" s="5">
        <v>267</v>
      </c>
      <c r="C2920" s="5"/>
      <c r="D2920" s="33"/>
      <c r="P2920" s="7">
        <v>9109</v>
      </c>
      <c r="Q2920" s="7"/>
      <c r="R2920" s="7"/>
      <c r="S2920">
        <v>21</v>
      </c>
      <c r="T2920">
        <v>-1.5</v>
      </c>
      <c r="U2920">
        <v>0</v>
      </c>
      <c r="X2920">
        <v>15.87</v>
      </c>
    </row>
    <row r="2921" spans="1:24" x14ac:dyDescent="0.25">
      <c r="A2921" s="3">
        <v>33506</v>
      </c>
      <c r="B2921" s="5">
        <v>268</v>
      </c>
      <c r="C2921" s="5"/>
      <c r="D2921" s="33"/>
      <c r="P2921" s="7">
        <v>9109</v>
      </c>
      <c r="Q2921" s="7"/>
      <c r="R2921" s="7"/>
      <c r="S2921">
        <v>21</v>
      </c>
      <c r="T2921">
        <v>-0.5</v>
      </c>
      <c r="U2921">
        <v>0</v>
      </c>
      <c r="X2921">
        <v>15.63</v>
      </c>
    </row>
    <row r="2922" spans="1:24" x14ac:dyDescent="0.25">
      <c r="A2922" s="3">
        <v>33507</v>
      </c>
      <c r="B2922" s="5">
        <v>269</v>
      </c>
      <c r="C2922" s="5"/>
      <c r="D2922" s="33"/>
      <c r="P2922" s="7">
        <v>9109</v>
      </c>
      <c r="Q2922" s="7"/>
      <c r="R2922" s="7"/>
      <c r="S2922">
        <v>25</v>
      </c>
      <c r="T2922">
        <v>0.5</v>
      </c>
      <c r="U2922">
        <v>0</v>
      </c>
      <c r="X2922">
        <v>15.6</v>
      </c>
    </row>
    <row r="2923" spans="1:24" x14ac:dyDescent="0.25">
      <c r="A2923" s="3">
        <v>33508</v>
      </c>
      <c r="B2923" s="5">
        <v>270</v>
      </c>
      <c r="C2923" s="5"/>
      <c r="D2923" s="33"/>
      <c r="P2923" s="7">
        <v>9109</v>
      </c>
      <c r="Q2923" s="7"/>
      <c r="R2923" s="7"/>
      <c r="S2923">
        <v>24</v>
      </c>
      <c r="T2923">
        <v>1</v>
      </c>
      <c r="U2923">
        <v>0</v>
      </c>
      <c r="X2923">
        <v>15.58</v>
      </c>
    </row>
    <row r="2924" spans="1:24" x14ac:dyDescent="0.25">
      <c r="A2924" s="3">
        <v>33509</v>
      </c>
      <c r="B2924" s="5">
        <v>271</v>
      </c>
      <c r="C2924" s="5"/>
      <c r="D2924" s="33"/>
      <c r="P2924" s="7">
        <v>9109</v>
      </c>
      <c r="Q2924" s="7"/>
      <c r="R2924" s="7"/>
      <c r="S2924">
        <v>19.5</v>
      </c>
      <c r="T2924">
        <v>1.5</v>
      </c>
      <c r="U2924">
        <v>0</v>
      </c>
      <c r="X2924">
        <v>11.64</v>
      </c>
    </row>
    <row r="2925" spans="1:24" x14ac:dyDescent="0.25">
      <c r="A2925" s="3">
        <v>33510</v>
      </c>
      <c r="B2925" s="5">
        <v>272</v>
      </c>
      <c r="C2925" s="5"/>
      <c r="D2925" s="33"/>
      <c r="P2925" s="7">
        <v>9109</v>
      </c>
      <c r="Q2925" s="7"/>
      <c r="R2925" s="7"/>
      <c r="S2925">
        <v>18</v>
      </c>
      <c r="T2925">
        <v>-2</v>
      </c>
      <c r="U2925">
        <v>0</v>
      </c>
      <c r="X2925">
        <v>15.09</v>
      </c>
    </row>
    <row r="2926" spans="1:24" x14ac:dyDescent="0.25">
      <c r="A2926" s="3">
        <v>33511</v>
      </c>
      <c r="B2926" s="5">
        <v>273</v>
      </c>
      <c r="C2926" s="5"/>
      <c r="D2926" s="33"/>
      <c r="P2926" s="7">
        <v>9109</v>
      </c>
      <c r="Q2926" s="7"/>
      <c r="R2926" s="7"/>
      <c r="S2926">
        <v>25</v>
      </c>
      <c r="T2926">
        <v>-0.5</v>
      </c>
      <c r="U2926">
        <v>0</v>
      </c>
      <c r="X2926">
        <v>9.39</v>
      </c>
    </row>
    <row r="2927" spans="1:24" x14ac:dyDescent="0.25">
      <c r="A2927" s="3">
        <v>33512</v>
      </c>
      <c r="B2927" s="5">
        <v>274</v>
      </c>
      <c r="C2927" s="5"/>
      <c r="D2927" s="33"/>
      <c r="P2927" s="7">
        <v>9110</v>
      </c>
      <c r="Q2927" s="7"/>
      <c r="R2927" s="7"/>
      <c r="S2927">
        <v>17.5</v>
      </c>
      <c r="T2927">
        <v>0</v>
      </c>
      <c r="U2927">
        <v>0</v>
      </c>
    </row>
    <row r="2928" spans="1:24" x14ac:dyDescent="0.25">
      <c r="A2928" s="3">
        <v>33513</v>
      </c>
      <c r="B2928" s="5">
        <v>275</v>
      </c>
      <c r="C2928" s="5"/>
      <c r="D2928" s="33"/>
      <c r="P2928" s="7">
        <v>9110</v>
      </c>
      <c r="Q2928" s="7"/>
      <c r="R2928" s="7"/>
      <c r="S2928">
        <v>14</v>
      </c>
      <c r="T2928">
        <v>-2</v>
      </c>
      <c r="U2928">
        <v>0</v>
      </c>
    </row>
    <row r="2929" spans="1:21" x14ac:dyDescent="0.25">
      <c r="A2929" s="3">
        <v>33514</v>
      </c>
      <c r="B2929" s="5">
        <v>276</v>
      </c>
      <c r="C2929" s="5"/>
      <c r="D2929" s="33"/>
      <c r="P2929" s="7">
        <v>9110</v>
      </c>
      <c r="Q2929" s="7"/>
      <c r="R2929" s="7"/>
      <c r="S2929">
        <v>9.5</v>
      </c>
      <c r="T2929">
        <v>-3.5</v>
      </c>
      <c r="U2929">
        <v>0</v>
      </c>
    </row>
    <row r="2930" spans="1:21" x14ac:dyDescent="0.25">
      <c r="A2930" s="3">
        <v>33515</v>
      </c>
      <c r="B2930" s="5">
        <v>277</v>
      </c>
      <c r="C2930" s="5"/>
      <c r="D2930" s="33"/>
      <c r="P2930" s="7">
        <v>9110</v>
      </c>
      <c r="Q2930" s="7"/>
      <c r="R2930" s="7"/>
      <c r="S2930">
        <v>11.5</v>
      </c>
      <c r="T2930">
        <v>-8.5</v>
      </c>
      <c r="U2930">
        <v>0.2</v>
      </c>
    </row>
    <row r="2931" spans="1:21" x14ac:dyDescent="0.25">
      <c r="A2931" s="3">
        <v>33516</v>
      </c>
      <c r="B2931" s="5">
        <v>278</v>
      </c>
      <c r="C2931" s="5"/>
      <c r="D2931" s="33"/>
      <c r="P2931" s="7">
        <v>9110</v>
      </c>
      <c r="Q2931" s="7"/>
      <c r="R2931" s="7"/>
      <c r="S2931">
        <v>17.5</v>
      </c>
      <c r="T2931">
        <v>-6.5</v>
      </c>
      <c r="U2931">
        <v>0</v>
      </c>
    </row>
    <row r="2932" spans="1:21" x14ac:dyDescent="0.25">
      <c r="A2932" s="3">
        <v>33517</v>
      </c>
      <c r="B2932" s="5">
        <v>279</v>
      </c>
      <c r="C2932" s="5"/>
      <c r="D2932" s="33"/>
      <c r="P2932" s="7">
        <v>9110</v>
      </c>
      <c r="Q2932" s="7"/>
      <c r="R2932" s="7"/>
      <c r="S2932">
        <v>19.5</v>
      </c>
      <c r="T2932">
        <v>0.5</v>
      </c>
      <c r="U2932">
        <v>0</v>
      </c>
    </row>
    <row r="2933" spans="1:21" x14ac:dyDescent="0.25">
      <c r="A2933" s="3">
        <v>33518</v>
      </c>
      <c r="B2933" s="5">
        <v>280</v>
      </c>
      <c r="C2933" s="5"/>
      <c r="D2933" s="33"/>
      <c r="P2933" s="7">
        <v>9110</v>
      </c>
      <c r="Q2933" s="7"/>
      <c r="R2933" s="7"/>
      <c r="S2933">
        <v>14</v>
      </c>
      <c r="T2933">
        <v>-3.5</v>
      </c>
      <c r="U2933">
        <v>0</v>
      </c>
    </row>
    <row r="2934" spans="1:21" x14ac:dyDescent="0.25">
      <c r="A2934" s="3">
        <v>33519</v>
      </c>
      <c r="B2934" s="5">
        <v>281</v>
      </c>
      <c r="C2934" s="5"/>
      <c r="D2934" s="33"/>
      <c r="P2934" s="7">
        <v>9110</v>
      </c>
      <c r="Q2934" s="7"/>
      <c r="R2934" s="7"/>
      <c r="S2934">
        <v>14</v>
      </c>
      <c r="T2934">
        <v>-6</v>
      </c>
      <c r="U2934">
        <v>0</v>
      </c>
    </row>
    <row r="2935" spans="1:21" x14ac:dyDescent="0.25">
      <c r="A2935" s="3">
        <v>33520</v>
      </c>
      <c r="B2935" s="5">
        <v>282</v>
      </c>
      <c r="C2935" s="5"/>
      <c r="D2935" s="33"/>
      <c r="P2935" s="7">
        <v>9110</v>
      </c>
      <c r="Q2935" s="7"/>
      <c r="R2935" s="7"/>
      <c r="S2935">
        <v>21</v>
      </c>
      <c r="T2935">
        <v>4</v>
      </c>
      <c r="U2935">
        <v>0</v>
      </c>
    </row>
    <row r="2936" spans="1:21" x14ac:dyDescent="0.25">
      <c r="A2936" s="3">
        <v>33521</v>
      </c>
      <c r="B2936" s="5">
        <v>283</v>
      </c>
      <c r="C2936" s="5"/>
      <c r="D2936" s="33"/>
      <c r="P2936" s="7">
        <v>9110</v>
      </c>
      <c r="Q2936" s="7"/>
      <c r="R2936" s="7"/>
      <c r="S2936">
        <v>23.5</v>
      </c>
      <c r="T2936">
        <v>1</v>
      </c>
      <c r="U2936">
        <v>0.2</v>
      </c>
    </row>
    <row r="2937" spans="1:21" x14ac:dyDescent="0.25">
      <c r="A2937" s="3">
        <v>33522</v>
      </c>
      <c r="B2937" s="5">
        <v>284</v>
      </c>
      <c r="C2937" s="5"/>
      <c r="D2937" s="33"/>
      <c r="P2937" s="7">
        <v>9110</v>
      </c>
      <c r="Q2937" s="7"/>
      <c r="R2937" s="7"/>
      <c r="S2937">
        <v>26</v>
      </c>
      <c r="T2937">
        <v>1</v>
      </c>
      <c r="U2937">
        <v>0</v>
      </c>
    </row>
    <row r="2938" spans="1:21" x14ac:dyDescent="0.25">
      <c r="A2938" s="3">
        <v>33523</v>
      </c>
      <c r="B2938" s="5">
        <v>285</v>
      </c>
      <c r="C2938" s="5"/>
      <c r="D2938" s="33"/>
      <c r="P2938" s="7">
        <v>9110</v>
      </c>
      <c r="Q2938" s="7"/>
      <c r="R2938" s="7"/>
      <c r="S2938">
        <v>13</v>
      </c>
      <c r="T2938">
        <v>2</v>
      </c>
      <c r="U2938">
        <v>3</v>
      </c>
    </row>
    <row r="2939" spans="1:21" x14ac:dyDescent="0.25">
      <c r="A2939" s="3">
        <v>33524</v>
      </c>
      <c r="B2939" s="5">
        <v>286</v>
      </c>
      <c r="C2939" s="5"/>
      <c r="D2939" s="33"/>
      <c r="P2939" s="7">
        <v>9110</v>
      </c>
      <c r="Q2939" s="7"/>
      <c r="R2939" s="7"/>
      <c r="S2939">
        <v>16</v>
      </c>
      <c r="T2939">
        <v>-5.5</v>
      </c>
      <c r="U2939">
        <v>0</v>
      </c>
    </row>
    <row r="2940" spans="1:21" x14ac:dyDescent="0.25">
      <c r="A2940" s="3">
        <v>33525</v>
      </c>
      <c r="B2940" s="5">
        <v>287</v>
      </c>
      <c r="C2940" s="5"/>
      <c r="D2940" s="33"/>
      <c r="P2940" s="7">
        <v>9110</v>
      </c>
      <c r="Q2940" s="7"/>
      <c r="R2940" s="7"/>
      <c r="S2940">
        <v>22</v>
      </c>
      <c r="T2940">
        <v>-5</v>
      </c>
      <c r="U2940">
        <v>0</v>
      </c>
    </row>
    <row r="2941" spans="1:21" x14ac:dyDescent="0.25">
      <c r="A2941" s="3">
        <v>33526</v>
      </c>
      <c r="B2941" s="5">
        <v>288</v>
      </c>
      <c r="C2941" s="5"/>
      <c r="D2941" s="33"/>
      <c r="P2941" s="7">
        <v>9110</v>
      </c>
      <c r="Q2941" s="7"/>
      <c r="R2941" s="7"/>
      <c r="S2941">
        <v>22</v>
      </c>
      <c r="T2941">
        <v>0.5</v>
      </c>
      <c r="U2941">
        <v>0</v>
      </c>
    </row>
    <row r="2942" spans="1:21" x14ac:dyDescent="0.25">
      <c r="A2942" s="3">
        <v>33527</v>
      </c>
      <c r="B2942" s="5">
        <v>289</v>
      </c>
      <c r="C2942" s="5"/>
      <c r="D2942" s="33"/>
      <c r="P2942" s="7">
        <v>9110</v>
      </c>
      <c r="Q2942" s="7"/>
      <c r="R2942" s="7"/>
      <c r="S2942">
        <v>8</v>
      </c>
      <c r="T2942">
        <v>1</v>
      </c>
      <c r="U2942">
        <v>8.1999999999999993</v>
      </c>
    </row>
    <row r="2943" spans="1:21" x14ac:dyDescent="0.25">
      <c r="A2943" s="3">
        <v>33528</v>
      </c>
      <c r="B2943" s="5">
        <v>290</v>
      </c>
      <c r="C2943" s="5"/>
      <c r="D2943" s="33"/>
      <c r="P2943" s="7">
        <v>9110</v>
      </c>
      <c r="Q2943" s="7"/>
      <c r="R2943" s="7"/>
      <c r="S2943">
        <v>3.5</v>
      </c>
      <c r="T2943">
        <v>-7</v>
      </c>
      <c r="U2943">
        <v>0</v>
      </c>
    </row>
    <row r="2944" spans="1:21" x14ac:dyDescent="0.25">
      <c r="A2944" s="3">
        <v>33529</v>
      </c>
      <c r="B2944" s="5">
        <v>291</v>
      </c>
      <c r="C2944" s="5"/>
      <c r="D2944" s="33"/>
      <c r="P2944" s="7">
        <v>9110</v>
      </c>
      <c r="Q2944" s="7"/>
      <c r="R2944" s="7"/>
      <c r="S2944">
        <v>10.5</v>
      </c>
      <c r="T2944">
        <v>-9.5</v>
      </c>
      <c r="U2944">
        <v>0</v>
      </c>
    </row>
    <row r="2945" spans="1:21" x14ac:dyDescent="0.25">
      <c r="A2945" s="3">
        <v>33530</v>
      </c>
      <c r="B2945" s="5">
        <v>292</v>
      </c>
      <c r="C2945" s="5"/>
      <c r="D2945" s="33"/>
      <c r="P2945" s="7">
        <v>9110</v>
      </c>
      <c r="Q2945" s="7"/>
      <c r="R2945" s="7"/>
      <c r="S2945">
        <v>14.5</v>
      </c>
      <c r="T2945">
        <v>-2</v>
      </c>
      <c r="U2945">
        <v>0</v>
      </c>
    </row>
    <row r="2946" spans="1:21" x14ac:dyDescent="0.25">
      <c r="A2946" s="3">
        <v>33531</v>
      </c>
      <c r="B2946" s="5">
        <v>293</v>
      </c>
      <c r="C2946" s="5"/>
      <c r="D2946" s="33"/>
      <c r="P2946" s="7">
        <v>9110</v>
      </c>
      <c r="Q2946" s="7"/>
      <c r="R2946" s="7"/>
      <c r="S2946">
        <v>14.5</v>
      </c>
      <c r="T2946">
        <v>-3</v>
      </c>
      <c r="U2946">
        <v>0</v>
      </c>
    </row>
    <row r="2947" spans="1:21" x14ac:dyDescent="0.25">
      <c r="A2947" s="3">
        <v>33532</v>
      </c>
      <c r="B2947" s="5">
        <v>294</v>
      </c>
      <c r="C2947" s="5"/>
      <c r="D2947" s="33"/>
      <c r="P2947" s="7">
        <v>9110</v>
      </c>
      <c r="Q2947" s="7"/>
      <c r="R2947" s="7"/>
      <c r="S2947">
        <v>14</v>
      </c>
      <c r="T2947">
        <v>-1.5</v>
      </c>
      <c r="U2947">
        <v>5</v>
      </c>
    </row>
    <row r="2948" spans="1:21" x14ac:dyDescent="0.25">
      <c r="A2948" s="3">
        <v>33533</v>
      </c>
      <c r="B2948" s="5">
        <v>295</v>
      </c>
      <c r="C2948" s="5"/>
      <c r="D2948" s="33"/>
      <c r="P2948" s="7">
        <v>9110</v>
      </c>
      <c r="Q2948" s="7"/>
      <c r="R2948" s="7"/>
      <c r="S2948">
        <v>5</v>
      </c>
      <c r="T2948">
        <v>-1</v>
      </c>
      <c r="U2948">
        <v>0</v>
      </c>
    </row>
    <row r="2949" spans="1:21" x14ac:dyDescent="0.25">
      <c r="A2949" s="3">
        <v>33534</v>
      </c>
      <c r="B2949" s="5">
        <v>296</v>
      </c>
      <c r="C2949" s="5"/>
      <c r="D2949" s="33"/>
      <c r="P2949" s="7">
        <v>9110</v>
      </c>
      <c r="Q2949" s="7"/>
      <c r="R2949" s="7"/>
      <c r="S2949">
        <v>4.5</v>
      </c>
      <c r="T2949">
        <v>0</v>
      </c>
      <c r="U2949">
        <v>6</v>
      </c>
    </row>
    <row r="2950" spans="1:21" x14ac:dyDescent="0.25">
      <c r="A2950" s="3">
        <v>33535</v>
      </c>
      <c r="B2950" s="5">
        <v>297</v>
      </c>
      <c r="C2950" s="5"/>
      <c r="D2950" s="33"/>
      <c r="P2950" s="7">
        <v>9110</v>
      </c>
      <c r="Q2950" s="7"/>
      <c r="R2950" s="7"/>
      <c r="S2950">
        <v>0.5</v>
      </c>
      <c r="T2950">
        <v>-3</v>
      </c>
      <c r="U2950">
        <v>8</v>
      </c>
    </row>
    <row r="2951" spans="1:21" x14ac:dyDescent="0.25">
      <c r="A2951" s="3">
        <v>33536</v>
      </c>
      <c r="B2951" s="5">
        <v>298</v>
      </c>
      <c r="C2951" s="5"/>
      <c r="D2951" s="33"/>
      <c r="P2951" s="7">
        <v>9110</v>
      </c>
      <c r="Q2951" s="7"/>
      <c r="R2951" s="7"/>
      <c r="S2951">
        <v>2</v>
      </c>
      <c r="T2951">
        <v>-6</v>
      </c>
      <c r="U2951">
        <v>1</v>
      </c>
    </row>
    <row r="2952" spans="1:21" x14ac:dyDescent="0.25">
      <c r="A2952" s="3">
        <v>33537</v>
      </c>
      <c r="B2952" s="5">
        <v>299</v>
      </c>
      <c r="C2952" s="5"/>
      <c r="D2952" s="33"/>
      <c r="P2952" s="7">
        <v>9110</v>
      </c>
      <c r="Q2952" s="7"/>
      <c r="R2952" s="7"/>
      <c r="S2952">
        <v>1</v>
      </c>
      <c r="T2952">
        <v>-5</v>
      </c>
      <c r="U2952">
        <v>0</v>
      </c>
    </row>
    <row r="2953" spans="1:21" x14ac:dyDescent="0.25">
      <c r="A2953" s="3">
        <v>33538</v>
      </c>
      <c r="B2953" s="5">
        <v>300</v>
      </c>
      <c r="C2953" s="5"/>
      <c r="D2953" s="33"/>
      <c r="P2953" s="7">
        <v>9110</v>
      </c>
      <c r="Q2953" s="7"/>
      <c r="R2953" s="7"/>
      <c r="S2953">
        <v>-8</v>
      </c>
      <c r="T2953">
        <v>-9.5</v>
      </c>
      <c r="U2953">
        <v>0</v>
      </c>
    </row>
    <row r="2954" spans="1:21" x14ac:dyDescent="0.25">
      <c r="A2954" s="3">
        <v>33539</v>
      </c>
      <c r="B2954" s="5">
        <v>301</v>
      </c>
      <c r="C2954" s="5"/>
      <c r="D2954" s="33"/>
      <c r="P2954" s="7">
        <v>9110</v>
      </c>
      <c r="Q2954" s="7"/>
      <c r="R2954" s="7"/>
      <c r="S2954">
        <v>-9</v>
      </c>
      <c r="T2954">
        <v>-22.5</v>
      </c>
      <c r="U2954">
        <v>0</v>
      </c>
    </row>
    <row r="2955" spans="1:21" x14ac:dyDescent="0.25">
      <c r="A2955" s="3">
        <v>33540</v>
      </c>
      <c r="B2955" s="5">
        <v>302</v>
      </c>
      <c r="C2955" s="5"/>
      <c r="D2955" s="33"/>
      <c r="P2955" s="7">
        <v>9110</v>
      </c>
      <c r="Q2955" s="7"/>
      <c r="R2955" s="7"/>
      <c r="S2955">
        <v>-8</v>
      </c>
      <c r="T2955">
        <v>-19</v>
      </c>
      <c r="U2955">
        <v>0</v>
      </c>
    </row>
    <row r="2956" spans="1:21" x14ac:dyDescent="0.25">
      <c r="A2956" s="3">
        <v>33541</v>
      </c>
      <c r="B2956" s="5">
        <v>303</v>
      </c>
      <c r="C2956" s="5"/>
      <c r="D2956" s="33"/>
      <c r="P2956" s="7">
        <v>9110</v>
      </c>
      <c r="Q2956" s="7"/>
      <c r="R2956" s="7"/>
      <c r="S2956">
        <v>-5</v>
      </c>
      <c r="T2956">
        <v>-19</v>
      </c>
      <c r="U2956">
        <v>1</v>
      </c>
    </row>
    <row r="2957" spans="1:21" x14ac:dyDescent="0.25">
      <c r="A2957" s="3">
        <v>33542</v>
      </c>
      <c r="B2957" s="5">
        <v>304</v>
      </c>
      <c r="C2957" s="5"/>
      <c r="D2957" s="33"/>
      <c r="P2957" s="7">
        <v>9110</v>
      </c>
      <c r="Q2957" s="7"/>
      <c r="R2957" s="7"/>
      <c r="S2957">
        <v>-2</v>
      </c>
      <c r="T2957">
        <v>-8</v>
      </c>
      <c r="U2957">
        <v>0</v>
      </c>
    </row>
    <row r="2958" spans="1:21" x14ac:dyDescent="0.25">
      <c r="A2958" s="3">
        <v>33543</v>
      </c>
      <c r="B2958" s="5">
        <v>305</v>
      </c>
      <c r="C2958" s="5"/>
      <c r="D2958" s="33"/>
      <c r="P2958" s="7">
        <v>9111</v>
      </c>
      <c r="Q2958" s="7"/>
      <c r="R2958" s="7"/>
      <c r="S2958">
        <v>-5</v>
      </c>
      <c r="T2958">
        <v>-6.5</v>
      </c>
      <c r="U2958">
        <v>0.8</v>
      </c>
    </row>
    <row r="2959" spans="1:21" x14ac:dyDescent="0.25">
      <c r="A2959" s="3">
        <v>33544</v>
      </c>
      <c r="B2959" s="5">
        <v>306</v>
      </c>
      <c r="C2959" s="5"/>
      <c r="D2959" s="33"/>
      <c r="P2959" s="7">
        <v>9111</v>
      </c>
      <c r="Q2959" s="7"/>
      <c r="R2959" s="7"/>
      <c r="S2959">
        <v>-3.5</v>
      </c>
      <c r="T2959">
        <v>-17</v>
      </c>
      <c r="U2959">
        <v>0</v>
      </c>
    </row>
    <row r="2960" spans="1:21" x14ac:dyDescent="0.25">
      <c r="A2960" s="3">
        <v>33545</v>
      </c>
      <c r="B2960" s="5">
        <v>307</v>
      </c>
      <c r="C2960" s="5"/>
      <c r="D2960" s="33"/>
      <c r="P2960" s="7">
        <v>9111</v>
      </c>
      <c r="Q2960" s="7"/>
      <c r="R2960" s="7"/>
      <c r="S2960">
        <v>-2</v>
      </c>
      <c r="T2960">
        <v>-10</v>
      </c>
      <c r="U2960">
        <v>5</v>
      </c>
    </row>
    <row r="2961" spans="1:21" x14ac:dyDescent="0.25">
      <c r="A2961" s="3">
        <v>33546</v>
      </c>
      <c r="B2961" s="5">
        <v>308</v>
      </c>
      <c r="C2961" s="5"/>
      <c r="D2961" s="33"/>
      <c r="P2961" s="7">
        <v>9111</v>
      </c>
      <c r="Q2961" s="7"/>
      <c r="R2961" s="7"/>
      <c r="S2961">
        <v>0</v>
      </c>
      <c r="T2961">
        <v>-6</v>
      </c>
      <c r="U2961">
        <v>5</v>
      </c>
    </row>
    <row r="2962" spans="1:21" x14ac:dyDescent="0.25">
      <c r="A2962" s="3">
        <v>33547</v>
      </c>
      <c r="B2962" s="5">
        <v>309</v>
      </c>
      <c r="C2962" s="5"/>
      <c r="D2962" s="33"/>
      <c r="P2962" s="7">
        <v>9111</v>
      </c>
      <c r="Q2962" s="7"/>
      <c r="R2962" s="7"/>
      <c r="S2962">
        <v>1</v>
      </c>
      <c r="T2962">
        <v>-5</v>
      </c>
      <c r="U2962">
        <v>4</v>
      </c>
    </row>
    <row r="2963" spans="1:21" x14ac:dyDescent="0.25">
      <c r="A2963" s="3">
        <v>33548</v>
      </c>
      <c r="B2963" s="5">
        <v>310</v>
      </c>
      <c r="C2963" s="5"/>
      <c r="D2963" s="33"/>
      <c r="P2963" s="7">
        <v>9111</v>
      </c>
      <c r="Q2963" s="7"/>
      <c r="R2963" s="7"/>
      <c r="S2963">
        <v>5</v>
      </c>
      <c r="T2963">
        <v>-1</v>
      </c>
      <c r="U2963">
        <v>0</v>
      </c>
    </row>
    <row r="2964" spans="1:21" x14ac:dyDescent="0.25">
      <c r="A2964" s="3">
        <v>33549</v>
      </c>
      <c r="B2964" s="5">
        <v>311</v>
      </c>
      <c r="C2964" s="5"/>
      <c r="D2964" s="33"/>
      <c r="P2964" s="7">
        <v>9111</v>
      </c>
      <c r="Q2964" s="7"/>
      <c r="R2964" s="7"/>
      <c r="S2964">
        <v>2</v>
      </c>
      <c r="T2964">
        <v>-3</v>
      </c>
      <c r="U2964">
        <v>2.9</v>
      </c>
    </row>
    <row r="2965" spans="1:21" x14ac:dyDescent="0.25">
      <c r="A2965" s="3">
        <v>33550</v>
      </c>
      <c r="B2965" s="5">
        <v>312</v>
      </c>
      <c r="C2965" s="5"/>
      <c r="D2965" s="33"/>
      <c r="P2965" s="7">
        <v>9111</v>
      </c>
      <c r="Q2965" s="7"/>
      <c r="R2965" s="7"/>
      <c r="S2965">
        <v>3</v>
      </c>
      <c r="T2965">
        <v>0</v>
      </c>
      <c r="U2965">
        <v>0</v>
      </c>
    </row>
    <row r="2966" spans="1:21" x14ac:dyDescent="0.25">
      <c r="A2966" s="3">
        <v>33551</v>
      </c>
      <c r="B2966" s="5">
        <v>313</v>
      </c>
      <c r="C2966" s="5"/>
      <c r="D2966" s="33"/>
      <c r="P2966" s="7">
        <v>9111</v>
      </c>
      <c r="Q2966" s="7"/>
      <c r="R2966" s="7"/>
      <c r="S2966">
        <v>2</v>
      </c>
      <c r="T2966">
        <v>-0.5</v>
      </c>
      <c r="U2966">
        <v>6.2</v>
      </c>
    </row>
    <row r="2967" spans="1:21" x14ac:dyDescent="0.25">
      <c r="A2967" s="3">
        <v>33552</v>
      </c>
      <c r="B2967" s="5">
        <v>314</v>
      </c>
      <c r="C2967" s="5"/>
      <c r="D2967" s="33"/>
      <c r="P2967" s="7">
        <v>9111</v>
      </c>
      <c r="Q2967" s="7"/>
      <c r="R2967" s="7"/>
      <c r="S2967">
        <v>2</v>
      </c>
      <c r="T2967">
        <v>0.5</v>
      </c>
      <c r="U2967">
        <v>1</v>
      </c>
    </row>
    <row r="2968" spans="1:21" x14ac:dyDescent="0.25">
      <c r="A2968" s="3">
        <v>33553</v>
      </c>
      <c r="B2968" s="5">
        <v>315</v>
      </c>
      <c r="C2968" s="5"/>
      <c r="D2968" s="33"/>
      <c r="P2968" s="7">
        <v>9111</v>
      </c>
      <c r="Q2968" s="7"/>
      <c r="R2968" s="7"/>
      <c r="S2968">
        <v>4</v>
      </c>
      <c r="T2968">
        <v>0</v>
      </c>
      <c r="U2968">
        <v>0</v>
      </c>
    </row>
    <row r="2969" spans="1:21" x14ac:dyDescent="0.25">
      <c r="A2969" s="3">
        <v>33554</v>
      </c>
      <c r="B2969" s="5">
        <v>316</v>
      </c>
      <c r="C2969" s="5"/>
      <c r="D2969" s="33"/>
      <c r="P2969" s="7">
        <v>9111</v>
      </c>
      <c r="Q2969" s="7"/>
      <c r="R2969" s="7"/>
      <c r="S2969">
        <v>5</v>
      </c>
      <c r="T2969">
        <v>-2</v>
      </c>
      <c r="U2969">
        <v>1.4</v>
      </c>
    </row>
    <row r="2970" spans="1:21" x14ac:dyDescent="0.25">
      <c r="A2970" s="3">
        <v>33555</v>
      </c>
      <c r="B2970" s="5">
        <v>317</v>
      </c>
      <c r="C2970" s="5"/>
      <c r="D2970" s="33"/>
      <c r="P2970" s="7">
        <v>9111</v>
      </c>
      <c r="Q2970" s="7"/>
      <c r="R2970" s="7"/>
      <c r="S2970">
        <v>3</v>
      </c>
      <c r="T2970">
        <v>-5</v>
      </c>
      <c r="U2970">
        <v>0</v>
      </c>
    </row>
    <row r="2971" spans="1:21" x14ac:dyDescent="0.25">
      <c r="A2971" s="3">
        <v>33556</v>
      </c>
      <c r="B2971" s="5">
        <v>318</v>
      </c>
      <c r="C2971" s="5"/>
      <c r="D2971" s="33"/>
      <c r="P2971" s="7">
        <v>9111</v>
      </c>
      <c r="Q2971" s="7"/>
      <c r="R2971" s="7"/>
      <c r="S2971">
        <v>2</v>
      </c>
      <c r="T2971">
        <v>-10</v>
      </c>
      <c r="U2971">
        <v>0</v>
      </c>
    </row>
    <row r="2972" spans="1:21" x14ac:dyDescent="0.25">
      <c r="A2972" s="3">
        <v>33557</v>
      </c>
      <c r="B2972" s="5">
        <v>319</v>
      </c>
      <c r="C2972" s="5"/>
      <c r="D2972" s="33"/>
      <c r="P2972" s="7">
        <v>9111</v>
      </c>
      <c r="Q2972" s="7"/>
      <c r="R2972" s="7"/>
      <c r="S2972">
        <v>1</v>
      </c>
      <c r="T2972">
        <v>-10.5</v>
      </c>
      <c r="U2972">
        <v>0</v>
      </c>
    </row>
    <row r="2973" spans="1:21" x14ac:dyDescent="0.25">
      <c r="A2973" s="3">
        <v>33558</v>
      </c>
      <c r="B2973" s="5">
        <v>320</v>
      </c>
      <c r="C2973" s="5"/>
      <c r="D2973" s="33"/>
      <c r="P2973" s="7">
        <v>9111</v>
      </c>
      <c r="Q2973" s="7"/>
      <c r="R2973" s="7"/>
      <c r="S2973">
        <v>1</v>
      </c>
      <c r="T2973">
        <v>-5</v>
      </c>
      <c r="U2973">
        <v>6</v>
      </c>
    </row>
    <row r="2974" spans="1:21" x14ac:dyDescent="0.25">
      <c r="A2974" s="3">
        <v>33559</v>
      </c>
      <c r="B2974" s="5">
        <v>321</v>
      </c>
      <c r="C2974" s="5"/>
      <c r="D2974" s="33"/>
      <c r="P2974" s="7">
        <v>9111</v>
      </c>
      <c r="Q2974" s="7"/>
      <c r="R2974" s="7"/>
      <c r="S2974">
        <v>2</v>
      </c>
      <c r="T2974">
        <v>-3</v>
      </c>
      <c r="U2974">
        <v>2</v>
      </c>
    </row>
    <row r="2975" spans="1:21" x14ac:dyDescent="0.25">
      <c r="A2975" s="3">
        <v>33560</v>
      </c>
      <c r="B2975" s="5">
        <v>322</v>
      </c>
      <c r="C2975" s="5"/>
      <c r="D2975" s="33"/>
      <c r="P2975" s="7">
        <v>9111</v>
      </c>
      <c r="Q2975" s="7"/>
      <c r="R2975" s="7"/>
      <c r="S2975">
        <v>3</v>
      </c>
      <c r="T2975">
        <v>-2.5</v>
      </c>
      <c r="U2975">
        <v>2</v>
      </c>
    </row>
    <row r="2976" spans="1:21" x14ac:dyDescent="0.25">
      <c r="A2976" s="3">
        <v>33561</v>
      </c>
      <c r="B2976" s="5">
        <v>323</v>
      </c>
      <c r="C2976" s="5"/>
      <c r="D2976" s="33"/>
      <c r="P2976" s="7">
        <v>9111</v>
      </c>
      <c r="Q2976" s="7"/>
      <c r="R2976" s="7"/>
      <c r="S2976">
        <v>0</v>
      </c>
      <c r="T2976">
        <v>-5</v>
      </c>
      <c r="U2976">
        <v>11.5</v>
      </c>
    </row>
    <row r="2977" spans="1:21" x14ac:dyDescent="0.25">
      <c r="A2977" s="3">
        <v>33562</v>
      </c>
      <c r="B2977" s="5">
        <v>324</v>
      </c>
      <c r="C2977" s="5"/>
      <c r="D2977" s="33"/>
      <c r="P2977" s="7">
        <v>9111</v>
      </c>
      <c r="Q2977" s="7"/>
      <c r="R2977" s="7"/>
      <c r="S2977">
        <v>0.5</v>
      </c>
      <c r="T2977">
        <v>-6</v>
      </c>
      <c r="U2977">
        <v>0.9</v>
      </c>
    </row>
    <row r="2978" spans="1:21" x14ac:dyDescent="0.25">
      <c r="A2978" s="3">
        <v>33563</v>
      </c>
      <c r="B2978" s="5">
        <v>325</v>
      </c>
      <c r="C2978" s="5"/>
      <c r="D2978" s="33"/>
      <c r="P2978" s="7">
        <v>9111</v>
      </c>
      <c r="Q2978" s="7"/>
      <c r="R2978" s="7"/>
      <c r="S2978">
        <v>-3.5</v>
      </c>
      <c r="T2978">
        <v>-13</v>
      </c>
      <c r="U2978">
        <v>0</v>
      </c>
    </row>
    <row r="2979" spans="1:21" x14ac:dyDescent="0.25">
      <c r="A2979" s="3">
        <v>33564</v>
      </c>
      <c r="B2979" s="5">
        <v>326</v>
      </c>
      <c r="C2979" s="5"/>
      <c r="D2979" s="33"/>
      <c r="P2979" s="7">
        <v>9111</v>
      </c>
      <c r="Q2979" s="7"/>
      <c r="R2979" s="7"/>
      <c r="S2979">
        <v>-1</v>
      </c>
      <c r="T2979">
        <v>-14</v>
      </c>
      <c r="U2979">
        <v>0</v>
      </c>
    </row>
    <row r="2980" spans="1:21" x14ac:dyDescent="0.25">
      <c r="A2980" s="3">
        <v>33565</v>
      </c>
      <c r="B2980" s="5">
        <v>327</v>
      </c>
      <c r="C2980" s="5"/>
      <c r="D2980" s="33"/>
      <c r="P2980" s="7">
        <v>9111</v>
      </c>
      <c r="Q2980" s="7"/>
      <c r="R2980" s="7"/>
      <c r="S2980">
        <v>-2</v>
      </c>
      <c r="T2980">
        <v>-20</v>
      </c>
      <c r="U2980">
        <v>1.1000000000000001</v>
      </c>
    </row>
    <row r="2981" spans="1:21" x14ac:dyDescent="0.25">
      <c r="A2981" s="3">
        <v>33566</v>
      </c>
      <c r="B2981" s="5">
        <v>328</v>
      </c>
      <c r="C2981" s="5"/>
      <c r="D2981" s="33"/>
      <c r="P2981" s="7">
        <v>9111</v>
      </c>
      <c r="Q2981" s="7"/>
      <c r="R2981" s="7"/>
      <c r="S2981">
        <v>-2</v>
      </c>
      <c r="T2981">
        <v>-12</v>
      </c>
      <c r="U2981">
        <v>2</v>
      </c>
    </row>
    <row r="2982" spans="1:21" x14ac:dyDescent="0.25">
      <c r="A2982" s="3">
        <v>33567</v>
      </c>
      <c r="B2982" s="5">
        <v>329</v>
      </c>
      <c r="C2982" s="5"/>
      <c r="D2982" s="33"/>
      <c r="P2982" s="7">
        <v>9111</v>
      </c>
      <c r="Q2982" s="7"/>
      <c r="R2982" s="7"/>
      <c r="S2982">
        <v>2</v>
      </c>
      <c r="T2982">
        <v>-3</v>
      </c>
      <c r="U2982">
        <v>1.1000000000000001</v>
      </c>
    </row>
    <row r="2983" spans="1:21" x14ac:dyDescent="0.25">
      <c r="A2983" s="3">
        <v>33568</v>
      </c>
      <c r="B2983" s="5">
        <v>330</v>
      </c>
      <c r="C2983" s="5"/>
      <c r="D2983" s="33"/>
      <c r="P2983" s="7">
        <v>9111</v>
      </c>
      <c r="Q2983" s="7"/>
      <c r="R2983" s="7"/>
      <c r="S2983">
        <v>-2</v>
      </c>
      <c r="T2983">
        <v>-5</v>
      </c>
      <c r="U2983">
        <v>6</v>
      </c>
    </row>
    <row r="2984" spans="1:21" x14ac:dyDescent="0.25">
      <c r="A2984" s="3">
        <v>33569</v>
      </c>
      <c r="B2984" s="5">
        <v>331</v>
      </c>
      <c r="C2984" s="5"/>
      <c r="D2984" s="33"/>
      <c r="P2984" s="7">
        <v>9111</v>
      </c>
      <c r="Q2984" s="7"/>
      <c r="R2984" s="7"/>
      <c r="S2984">
        <v>-0.5</v>
      </c>
      <c r="T2984">
        <v>-3</v>
      </c>
      <c r="U2984">
        <v>4</v>
      </c>
    </row>
    <row r="2985" spans="1:21" x14ac:dyDescent="0.25">
      <c r="A2985" s="3">
        <v>33570</v>
      </c>
      <c r="B2985" s="5">
        <v>332</v>
      </c>
      <c r="C2985" s="5"/>
      <c r="D2985" s="33"/>
      <c r="P2985" s="7">
        <v>9111</v>
      </c>
      <c r="Q2985" s="7"/>
      <c r="R2985" s="7"/>
      <c r="S2985">
        <v>1.5</v>
      </c>
      <c r="T2985">
        <v>-13</v>
      </c>
      <c r="U2985">
        <v>3.2</v>
      </c>
    </row>
    <row r="2986" spans="1:21" x14ac:dyDescent="0.25">
      <c r="A2986" s="3">
        <v>33571</v>
      </c>
      <c r="B2986" s="5">
        <v>333</v>
      </c>
      <c r="C2986" s="5"/>
      <c r="D2986" s="33"/>
      <c r="P2986" s="7">
        <v>9111</v>
      </c>
      <c r="Q2986" s="7"/>
      <c r="R2986" s="7"/>
      <c r="S2986">
        <v>-4</v>
      </c>
      <c r="T2986">
        <v>-6</v>
      </c>
      <c r="U2986">
        <v>3</v>
      </c>
    </row>
    <row r="2987" spans="1:21" x14ac:dyDescent="0.25">
      <c r="A2987" s="3">
        <v>33572</v>
      </c>
      <c r="B2987" s="5">
        <v>334</v>
      </c>
      <c r="C2987" s="5"/>
      <c r="D2987" s="33"/>
      <c r="P2987" s="7">
        <v>9111</v>
      </c>
      <c r="Q2987" s="7"/>
      <c r="R2987" s="7"/>
      <c r="S2987">
        <v>-1</v>
      </c>
      <c r="T2987">
        <v>-17</v>
      </c>
      <c r="U2987">
        <v>0</v>
      </c>
    </row>
    <row r="2988" spans="1:21" x14ac:dyDescent="0.25">
      <c r="A2988" s="3">
        <v>33573</v>
      </c>
      <c r="B2988" s="5">
        <v>335</v>
      </c>
      <c r="C2988" s="5"/>
      <c r="D2988" s="33"/>
      <c r="P2988" s="7">
        <v>9112</v>
      </c>
      <c r="Q2988" s="7"/>
      <c r="R2988" s="7"/>
      <c r="S2988">
        <v>3</v>
      </c>
      <c r="T2988">
        <v>-8</v>
      </c>
      <c r="U2988">
        <v>5</v>
      </c>
    </row>
    <row r="2989" spans="1:21" x14ac:dyDescent="0.25">
      <c r="A2989" s="3">
        <v>33574</v>
      </c>
      <c r="B2989" s="5">
        <v>336</v>
      </c>
      <c r="C2989" s="5"/>
      <c r="D2989" s="33"/>
      <c r="P2989" s="7">
        <v>9112</v>
      </c>
      <c r="Q2989" s="7"/>
      <c r="R2989" s="7"/>
      <c r="S2989">
        <v>-1.5</v>
      </c>
      <c r="T2989">
        <v>-4</v>
      </c>
      <c r="U2989">
        <v>9.8000000000000007</v>
      </c>
    </row>
    <row r="2990" spans="1:21" x14ac:dyDescent="0.25">
      <c r="A2990" s="3">
        <v>33575</v>
      </c>
      <c r="B2990" s="5">
        <v>337</v>
      </c>
      <c r="C2990" s="5"/>
      <c r="D2990" s="33"/>
      <c r="P2990" s="7">
        <v>9112</v>
      </c>
      <c r="Q2990" s="7"/>
      <c r="R2990" s="7"/>
      <c r="S2990">
        <v>0.5</v>
      </c>
      <c r="T2990">
        <v>-4</v>
      </c>
      <c r="U2990">
        <v>6</v>
      </c>
    </row>
    <row r="2991" spans="1:21" x14ac:dyDescent="0.25">
      <c r="A2991" s="3">
        <v>33576</v>
      </c>
      <c r="B2991" s="5">
        <v>338</v>
      </c>
      <c r="C2991" s="5"/>
      <c r="D2991" s="33"/>
      <c r="P2991" s="7">
        <v>9112</v>
      </c>
      <c r="Q2991" s="7"/>
      <c r="R2991" s="7"/>
      <c r="S2991">
        <v>2</v>
      </c>
      <c r="T2991">
        <v>-2</v>
      </c>
      <c r="U2991">
        <v>0</v>
      </c>
    </row>
    <row r="2992" spans="1:21" x14ac:dyDescent="0.25">
      <c r="A2992" s="3">
        <v>33577</v>
      </c>
      <c r="B2992" s="5">
        <v>339</v>
      </c>
      <c r="C2992" s="5"/>
      <c r="D2992" s="33"/>
      <c r="P2992" s="7">
        <v>9112</v>
      </c>
      <c r="Q2992" s="7"/>
      <c r="R2992" s="7"/>
      <c r="S2992">
        <v>2</v>
      </c>
      <c r="T2992">
        <v>-1.5</v>
      </c>
      <c r="U2992">
        <v>0</v>
      </c>
    </row>
    <row r="2993" spans="1:21" x14ac:dyDescent="0.25">
      <c r="A2993" s="3">
        <v>33578</v>
      </c>
      <c r="B2993" s="5">
        <v>340</v>
      </c>
      <c r="C2993" s="5"/>
      <c r="D2993" s="33"/>
      <c r="P2993" s="7">
        <v>9112</v>
      </c>
      <c r="Q2993" s="7"/>
      <c r="R2993" s="7"/>
      <c r="S2993">
        <v>0.5</v>
      </c>
      <c r="T2993">
        <v>-8</v>
      </c>
      <c r="U2993">
        <v>7.1</v>
      </c>
    </row>
    <row r="2994" spans="1:21" x14ac:dyDescent="0.25">
      <c r="A2994" s="3">
        <v>33579</v>
      </c>
      <c r="B2994" s="5">
        <v>341</v>
      </c>
      <c r="C2994" s="5"/>
      <c r="D2994" s="33"/>
      <c r="P2994" s="7">
        <v>9112</v>
      </c>
      <c r="Q2994" s="7"/>
      <c r="R2994" s="7"/>
      <c r="S2994">
        <v>0.5</v>
      </c>
      <c r="T2994">
        <v>-7.5</v>
      </c>
      <c r="U2994">
        <v>6</v>
      </c>
    </row>
    <row r="2995" spans="1:21" x14ac:dyDescent="0.25">
      <c r="A2995" s="3">
        <v>33580</v>
      </c>
      <c r="B2995" s="5">
        <v>342</v>
      </c>
      <c r="C2995" s="5"/>
      <c r="D2995" s="33"/>
      <c r="P2995" s="7">
        <v>9112</v>
      </c>
      <c r="Q2995" s="7"/>
      <c r="R2995" s="7"/>
      <c r="S2995">
        <v>2</v>
      </c>
      <c r="T2995">
        <v>-2</v>
      </c>
      <c r="U2995">
        <v>1.5</v>
      </c>
    </row>
    <row r="2996" spans="1:21" x14ac:dyDescent="0.25">
      <c r="A2996" s="3">
        <v>33581</v>
      </c>
      <c r="B2996" s="5">
        <v>343</v>
      </c>
      <c r="C2996" s="5"/>
      <c r="D2996" s="33"/>
      <c r="P2996" s="7">
        <v>9112</v>
      </c>
      <c r="Q2996" s="7"/>
      <c r="R2996" s="7"/>
      <c r="S2996">
        <v>2</v>
      </c>
      <c r="T2996">
        <v>-2</v>
      </c>
      <c r="U2996">
        <v>0</v>
      </c>
    </row>
    <row r="2997" spans="1:21" x14ac:dyDescent="0.25">
      <c r="A2997" s="3">
        <v>33582</v>
      </c>
      <c r="B2997" s="5">
        <v>344</v>
      </c>
      <c r="C2997" s="5"/>
      <c r="D2997" s="33"/>
      <c r="P2997" s="7">
        <v>9112</v>
      </c>
      <c r="Q2997" s="7"/>
      <c r="R2997" s="7"/>
      <c r="S2997">
        <v>-1</v>
      </c>
      <c r="T2997">
        <v>-15</v>
      </c>
      <c r="U2997">
        <v>2</v>
      </c>
    </row>
    <row r="2998" spans="1:21" x14ac:dyDescent="0.25">
      <c r="A2998" s="3">
        <v>33583</v>
      </c>
      <c r="B2998" s="5">
        <v>345</v>
      </c>
      <c r="C2998" s="5"/>
      <c r="D2998" s="33"/>
      <c r="P2998" s="7">
        <v>9112</v>
      </c>
      <c r="Q2998" s="7"/>
      <c r="R2998" s="7"/>
      <c r="S2998">
        <v>-3</v>
      </c>
      <c r="T2998">
        <v>-7.5</v>
      </c>
      <c r="U2998">
        <v>12</v>
      </c>
    </row>
    <row r="2999" spans="1:21" x14ac:dyDescent="0.25">
      <c r="A2999" s="3">
        <v>33584</v>
      </c>
      <c r="B2999" s="5">
        <v>346</v>
      </c>
      <c r="C2999" s="5"/>
      <c r="D2999" s="33"/>
      <c r="P2999" s="7">
        <v>9112</v>
      </c>
      <c r="Q2999" s="7"/>
      <c r="R2999" s="7"/>
      <c r="S2999">
        <v>0</v>
      </c>
      <c r="T2999">
        <v>-6.5</v>
      </c>
      <c r="U2999">
        <v>4</v>
      </c>
    </row>
    <row r="3000" spans="1:21" x14ac:dyDescent="0.25">
      <c r="A3000" s="3">
        <v>33585</v>
      </c>
      <c r="B3000" s="5">
        <v>347</v>
      </c>
      <c r="C3000" s="5"/>
      <c r="D3000" s="33"/>
      <c r="P3000" s="7">
        <v>9112</v>
      </c>
      <c r="Q3000" s="7"/>
      <c r="R3000" s="7"/>
      <c r="S3000">
        <v>-5</v>
      </c>
      <c r="T3000">
        <v>-20</v>
      </c>
      <c r="U3000">
        <v>0.8</v>
      </c>
    </row>
    <row r="3001" spans="1:21" x14ac:dyDescent="0.25">
      <c r="A3001" s="3">
        <v>33586</v>
      </c>
      <c r="B3001" s="5">
        <v>348</v>
      </c>
      <c r="C3001" s="5"/>
      <c r="D3001" s="33"/>
      <c r="P3001" s="7">
        <v>9112</v>
      </c>
      <c r="Q3001" s="7"/>
      <c r="R3001" s="7"/>
      <c r="S3001">
        <v>-7</v>
      </c>
      <c r="T3001">
        <v>-14</v>
      </c>
      <c r="U3001">
        <v>0</v>
      </c>
    </row>
    <row r="3002" spans="1:21" x14ac:dyDescent="0.25">
      <c r="A3002" s="3">
        <v>33587</v>
      </c>
      <c r="B3002" s="5">
        <v>349</v>
      </c>
      <c r="C3002" s="5"/>
      <c r="D3002" s="33"/>
      <c r="P3002" s="7">
        <v>9112</v>
      </c>
      <c r="Q3002" s="7"/>
      <c r="R3002" s="7"/>
      <c r="S3002">
        <v>-6</v>
      </c>
      <c r="T3002">
        <v>-12</v>
      </c>
      <c r="U3002">
        <v>0</v>
      </c>
    </row>
    <row r="3003" spans="1:21" x14ac:dyDescent="0.25">
      <c r="A3003" s="3">
        <v>33588</v>
      </c>
      <c r="B3003" s="5">
        <v>350</v>
      </c>
      <c r="C3003" s="5"/>
      <c r="D3003" s="33"/>
      <c r="P3003" s="7">
        <v>9112</v>
      </c>
      <c r="Q3003" s="7"/>
      <c r="R3003" s="7"/>
      <c r="S3003">
        <v>-6.5</v>
      </c>
      <c r="T3003">
        <v>-19</v>
      </c>
      <c r="U3003">
        <v>0</v>
      </c>
    </row>
    <row r="3004" spans="1:21" x14ac:dyDescent="0.25">
      <c r="A3004" s="3">
        <v>33589</v>
      </c>
      <c r="B3004" s="5">
        <v>351</v>
      </c>
      <c r="C3004" s="5"/>
      <c r="D3004" s="33"/>
      <c r="P3004" s="7">
        <v>9112</v>
      </c>
      <c r="Q3004" s="7"/>
      <c r="R3004" s="7"/>
      <c r="S3004">
        <v>-2.5</v>
      </c>
      <c r="T3004">
        <v>-17</v>
      </c>
      <c r="U3004">
        <v>0</v>
      </c>
    </row>
    <row r="3005" spans="1:21" x14ac:dyDescent="0.25">
      <c r="A3005" s="3">
        <v>33590</v>
      </c>
      <c r="B3005" s="5">
        <v>352</v>
      </c>
      <c r="C3005" s="5"/>
      <c r="D3005" s="33"/>
      <c r="P3005" s="7">
        <v>9112</v>
      </c>
      <c r="Q3005" s="7"/>
      <c r="R3005" s="7"/>
      <c r="S3005">
        <v>-2.5</v>
      </c>
      <c r="T3005">
        <v>-8.5</v>
      </c>
      <c r="U3005">
        <v>3</v>
      </c>
    </row>
    <row r="3006" spans="1:21" x14ac:dyDescent="0.25">
      <c r="A3006" s="3">
        <v>33591</v>
      </c>
      <c r="B3006" s="5">
        <v>353</v>
      </c>
      <c r="C3006" s="5"/>
      <c r="D3006" s="33"/>
      <c r="P3006" s="7">
        <v>9112</v>
      </c>
      <c r="Q3006" s="7"/>
      <c r="R3006" s="7"/>
      <c r="S3006">
        <v>-1.5</v>
      </c>
      <c r="T3006">
        <v>-12.5</v>
      </c>
      <c r="U3006">
        <v>0</v>
      </c>
    </row>
    <row r="3007" spans="1:21" x14ac:dyDescent="0.25">
      <c r="A3007" s="3">
        <v>33592</v>
      </c>
      <c r="B3007" s="5">
        <v>354</v>
      </c>
      <c r="C3007" s="5"/>
      <c r="D3007" s="33"/>
      <c r="P3007" s="7">
        <v>9112</v>
      </c>
      <c r="Q3007" s="7"/>
      <c r="R3007" s="7"/>
      <c r="S3007">
        <v>-3.5</v>
      </c>
      <c r="T3007">
        <v>-15</v>
      </c>
      <c r="U3007">
        <v>0</v>
      </c>
    </row>
    <row r="3008" spans="1:21" x14ac:dyDescent="0.25">
      <c r="A3008" s="3">
        <v>33593</v>
      </c>
      <c r="B3008" s="5">
        <v>355</v>
      </c>
      <c r="C3008" s="5"/>
      <c r="D3008" s="33"/>
      <c r="P3008" s="7">
        <v>9112</v>
      </c>
      <c r="Q3008" s="7"/>
      <c r="R3008" s="7"/>
      <c r="S3008">
        <v>-3</v>
      </c>
      <c r="T3008">
        <v>-5</v>
      </c>
      <c r="U3008">
        <v>0</v>
      </c>
    </row>
    <row r="3009" spans="1:21" x14ac:dyDescent="0.25">
      <c r="A3009" s="3">
        <v>33594</v>
      </c>
      <c r="B3009" s="5">
        <v>356</v>
      </c>
      <c r="C3009" s="5"/>
      <c r="D3009" s="33"/>
      <c r="P3009" s="7">
        <v>9112</v>
      </c>
      <c r="Q3009" s="7"/>
      <c r="R3009" s="7"/>
      <c r="S3009">
        <v>-3.5</v>
      </c>
      <c r="T3009">
        <v>-12</v>
      </c>
      <c r="U3009">
        <v>0</v>
      </c>
    </row>
    <row r="3010" spans="1:21" x14ac:dyDescent="0.25">
      <c r="A3010" s="3">
        <v>33595</v>
      </c>
      <c r="B3010" s="5">
        <v>357</v>
      </c>
      <c r="C3010" s="5"/>
      <c r="D3010" s="33"/>
      <c r="P3010" s="7">
        <v>9112</v>
      </c>
      <c r="Q3010" s="7"/>
      <c r="R3010" s="7"/>
      <c r="S3010">
        <v>-2</v>
      </c>
      <c r="T3010">
        <v>-7</v>
      </c>
      <c r="U3010">
        <v>0</v>
      </c>
    </row>
    <row r="3011" spans="1:21" x14ac:dyDescent="0.25">
      <c r="A3011" s="3">
        <v>33596</v>
      </c>
      <c r="B3011" s="5">
        <v>358</v>
      </c>
      <c r="C3011" s="5"/>
      <c r="D3011" s="33"/>
      <c r="P3011" s="7">
        <v>9112</v>
      </c>
      <c r="Q3011" s="7"/>
      <c r="R3011" s="7"/>
      <c r="S3011">
        <v>-1</v>
      </c>
      <c r="T3011">
        <v>-3.5</v>
      </c>
      <c r="U3011">
        <v>0</v>
      </c>
    </row>
    <row r="3012" spans="1:21" x14ac:dyDescent="0.25">
      <c r="A3012" s="3">
        <v>33597</v>
      </c>
      <c r="B3012" s="5">
        <v>359</v>
      </c>
      <c r="C3012" s="5"/>
      <c r="D3012" s="33"/>
      <c r="P3012" s="7">
        <v>9112</v>
      </c>
      <c r="Q3012" s="7"/>
      <c r="R3012" s="7"/>
      <c r="S3012">
        <v>2.5</v>
      </c>
      <c r="T3012">
        <v>-1.5</v>
      </c>
      <c r="U3012">
        <v>0</v>
      </c>
    </row>
    <row r="3013" spans="1:21" x14ac:dyDescent="0.25">
      <c r="A3013" s="3">
        <v>33598</v>
      </c>
      <c r="B3013" s="5">
        <v>360</v>
      </c>
      <c r="C3013" s="5"/>
      <c r="D3013" s="33"/>
      <c r="P3013" s="7">
        <v>9112</v>
      </c>
      <c r="Q3013" s="7"/>
      <c r="R3013" s="7"/>
      <c r="S3013">
        <v>2.5</v>
      </c>
      <c r="T3013">
        <v>0</v>
      </c>
      <c r="U3013">
        <v>0</v>
      </c>
    </row>
    <row r="3014" spans="1:21" x14ac:dyDescent="0.25">
      <c r="A3014" s="3">
        <v>33599</v>
      </c>
      <c r="B3014" s="5">
        <v>361</v>
      </c>
      <c r="C3014" s="5"/>
      <c r="D3014" s="33"/>
      <c r="P3014" s="7">
        <v>9112</v>
      </c>
      <c r="Q3014" s="7"/>
      <c r="R3014" s="7"/>
      <c r="S3014">
        <v>3</v>
      </c>
      <c r="T3014">
        <v>0</v>
      </c>
      <c r="U3014">
        <v>0</v>
      </c>
    </row>
    <row r="3015" spans="1:21" x14ac:dyDescent="0.25">
      <c r="A3015" s="3">
        <v>33600</v>
      </c>
      <c r="B3015" s="5">
        <v>362</v>
      </c>
      <c r="C3015" s="5"/>
      <c r="D3015" s="33"/>
      <c r="P3015" s="7">
        <v>9112</v>
      </c>
      <c r="Q3015" s="7"/>
      <c r="R3015" s="7"/>
      <c r="S3015">
        <v>2.5</v>
      </c>
      <c r="T3015">
        <v>-10</v>
      </c>
      <c r="U3015">
        <v>2</v>
      </c>
    </row>
    <row r="3016" spans="1:21" x14ac:dyDescent="0.25">
      <c r="A3016" s="3">
        <v>33601</v>
      </c>
      <c r="B3016" s="5">
        <v>363</v>
      </c>
      <c r="C3016" s="5"/>
      <c r="D3016" s="33"/>
      <c r="P3016" s="7">
        <v>9112</v>
      </c>
      <c r="Q3016" s="7"/>
      <c r="R3016" s="7"/>
      <c r="S3016">
        <v>-0.5</v>
      </c>
      <c r="T3016">
        <v>-9</v>
      </c>
      <c r="U3016">
        <v>0.2</v>
      </c>
    </row>
    <row r="3017" spans="1:21" x14ac:dyDescent="0.25">
      <c r="A3017" s="3">
        <v>33602</v>
      </c>
      <c r="B3017" s="5">
        <v>364</v>
      </c>
      <c r="C3017" s="5"/>
      <c r="D3017" s="33"/>
      <c r="P3017" s="7">
        <v>9112</v>
      </c>
      <c r="Q3017" s="7"/>
      <c r="R3017" s="7"/>
      <c r="S3017">
        <v>0.5</v>
      </c>
      <c r="T3017">
        <v>-7</v>
      </c>
      <c r="U3017">
        <v>0</v>
      </c>
    </row>
    <row r="3018" spans="1:21" x14ac:dyDescent="0.25">
      <c r="A3018" s="3">
        <v>33603</v>
      </c>
      <c r="B3018" s="5">
        <v>365</v>
      </c>
      <c r="C3018" s="5"/>
      <c r="D3018" s="33"/>
      <c r="P3018" s="7">
        <v>9112</v>
      </c>
      <c r="Q3018" s="7"/>
      <c r="R3018" s="7"/>
      <c r="S3018">
        <v>0</v>
      </c>
      <c r="T3018">
        <v>-5</v>
      </c>
      <c r="U3018">
        <v>0</v>
      </c>
    </row>
    <row r="3019" spans="1:21" x14ac:dyDescent="0.25">
      <c r="A3019" s="3"/>
    </row>
    <row r="3020" spans="1:21" x14ac:dyDescent="0.25">
      <c r="A3020" s="3"/>
    </row>
    <row r="3021" spans="1:21" x14ac:dyDescent="0.25">
      <c r="A3021" s="3"/>
    </row>
    <row r="3022" spans="1:21" x14ac:dyDescent="0.25">
      <c r="A3022" s="3"/>
    </row>
    <row r="3023" spans="1:21" x14ac:dyDescent="0.25">
      <c r="A3023" s="3"/>
    </row>
    <row r="3024" spans="1:21" x14ac:dyDescent="0.25">
      <c r="A3024" s="3"/>
    </row>
    <row r="3025" spans="1:1" x14ac:dyDescent="0.25">
      <c r="A3025" s="3"/>
    </row>
  </sheetData>
  <pageMargins left="0.7" right="0.7" top="0.75" bottom="0.75" header="0.3" footer="0.3"/>
  <pageSetup orientation="portrait"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99"/>
  <sheetViews>
    <sheetView workbookViewId="0">
      <pane xSplit="2" ySplit="4" topLeftCell="M5" activePane="bottomRight" state="frozen"/>
      <selection pane="topRight" activeCell="C1" sqref="C1"/>
      <selection pane="bottomLeft" activeCell="A4" sqref="A4"/>
      <selection pane="bottomRight" activeCell="AP2" sqref="AP2"/>
    </sheetView>
  </sheetViews>
  <sheetFormatPr defaultRowHeight="15" x14ac:dyDescent="0.25"/>
  <cols>
    <col min="2" max="38" width="6.7109375" customWidth="1"/>
    <col min="39" max="39" width="13.140625" customWidth="1"/>
    <col min="40" max="40" width="11.140625" customWidth="1"/>
    <col min="41" max="41" width="11.85546875" customWidth="1"/>
    <col min="42" max="62" width="6.7109375" customWidth="1"/>
  </cols>
  <sheetData>
    <row r="1" spans="1:50" x14ac:dyDescent="0.25">
      <c r="A1" t="s">
        <v>95</v>
      </c>
      <c r="AT1" s="40"/>
      <c r="AU1" s="40"/>
      <c r="AW1" s="40"/>
    </row>
    <row r="2" spans="1:50" x14ac:dyDescent="0.25">
      <c r="A2" t="s">
        <v>90</v>
      </c>
      <c r="X2" s="61">
        <f>(1.19-0.0067*AP2)</f>
        <v>0.8575124999999999</v>
      </c>
      <c r="AB2" t="s">
        <v>140</v>
      </c>
      <c r="AM2" t="s">
        <v>114</v>
      </c>
      <c r="AN2" s="36" t="str">
        <f>Meta!N3</f>
        <v>Dennis</v>
      </c>
      <c r="AO2" t="s">
        <v>98</v>
      </c>
      <c r="AP2" s="36">
        <f>Meta!O3</f>
        <v>49.625</v>
      </c>
      <c r="AQ2" s="38" t="s">
        <v>100</v>
      </c>
      <c r="AR2" s="38" t="s">
        <v>101</v>
      </c>
      <c r="AS2" s="39" t="s">
        <v>102</v>
      </c>
      <c r="AT2" s="40"/>
      <c r="AU2" s="40"/>
      <c r="AW2" s="40"/>
    </row>
    <row r="3" spans="1:50" x14ac:dyDescent="0.25">
      <c r="C3" s="13" t="s">
        <v>0</v>
      </c>
      <c r="D3" s="13"/>
      <c r="E3" s="12"/>
      <c r="F3" s="12"/>
      <c r="G3" s="12"/>
      <c r="H3" s="36" t="s">
        <v>22</v>
      </c>
      <c r="I3" s="36"/>
      <c r="J3" s="36"/>
      <c r="K3" s="36"/>
      <c r="L3" s="36"/>
      <c r="M3" s="28" t="s">
        <v>23</v>
      </c>
      <c r="N3" s="28"/>
      <c r="O3" s="34"/>
      <c r="P3" s="34"/>
      <c r="Q3" s="34"/>
      <c r="R3" s="29" t="s">
        <v>16</v>
      </c>
      <c r="S3" s="29"/>
      <c r="T3" s="29"/>
      <c r="U3" s="29"/>
      <c r="V3" s="29"/>
      <c r="W3" s="10" t="s">
        <v>73</v>
      </c>
      <c r="X3" s="36" t="str">
        <f>AN2</f>
        <v>Dennis</v>
      </c>
      <c r="AB3" s="13" t="s">
        <v>0</v>
      </c>
      <c r="AC3" s="13"/>
      <c r="AD3" s="36" t="s">
        <v>22</v>
      </c>
      <c r="AE3" s="36"/>
      <c r="AF3" s="28" t="s">
        <v>23</v>
      </c>
      <c r="AG3" s="34"/>
      <c r="AH3" s="29" t="s">
        <v>16</v>
      </c>
      <c r="AI3" s="29"/>
      <c r="AO3" t="s">
        <v>103</v>
      </c>
      <c r="AP3" s="40"/>
      <c r="AQ3" s="41">
        <f>SIN(AP2*0.01745)</f>
        <v>0.76171517766938268</v>
      </c>
      <c r="AR3" s="41">
        <f>COS(AP2*0.01745)</f>
        <v>0.64791202188885244</v>
      </c>
      <c r="AS3" s="42">
        <f>TAN(0.01745*AP2)</f>
        <v>1.1756460012097951</v>
      </c>
      <c r="AT3" s="40"/>
      <c r="AU3" s="40"/>
      <c r="AV3" s="40"/>
      <c r="AW3" s="40"/>
    </row>
    <row r="4" spans="1:50" x14ac:dyDescent="0.25">
      <c r="B4" t="s">
        <v>57</v>
      </c>
      <c r="C4" s="31" t="s">
        <v>85</v>
      </c>
      <c r="D4" s="57" t="s">
        <v>3</v>
      </c>
      <c r="E4" s="57" t="s">
        <v>4</v>
      </c>
      <c r="F4" s="57" t="s">
        <v>5</v>
      </c>
      <c r="G4" s="57" t="s">
        <v>118</v>
      </c>
      <c r="H4" s="36" t="s">
        <v>85</v>
      </c>
      <c r="I4" s="58" t="s">
        <v>3</v>
      </c>
      <c r="J4" s="58" t="s">
        <v>4</v>
      </c>
      <c r="K4" s="58" t="s">
        <v>5</v>
      </c>
      <c r="L4" s="58" t="s">
        <v>118</v>
      </c>
      <c r="M4" s="28" t="s">
        <v>85</v>
      </c>
      <c r="N4" s="56" t="s">
        <v>3</v>
      </c>
      <c r="O4" s="56" t="s">
        <v>4</v>
      </c>
      <c r="P4" s="56" t="s">
        <v>5</v>
      </c>
      <c r="Q4" s="56" t="s">
        <v>118</v>
      </c>
      <c r="R4" s="29" t="s">
        <v>85</v>
      </c>
      <c r="S4" s="29" t="s">
        <v>3</v>
      </c>
      <c r="T4" s="29" t="s">
        <v>4</v>
      </c>
      <c r="U4" s="29" t="s">
        <v>5</v>
      </c>
      <c r="V4" s="59" t="s">
        <v>118</v>
      </c>
      <c r="W4" s="10" t="s">
        <v>65</v>
      </c>
      <c r="X4" s="60" t="s">
        <v>115</v>
      </c>
      <c r="Y4" s="60" t="s">
        <v>116</v>
      </c>
      <c r="Z4" s="53" t="s">
        <v>104</v>
      </c>
      <c r="AA4" s="53" t="s">
        <v>117</v>
      </c>
      <c r="AB4" s="57" t="s">
        <v>138</v>
      </c>
      <c r="AC4" s="57" t="s">
        <v>139</v>
      </c>
      <c r="AD4" s="58" t="s">
        <v>138</v>
      </c>
      <c r="AE4" s="58" t="s">
        <v>139</v>
      </c>
      <c r="AF4" s="56" t="s">
        <v>138</v>
      </c>
      <c r="AG4" s="56" t="s">
        <v>139</v>
      </c>
      <c r="AH4" s="59" t="s">
        <v>138</v>
      </c>
      <c r="AI4" s="59" t="s">
        <v>139</v>
      </c>
      <c r="AJ4" s="53"/>
      <c r="AK4" s="53"/>
      <c r="AO4" s="40" t="s">
        <v>104</v>
      </c>
      <c r="AP4" s="40" t="s">
        <v>105</v>
      </c>
      <c r="AQ4" s="43" t="s">
        <v>106</v>
      </c>
      <c r="AR4" s="44" t="s">
        <v>107</v>
      </c>
      <c r="AS4" s="45" t="s">
        <v>108</v>
      </c>
      <c r="AT4" s="45" t="s">
        <v>109</v>
      </c>
      <c r="AU4" s="46" t="s">
        <v>110</v>
      </c>
      <c r="AV4" s="44" t="s">
        <v>111</v>
      </c>
      <c r="AW4" s="47" t="s">
        <v>112</v>
      </c>
      <c r="AX4" t="s">
        <v>113</v>
      </c>
    </row>
    <row r="5" spans="1:50" x14ac:dyDescent="0.25">
      <c r="B5" s="26">
        <f>Data!Z4</f>
        <v>8310</v>
      </c>
      <c r="C5" s="21">
        <f>ROUND(Data!AA4,1)</f>
        <v>3</v>
      </c>
      <c r="D5" s="21">
        <f>ROUND(Data!AB4,1)</f>
        <v>7.7</v>
      </c>
      <c r="E5" s="21">
        <f>ROUND(Data!AC4,1)</f>
        <v>-1.6</v>
      </c>
      <c r="F5" s="26">
        <f>Data!AD4</f>
        <v>25</v>
      </c>
      <c r="G5" s="26">
        <f>Data!AE4</f>
        <v>9</v>
      </c>
      <c r="H5" s="21">
        <f>ROUND(Data!AF4,1)</f>
        <v>2.6</v>
      </c>
      <c r="I5" s="21">
        <f>ROUND(Data!AG4,1)</f>
        <v>6.2</v>
      </c>
      <c r="J5" s="21">
        <f>ROUND(Data!AH4,1)</f>
        <v>-0.9</v>
      </c>
      <c r="K5" s="26">
        <f>Data!AI4</f>
        <v>27</v>
      </c>
      <c r="L5" s="26">
        <f>Data!AJ4</f>
        <v>9</v>
      </c>
      <c r="M5" s="21">
        <f>ROUND(Data!AK4,1)</f>
        <v>1.8</v>
      </c>
      <c r="N5" s="21">
        <f>ROUND(Data!AL4,1)</f>
        <v>4.8</v>
      </c>
      <c r="O5" s="21">
        <f>ROUND(Data!AM4,1)</f>
        <v>-1.2</v>
      </c>
      <c r="P5" s="26">
        <f>Data!AN4</f>
        <v>28.5</v>
      </c>
      <c r="Q5" s="26">
        <f>Data!AO4</f>
        <v>9</v>
      </c>
      <c r="R5" s="21">
        <f>ROUND(Data!AP4,1)</f>
        <v>4</v>
      </c>
      <c r="S5" s="21">
        <f>ROUND(Data!AQ4,1)</f>
        <v>9.1</v>
      </c>
      <c r="T5" s="21">
        <f>ROUND(Data!AR4,1)</f>
        <v>-1.3</v>
      </c>
      <c r="U5" s="26">
        <f>Data!AS4</f>
        <v>22.700000000000003</v>
      </c>
      <c r="V5" s="26">
        <f>Data!AT4</f>
        <v>6.4</v>
      </c>
      <c r="W5" s="27">
        <f>ROUND(Data!AQ4,2)</f>
        <v>9.15</v>
      </c>
      <c r="X5">
        <f t="shared" ref="X5:X36" si="0">IF(H5&lt;0,0,ROUND(0.0023*VLOOKUP(Z5,$AO$6:$AJG$17,10)*(H5+17.8)*(I5-J5)^0.5*X$2,0))</f>
        <v>23</v>
      </c>
      <c r="Y5">
        <f>IF(X5&gt;K5,X5-K5,0)</f>
        <v>0</v>
      </c>
      <c r="Z5">
        <v>10</v>
      </c>
      <c r="AA5">
        <v>1983</v>
      </c>
      <c r="AO5" s="40">
        <v>1</v>
      </c>
      <c r="AP5" s="48">
        <v>16</v>
      </c>
      <c r="AQ5" s="43">
        <v>31</v>
      </c>
      <c r="AR5" s="49">
        <v>-0.36809999999999998</v>
      </c>
      <c r="AS5" s="42">
        <v>1.032</v>
      </c>
      <c r="AT5" s="50">
        <f t="shared" ref="AT5:AT16" si="1">(AS$6*TAN(AR5))</f>
        <v>-0.39454955233521283</v>
      </c>
      <c r="AU5" s="50">
        <f t="shared" ref="AU5:AU16" si="2">IF(AT5&lt;-1,0,IF(AT5&gt;1,3.14,ACOS(-AT5)))</f>
        <v>1.1652187440160022</v>
      </c>
      <c r="AV5" s="51">
        <f>0.636*AU5</f>
        <v>0.7410791211941774</v>
      </c>
      <c r="AW5" s="52">
        <f>ROUND(15.392*AS5*(AU5*AQ$3*SIN(AR5)+AR$3*COS(AR5)*SIN(AU5)),2)</f>
        <v>3.75</v>
      </c>
      <c r="AX5">
        <f>AQ5*AW5</f>
        <v>116.25</v>
      </c>
    </row>
    <row r="6" spans="1:50" x14ac:dyDescent="0.25">
      <c r="B6" s="26">
        <f>Data!Z5</f>
        <v>8311</v>
      </c>
      <c r="C6" s="21">
        <f>ROUND(Data!AA5,1)</f>
        <v>-2.8</v>
      </c>
      <c r="D6" s="21">
        <f>ROUND(Data!AB5,1)</f>
        <v>-0.5</v>
      </c>
      <c r="E6" s="21">
        <f>ROUND(Data!AC5,1)</f>
        <v>-5</v>
      </c>
      <c r="F6" s="26">
        <f>Data!AD5</f>
        <v>58.5</v>
      </c>
      <c r="G6" s="26">
        <f>Data!AE5</f>
        <v>8.5</v>
      </c>
      <c r="H6" s="21">
        <f>ROUND(Data!AF5,1)</f>
        <v>-4.4000000000000004</v>
      </c>
      <c r="I6" s="21">
        <f>ROUND(Data!AG5,1)</f>
        <v>-2.9</v>
      </c>
      <c r="J6" s="21">
        <f>ROUND(Data!AH5,1)</f>
        <v>-6</v>
      </c>
      <c r="K6" s="26">
        <f>Data!AI5</f>
        <v>80</v>
      </c>
      <c r="L6" s="26">
        <f>Data!AJ5</f>
        <v>8</v>
      </c>
      <c r="M6" s="21">
        <f>ROUND(Data!AK5,1)</f>
        <v>-4.4000000000000004</v>
      </c>
      <c r="N6" s="21">
        <f>ROUND(Data!AL5,1)</f>
        <v>-3</v>
      </c>
      <c r="O6" s="21">
        <f>ROUND(Data!AM5,1)</f>
        <v>-5.7</v>
      </c>
      <c r="P6" s="26">
        <f>Data!AN5</f>
        <v>80</v>
      </c>
      <c r="Q6" s="26">
        <f>Data!AO5</f>
        <v>8</v>
      </c>
      <c r="R6" s="21">
        <f>ROUND(Data!AP5,1)</f>
        <v>-0.1</v>
      </c>
      <c r="S6" s="21">
        <f>ROUND(Data!AQ5,1)</f>
        <v>2.1</v>
      </c>
      <c r="T6" s="21">
        <f>ROUND(Data!AR5,1)</f>
        <v>-2.4</v>
      </c>
      <c r="U6" s="26">
        <f>Data!AS5</f>
        <v>127.2</v>
      </c>
      <c r="V6" s="26">
        <f>Data!AT5</f>
        <v>24</v>
      </c>
      <c r="W6" s="27">
        <f>ROUND(Data!AQ5,2)</f>
        <v>2.12</v>
      </c>
      <c r="X6">
        <f t="shared" si="0"/>
        <v>0</v>
      </c>
      <c r="Y6">
        <f>IF(X6&gt;K6,X6-K6,0)</f>
        <v>0</v>
      </c>
      <c r="Z6">
        <v>11</v>
      </c>
      <c r="AA6">
        <v>1983</v>
      </c>
      <c r="AO6" s="40">
        <v>2</v>
      </c>
      <c r="AP6" s="48">
        <v>46</v>
      </c>
      <c r="AQ6" s="43">
        <v>28</v>
      </c>
      <c r="AR6" s="49">
        <v>-0.22589999999999999</v>
      </c>
      <c r="AS6" s="42">
        <v>1.0229999999999999</v>
      </c>
      <c r="AT6" s="50">
        <f t="shared" si="1"/>
        <v>-0.23510863350218028</v>
      </c>
      <c r="AU6" s="42">
        <f t="shared" si="2"/>
        <v>1.3334659937955471</v>
      </c>
      <c r="AV6" s="51">
        <f>0.636*AU6</f>
        <v>0.84808437205396792</v>
      </c>
      <c r="AW6" s="52">
        <f t="shared" ref="AW6:AW16" si="3">ROUND(15.392*AS6*(AU6*AQ$3*SIN(AR6)+AR$3*COS(AR6)*SIN(AU6)),2)</f>
        <v>6.08</v>
      </c>
      <c r="AX6">
        <f t="shared" ref="AX6:AX16" si="4">AQ6*AW6</f>
        <v>170.24</v>
      </c>
    </row>
    <row r="7" spans="1:50" x14ac:dyDescent="0.25">
      <c r="B7" s="26">
        <f>Data!Z6</f>
        <v>8312</v>
      </c>
      <c r="C7" s="21">
        <f>ROUND(Data!AA6,1)</f>
        <v>-14.4</v>
      </c>
      <c r="D7" s="21">
        <f>ROUND(Data!AB6,1)</f>
        <v>-9.5</v>
      </c>
      <c r="E7" s="21">
        <f>ROUND(Data!AC6,1)</f>
        <v>-19.3</v>
      </c>
      <c r="F7" s="26">
        <f>Data!AD6</f>
        <v>119</v>
      </c>
      <c r="G7" s="26">
        <f>Data!AE6</f>
        <v>21</v>
      </c>
      <c r="H7" s="21">
        <f>ROUND(Data!AF6,1)</f>
        <v>-13.4</v>
      </c>
      <c r="I7" s="21">
        <f>ROUND(Data!AG6,1)</f>
        <v>-10.4</v>
      </c>
      <c r="J7" s="21">
        <f>ROUND(Data!AH6,1)</f>
        <v>-16.399999999999999</v>
      </c>
      <c r="K7" s="26">
        <f>Data!AI6</f>
        <v>119</v>
      </c>
      <c r="L7" s="26">
        <f>Data!AJ6</f>
        <v>21</v>
      </c>
      <c r="M7" s="21">
        <f>ROUND(Data!AK6,1)</f>
        <v>-14.3</v>
      </c>
      <c r="N7" s="21">
        <f>ROUND(Data!AL6,1)</f>
        <v>-11.6</v>
      </c>
      <c r="O7" s="21">
        <f>ROUND(Data!AM6,1)</f>
        <v>-16.899999999999999</v>
      </c>
      <c r="P7" s="26">
        <f>Data!AN6</f>
        <v>119</v>
      </c>
      <c r="Q7" s="26">
        <f>Data!AO6</f>
        <v>21</v>
      </c>
      <c r="R7" s="21">
        <f>ROUND(Data!AP6,1)</f>
        <v>-11.7</v>
      </c>
      <c r="S7" s="21">
        <f>ROUND(Data!AQ6,1)</f>
        <v>-7.5</v>
      </c>
      <c r="T7" s="21">
        <f>ROUND(Data!AR6,1)</f>
        <v>-15.9</v>
      </c>
      <c r="U7" s="26">
        <f>Data!AS6</f>
        <v>119</v>
      </c>
      <c r="V7" s="26">
        <f>Data!AT6</f>
        <v>21</v>
      </c>
      <c r="W7" s="27">
        <f>ROUND(Data!AQ6,2)</f>
        <v>-7.52</v>
      </c>
      <c r="X7">
        <f t="shared" si="0"/>
        <v>0</v>
      </c>
      <c r="Y7">
        <f t="shared" ref="Y7:Y70" si="5">IF(X7&gt;K7,X7-K7,0)</f>
        <v>0</v>
      </c>
      <c r="Z7">
        <v>12</v>
      </c>
      <c r="AA7">
        <v>1983</v>
      </c>
      <c r="AB7">
        <f>Data!AX4</f>
        <v>12.6</v>
      </c>
      <c r="AC7">
        <f>Data!AY4</f>
        <v>-5.5</v>
      </c>
      <c r="AD7">
        <f>Data!AZ4</f>
        <v>12.3</v>
      </c>
      <c r="AE7">
        <f>Data!BA4</f>
        <v>-5.8</v>
      </c>
      <c r="AF7">
        <f>Data!BB4</f>
        <v>10.7</v>
      </c>
      <c r="AG7">
        <f>Data!BC4</f>
        <v>-5.7</v>
      </c>
      <c r="AH7">
        <f>Data!BD4</f>
        <v>15</v>
      </c>
      <c r="AI7">
        <f>Data!BE4</f>
        <v>-8</v>
      </c>
      <c r="AO7" s="40">
        <v>3</v>
      </c>
      <c r="AP7" s="48">
        <v>75</v>
      </c>
      <c r="AQ7" s="43">
        <v>31</v>
      </c>
      <c r="AR7" s="49">
        <v>-4.2200000000000001E-2</v>
      </c>
      <c r="AS7" s="42">
        <v>1.01</v>
      </c>
      <c r="AT7" s="50">
        <f t="shared" si="1"/>
        <v>-4.3196244911716752E-2</v>
      </c>
      <c r="AU7" s="42">
        <f t="shared" si="2"/>
        <v>1.5275866371667435</v>
      </c>
      <c r="AV7" s="51">
        <f t="shared" ref="AV7:AV16" si="6">0.636*AU7</f>
        <v>0.97154510123804882</v>
      </c>
      <c r="AW7" s="52">
        <f t="shared" si="3"/>
        <v>9.2899999999999991</v>
      </c>
      <c r="AX7">
        <f t="shared" si="4"/>
        <v>287.98999999999995</v>
      </c>
    </row>
    <row r="8" spans="1:50" x14ac:dyDescent="0.25">
      <c r="B8" s="26">
        <f>Data!Z7</f>
        <v>8401</v>
      </c>
      <c r="C8" s="21">
        <f>ROUND(Data!AA7,1)</f>
        <v>-6.3</v>
      </c>
      <c r="D8" s="21">
        <f>ROUND(Data!AB7,1)</f>
        <v>-2.2999999999999998</v>
      </c>
      <c r="E8" s="21">
        <f>ROUND(Data!AC7,1)</f>
        <v>-10.3</v>
      </c>
      <c r="F8" s="26">
        <f>Data!AD7</f>
        <v>45.1</v>
      </c>
      <c r="G8" s="26">
        <f>Data!AE7</f>
        <v>11</v>
      </c>
      <c r="H8" s="21">
        <f>ROUND(Data!AF7,1)</f>
        <v>-5.7</v>
      </c>
      <c r="I8" s="21">
        <f>ROUND(Data!AG7,1)</f>
        <v>-2.6</v>
      </c>
      <c r="J8" s="21">
        <f>ROUND(Data!AH7,1)</f>
        <v>-8.6999999999999993</v>
      </c>
      <c r="K8" s="26">
        <f>Data!AI7</f>
        <v>45.1</v>
      </c>
      <c r="L8" s="26">
        <f>Data!AJ7</f>
        <v>11</v>
      </c>
      <c r="M8" s="21">
        <f>ROUND(Data!AK7,1)</f>
        <v>-6.9</v>
      </c>
      <c r="N8" s="21">
        <f>ROUND(Data!AL7,1)</f>
        <v>-4.4000000000000004</v>
      </c>
      <c r="O8" s="21">
        <f>ROUND(Data!AM7,1)</f>
        <v>-9.3000000000000007</v>
      </c>
      <c r="P8" s="26">
        <f>Data!AN7</f>
        <v>45.1</v>
      </c>
      <c r="Q8" s="26">
        <f>Data!AO7</f>
        <v>11</v>
      </c>
      <c r="R8" s="21">
        <f>ROUND(Data!AP7,1)</f>
        <v>-5.9</v>
      </c>
      <c r="S8" s="21">
        <f>ROUND(Data!AQ7,1)</f>
        <v>-1.4</v>
      </c>
      <c r="T8" s="21">
        <f>ROUND(Data!AR7,1)</f>
        <v>-10.3</v>
      </c>
      <c r="U8" s="26">
        <f>Data!AS7</f>
        <v>67.099999999999994</v>
      </c>
      <c r="V8" s="26">
        <f>Data!AT7</f>
        <v>11</v>
      </c>
      <c r="W8" s="27">
        <f>ROUND(Data!AQ7,2)</f>
        <v>-1.4</v>
      </c>
      <c r="X8">
        <f t="shared" si="0"/>
        <v>0</v>
      </c>
      <c r="Y8">
        <f t="shared" si="5"/>
        <v>0</v>
      </c>
      <c r="Z8">
        <v>1</v>
      </c>
      <c r="AA8">
        <v>1984</v>
      </c>
      <c r="AB8">
        <f>Data!AX5</f>
        <v>6.7</v>
      </c>
      <c r="AC8">
        <f>Data!AY5</f>
        <v>-16.899999999999999</v>
      </c>
      <c r="AD8">
        <f>Data!AZ5</f>
        <v>3.3</v>
      </c>
      <c r="AE8">
        <f>Data!BA5</f>
        <v>-15.2</v>
      </c>
      <c r="AF8">
        <f>Data!BB5</f>
        <v>3.5</v>
      </c>
      <c r="AG8">
        <f>Data!BC5</f>
        <v>-15</v>
      </c>
      <c r="AH8">
        <f>Data!BD5</f>
        <v>9</v>
      </c>
      <c r="AI8">
        <f>Data!BE5</f>
        <v>-18</v>
      </c>
      <c r="AO8" s="40">
        <v>4</v>
      </c>
      <c r="AP8" s="48">
        <v>105</v>
      </c>
      <c r="AQ8" s="43">
        <v>30</v>
      </c>
      <c r="AR8" s="49">
        <v>0.1706</v>
      </c>
      <c r="AS8" s="42">
        <v>0.99199999999999999</v>
      </c>
      <c r="AT8" s="50">
        <f t="shared" si="1"/>
        <v>0.17623688051360503</v>
      </c>
      <c r="AU8" s="42">
        <f t="shared" si="2"/>
        <v>1.7479585022544826</v>
      </c>
      <c r="AV8" s="51">
        <f t="shared" si="6"/>
        <v>1.1117016074338508</v>
      </c>
      <c r="AW8" s="52">
        <f t="shared" si="3"/>
        <v>13.05</v>
      </c>
      <c r="AX8">
        <f t="shared" si="4"/>
        <v>391.5</v>
      </c>
    </row>
    <row r="9" spans="1:50" x14ac:dyDescent="0.25">
      <c r="B9" s="26">
        <f>Data!Z8</f>
        <v>8402</v>
      </c>
      <c r="C9" s="21">
        <f>ROUND(Data!AA8,1)</f>
        <v>-5.7</v>
      </c>
      <c r="D9" s="21">
        <f>ROUND(Data!AB8,1)</f>
        <v>-2.2000000000000002</v>
      </c>
      <c r="E9" s="21">
        <f>ROUND(Data!AC8,1)</f>
        <v>-9</v>
      </c>
      <c r="F9" s="26">
        <f>Data!AD8</f>
        <v>31</v>
      </c>
      <c r="G9" s="26">
        <f>Data!AE8</f>
        <v>6</v>
      </c>
      <c r="H9" s="21">
        <f>ROUND(Data!AF8,1)</f>
        <v>-5.2</v>
      </c>
      <c r="I9" s="21">
        <f>ROUND(Data!AG8,1)</f>
        <v>-2.4</v>
      </c>
      <c r="J9" s="21">
        <f>ROUND(Data!AH8,1)</f>
        <v>-8</v>
      </c>
      <c r="K9" s="26">
        <f>Data!AI8</f>
        <v>31</v>
      </c>
      <c r="L9" s="26">
        <f>Data!AJ8</f>
        <v>6</v>
      </c>
      <c r="M9" s="21">
        <f>ROUND(Data!AK8,1)</f>
        <v>-6.2</v>
      </c>
      <c r="N9" s="21">
        <f>ROUND(Data!AL8,1)</f>
        <v>-3.7</v>
      </c>
      <c r="O9" s="21">
        <f>ROUND(Data!AM8,1)</f>
        <v>-8.6999999999999993</v>
      </c>
      <c r="P9" s="26">
        <f>Data!AN8</f>
        <v>31</v>
      </c>
      <c r="Q9" s="26">
        <f>Data!AO8</f>
        <v>6</v>
      </c>
      <c r="R9" s="21">
        <f>ROUND(Data!AP8,1)</f>
        <v>-3.5</v>
      </c>
      <c r="S9" s="21">
        <f>ROUND(Data!AQ8,1)</f>
        <v>1.4</v>
      </c>
      <c r="T9" s="21">
        <f>ROUND(Data!AR8,1)</f>
        <v>-8.4</v>
      </c>
      <c r="U9" s="26">
        <f>Data!AS8</f>
        <v>66</v>
      </c>
      <c r="V9" s="26">
        <f>Data!AT8</f>
        <v>11</v>
      </c>
      <c r="W9" s="27">
        <f>ROUND(Data!AQ8,2)</f>
        <v>1.4</v>
      </c>
      <c r="X9">
        <f t="shared" si="0"/>
        <v>0</v>
      </c>
      <c r="Y9">
        <f t="shared" si="5"/>
        <v>0</v>
      </c>
      <c r="Z9">
        <v>2</v>
      </c>
      <c r="AA9">
        <v>1984</v>
      </c>
      <c r="AB9">
        <f>Data!AX6</f>
        <v>1</v>
      </c>
      <c r="AC9">
        <f>Data!AY6</f>
        <v>-33.799999999999997</v>
      </c>
      <c r="AD9">
        <f>Data!AZ6</f>
        <v>-3</v>
      </c>
      <c r="AE9">
        <f>Data!BA6</f>
        <v>-30.4</v>
      </c>
      <c r="AF9">
        <f>Data!BB6</f>
        <v>-3.8</v>
      </c>
      <c r="AG9">
        <f>Data!BC6</f>
        <v>-30.2</v>
      </c>
      <c r="AH9">
        <f>Data!BD6</f>
        <v>1</v>
      </c>
      <c r="AI9">
        <f>Data!BE6</f>
        <v>-38</v>
      </c>
      <c r="AO9" s="40">
        <v>5</v>
      </c>
      <c r="AP9" s="48">
        <v>135</v>
      </c>
      <c r="AQ9" s="43">
        <v>31</v>
      </c>
      <c r="AR9" s="49">
        <v>0.33200000000000002</v>
      </c>
      <c r="AS9" s="42">
        <v>0.97699999999999998</v>
      </c>
      <c r="AT9" s="50">
        <f t="shared" si="1"/>
        <v>0.35269055310334374</v>
      </c>
      <c r="AU9" s="42">
        <f t="shared" si="2"/>
        <v>1.9312411992327674</v>
      </c>
      <c r="AV9" s="51">
        <f t="shared" si="6"/>
        <v>1.22826940271204</v>
      </c>
      <c r="AW9" s="52">
        <f t="shared" si="3"/>
        <v>15.83</v>
      </c>
      <c r="AX9">
        <f t="shared" si="4"/>
        <v>490.73</v>
      </c>
    </row>
    <row r="10" spans="1:50" x14ac:dyDescent="0.25">
      <c r="B10" s="26">
        <f>Data!Z9</f>
        <v>8403</v>
      </c>
      <c r="C10" s="21">
        <f>ROUND(Data!AA9,1)</f>
        <v>-3.4</v>
      </c>
      <c r="D10" s="21">
        <f>ROUND(Data!AB9,1)</f>
        <v>1.2</v>
      </c>
      <c r="E10" s="21">
        <f>ROUND(Data!AC9,1)</f>
        <v>-8</v>
      </c>
      <c r="F10" s="26">
        <f>Data!AD9</f>
        <v>93.2</v>
      </c>
      <c r="G10" s="26">
        <f>Data!AE9</f>
        <v>23.5</v>
      </c>
      <c r="H10" s="21">
        <f>ROUND(Data!AF9,1)</f>
        <v>-2.6</v>
      </c>
      <c r="I10" s="21">
        <f>ROUND(Data!AG9,1)</f>
        <v>-0.1</v>
      </c>
      <c r="J10" s="21">
        <f>ROUND(Data!AH9,1)</f>
        <v>-5.2</v>
      </c>
      <c r="K10" s="26">
        <f>Data!AI9</f>
        <v>94.2</v>
      </c>
      <c r="L10" s="26">
        <f>Data!AJ9</f>
        <v>23.5</v>
      </c>
      <c r="M10" s="21">
        <f>ROUND(Data!AK9,1)</f>
        <v>-2</v>
      </c>
      <c r="N10" s="21">
        <f>ROUND(Data!AL9,1)</f>
        <v>0.8</v>
      </c>
      <c r="O10" s="21">
        <f>ROUND(Data!AM9,1)</f>
        <v>-4.7</v>
      </c>
      <c r="P10" s="26">
        <f>Data!AN9</f>
        <v>94.2</v>
      </c>
      <c r="Q10" s="26">
        <f>Data!AO9</f>
        <v>23.5</v>
      </c>
      <c r="R10" s="21">
        <f>ROUND(Data!AP9,1)</f>
        <v>-0.2</v>
      </c>
      <c r="S10" s="21">
        <f>ROUND(Data!AQ9,1)</f>
        <v>4.9000000000000004</v>
      </c>
      <c r="T10" s="21">
        <f>ROUND(Data!AR9,1)</f>
        <v>-5.4</v>
      </c>
      <c r="U10" s="26">
        <f>Data!AS9</f>
        <v>40.699999999999996</v>
      </c>
      <c r="V10" s="26">
        <f>Data!AT9</f>
        <v>9.4</v>
      </c>
      <c r="W10" s="27">
        <f>ROUND(Data!AQ9,2)</f>
        <v>4.9000000000000004</v>
      </c>
      <c r="X10">
        <f t="shared" si="0"/>
        <v>0</v>
      </c>
      <c r="Y10">
        <f t="shared" si="5"/>
        <v>0</v>
      </c>
      <c r="Z10">
        <v>3</v>
      </c>
      <c r="AA10">
        <v>1984</v>
      </c>
      <c r="AB10">
        <f>Data!AX7</f>
        <v>7.6</v>
      </c>
      <c r="AC10">
        <f>Data!AY7</f>
        <v>-29</v>
      </c>
      <c r="AD10">
        <f>Data!AZ7</f>
        <v>6.3</v>
      </c>
      <c r="AE10">
        <f>Data!BA7</f>
        <v>-22.8</v>
      </c>
      <c r="AF10">
        <f>Data!BB7</f>
        <v>4.2</v>
      </c>
      <c r="AG10">
        <f>Data!BC7</f>
        <v>-21.5</v>
      </c>
      <c r="AH10">
        <f>Data!BD7</f>
        <v>7.5</v>
      </c>
      <c r="AI10">
        <f>Data!BE7</f>
        <v>-31</v>
      </c>
      <c r="AO10" s="40">
        <v>6</v>
      </c>
      <c r="AP10" s="48">
        <v>162</v>
      </c>
      <c r="AQ10" s="43">
        <v>30</v>
      </c>
      <c r="AR10" s="49">
        <v>0.40760000000000002</v>
      </c>
      <c r="AS10" s="42">
        <v>0.96799999999999997</v>
      </c>
      <c r="AT10" s="50">
        <f t="shared" si="1"/>
        <v>0.44171176059201739</v>
      </c>
      <c r="AU10" s="42">
        <f t="shared" si="2"/>
        <v>2.0283020892941006</v>
      </c>
      <c r="AV10" s="51">
        <f t="shared" si="6"/>
        <v>1.2900001287910481</v>
      </c>
      <c r="AW10" s="52">
        <f t="shared" si="3"/>
        <v>17.079999999999998</v>
      </c>
      <c r="AX10">
        <f t="shared" si="4"/>
        <v>512.4</v>
      </c>
    </row>
    <row r="11" spans="1:50" x14ac:dyDescent="0.25">
      <c r="B11" s="26">
        <f>Data!Z10</f>
        <v>8404</v>
      </c>
      <c r="C11" s="21">
        <f>ROUND(Data!AA10,1)</f>
        <v>-1.1000000000000001</v>
      </c>
      <c r="D11" s="21">
        <f>ROUND(Data!AB10,1)</f>
        <v>3.7</v>
      </c>
      <c r="E11" s="21">
        <f>ROUND(Data!AC10,1)</f>
        <v>-5.8</v>
      </c>
      <c r="F11" s="26">
        <f>Data!AD10</f>
        <v>31.200000000000003</v>
      </c>
      <c r="G11" s="26">
        <f>Data!AE10</f>
        <v>4.2</v>
      </c>
      <c r="H11" s="21">
        <f>ROUND(Data!AF10,1)</f>
        <v>-2.1</v>
      </c>
      <c r="I11" s="21">
        <f>ROUND(Data!AG10,1)</f>
        <v>1.2</v>
      </c>
      <c r="J11" s="21">
        <f>ROUND(Data!AH10,1)</f>
        <v>-5.3</v>
      </c>
      <c r="K11" s="26">
        <f>Data!AI10</f>
        <v>31.200000000000003</v>
      </c>
      <c r="L11" s="26">
        <f>Data!AJ10</f>
        <v>4.2</v>
      </c>
      <c r="M11" s="21">
        <f>ROUND(Data!AK10,1)</f>
        <v>-1.3</v>
      </c>
      <c r="N11" s="21">
        <f>ROUND(Data!AL10,1)</f>
        <v>2.1</v>
      </c>
      <c r="O11" s="21">
        <f>ROUND(Data!AM10,1)</f>
        <v>-4.7</v>
      </c>
      <c r="P11" s="26">
        <f>Data!AN10</f>
        <v>31.200000000000003</v>
      </c>
      <c r="Q11" s="26">
        <f>Data!AO10</f>
        <v>4.2</v>
      </c>
      <c r="R11" s="21">
        <f>ROUND(Data!AP10,1)</f>
        <v>1.1000000000000001</v>
      </c>
      <c r="S11" s="21">
        <f>ROUND(Data!AQ10,1)</f>
        <v>6.3</v>
      </c>
      <c r="T11" s="21">
        <f>ROUND(Data!AR10,1)</f>
        <v>-4.0999999999999996</v>
      </c>
      <c r="U11" s="26">
        <f>Data!AS10</f>
        <v>47.400000000000006</v>
      </c>
      <c r="V11" s="26">
        <f>Data!AT10</f>
        <v>12.9</v>
      </c>
      <c r="W11" s="27">
        <f>ROUND(Data!AQ10,2)</f>
        <v>6.32</v>
      </c>
      <c r="X11">
        <f t="shared" si="0"/>
        <v>0</v>
      </c>
      <c r="Y11">
        <f t="shared" si="5"/>
        <v>0</v>
      </c>
      <c r="Z11">
        <v>4</v>
      </c>
      <c r="AA11">
        <v>1984</v>
      </c>
      <c r="AB11">
        <f>Data!AX8</f>
        <v>3.4</v>
      </c>
      <c r="AC11">
        <f>Data!AY8</f>
        <v>-16.3</v>
      </c>
      <c r="AD11">
        <f>Data!AZ8</f>
        <v>10</v>
      </c>
      <c r="AE11">
        <f>Data!BA8</f>
        <v>-15</v>
      </c>
      <c r="AF11">
        <f>Data!BB8</f>
        <v>7.1</v>
      </c>
      <c r="AG11">
        <f>Data!BC8</f>
        <v>-14.8</v>
      </c>
      <c r="AH11">
        <f>Data!BD8</f>
        <v>9.5</v>
      </c>
      <c r="AI11">
        <f>Data!BE8</f>
        <v>-18.5</v>
      </c>
      <c r="AO11" s="40">
        <v>7</v>
      </c>
      <c r="AP11" s="48">
        <v>199</v>
      </c>
      <c r="AQ11" s="43">
        <v>31</v>
      </c>
      <c r="AR11" s="49">
        <v>0.373</v>
      </c>
      <c r="AS11" s="42">
        <v>0.96799999999999997</v>
      </c>
      <c r="AT11" s="50">
        <f t="shared" si="1"/>
        <v>0.40031883176166444</v>
      </c>
      <c r="AU11" s="42">
        <f t="shared" si="2"/>
        <v>1.9826610732531884</v>
      </c>
      <c r="AV11" s="51">
        <f t="shared" si="6"/>
        <v>1.2609724425890279</v>
      </c>
      <c r="AW11" s="52">
        <f t="shared" si="3"/>
        <v>16.440000000000001</v>
      </c>
      <c r="AX11">
        <f t="shared" si="4"/>
        <v>509.64000000000004</v>
      </c>
    </row>
    <row r="12" spans="1:50" x14ac:dyDescent="0.25">
      <c r="B12" s="26">
        <f>Data!Z11</f>
        <v>8405</v>
      </c>
      <c r="C12" s="21">
        <f>ROUND(Data!AA11,1)</f>
        <v>1.6</v>
      </c>
      <c r="D12" s="21">
        <f>ROUND(Data!AB11,1)</f>
        <v>6</v>
      </c>
      <c r="E12" s="21">
        <f>ROUND(Data!AC11,1)</f>
        <v>-2.9</v>
      </c>
      <c r="F12" s="26">
        <f>Data!AD11</f>
        <v>98.3</v>
      </c>
      <c r="G12" s="26">
        <f>Data!AE11</f>
        <v>12.3</v>
      </c>
      <c r="H12" s="21">
        <f>ROUND(Data!AF11,1)</f>
        <v>0.6</v>
      </c>
      <c r="I12" s="21">
        <f>ROUND(Data!AG11,1)</f>
        <v>4.2</v>
      </c>
      <c r="J12" s="21">
        <f>ROUND(Data!AH11,1)</f>
        <v>-2.9</v>
      </c>
      <c r="K12" s="26">
        <f>Data!AI11</f>
        <v>95.3</v>
      </c>
      <c r="L12" s="26">
        <f>Data!AJ11</f>
        <v>13</v>
      </c>
      <c r="M12" s="21">
        <f>ROUND(Data!AK11,1)</f>
        <v>0.7</v>
      </c>
      <c r="N12" s="21">
        <f>ROUND(Data!AL11,1)</f>
        <v>4.3</v>
      </c>
      <c r="O12" s="21">
        <f>ROUND(Data!AM11,1)</f>
        <v>-2.9</v>
      </c>
      <c r="P12" s="26">
        <f>Data!AN11</f>
        <v>95.3</v>
      </c>
      <c r="Q12" s="26">
        <f>Data!AO11</f>
        <v>13</v>
      </c>
      <c r="R12" s="21">
        <f>ROUND(Data!AP11,1)</f>
        <v>4.0999999999999996</v>
      </c>
      <c r="S12" s="21">
        <f>ROUND(Data!AQ11,1)</f>
        <v>9</v>
      </c>
      <c r="T12" s="21">
        <f>ROUND(Data!AR11,1)</f>
        <v>-0.8</v>
      </c>
      <c r="U12" s="26">
        <f>Data!AS11</f>
        <v>84.6</v>
      </c>
      <c r="V12" s="26">
        <f>Data!AT11</f>
        <v>12.3</v>
      </c>
      <c r="W12" s="27">
        <f>ROUND(Data!AQ11,2)</f>
        <v>9</v>
      </c>
      <c r="X12">
        <f t="shared" si="0"/>
        <v>47</v>
      </c>
      <c r="Y12">
        <f t="shared" si="5"/>
        <v>0</v>
      </c>
      <c r="Z12">
        <v>5</v>
      </c>
      <c r="AA12">
        <v>1984</v>
      </c>
      <c r="AB12">
        <f>Data!AX9</f>
        <v>8.1999999999999993</v>
      </c>
      <c r="AC12">
        <f>Data!AY9</f>
        <v>-18.8</v>
      </c>
      <c r="AD12">
        <f>Data!AZ9</f>
        <v>6.9</v>
      </c>
      <c r="AE12">
        <f>Data!BA9</f>
        <v>-10.5</v>
      </c>
      <c r="AF12">
        <f>Data!BB9</f>
        <v>7.5</v>
      </c>
      <c r="AG12">
        <f>Data!BC9</f>
        <v>-9.3000000000000007</v>
      </c>
      <c r="AH12">
        <f>Data!BD9</f>
        <v>10.5</v>
      </c>
      <c r="AI12">
        <f>Data!BE9</f>
        <v>-17</v>
      </c>
      <c r="AO12" s="40">
        <v>8</v>
      </c>
      <c r="AP12" s="48">
        <v>229</v>
      </c>
      <c r="AQ12" s="43">
        <v>31</v>
      </c>
      <c r="AR12" s="49">
        <v>0.23549999999999999</v>
      </c>
      <c r="AS12" s="42">
        <v>0.97599999999999998</v>
      </c>
      <c r="AT12" s="50">
        <f t="shared" si="1"/>
        <v>0.24547133476790256</v>
      </c>
      <c r="AU12" s="42">
        <f t="shared" si="2"/>
        <v>1.8188022003721875</v>
      </c>
      <c r="AV12" s="51">
        <f t="shared" si="6"/>
        <v>1.1567581994367113</v>
      </c>
      <c r="AW12" s="52">
        <f t="shared" si="3"/>
        <v>14.03</v>
      </c>
      <c r="AX12">
        <f t="shared" si="4"/>
        <v>434.93</v>
      </c>
    </row>
    <row r="13" spans="1:50" x14ac:dyDescent="0.25">
      <c r="B13" s="26">
        <f>Data!Z12</f>
        <v>8406</v>
      </c>
      <c r="C13" s="21">
        <f>ROUND(Data!AA12,1)</f>
        <v>7</v>
      </c>
      <c r="D13" s="21">
        <f>ROUND(Data!AB12,1)</f>
        <v>12.5</v>
      </c>
      <c r="E13" s="21">
        <f>ROUND(Data!AC12,1)</f>
        <v>1.4</v>
      </c>
      <c r="F13" s="26">
        <f>Data!AD12</f>
        <v>84</v>
      </c>
      <c r="G13" s="26">
        <f>Data!AE12</f>
        <v>12</v>
      </c>
      <c r="H13" s="21">
        <f>ROUND(Data!AF12,1)</f>
        <v>6.5</v>
      </c>
      <c r="I13" s="21">
        <f>ROUND(Data!AG12,1)</f>
        <v>10.9</v>
      </c>
      <c r="J13" s="21">
        <f>ROUND(Data!AH12,1)</f>
        <v>2</v>
      </c>
      <c r="K13" s="26">
        <f>Data!AI12</f>
        <v>82.5</v>
      </c>
      <c r="L13" s="26">
        <f>Data!AJ12</f>
        <v>14</v>
      </c>
      <c r="M13" s="21">
        <f>ROUND(Data!AK12,1)</f>
        <v>5.8</v>
      </c>
      <c r="N13" s="21">
        <f>ROUND(Data!AL12,1)</f>
        <v>10.1</v>
      </c>
      <c r="O13" s="21">
        <f>ROUND(Data!AM12,1)</f>
        <v>1.5</v>
      </c>
      <c r="P13" s="26">
        <f>Data!AN12</f>
        <v>82.5</v>
      </c>
      <c r="Q13" s="26">
        <f>Data!AO12</f>
        <v>14</v>
      </c>
      <c r="R13" s="21">
        <f>ROUND(Data!AP12,1)</f>
        <v>9.6</v>
      </c>
      <c r="S13" s="21">
        <f>ROUND(Data!AQ12,1)</f>
        <v>15.7</v>
      </c>
      <c r="T13" s="21">
        <f>ROUND(Data!AR12,1)</f>
        <v>3.5</v>
      </c>
      <c r="U13" s="26">
        <f>Data!AS12</f>
        <v>81.399999999999991</v>
      </c>
      <c r="V13" s="26">
        <f>Data!AT12</f>
        <v>22.1</v>
      </c>
      <c r="W13" s="27">
        <f>ROUND(Data!AQ12,2)</f>
        <v>15.65</v>
      </c>
      <c r="X13">
        <f t="shared" si="0"/>
        <v>73</v>
      </c>
      <c r="Y13">
        <f t="shared" si="5"/>
        <v>0</v>
      </c>
      <c r="Z13">
        <v>6</v>
      </c>
      <c r="AA13">
        <v>1984</v>
      </c>
      <c r="AB13">
        <f>Data!AX10</f>
        <v>17</v>
      </c>
      <c r="AC13">
        <f>Data!AY10</f>
        <v>-13.5</v>
      </c>
      <c r="AD13">
        <f>Data!AZ10</f>
        <v>13.5</v>
      </c>
      <c r="AE13">
        <f>Data!BA10</f>
        <v>-11.1</v>
      </c>
      <c r="AF13">
        <f>Data!BB10</f>
        <v>16.899999999999999</v>
      </c>
      <c r="AG13">
        <f>Data!BC10</f>
        <v>-10.4</v>
      </c>
      <c r="AH13">
        <f>Data!BD10</f>
        <v>18</v>
      </c>
      <c r="AI13">
        <f>Data!BE10</f>
        <v>-11</v>
      </c>
      <c r="AO13" s="40">
        <v>9</v>
      </c>
      <c r="AP13" s="48">
        <v>259</v>
      </c>
      <c r="AQ13" s="43">
        <v>30</v>
      </c>
      <c r="AR13" s="49">
        <v>3.27E-2</v>
      </c>
      <c r="AS13" s="42">
        <v>0.99099999999999999</v>
      </c>
      <c r="AT13" s="50">
        <f t="shared" si="1"/>
        <v>3.3464028434011056E-2</v>
      </c>
      <c r="AU13" s="42">
        <f t="shared" si="2"/>
        <v>1.6042666041113647</v>
      </c>
      <c r="AV13" s="51">
        <f t="shared" si="6"/>
        <v>1.0203135602148279</v>
      </c>
      <c r="AW13" s="52">
        <f t="shared" si="3"/>
        <v>10.48</v>
      </c>
      <c r="AX13">
        <f t="shared" si="4"/>
        <v>314.40000000000003</v>
      </c>
    </row>
    <row r="14" spans="1:50" x14ac:dyDescent="0.25">
      <c r="B14" s="26">
        <f>Data!Z13</f>
        <v>8407</v>
      </c>
      <c r="C14" s="21">
        <f>ROUND(Data!AA13,1)</f>
        <v>12.6</v>
      </c>
      <c r="D14" s="21">
        <f>ROUND(Data!AB13,1)</f>
        <v>20.5</v>
      </c>
      <c r="E14" s="21">
        <f>ROUND(Data!AC13,1)</f>
        <v>4.7</v>
      </c>
      <c r="F14" s="26">
        <f>Data!AD13</f>
        <v>14.5</v>
      </c>
      <c r="G14" s="26">
        <f>Data!AE13</f>
        <v>11.5</v>
      </c>
      <c r="H14" s="21">
        <f>ROUND(Data!AF13,1)</f>
        <v>12.7</v>
      </c>
      <c r="I14" s="21">
        <f>ROUND(Data!AG13,1)</f>
        <v>19</v>
      </c>
      <c r="J14" s="21">
        <f>ROUND(Data!AH13,1)</f>
        <v>6.4</v>
      </c>
      <c r="K14" s="26">
        <f>Data!AI13</f>
        <v>34</v>
      </c>
      <c r="L14" s="26">
        <f>Data!AJ13</f>
        <v>20.5</v>
      </c>
      <c r="M14" s="21">
        <f>ROUND(Data!AK13,1)</f>
        <v>12.1</v>
      </c>
      <c r="N14" s="21">
        <f>ROUND(Data!AL13,1)</f>
        <v>18</v>
      </c>
      <c r="O14" s="21">
        <f>ROUND(Data!AM13,1)</f>
        <v>6.2</v>
      </c>
      <c r="P14" s="26">
        <f>Data!AN13</f>
        <v>34</v>
      </c>
      <c r="Q14" s="26">
        <f>Data!AO13</f>
        <v>20.5</v>
      </c>
      <c r="R14" s="21">
        <f>ROUND(Data!AP13,1)</f>
        <v>13.8</v>
      </c>
      <c r="S14" s="21">
        <f>ROUND(Data!AQ13,1)</f>
        <v>23.4</v>
      </c>
      <c r="T14" s="21">
        <f>ROUND(Data!AR13,1)</f>
        <v>4</v>
      </c>
      <c r="U14" s="26">
        <f>Data!AS13</f>
        <v>16.100000000000001</v>
      </c>
      <c r="V14" s="26">
        <f>Data!AT13</f>
        <v>9.1</v>
      </c>
      <c r="W14" s="27">
        <f>ROUND(Data!AQ13,2)</f>
        <v>23.4</v>
      </c>
      <c r="X14">
        <f t="shared" si="0"/>
        <v>109</v>
      </c>
      <c r="Y14">
        <f t="shared" si="5"/>
        <v>75</v>
      </c>
      <c r="Z14">
        <v>7</v>
      </c>
      <c r="AA14">
        <v>1984</v>
      </c>
      <c r="AB14">
        <f>Data!AX11</f>
        <v>20.9</v>
      </c>
      <c r="AC14">
        <f>Data!AY11</f>
        <v>-10.1</v>
      </c>
      <c r="AD14">
        <f>Data!AZ11</f>
        <v>16.600000000000001</v>
      </c>
      <c r="AE14">
        <f>Data!BA11</f>
        <v>-9.4</v>
      </c>
      <c r="AF14">
        <f>Data!BB11</f>
        <v>18.2</v>
      </c>
      <c r="AG14">
        <f>Data!BC11</f>
        <v>-8</v>
      </c>
      <c r="AH14">
        <f>Data!BD11</f>
        <v>15.5</v>
      </c>
      <c r="AI14">
        <f>Data!BE11</f>
        <v>-8</v>
      </c>
      <c r="AO14" s="40">
        <v>10</v>
      </c>
      <c r="AP14" s="48">
        <v>288</v>
      </c>
      <c r="AQ14" s="43">
        <v>31</v>
      </c>
      <c r="AR14" s="49">
        <v>-0.1729</v>
      </c>
      <c r="AS14" s="42">
        <v>1.008</v>
      </c>
      <c r="AT14" s="50">
        <f t="shared" si="1"/>
        <v>-0.1786605757354226</v>
      </c>
      <c r="AU14" s="42">
        <f t="shared" si="2"/>
        <v>1.3911713712361589</v>
      </c>
      <c r="AV14" s="51">
        <f t="shared" si="6"/>
        <v>0.8847849921061971</v>
      </c>
      <c r="AW14" s="52">
        <f t="shared" si="3"/>
        <v>6.91</v>
      </c>
      <c r="AX14">
        <f t="shared" si="4"/>
        <v>214.21</v>
      </c>
    </row>
    <row r="15" spans="1:50" x14ac:dyDescent="0.25">
      <c r="B15" s="26">
        <f>Data!Z14</f>
        <v>8408</v>
      </c>
      <c r="C15" s="21">
        <f>ROUND(Data!AA14,1)</f>
        <v>12.2</v>
      </c>
      <c r="D15" s="21">
        <f>ROUND(Data!AB14,1)</f>
        <v>19.399999999999999</v>
      </c>
      <c r="E15" s="21">
        <f>ROUND(Data!AC14,1)</f>
        <v>5</v>
      </c>
      <c r="F15" s="26">
        <f>Data!AD14</f>
        <v>48</v>
      </c>
      <c r="G15" s="26">
        <f>Data!AE14</f>
        <v>15.5</v>
      </c>
      <c r="H15" s="21">
        <f>ROUND(Data!AF14,1)</f>
        <v>12</v>
      </c>
      <c r="I15" s="21">
        <f>ROUND(Data!AG14,1)</f>
        <v>17.5</v>
      </c>
      <c r="J15" s="21">
        <f>ROUND(Data!AH14,1)</f>
        <v>6.5</v>
      </c>
      <c r="K15" s="26">
        <f>Data!AI14</f>
        <v>60.5</v>
      </c>
      <c r="L15" s="26">
        <f>Data!AJ14</f>
        <v>18.5</v>
      </c>
      <c r="M15" s="21">
        <f>ROUND(Data!AK14,1)</f>
        <v>11.5</v>
      </c>
      <c r="N15" s="21">
        <f>ROUND(Data!AL14,1)</f>
        <v>16.7</v>
      </c>
      <c r="O15" s="21">
        <f>ROUND(Data!AM14,1)</f>
        <v>6.1</v>
      </c>
      <c r="P15" s="26">
        <f>Data!AN14</f>
        <v>60.5</v>
      </c>
      <c r="Q15" s="26">
        <f>Data!AO14</f>
        <v>18.5</v>
      </c>
      <c r="R15" s="21">
        <f>ROUND(Data!AP14,1)</f>
        <v>13.8</v>
      </c>
      <c r="S15" s="21">
        <f>ROUND(Data!AQ14,1)</f>
        <v>22.4</v>
      </c>
      <c r="T15" s="21">
        <f>ROUND(Data!AR14,1)</f>
        <v>5.2</v>
      </c>
      <c r="U15" s="26">
        <f>Data!AS14</f>
        <v>53.8</v>
      </c>
      <c r="V15" s="26">
        <f>Data!AT14</f>
        <v>17</v>
      </c>
      <c r="W15" s="27">
        <f>ROUND(Data!AQ14,2)</f>
        <v>22.35</v>
      </c>
      <c r="X15">
        <f t="shared" si="0"/>
        <v>85</v>
      </c>
      <c r="Y15">
        <f t="shared" si="5"/>
        <v>24.5</v>
      </c>
      <c r="Z15">
        <v>8</v>
      </c>
      <c r="AA15">
        <v>1984</v>
      </c>
      <c r="AB15">
        <f>Data!AX12</f>
        <v>22.7</v>
      </c>
      <c r="AC15">
        <f>Data!AY12</f>
        <v>-4.0999999999999996</v>
      </c>
      <c r="AD15">
        <f>Data!AZ12</f>
        <v>20.7</v>
      </c>
      <c r="AE15">
        <f>Data!BA12</f>
        <v>-4.3</v>
      </c>
      <c r="AF15">
        <f>Data!BB12</f>
        <v>21</v>
      </c>
      <c r="AG15">
        <f>Data!BC12</f>
        <v>-3.8</v>
      </c>
      <c r="AH15">
        <f>Data!BD12</f>
        <v>25</v>
      </c>
      <c r="AI15">
        <f>Data!BE12</f>
        <v>-3.5</v>
      </c>
      <c r="AO15" s="40">
        <v>11</v>
      </c>
      <c r="AP15" s="48">
        <v>318</v>
      </c>
      <c r="AQ15" s="43">
        <v>30</v>
      </c>
      <c r="AR15" s="49">
        <v>-0.33739999999999998</v>
      </c>
      <c r="AS15" s="42">
        <v>1.0229999999999999</v>
      </c>
      <c r="AT15" s="50">
        <f t="shared" si="1"/>
        <v>-0.35888294914839519</v>
      </c>
      <c r="AU15" s="42">
        <f t="shared" si="2"/>
        <v>1.2037254861831077</v>
      </c>
      <c r="AV15" s="51">
        <f t="shared" si="6"/>
        <v>0.76556940921245653</v>
      </c>
      <c r="AW15" s="52">
        <f t="shared" si="3"/>
        <v>4.21</v>
      </c>
      <c r="AX15">
        <f t="shared" si="4"/>
        <v>126.3</v>
      </c>
    </row>
    <row r="16" spans="1:50" x14ac:dyDescent="0.25">
      <c r="B16" s="26">
        <f>Data!Z15</f>
        <v>8409</v>
      </c>
      <c r="C16" s="21">
        <f>ROUND(Data!AA15,1)</f>
        <v>5.5</v>
      </c>
      <c r="D16" s="21">
        <f>ROUND(Data!AB15,1)</f>
        <v>11.3</v>
      </c>
      <c r="E16" s="21">
        <f>ROUND(Data!AC15,1)</f>
        <v>-0.4</v>
      </c>
      <c r="F16" s="26">
        <f>Data!AD15</f>
        <v>36.5</v>
      </c>
      <c r="G16" s="26">
        <f>Data!AE15</f>
        <v>15</v>
      </c>
      <c r="H16" s="21">
        <f>ROUND(Data!AF15,1)</f>
        <v>5.8</v>
      </c>
      <c r="I16" s="21">
        <f>ROUND(Data!AG15,1)</f>
        <v>10.3</v>
      </c>
      <c r="J16" s="21">
        <f>ROUND(Data!AH15,1)</f>
        <v>1.3</v>
      </c>
      <c r="K16" s="26">
        <f>Data!AI15</f>
        <v>35</v>
      </c>
      <c r="L16" s="26">
        <f>Data!AJ15</f>
        <v>16.5</v>
      </c>
      <c r="M16" s="21">
        <f>ROUND(Data!AK15,1)</f>
        <v>5.3</v>
      </c>
      <c r="N16" s="21">
        <f>ROUND(Data!AL15,1)</f>
        <v>9.4</v>
      </c>
      <c r="O16" s="21">
        <f>ROUND(Data!AM15,1)</f>
        <v>1.1000000000000001</v>
      </c>
      <c r="P16" s="26">
        <f>Data!AN15</f>
        <v>35</v>
      </c>
      <c r="Q16" s="26">
        <f>Data!AO15</f>
        <v>16.5</v>
      </c>
      <c r="R16" s="21">
        <f>ROUND(Data!AP15,1)</f>
        <v>7.1</v>
      </c>
      <c r="S16" s="21">
        <f>ROUND(Data!AQ15,1)</f>
        <v>14</v>
      </c>
      <c r="T16" s="21">
        <f>ROUND(Data!AR15,1)</f>
        <v>0.2</v>
      </c>
      <c r="U16" s="26">
        <f>Data!AS15</f>
        <v>35</v>
      </c>
      <c r="V16" s="26">
        <f>Data!AT15</f>
        <v>16.5</v>
      </c>
      <c r="W16" s="27">
        <f>ROUND(Data!AQ15,2)</f>
        <v>14.02</v>
      </c>
      <c r="X16">
        <f t="shared" si="0"/>
        <v>44</v>
      </c>
      <c r="Y16">
        <f t="shared" si="5"/>
        <v>9</v>
      </c>
      <c r="Z16">
        <v>9</v>
      </c>
      <c r="AA16">
        <v>1984</v>
      </c>
      <c r="AB16">
        <f>Data!AX13</f>
        <v>29.7</v>
      </c>
      <c r="AC16">
        <f>Data!AY13</f>
        <v>-2</v>
      </c>
      <c r="AD16">
        <f>Data!AZ13</f>
        <v>26.4</v>
      </c>
      <c r="AE16">
        <f>Data!BA13</f>
        <v>0</v>
      </c>
      <c r="AF16">
        <f>Data!BB13</f>
        <v>27</v>
      </c>
      <c r="AG16">
        <f>Data!BC13</f>
        <v>-0.3</v>
      </c>
      <c r="AH16">
        <f>Data!BD13</f>
        <v>30.5</v>
      </c>
      <c r="AI16">
        <f>Data!BE13</f>
        <v>-2</v>
      </c>
      <c r="AO16" s="40">
        <v>12</v>
      </c>
      <c r="AP16" s="48">
        <v>343</v>
      </c>
      <c r="AQ16" s="43">
        <v>31</v>
      </c>
      <c r="AR16" s="49">
        <v>-0.40710000000000002</v>
      </c>
      <c r="AS16" s="42">
        <v>1.032</v>
      </c>
      <c r="AT16" s="50">
        <f t="shared" si="1"/>
        <v>-0.44110503019957215</v>
      </c>
      <c r="AU16" s="42">
        <f t="shared" si="2"/>
        <v>1.1139667329575715</v>
      </c>
      <c r="AV16" s="51">
        <f t="shared" si="6"/>
        <v>0.70848284216101554</v>
      </c>
      <c r="AW16" s="52">
        <f t="shared" si="3"/>
        <v>3.14</v>
      </c>
      <c r="AX16">
        <f t="shared" si="4"/>
        <v>97.34</v>
      </c>
    </row>
    <row r="17" spans="2:45" x14ac:dyDescent="0.25">
      <c r="B17" s="26">
        <f>Data!Z16</f>
        <v>8410</v>
      </c>
      <c r="C17" s="21">
        <f>ROUND(Data!AA16,1)</f>
        <v>-1.1000000000000001</v>
      </c>
      <c r="D17" s="21">
        <f>ROUND(Data!AB16,1)</f>
        <v>3.2</v>
      </c>
      <c r="E17" s="21">
        <f>ROUND(Data!AC16,1)</f>
        <v>-5.5</v>
      </c>
      <c r="F17" s="26">
        <f>Data!AD16</f>
        <v>55</v>
      </c>
      <c r="G17" s="26">
        <f>Data!AE16</f>
        <v>14</v>
      </c>
      <c r="H17" s="21">
        <f>ROUND(Data!AF16,1)</f>
        <v>-0.6</v>
      </c>
      <c r="I17" s="21">
        <f>ROUND(Data!AG16,1)</f>
        <v>3</v>
      </c>
      <c r="J17" s="21">
        <f>ROUND(Data!AH16,1)</f>
        <v>-4.2</v>
      </c>
      <c r="K17" s="26">
        <f>Data!AI16</f>
        <v>55</v>
      </c>
      <c r="L17" s="26">
        <f>Data!AJ16</f>
        <v>14</v>
      </c>
      <c r="M17" s="21">
        <f>ROUND(Data!AK16,1)</f>
        <v>-1.4</v>
      </c>
      <c r="N17" s="21">
        <f>ROUND(Data!AL16,1)</f>
        <v>1.5</v>
      </c>
      <c r="O17" s="21">
        <f>ROUND(Data!AM16,1)</f>
        <v>-4.4000000000000004</v>
      </c>
      <c r="P17" s="26">
        <f>Data!AN16</f>
        <v>55</v>
      </c>
      <c r="Q17" s="26">
        <f>Data!AO16</f>
        <v>14</v>
      </c>
      <c r="R17" s="21">
        <f>ROUND(Data!AP16,1)</f>
        <v>1.5</v>
      </c>
      <c r="S17" s="21">
        <f>ROUND(Data!AQ16,1)</f>
        <v>6.9</v>
      </c>
      <c r="T17" s="21">
        <f>ROUND(Data!AR16,1)</f>
        <v>-3.8</v>
      </c>
      <c r="U17" s="26">
        <f>Data!AS16</f>
        <v>86.000000000000014</v>
      </c>
      <c r="V17" s="26">
        <f>Data!AT16</f>
        <v>20.3</v>
      </c>
      <c r="W17" s="27">
        <f>ROUND(Data!AQ16,2)</f>
        <v>6.87</v>
      </c>
      <c r="X17">
        <f t="shared" si="0"/>
        <v>0</v>
      </c>
      <c r="Y17">
        <f t="shared" si="5"/>
        <v>0</v>
      </c>
      <c r="Z17">
        <v>10</v>
      </c>
      <c r="AA17">
        <v>1984</v>
      </c>
      <c r="AB17">
        <f>Data!AX14</f>
        <v>27.1</v>
      </c>
      <c r="AC17">
        <f>Data!AY14</f>
        <v>-1.8</v>
      </c>
      <c r="AD17">
        <f>Data!AZ14</f>
        <v>24.7</v>
      </c>
      <c r="AE17">
        <f>Data!BA14</f>
        <v>-0.9</v>
      </c>
      <c r="AF17">
        <f>Data!BB14</f>
        <v>24.7</v>
      </c>
      <c r="AG17">
        <f>Data!BC14</f>
        <v>-1</v>
      </c>
      <c r="AH17">
        <f>Data!BD14</f>
        <v>29.5</v>
      </c>
      <c r="AI17">
        <f>Data!BE14</f>
        <v>-2.5</v>
      </c>
      <c r="AM17" t="s">
        <v>129</v>
      </c>
    </row>
    <row r="18" spans="2:45" x14ac:dyDescent="0.25">
      <c r="B18" s="26">
        <f>Data!Z17</f>
        <v>8411</v>
      </c>
      <c r="C18" s="21">
        <f>ROUND(Data!AA17,1)</f>
        <v>-4.7</v>
      </c>
      <c r="D18" s="21">
        <f>ROUND(Data!AB17,1)</f>
        <v>-1.1000000000000001</v>
      </c>
      <c r="E18" s="21">
        <f>ROUND(Data!AC17,1)</f>
        <v>-8.3000000000000007</v>
      </c>
      <c r="F18" s="26">
        <f>Data!AD17</f>
        <v>59</v>
      </c>
      <c r="G18" s="26">
        <f>Data!AE17</f>
        <v>8</v>
      </c>
      <c r="H18" s="21">
        <f>ROUND(Data!AF17,1)</f>
        <v>-4.3</v>
      </c>
      <c r="I18" s="21">
        <f>ROUND(Data!AG17,1)</f>
        <v>-1.8</v>
      </c>
      <c r="J18" s="21">
        <f>ROUND(Data!AH17,1)</f>
        <v>-6.7</v>
      </c>
      <c r="K18" s="26">
        <f>Data!AI17</f>
        <v>57</v>
      </c>
      <c r="L18" s="26">
        <f>Data!AJ17</f>
        <v>8</v>
      </c>
      <c r="M18" s="21">
        <f>ROUND(Data!AK17,1)</f>
        <v>-6.5</v>
      </c>
      <c r="N18" s="21">
        <f>ROUND(Data!AL17,1)</f>
        <v>-4.5</v>
      </c>
      <c r="O18" s="21">
        <f>ROUND(Data!AM17,1)</f>
        <v>-8.5</v>
      </c>
      <c r="P18" s="26">
        <f>Data!AN17</f>
        <v>58</v>
      </c>
      <c r="Q18" s="26">
        <f>Data!AO17</f>
        <v>8</v>
      </c>
      <c r="R18" s="21">
        <f>ROUND(Data!AP17,1)</f>
        <v>-2.8</v>
      </c>
      <c r="S18" s="21">
        <f>ROUND(Data!AQ17,1)</f>
        <v>0.7</v>
      </c>
      <c r="T18" s="21">
        <f>ROUND(Data!AR17,1)</f>
        <v>-6.2</v>
      </c>
      <c r="U18" s="26">
        <f>Data!AS17</f>
        <v>70.400000000000006</v>
      </c>
      <c r="V18" s="26">
        <f>Data!AT17</f>
        <v>8</v>
      </c>
      <c r="W18" s="27">
        <f>ROUND(Data!AQ17,2)</f>
        <v>0.67</v>
      </c>
      <c r="X18">
        <f t="shared" si="0"/>
        <v>0</v>
      </c>
      <c r="Y18">
        <f t="shared" si="5"/>
        <v>0</v>
      </c>
      <c r="Z18">
        <v>11</v>
      </c>
      <c r="AA18">
        <v>1984</v>
      </c>
      <c r="AB18">
        <f>Data!AX15</f>
        <v>19.7</v>
      </c>
      <c r="AC18">
        <f>Data!AY15</f>
        <v>-6.3</v>
      </c>
      <c r="AD18">
        <f>Data!AZ15</f>
        <v>18.899999999999999</v>
      </c>
      <c r="AE18">
        <f>Data!BA15</f>
        <v>-6</v>
      </c>
      <c r="AF18">
        <f>Data!BB15</f>
        <v>18.2</v>
      </c>
      <c r="AG18">
        <f>Data!BC15</f>
        <v>-5.7</v>
      </c>
      <c r="AH18">
        <f>Data!BD15</f>
        <v>23</v>
      </c>
      <c r="AI18">
        <f>Data!BE15</f>
        <v>-6.4</v>
      </c>
    </row>
    <row r="19" spans="2:45" x14ac:dyDescent="0.25">
      <c r="B19" s="26">
        <f>Data!Z18</f>
        <v>8412</v>
      </c>
      <c r="C19" s="21">
        <f>ROUND(Data!AA18,1)</f>
        <v>-12.3</v>
      </c>
      <c r="D19" s="21">
        <f>ROUND(Data!AB18,1)</f>
        <v>-8.5</v>
      </c>
      <c r="E19" s="21">
        <f>ROUND(Data!AC18,1)</f>
        <v>-16</v>
      </c>
      <c r="F19" s="26">
        <f>Data!AD18</f>
        <v>31.5</v>
      </c>
      <c r="G19" s="26">
        <f>Data!AE18</f>
        <v>4.5</v>
      </c>
      <c r="H19" s="21">
        <f>ROUND(Data!AF18,1)</f>
        <v>-10</v>
      </c>
      <c r="I19" s="21">
        <f>ROUND(Data!AG18,1)</f>
        <v>-7.3</v>
      </c>
      <c r="J19" s="21">
        <f>ROUND(Data!AH18,1)</f>
        <v>-12.6</v>
      </c>
      <c r="K19" s="26">
        <f>Data!AI18</f>
        <v>38</v>
      </c>
      <c r="L19" s="26">
        <f>Data!AJ18</f>
        <v>4</v>
      </c>
      <c r="M19" s="21">
        <f>ROUND(Data!AK18,1)</f>
        <v>-10.7</v>
      </c>
      <c r="N19" s="21">
        <f>ROUND(Data!AL18,1)</f>
        <v>-8</v>
      </c>
      <c r="O19" s="21">
        <f>ROUND(Data!AM18,1)</f>
        <v>-13.3</v>
      </c>
      <c r="P19" s="26">
        <f>Data!AN18</f>
        <v>36.5</v>
      </c>
      <c r="Q19" s="26">
        <f>Data!AO18</f>
        <v>4.5</v>
      </c>
      <c r="R19" s="21">
        <f>ROUND(Data!AP18,1)</f>
        <v>-12.2</v>
      </c>
      <c r="S19" s="21">
        <f>ROUND(Data!AQ18,1)</f>
        <v>-7.5</v>
      </c>
      <c r="T19" s="21">
        <f>ROUND(Data!AR18,1)</f>
        <v>-16.8</v>
      </c>
      <c r="U19" s="26">
        <f>Data!AS18</f>
        <v>101.5</v>
      </c>
      <c r="V19" s="26">
        <f>Data!AT18</f>
        <v>23</v>
      </c>
      <c r="W19" s="27">
        <f>ROUND(Data!AQ18,2)</f>
        <v>-7.55</v>
      </c>
      <c r="X19">
        <f t="shared" si="0"/>
        <v>0</v>
      </c>
      <c r="Y19">
        <f t="shared" si="5"/>
        <v>0</v>
      </c>
      <c r="Z19">
        <v>12</v>
      </c>
      <c r="AA19">
        <v>1984</v>
      </c>
      <c r="AB19">
        <f>Data!AX16</f>
        <v>18.5</v>
      </c>
      <c r="AC19">
        <f>Data!AY16</f>
        <v>-27.8</v>
      </c>
      <c r="AD19">
        <f>Data!AZ16</f>
        <v>17.600000000000001</v>
      </c>
      <c r="AE19">
        <f>Data!BA16</f>
        <v>-25.6</v>
      </c>
      <c r="AF19">
        <f>Data!BB16</f>
        <v>16.3</v>
      </c>
      <c r="AG19">
        <f>Data!BC16</f>
        <v>-25.2</v>
      </c>
      <c r="AH19">
        <f>Data!BD16</f>
        <v>20.5</v>
      </c>
      <c r="AI19">
        <f>Data!BE16</f>
        <v>-22</v>
      </c>
      <c r="AM19" s="23" t="s">
        <v>43</v>
      </c>
      <c r="AN19" t="s">
        <v>125</v>
      </c>
      <c r="AO19" t="s">
        <v>126</v>
      </c>
      <c r="AQ19" t="s">
        <v>117</v>
      </c>
      <c r="AR19" t="s">
        <v>115</v>
      </c>
      <c r="AS19" t="s">
        <v>116</v>
      </c>
    </row>
    <row r="20" spans="2:45" x14ac:dyDescent="0.25">
      <c r="B20" s="26">
        <f>Data!Z19</f>
        <v>8501</v>
      </c>
      <c r="C20" s="21">
        <f>ROUND(Data!AA19,1)</f>
        <v>-7.3</v>
      </c>
      <c r="D20" s="21">
        <f>ROUND(Data!AB19,1)</f>
        <v>-2.7</v>
      </c>
      <c r="E20" s="21">
        <f>ROUND(Data!AC19,1)</f>
        <v>-11.8</v>
      </c>
      <c r="F20" s="26">
        <f>Data!AD19</f>
        <v>16</v>
      </c>
      <c r="G20" s="26">
        <f>Data!AE19</f>
        <v>8.5</v>
      </c>
      <c r="H20" s="21">
        <f>ROUND(Data!AF19,1)</f>
        <v>-5.3</v>
      </c>
      <c r="I20" s="21">
        <f>ROUND(Data!AG19,1)</f>
        <v>-3.1</v>
      </c>
      <c r="J20" s="21">
        <f>ROUND(Data!AH19,1)</f>
        <v>-7.4</v>
      </c>
      <c r="K20" s="26">
        <f>Data!AI19</f>
        <v>21.5</v>
      </c>
      <c r="L20" s="26">
        <f>Data!AJ19</f>
        <v>9</v>
      </c>
      <c r="M20" s="21">
        <f>ROUND(Data!AK19,1)</f>
        <v>-4.9000000000000004</v>
      </c>
      <c r="N20" s="21">
        <f>ROUND(Data!AL19,1)</f>
        <v>-2.7</v>
      </c>
      <c r="O20" s="21">
        <f>ROUND(Data!AM19,1)</f>
        <v>-7.2</v>
      </c>
      <c r="P20" s="26">
        <f>Data!AN19</f>
        <v>14.399999999999999</v>
      </c>
      <c r="Q20" s="26">
        <f>Data!AO19</f>
        <v>6.5</v>
      </c>
      <c r="R20" s="21">
        <f>ROUND(Data!AP19,1)</f>
        <v>-7.7</v>
      </c>
      <c r="S20" s="21">
        <f>ROUND(Data!AQ19,1)</f>
        <v>-3.9</v>
      </c>
      <c r="T20" s="21">
        <f>ROUND(Data!AR19,1)</f>
        <v>-11.4</v>
      </c>
      <c r="U20" s="26">
        <f>Data!AS19</f>
        <v>9.3999999999999986</v>
      </c>
      <c r="V20" s="26">
        <f>Data!AT19</f>
        <v>3.2</v>
      </c>
      <c r="W20" s="27">
        <f>ROUND(Data!AQ19,2)</f>
        <v>-3.89</v>
      </c>
      <c r="X20">
        <f t="shared" si="0"/>
        <v>0</v>
      </c>
      <c r="Y20">
        <f t="shared" si="5"/>
        <v>0</v>
      </c>
      <c r="Z20">
        <v>1</v>
      </c>
      <c r="AA20">
        <v>1985</v>
      </c>
      <c r="AB20">
        <f>Data!AX17</f>
        <v>2.4</v>
      </c>
      <c r="AC20">
        <f>Data!AY17</f>
        <v>-18.899999999999999</v>
      </c>
      <c r="AD20">
        <f>Data!AZ17</f>
        <v>1.9</v>
      </c>
      <c r="AE20">
        <f>Data!BA17</f>
        <v>-16.399999999999999</v>
      </c>
      <c r="AF20">
        <f>Data!BB17</f>
        <v>-0.4</v>
      </c>
      <c r="AG20">
        <f>Data!BC17</f>
        <v>-20</v>
      </c>
      <c r="AH20">
        <f>Data!BD17</f>
        <v>4</v>
      </c>
      <c r="AI20">
        <f>Data!BE17</f>
        <v>-14.5</v>
      </c>
      <c r="AM20" s="17">
        <v>1983</v>
      </c>
      <c r="AN20" s="25">
        <v>23</v>
      </c>
      <c r="AO20" s="25">
        <v>0</v>
      </c>
      <c r="AQ20">
        <f>AM20</f>
        <v>1983</v>
      </c>
    </row>
    <row r="21" spans="2:45" x14ac:dyDescent="0.25">
      <c r="B21" s="26">
        <f>Data!Z20</f>
        <v>8502</v>
      </c>
      <c r="C21" s="21">
        <f>ROUND(Data!AA20,1)</f>
        <v>-8.9</v>
      </c>
      <c r="D21" s="21">
        <f>ROUND(Data!AB20,1)</f>
        <v>-3.8</v>
      </c>
      <c r="E21" s="21">
        <f>ROUND(Data!AC20,1)</f>
        <v>-13.9</v>
      </c>
      <c r="F21" s="26">
        <f>Data!AD20</f>
        <v>30.5</v>
      </c>
      <c r="G21" s="26">
        <f>Data!AE20</f>
        <v>5</v>
      </c>
      <c r="H21" s="21">
        <f>ROUND(Data!AF20,1)</f>
        <v>-8.8000000000000007</v>
      </c>
      <c r="I21" s="21">
        <f>ROUND(Data!AG20,1)</f>
        <v>-5.7</v>
      </c>
      <c r="J21" s="21">
        <f>ROUND(Data!AH20,1)</f>
        <v>-11.8</v>
      </c>
      <c r="K21" s="26">
        <f>Data!AI20</f>
        <v>33</v>
      </c>
      <c r="L21" s="26">
        <f>Data!AJ20</f>
        <v>6.5</v>
      </c>
      <c r="M21" s="21">
        <f>ROUND(Data!AK20,1)</f>
        <v>-8.8000000000000007</v>
      </c>
      <c r="N21" s="21">
        <f>ROUND(Data!AL20,1)</f>
        <v>-6.3</v>
      </c>
      <c r="O21" s="21">
        <f>ROUND(Data!AM20,1)</f>
        <v>-11.2</v>
      </c>
      <c r="P21" s="26">
        <f>Data!AN20</f>
        <v>29.8</v>
      </c>
      <c r="Q21" s="26">
        <f>Data!AO20</f>
        <v>3.5</v>
      </c>
      <c r="R21" s="21">
        <f>ROUND(Data!AP20,1)</f>
        <v>-7</v>
      </c>
      <c r="S21" s="21">
        <f>ROUND(Data!AQ20,1)</f>
        <v>-1.9</v>
      </c>
      <c r="T21" s="21">
        <f>ROUND(Data!AR20,1)</f>
        <v>-11.9</v>
      </c>
      <c r="U21" s="26">
        <f>Data!AS20</f>
        <v>116.60000000000001</v>
      </c>
      <c r="V21" s="26">
        <f>Data!AT20</f>
        <v>15.1</v>
      </c>
      <c r="W21" s="27">
        <f>ROUND(Data!AQ20,2)</f>
        <v>-1.93</v>
      </c>
      <c r="X21">
        <f t="shared" si="0"/>
        <v>0</v>
      </c>
      <c r="Y21">
        <f t="shared" si="5"/>
        <v>0</v>
      </c>
      <c r="Z21">
        <v>2</v>
      </c>
      <c r="AA21">
        <v>1985</v>
      </c>
      <c r="AB21">
        <f>Data!AX18</f>
        <v>-3.4</v>
      </c>
      <c r="AC21">
        <f>Data!AY18</f>
        <v>-26.4</v>
      </c>
      <c r="AD21">
        <f>Data!AZ18</f>
        <v>-1</v>
      </c>
      <c r="AE21">
        <f>Data!BA18</f>
        <v>-24.9</v>
      </c>
      <c r="AF21">
        <f>Data!BB18</f>
        <v>-1.8</v>
      </c>
      <c r="AG21">
        <f>Data!BC18</f>
        <v>-25.8</v>
      </c>
      <c r="AH21">
        <f>Data!BD18</f>
        <v>-1</v>
      </c>
      <c r="AI21">
        <f>Data!BE18</f>
        <v>-33.5</v>
      </c>
      <c r="AM21" s="17">
        <v>1984</v>
      </c>
      <c r="AN21" s="25">
        <v>358</v>
      </c>
      <c r="AO21" s="25">
        <v>108.5</v>
      </c>
      <c r="AQ21">
        <f t="shared" ref="AQ21:AQ28" si="7">AM21</f>
        <v>1984</v>
      </c>
      <c r="AR21">
        <f t="shared" ref="AR21:AR27" si="8">AN21</f>
        <v>358</v>
      </c>
      <c r="AS21" s="54">
        <f t="shared" ref="AS21:AS27" si="9">AO21</f>
        <v>108.5</v>
      </c>
    </row>
    <row r="22" spans="2:45" x14ac:dyDescent="0.25">
      <c r="B22" s="26">
        <f>Data!Z21</f>
        <v>8503</v>
      </c>
      <c r="C22" s="21">
        <f>ROUND(Data!AA21,1)</f>
        <v>-5.9</v>
      </c>
      <c r="D22" s="21">
        <f>ROUND(Data!AB21,1)</f>
        <v>0.8</v>
      </c>
      <c r="E22" s="21">
        <f>ROUND(Data!AC21,1)</f>
        <v>-12.6</v>
      </c>
      <c r="F22" s="26">
        <f>Data!AD21</f>
        <v>38</v>
      </c>
      <c r="G22" s="26">
        <f>Data!AE21</f>
        <v>10</v>
      </c>
      <c r="H22" s="21">
        <f>ROUND(Data!AF21,1)</f>
        <v>-4.8</v>
      </c>
      <c r="I22" s="21">
        <f>ROUND(Data!AG21,1)</f>
        <v>-1</v>
      </c>
      <c r="J22" s="21">
        <f>ROUND(Data!AH21,1)</f>
        <v>-8.6</v>
      </c>
      <c r="K22" s="26">
        <f>Data!AI21</f>
        <v>28.5</v>
      </c>
      <c r="L22" s="26">
        <f>Data!AJ21</f>
        <v>8.5</v>
      </c>
      <c r="M22" s="21">
        <f>ROUND(Data!AK21,1)</f>
        <v>-4.8</v>
      </c>
      <c r="N22" s="21">
        <f>ROUND(Data!AL21,1)</f>
        <v>-1.2</v>
      </c>
      <c r="O22" s="21">
        <f>ROUND(Data!AM21,1)</f>
        <v>-8.4</v>
      </c>
      <c r="P22" s="26">
        <f>Data!AN21</f>
        <v>30.5</v>
      </c>
      <c r="Q22" s="26">
        <f>Data!AO21</f>
        <v>6</v>
      </c>
      <c r="R22" s="21">
        <f>ROUND(Data!AP21,1)</f>
        <v>-4.5999999999999996</v>
      </c>
      <c r="S22" s="21">
        <f>ROUND(Data!AQ21,1)</f>
        <v>3.2</v>
      </c>
      <c r="T22" s="21">
        <f>ROUND(Data!AR21,1)</f>
        <v>-12.3</v>
      </c>
      <c r="U22" s="26">
        <f>Data!AS21</f>
        <v>44.9</v>
      </c>
      <c r="V22" s="26">
        <f>Data!AT21</f>
        <v>8.4</v>
      </c>
      <c r="W22" s="27">
        <f>ROUND(Data!AQ21,2)</f>
        <v>3.24</v>
      </c>
      <c r="X22">
        <f t="shared" si="0"/>
        <v>0</v>
      </c>
      <c r="Y22">
        <f t="shared" si="5"/>
        <v>0</v>
      </c>
      <c r="Z22">
        <v>3</v>
      </c>
      <c r="AA22">
        <v>1985</v>
      </c>
      <c r="AB22">
        <f>Data!AX19</f>
        <v>4.5</v>
      </c>
      <c r="AC22">
        <f>Data!AY19</f>
        <v>-22.1</v>
      </c>
      <c r="AD22">
        <f>Data!AZ19</f>
        <v>5.2</v>
      </c>
      <c r="AE22">
        <f>Data!BA19</f>
        <v>-19.100000000000001</v>
      </c>
      <c r="AF22">
        <f>Data!BB19</f>
        <v>6.2</v>
      </c>
      <c r="AG22">
        <f>Data!BC19</f>
        <v>-17.600000000000001</v>
      </c>
      <c r="AH22">
        <f>Data!BD19</f>
        <v>4.5</v>
      </c>
      <c r="AI22">
        <f>Data!BE19</f>
        <v>-25</v>
      </c>
      <c r="AM22" s="17">
        <v>1985</v>
      </c>
      <c r="AN22" s="25">
        <v>399</v>
      </c>
      <c r="AO22" s="25">
        <v>214.5</v>
      </c>
      <c r="AQ22">
        <f t="shared" si="7"/>
        <v>1985</v>
      </c>
      <c r="AR22">
        <f t="shared" si="8"/>
        <v>399</v>
      </c>
      <c r="AS22" s="54">
        <f t="shared" si="9"/>
        <v>214.5</v>
      </c>
    </row>
    <row r="23" spans="2:45" x14ac:dyDescent="0.25">
      <c r="B23" s="26">
        <f>Data!Z22</f>
        <v>8504</v>
      </c>
      <c r="C23" s="21">
        <f>ROUND(Data!AA22,1)</f>
        <v>0.8</v>
      </c>
      <c r="D23" s="21">
        <f>ROUND(Data!AB22,1)</f>
        <v>6.2</v>
      </c>
      <c r="E23" s="21">
        <f>ROUND(Data!AC22,1)</f>
        <v>-4.7</v>
      </c>
      <c r="F23" s="26">
        <f>Data!AD22</f>
        <v>36.5</v>
      </c>
      <c r="G23" s="26">
        <f>Data!AE22</f>
        <v>5</v>
      </c>
      <c r="H23" s="21">
        <f>ROUND(Data!AF22,1)</f>
        <v>-0.5</v>
      </c>
      <c r="I23" s="21">
        <f>ROUND(Data!AG22,1)</f>
        <v>3.1</v>
      </c>
      <c r="J23" s="21">
        <f>ROUND(Data!AH22,1)</f>
        <v>-4.0999999999999996</v>
      </c>
      <c r="K23" s="26">
        <f>Data!AI22</f>
        <v>40</v>
      </c>
      <c r="L23" s="26">
        <f>Data!AJ22</f>
        <v>14.5</v>
      </c>
      <c r="M23" s="21">
        <f>ROUND(Data!AK22,1)</f>
        <v>0.1</v>
      </c>
      <c r="N23" s="21">
        <f>ROUND(Data!AL22,1)</f>
        <v>3.7</v>
      </c>
      <c r="O23" s="21">
        <f>ROUND(Data!AM22,1)</f>
        <v>-3.5</v>
      </c>
      <c r="P23" s="26">
        <f>Data!AN22</f>
        <v>39.4</v>
      </c>
      <c r="Q23" s="26">
        <f>Data!AO22</f>
        <v>7</v>
      </c>
      <c r="R23" s="21">
        <f>ROUND(Data!AP22,1)</f>
        <v>2.4</v>
      </c>
      <c r="S23" s="21">
        <f>ROUND(Data!AQ22,1)</f>
        <v>8.5</v>
      </c>
      <c r="T23" s="21">
        <f>ROUND(Data!AR22,1)</f>
        <v>-3.9</v>
      </c>
      <c r="U23" s="26">
        <f>Data!AS22</f>
        <v>38</v>
      </c>
      <c r="V23" s="26">
        <f>Data!AT22</f>
        <v>5.9</v>
      </c>
      <c r="W23" s="27">
        <f>ROUND(Data!AQ22,2)</f>
        <v>8.5299999999999994</v>
      </c>
      <c r="X23">
        <f t="shared" si="0"/>
        <v>0</v>
      </c>
      <c r="Y23">
        <f t="shared" si="5"/>
        <v>0</v>
      </c>
      <c r="Z23">
        <v>4</v>
      </c>
      <c r="AA23">
        <v>1985</v>
      </c>
      <c r="AB23">
        <f>Data!AX20</f>
        <v>6</v>
      </c>
      <c r="AC23">
        <f>Data!AY20</f>
        <v>-27.1</v>
      </c>
      <c r="AD23">
        <f>Data!AZ20</f>
        <v>3.6</v>
      </c>
      <c r="AE23">
        <f>Data!BA20</f>
        <v>-23.5</v>
      </c>
      <c r="AF23">
        <f>Data!BB20</f>
        <v>3.5</v>
      </c>
      <c r="AG23">
        <f>Data!BC20</f>
        <v>-22.5</v>
      </c>
      <c r="AH23">
        <f>Data!BD20</f>
        <v>7</v>
      </c>
      <c r="AI23">
        <f>Data!BE20</f>
        <v>-28.5</v>
      </c>
      <c r="AM23" s="17">
        <v>1986</v>
      </c>
      <c r="AN23" s="25">
        <v>415</v>
      </c>
      <c r="AO23" s="25">
        <v>180</v>
      </c>
      <c r="AQ23">
        <f t="shared" si="7"/>
        <v>1986</v>
      </c>
      <c r="AR23">
        <f t="shared" si="8"/>
        <v>415</v>
      </c>
      <c r="AS23" s="54">
        <f t="shared" si="9"/>
        <v>180</v>
      </c>
    </row>
    <row r="24" spans="2:45" x14ac:dyDescent="0.25">
      <c r="B24" s="26">
        <f>Data!Z23</f>
        <v>8505</v>
      </c>
      <c r="C24" s="21">
        <f>ROUND(Data!AA23,1)</f>
        <v>5.8</v>
      </c>
      <c r="D24" s="21">
        <f>ROUND(Data!AB23,1)</f>
        <v>12.3</v>
      </c>
      <c r="E24" s="21">
        <f>ROUND(Data!AC23,1)</f>
        <v>-0.7</v>
      </c>
      <c r="F24" s="26">
        <f>Data!AD23</f>
        <v>51.5</v>
      </c>
      <c r="G24" s="26">
        <f>Data!AE23</f>
        <v>15</v>
      </c>
      <c r="H24" s="21">
        <f>ROUND(Data!AF23,1)</f>
        <v>5</v>
      </c>
      <c r="I24" s="21">
        <f>ROUND(Data!AG23,1)</f>
        <v>10.199999999999999</v>
      </c>
      <c r="J24" s="21">
        <f>ROUND(Data!AH23,1)</f>
        <v>-0.3</v>
      </c>
      <c r="K24" s="26">
        <f>Data!AI23</f>
        <v>67</v>
      </c>
      <c r="L24" s="26">
        <f>Data!AJ23</f>
        <v>14</v>
      </c>
      <c r="M24" s="21">
        <f>ROUND(Data!AK23,1)</f>
        <v>5.5</v>
      </c>
      <c r="N24" s="21">
        <f>ROUND(Data!AL23,1)</f>
        <v>10.199999999999999</v>
      </c>
      <c r="O24" s="21">
        <f>ROUND(Data!AM23,1)</f>
        <v>0.8</v>
      </c>
      <c r="P24" s="26">
        <f>Data!AN23</f>
        <v>63</v>
      </c>
      <c r="Q24" s="26">
        <f>Data!AO23</f>
        <v>11</v>
      </c>
      <c r="R24" s="21">
        <f>ROUND(Data!AP23,1)</f>
        <v>7.9</v>
      </c>
      <c r="S24" s="21">
        <f>ROUND(Data!AQ23,1)</f>
        <v>15.2</v>
      </c>
      <c r="T24" s="21">
        <f>ROUND(Data!AR23,1)</f>
        <v>0.5</v>
      </c>
      <c r="U24" s="26">
        <f>Data!AS23</f>
        <v>60.500000000000014</v>
      </c>
      <c r="V24" s="26">
        <f>Data!AT23</f>
        <v>11.2</v>
      </c>
      <c r="W24" s="27">
        <f>ROUND(Data!AQ23,2)</f>
        <v>15.23</v>
      </c>
      <c r="X24">
        <f t="shared" si="0"/>
        <v>72</v>
      </c>
      <c r="Y24">
        <f t="shared" si="5"/>
        <v>5</v>
      </c>
      <c r="Z24">
        <v>5</v>
      </c>
      <c r="AA24">
        <v>1985</v>
      </c>
      <c r="AB24">
        <f>Data!AX21</f>
        <v>9.6999999999999993</v>
      </c>
      <c r="AC24">
        <f>Data!AY21</f>
        <v>-19.600000000000001</v>
      </c>
      <c r="AD24">
        <f>Data!AZ21</f>
        <v>8.5</v>
      </c>
      <c r="AE24">
        <f>Data!BA21</f>
        <v>-13</v>
      </c>
      <c r="AF24">
        <f>Data!BB21</f>
        <v>7.5</v>
      </c>
      <c r="AG24">
        <f>Data!BC21</f>
        <v>-12.7</v>
      </c>
      <c r="AH24">
        <f>Data!BD21</f>
        <v>11.5</v>
      </c>
      <c r="AI24">
        <f>Data!BE21</f>
        <v>-19.5</v>
      </c>
      <c r="AM24" s="17">
        <v>1987</v>
      </c>
      <c r="AN24" s="25">
        <v>498</v>
      </c>
      <c r="AO24" s="25">
        <v>269</v>
      </c>
      <c r="AQ24">
        <f t="shared" si="7"/>
        <v>1987</v>
      </c>
      <c r="AR24">
        <f t="shared" si="8"/>
        <v>498</v>
      </c>
      <c r="AS24" s="54">
        <f t="shared" si="9"/>
        <v>269</v>
      </c>
    </row>
    <row r="25" spans="2:45" x14ac:dyDescent="0.25">
      <c r="B25" s="26">
        <f>Data!Z24</f>
        <v>8506</v>
      </c>
      <c r="C25" s="21">
        <f>ROUND(Data!AA24,1)</f>
        <v>8.6999999999999993</v>
      </c>
      <c r="D25" s="21">
        <f>ROUND(Data!AB24,1)</f>
        <v>15.1</v>
      </c>
      <c r="E25" s="21">
        <f>ROUND(Data!AC24,1)</f>
        <v>2.2000000000000002</v>
      </c>
      <c r="F25" s="26">
        <f>Data!AD24</f>
        <v>43</v>
      </c>
      <c r="G25" s="26">
        <f>Data!AE24</f>
        <v>15</v>
      </c>
      <c r="H25" s="21">
        <f>ROUND(Data!AF24,1)</f>
        <v>8.3000000000000007</v>
      </c>
      <c r="I25" s="21">
        <f>ROUND(Data!AG24,1)</f>
        <v>13.5</v>
      </c>
      <c r="J25" s="21">
        <f>ROUND(Data!AH24,1)</f>
        <v>2.9</v>
      </c>
      <c r="K25" s="26">
        <f>Data!AI24</f>
        <v>38</v>
      </c>
      <c r="L25" s="26">
        <f>Data!AJ24</f>
        <v>16</v>
      </c>
      <c r="M25" s="21">
        <f>ROUND(Data!AK24,1)</f>
        <v>8.5</v>
      </c>
      <c r="N25" s="21">
        <f>ROUND(Data!AL24,1)</f>
        <v>13.4</v>
      </c>
      <c r="O25" s="21">
        <f>ROUND(Data!AM24,1)</f>
        <v>3.6</v>
      </c>
      <c r="P25" s="26">
        <f>Data!AN24</f>
        <v>39.5</v>
      </c>
      <c r="Q25" s="26">
        <f>Data!AO24</f>
        <v>13.5</v>
      </c>
      <c r="R25" s="21">
        <f>ROUND(Data!AP24,1)</f>
        <v>9.9</v>
      </c>
      <c r="S25" s="21">
        <f>ROUND(Data!AQ24,1)</f>
        <v>17.399999999999999</v>
      </c>
      <c r="T25" s="21">
        <f>ROUND(Data!AR24,1)</f>
        <v>2.2999999999999998</v>
      </c>
      <c r="U25" s="26">
        <f>Data!AS24</f>
        <v>40.9</v>
      </c>
      <c r="V25" s="26">
        <f>Data!AT24</f>
        <v>8.9</v>
      </c>
      <c r="W25" s="27">
        <f>ROUND(Data!AQ24,2)</f>
        <v>17.38</v>
      </c>
      <c r="X25">
        <f t="shared" si="0"/>
        <v>86</v>
      </c>
      <c r="Y25">
        <f t="shared" si="5"/>
        <v>48</v>
      </c>
      <c r="Z25">
        <v>6</v>
      </c>
      <c r="AA25">
        <v>1985</v>
      </c>
      <c r="AB25">
        <f>Data!AX22</f>
        <v>15.4</v>
      </c>
      <c r="AC25">
        <f>Data!AY22</f>
        <v>-13</v>
      </c>
      <c r="AD25">
        <f>Data!AZ22</f>
        <v>11.7</v>
      </c>
      <c r="AE25">
        <f>Data!BA22</f>
        <v>-10.5</v>
      </c>
      <c r="AF25">
        <f>Data!BB22</f>
        <v>12.9</v>
      </c>
      <c r="AG25">
        <f>Data!BC22</f>
        <v>-9.3000000000000007</v>
      </c>
      <c r="AH25">
        <f>Data!BD22</f>
        <v>18</v>
      </c>
      <c r="AI25">
        <f>Data!BE22</f>
        <v>-10</v>
      </c>
      <c r="AM25" s="17">
        <v>1988</v>
      </c>
      <c r="AN25" s="25">
        <v>462</v>
      </c>
      <c r="AO25" s="25">
        <v>147.5</v>
      </c>
      <c r="AQ25">
        <f t="shared" si="7"/>
        <v>1988</v>
      </c>
      <c r="AR25">
        <f t="shared" si="8"/>
        <v>462</v>
      </c>
      <c r="AS25" s="54">
        <f t="shared" si="9"/>
        <v>147.5</v>
      </c>
    </row>
    <row r="26" spans="2:45" x14ac:dyDescent="0.25">
      <c r="B26" s="26">
        <f>Data!Z25</f>
        <v>8507</v>
      </c>
      <c r="C26" s="21">
        <f>ROUND(Data!AA25,1)</f>
        <v>15.6</v>
      </c>
      <c r="D26" s="21">
        <f>ROUND(Data!AB25,1)</f>
        <v>24.3</v>
      </c>
      <c r="E26" s="21">
        <f>ROUND(Data!AC25,1)</f>
        <v>6.7</v>
      </c>
      <c r="F26" s="26">
        <f>Data!AD25</f>
        <v>8</v>
      </c>
      <c r="G26" s="26">
        <f>Data!AE25</f>
        <v>4</v>
      </c>
      <c r="H26" s="21">
        <f>ROUND(Data!AF25,1)</f>
        <v>15.6</v>
      </c>
      <c r="I26" s="21">
        <f>ROUND(Data!AG25,1)</f>
        <v>22.1</v>
      </c>
      <c r="J26" s="21">
        <f>ROUND(Data!AH25,1)</f>
        <v>9</v>
      </c>
      <c r="K26" s="26">
        <f>Data!AI25</f>
        <v>4</v>
      </c>
      <c r="L26" s="26">
        <f>Data!AJ25</f>
        <v>2</v>
      </c>
      <c r="M26" s="21">
        <f>ROUND(Data!AK25,1)</f>
        <v>15.9</v>
      </c>
      <c r="N26" s="21">
        <f>ROUND(Data!AL25,1)</f>
        <v>21.7</v>
      </c>
      <c r="O26" s="21">
        <f>ROUND(Data!AM25,1)</f>
        <v>10.1</v>
      </c>
      <c r="P26" s="26">
        <f>Data!AN25</f>
        <v>5</v>
      </c>
      <c r="Q26" s="26">
        <f>Data!AO25</f>
        <v>4.5</v>
      </c>
      <c r="R26" s="21">
        <f>ROUND(Data!AP25,1)</f>
        <v>15.3</v>
      </c>
      <c r="S26" s="21">
        <f>ROUND(Data!AQ25,1)</f>
        <v>25.7</v>
      </c>
      <c r="T26" s="21">
        <f>ROUND(Data!AR25,1)</f>
        <v>4.8</v>
      </c>
      <c r="U26" s="26">
        <f>Data!AS25</f>
        <v>5.8</v>
      </c>
      <c r="V26" s="26">
        <f>Data!AT25</f>
        <v>5</v>
      </c>
      <c r="W26" s="27">
        <f>ROUND(Data!AQ25,2)</f>
        <v>25.74</v>
      </c>
      <c r="X26">
        <f t="shared" si="0"/>
        <v>122</v>
      </c>
      <c r="Y26">
        <f t="shared" si="5"/>
        <v>118</v>
      </c>
      <c r="Z26">
        <v>7</v>
      </c>
      <c r="AA26">
        <v>1985</v>
      </c>
      <c r="AB26">
        <f>Data!AX23</f>
        <v>22.5</v>
      </c>
      <c r="AC26">
        <f>Data!AY23</f>
        <v>-10.5</v>
      </c>
      <c r="AD26">
        <f>Data!AZ23</f>
        <v>20.5</v>
      </c>
      <c r="AE26">
        <f>Data!BA23</f>
        <v>-11</v>
      </c>
      <c r="AF26">
        <f>Data!BB23</f>
        <v>19.7</v>
      </c>
      <c r="AG26">
        <f>Data!BC23</f>
        <v>-9</v>
      </c>
      <c r="AH26">
        <f>Data!BD23</f>
        <v>24</v>
      </c>
      <c r="AI26">
        <f>Data!BE23</f>
        <v>-8</v>
      </c>
      <c r="AM26" s="17">
        <v>1989</v>
      </c>
      <c r="AN26" s="25">
        <v>464</v>
      </c>
      <c r="AO26" s="25">
        <v>125</v>
      </c>
      <c r="AQ26">
        <f t="shared" si="7"/>
        <v>1989</v>
      </c>
      <c r="AR26">
        <f t="shared" si="8"/>
        <v>464</v>
      </c>
      <c r="AS26" s="54">
        <f t="shared" si="9"/>
        <v>125</v>
      </c>
    </row>
    <row r="27" spans="2:45" x14ac:dyDescent="0.25">
      <c r="B27" s="26">
        <f>Data!Z26</f>
        <v>8508</v>
      </c>
      <c r="C27" s="21">
        <f>ROUND(Data!AA26,1)</f>
        <v>10.9</v>
      </c>
      <c r="D27" s="21">
        <f>ROUND(Data!AB26,1)</f>
        <v>17.600000000000001</v>
      </c>
      <c r="E27" s="21">
        <f>ROUND(Data!AC26,1)</f>
        <v>4.0999999999999996</v>
      </c>
      <c r="F27" s="26">
        <f>Data!AD26</f>
        <v>52</v>
      </c>
      <c r="G27" s="26">
        <f>Data!AE26</f>
        <v>34</v>
      </c>
      <c r="H27" s="21">
        <f>ROUND(Data!AF26,1)</f>
        <v>10.3</v>
      </c>
      <c r="I27" s="21">
        <f>ROUND(Data!AG26,1)</f>
        <v>15.8</v>
      </c>
      <c r="J27" s="21">
        <f>ROUND(Data!AH26,1)</f>
        <v>4.8</v>
      </c>
      <c r="K27" s="26">
        <f>Data!AI26</f>
        <v>36.5</v>
      </c>
      <c r="L27" s="26">
        <f>Data!AJ26</f>
        <v>17</v>
      </c>
      <c r="M27" s="21">
        <f>ROUND(Data!AK26,1)</f>
        <v>10.5</v>
      </c>
      <c r="N27" s="21">
        <f>ROUND(Data!AL26,1)</f>
        <v>15.3</v>
      </c>
      <c r="O27" s="21">
        <f>ROUND(Data!AM26,1)</f>
        <v>5.6</v>
      </c>
      <c r="P27" s="26">
        <f>Data!AN26</f>
        <v>38</v>
      </c>
      <c r="Q27" s="26">
        <f>Data!AO26</f>
        <v>19</v>
      </c>
      <c r="R27" s="21">
        <f>ROUND(Data!AP26,1)</f>
        <v>11.8</v>
      </c>
      <c r="S27" s="21">
        <f>ROUND(Data!AQ26,1)</f>
        <v>20.6</v>
      </c>
      <c r="T27" s="21">
        <f>ROUND(Data!AR26,1)</f>
        <v>3</v>
      </c>
      <c r="U27" s="26">
        <f>Data!AS26</f>
        <v>45.599999999999994</v>
      </c>
      <c r="V27" s="26">
        <f>Data!AT26</f>
        <v>17.2</v>
      </c>
      <c r="W27" s="27">
        <f>ROUND(Data!AQ26,2)</f>
        <v>20.61</v>
      </c>
      <c r="X27">
        <f t="shared" si="0"/>
        <v>80</v>
      </c>
      <c r="Y27">
        <f t="shared" si="5"/>
        <v>43.5</v>
      </c>
      <c r="Z27">
        <v>8</v>
      </c>
      <c r="AA27">
        <v>1985</v>
      </c>
      <c r="AB27">
        <f>Data!AX24</f>
        <v>26.5</v>
      </c>
      <c r="AC27">
        <f>Data!AY24</f>
        <v>-3</v>
      </c>
      <c r="AD27">
        <f>Data!AZ24</f>
        <v>25</v>
      </c>
      <c r="AE27">
        <f>Data!BA24</f>
        <v>-2.5</v>
      </c>
      <c r="AF27">
        <f>Data!BB24</f>
        <v>24.8</v>
      </c>
      <c r="AG27">
        <f>Data!BC24</f>
        <v>-2</v>
      </c>
      <c r="AH27">
        <f>Data!BD24</f>
        <v>27.5</v>
      </c>
      <c r="AI27">
        <f>Data!BE24</f>
        <v>-2.5</v>
      </c>
      <c r="AM27" s="17">
        <v>1990</v>
      </c>
      <c r="AN27" s="25">
        <v>452</v>
      </c>
      <c r="AO27" s="25">
        <v>108.5</v>
      </c>
      <c r="AQ27">
        <f t="shared" si="7"/>
        <v>1990</v>
      </c>
      <c r="AR27">
        <f t="shared" si="8"/>
        <v>452</v>
      </c>
      <c r="AS27" s="54">
        <f t="shared" si="9"/>
        <v>108.5</v>
      </c>
    </row>
    <row r="28" spans="2:45" x14ac:dyDescent="0.25">
      <c r="B28" s="26">
        <f>Data!Z27</f>
        <v>8509</v>
      </c>
      <c r="C28" s="21">
        <f>ROUND(Data!AA27,1)</f>
        <v>4.5999999999999996</v>
      </c>
      <c r="D28" s="21">
        <f>ROUND(Data!AB27,1)</f>
        <v>9.4</v>
      </c>
      <c r="E28" s="21">
        <f>ROUND(Data!AC27,1)</f>
        <v>-0.4</v>
      </c>
      <c r="F28" s="26">
        <f>Data!AD27</f>
        <v>95.5</v>
      </c>
      <c r="G28" s="26">
        <f>Data!AE27</f>
        <v>24</v>
      </c>
      <c r="H28" s="21">
        <f>ROUND(Data!AF27,1)</f>
        <v>4.5</v>
      </c>
      <c r="I28" s="21">
        <f>ROUND(Data!AG27,1)</f>
        <v>8.4</v>
      </c>
      <c r="J28" s="21">
        <f>ROUND(Data!AH27,1)</f>
        <v>0.5</v>
      </c>
      <c r="K28" s="26">
        <f>Data!AI27</f>
        <v>93</v>
      </c>
      <c r="L28" s="26">
        <f>Data!AJ27</f>
        <v>23</v>
      </c>
      <c r="M28" s="21">
        <f>ROUND(Data!AK27,1)</f>
        <v>4.3</v>
      </c>
      <c r="N28" s="21">
        <f>ROUND(Data!AL27,1)</f>
        <v>7.7</v>
      </c>
      <c r="O28" s="21">
        <f>ROUND(Data!AM27,1)</f>
        <v>0.8</v>
      </c>
      <c r="P28" s="26">
        <f>Data!AN27</f>
        <v>99.5</v>
      </c>
      <c r="Q28" s="26">
        <f>Data!AO27</f>
        <v>28</v>
      </c>
      <c r="R28" s="21">
        <f>ROUND(Data!AP27,1)</f>
        <v>5.8</v>
      </c>
      <c r="S28" s="21">
        <f>ROUND(Data!AQ27,1)</f>
        <v>12.1</v>
      </c>
      <c r="T28" s="21">
        <f>ROUND(Data!AR27,1)</f>
        <v>-0.6</v>
      </c>
      <c r="U28" s="26">
        <f>Data!AS27</f>
        <v>131.50000000000003</v>
      </c>
      <c r="V28" s="26">
        <f>Data!AT27</f>
        <v>33</v>
      </c>
      <c r="W28" s="27">
        <f>ROUND(Data!AQ27,2)</f>
        <v>12.13</v>
      </c>
      <c r="X28">
        <f t="shared" si="0"/>
        <v>39</v>
      </c>
      <c r="Y28">
        <f t="shared" si="5"/>
        <v>0</v>
      </c>
      <c r="Z28">
        <v>9</v>
      </c>
      <c r="AA28">
        <v>1985</v>
      </c>
      <c r="AB28">
        <f>Data!AX25</f>
        <v>30</v>
      </c>
      <c r="AC28">
        <f>Data!AY25</f>
        <v>1</v>
      </c>
      <c r="AD28">
        <f>Data!AZ25</f>
        <v>27.5</v>
      </c>
      <c r="AE28">
        <f>Data!BA25</f>
        <v>3</v>
      </c>
      <c r="AF28">
        <f>Data!BB25</f>
        <v>27.5</v>
      </c>
      <c r="AG28">
        <f>Data!BC25</f>
        <v>3.2</v>
      </c>
      <c r="AH28">
        <f>Data!BD25</f>
        <v>30.5</v>
      </c>
      <c r="AI28">
        <f>Data!BE25</f>
        <v>0</v>
      </c>
      <c r="AM28" s="17">
        <v>1991</v>
      </c>
      <c r="AN28" s="25">
        <v>382</v>
      </c>
      <c r="AO28" s="25">
        <v>93.2</v>
      </c>
      <c r="AQ28">
        <f t="shared" si="7"/>
        <v>1991</v>
      </c>
    </row>
    <row r="29" spans="2:45" x14ac:dyDescent="0.25">
      <c r="B29" s="26">
        <f>Data!Z28</f>
        <v>8510</v>
      </c>
      <c r="C29" s="21">
        <f>ROUND(Data!AA28,1)</f>
        <v>0.5</v>
      </c>
      <c r="D29" s="21">
        <f>ROUND(Data!AB28,1)</f>
        <v>4</v>
      </c>
      <c r="E29" s="21">
        <f>ROUND(Data!AC28,1)</f>
        <v>-3</v>
      </c>
      <c r="F29" s="26">
        <f>Data!AD28</f>
        <v>93</v>
      </c>
      <c r="G29" s="26">
        <f>Data!AE28</f>
        <v>18</v>
      </c>
      <c r="H29" s="21">
        <f>ROUND(Data!AF28,1)</f>
        <v>-0.6</v>
      </c>
      <c r="I29" s="21">
        <f>ROUND(Data!AG28,1)</f>
        <v>2.2999999999999998</v>
      </c>
      <c r="J29" s="21">
        <f>ROUND(Data!AH28,1)</f>
        <v>-3.5</v>
      </c>
      <c r="K29" s="26">
        <f>Data!AI28</f>
        <v>92.5</v>
      </c>
      <c r="L29" s="26">
        <f>Data!AJ28</f>
        <v>15.5</v>
      </c>
      <c r="M29" s="21">
        <f>ROUND(Data!AK28,1)</f>
        <v>-1.4</v>
      </c>
      <c r="N29" s="21">
        <f>ROUND(Data!AL28,1)</f>
        <v>1</v>
      </c>
      <c r="O29" s="21">
        <f>ROUND(Data!AM28,1)</f>
        <v>-3.7</v>
      </c>
      <c r="P29" s="26">
        <f>Data!AN28</f>
        <v>91</v>
      </c>
      <c r="Q29" s="26">
        <f>Data!AO28</f>
        <v>16</v>
      </c>
      <c r="R29" s="21">
        <f>ROUND(Data!AP28,1)</f>
        <v>2</v>
      </c>
      <c r="S29" s="21">
        <f>ROUND(Data!AQ28,1)</f>
        <v>6.8</v>
      </c>
      <c r="T29" s="21">
        <f>ROUND(Data!AR28,1)</f>
        <v>-2.8</v>
      </c>
      <c r="U29" s="26">
        <f>Data!AS28</f>
        <v>99.399999999999991</v>
      </c>
      <c r="V29" s="26">
        <f>Data!AT28</f>
        <v>20</v>
      </c>
      <c r="W29" s="27">
        <f>ROUND(Data!AQ28,2)</f>
        <v>6.77</v>
      </c>
      <c r="X29">
        <f t="shared" si="0"/>
        <v>0</v>
      </c>
      <c r="Y29">
        <f t="shared" si="5"/>
        <v>0</v>
      </c>
      <c r="Z29">
        <v>10</v>
      </c>
      <c r="AA29">
        <v>1985</v>
      </c>
      <c r="AB29">
        <f>Data!AX26</f>
        <v>23.5</v>
      </c>
      <c r="AC29">
        <f>Data!AY26</f>
        <v>-1.3</v>
      </c>
      <c r="AD29">
        <f>Data!AZ26</f>
        <v>21.6</v>
      </c>
      <c r="AE29">
        <f>Data!BA26</f>
        <v>-0.2</v>
      </c>
      <c r="AF29">
        <f>Data!BB26</f>
        <v>21</v>
      </c>
      <c r="AG29">
        <f>Data!BC26</f>
        <v>1.5</v>
      </c>
      <c r="AH29">
        <f>Data!BD26</f>
        <v>29.5</v>
      </c>
      <c r="AI29">
        <f>Data!BE26</f>
        <v>-2</v>
      </c>
      <c r="AM29" s="17" t="s">
        <v>44</v>
      </c>
      <c r="AN29" s="25">
        <v>3453</v>
      </c>
      <c r="AO29" s="25">
        <v>1246.2</v>
      </c>
    </row>
    <row r="30" spans="2:45" x14ac:dyDescent="0.25">
      <c r="B30" s="26">
        <f>Data!Z29</f>
        <v>8511</v>
      </c>
      <c r="C30" s="21">
        <f>ROUND(Data!AA29,1)</f>
        <v>-14.3</v>
      </c>
      <c r="D30" s="21">
        <f>ROUND(Data!AB29,1)</f>
        <v>-10.6</v>
      </c>
      <c r="E30" s="21">
        <f>ROUND(Data!AC29,1)</f>
        <v>-18</v>
      </c>
      <c r="F30" s="26">
        <f>Data!AD29</f>
        <v>51.5</v>
      </c>
      <c r="G30" s="26">
        <f>Data!AE29</f>
        <v>9</v>
      </c>
      <c r="H30" s="21">
        <f>ROUND(Data!AF29,1)</f>
        <v>-13.1</v>
      </c>
      <c r="I30" s="21">
        <f>ROUND(Data!AG29,1)</f>
        <v>-10.199999999999999</v>
      </c>
      <c r="J30" s="21">
        <f>ROUND(Data!AH29,1)</f>
        <v>-15.9</v>
      </c>
      <c r="K30" s="26">
        <f>Data!AI29</f>
        <v>53.5</v>
      </c>
      <c r="L30" s="26">
        <f>Data!AJ29</f>
        <v>13.5</v>
      </c>
      <c r="M30" s="21">
        <f>ROUND(Data!AK29,1)</f>
        <v>-13</v>
      </c>
      <c r="N30" s="21">
        <f>ROUND(Data!AL29,1)</f>
        <v>-10.9</v>
      </c>
      <c r="O30" s="21">
        <f>ROUND(Data!AM29,1)</f>
        <v>-15.1</v>
      </c>
      <c r="P30" s="26">
        <f>Data!AN29</f>
        <v>49</v>
      </c>
      <c r="Q30" s="26">
        <f>Data!AO29</f>
        <v>9</v>
      </c>
      <c r="R30" s="21">
        <f>ROUND(Data!AP29,1)</f>
        <v>-12.6</v>
      </c>
      <c r="S30" s="21">
        <f>ROUND(Data!AQ29,1)</f>
        <v>-9</v>
      </c>
      <c r="T30" s="21">
        <f>ROUND(Data!AR29,1)</f>
        <v>-16.2</v>
      </c>
      <c r="U30" s="26">
        <f>Data!AS29</f>
        <v>53.5</v>
      </c>
      <c r="V30" s="26">
        <f>Data!AT29</f>
        <v>13.5</v>
      </c>
      <c r="W30" s="27">
        <f>ROUND(Data!AQ29,2)</f>
        <v>-9.0299999999999994</v>
      </c>
      <c r="X30">
        <f t="shared" si="0"/>
        <v>0</v>
      </c>
      <c r="Y30">
        <f t="shared" si="5"/>
        <v>0</v>
      </c>
      <c r="Z30">
        <v>11</v>
      </c>
      <c r="AA30">
        <v>1985</v>
      </c>
      <c r="AB30">
        <f>Data!AX27</f>
        <v>17</v>
      </c>
      <c r="AC30">
        <f>Data!AY27</f>
        <v>-6.5</v>
      </c>
      <c r="AD30">
        <f>Data!AZ27</f>
        <v>16.5</v>
      </c>
      <c r="AE30">
        <f>Data!BA27</f>
        <v>-5</v>
      </c>
      <c r="AF30">
        <f>Data!BB27</f>
        <v>15.5</v>
      </c>
      <c r="AG30">
        <f>Data!BC27</f>
        <v>-3.5</v>
      </c>
      <c r="AH30">
        <f>Data!BD27</f>
        <v>19</v>
      </c>
      <c r="AI30">
        <f>Data!BE27</f>
        <v>-8</v>
      </c>
    </row>
    <row r="31" spans="2:45" x14ac:dyDescent="0.25">
      <c r="B31" s="26">
        <f>Data!Z30</f>
        <v>8512</v>
      </c>
      <c r="C31" s="21">
        <f>ROUND(Data!AA30,1)</f>
        <v>-6.5</v>
      </c>
      <c r="D31" s="21">
        <f>ROUND(Data!AB30,1)</f>
        <v>-1.2</v>
      </c>
      <c r="E31" s="21">
        <f>ROUND(Data!AC30,1)</f>
        <v>-11.8</v>
      </c>
      <c r="F31" s="26">
        <f>Data!AD30</f>
        <v>12</v>
      </c>
      <c r="G31" s="26">
        <f>Data!AE30</f>
        <v>4</v>
      </c>
      <c r="H31" s="21">
        <f>ROUND(Data!AF30,1)</f>
        <v>-4.5999999999999996</v>
      </c>
      <c r="I31" s="21">
        <f>ROUND(Data!AG30,1)</f>
        <v>-1.8</v>
      </c>
      <c r="J31" s="21">
        <f>ROUND(Data!AH30,1)</f>
        <v>-7.4</v>
      </c>
      <c r="K31" s="26">
        <f>Data!AI30</f>
        <v>14</v>
      </c>
      <c r="L31" s="26">
        <f>Data!AJ30</f>
        <v>4</v>
      </c>
      <c r="M31" s="21">
        <f>ROUND(Data!AK30,1)</f>
        <v>-5.4</v>
      </c>
      <c r="N31" s="21">
        <f>ROUND(Data!AL30,1)</f>
        <v>-2.8</v>
      </c>
      <c r="O31" s="21">
        <f>ROUND(Data!AM30,1)</f>
        <v>-8</v>
      </c>
      <c r="P31" s="26">
        <f>Data!AN30</f>
        <v>25.5</v>
      </c>
      <c r="Q31" s="26">
        <f>Data!AO30</f>
        <v>5.5</v>
      </c>
      <c r="R31" s="21">
        <f>ROUND(Data!AP30,1)</f>
        <v>-8.5</v>
      </c>
      <c r="S31" s="21">
        <f>ROUND(Data!AQ30,1)</f>
        <v>-3.8</v>
      </c>
      <c r="T31" s="21">
        <f>ROUND(Data!AR30,1)</f>
        <v>-13</v>
      </c>
      <c r="U31" s="26">
        <f>Data!AS30</f>
        <v>14</v>
      </c>
      <c r="V31" s="26">
        <f>Data!AT30</f>
        <v>4</v>
      </c>
      <c r="W31" s="27">
        <f>ROUND(Data!AQ30,2)</f>
        <v>-3.84</v>
      </c>
      <c r="X31">
        <f t="shared" si="0"/>
        <v>0</v>
      </c>
      <c r="Y31">
        <f t="shared" si="5"/>
        <v>0</v>
      </c>
      <c r="Z31">
        <v>12</v>
      </c>
      <c r="AA31">
        <v>1985</v>
      </c>
      <c r="AB31">
        <f>Data!AX28</f>
        <v>12</v>
      </c>
      <c r="AC31">
        <f>Data!AY28</f>
        <v>-12.5</v>
      </c>
      <c r="AD31">
        <f>Data!AZ28</f>
        <v>11</v>
      </c>
      <c r="AE31">
        <f>Data!BA28</f>
        <v>-12.5</v>
      </c>
      <c r="AF31">
        <f>Data!BB28</f>
        <v>9</v>
      </c>
      <c r="AG31">
        <f>Data!BC28</f>
        <v>-10.5</v>
      </c>
      <c r="AH31">
        <f>Data!BD28</f>
        <v>13.5</v>
      </c>
      <c r="AI31">
        <f>Data!BE28</f>
        <v>-10</v>
      </c>
    </row>
    <row r="32" spans="2:45" x14ac:dyDescent="0.25">
      <c r="B32" s="26">
        <f>Data!Z31</f>
        <v>8601</v>
      </c>
      <c r="C32" s="21">
        <f>ROUND(Data!AA31,1)</f>
        <v>-5.3</v>
      </c>
      <c r="D32" s="21">
        <f>ROUND(Data!AB31,1)</f>
        <v>-1.1000000000000001</v>
      </c>
      <c r="E32" s="21">
        <f>ROUND(Data!AC31,1)</f>
        <v>-9.4</v>
      </c>
      <c r="F32" s="26">
        <f>Data!AD31</f>
        <v>40</v>
      </c>
      <c r="G32" s="26">
        <f>Data!AE31</f>
        <v>10.5</v>
      </c>
      <c r="H32" s="21">
        <f>ROUND(Data!AF31,1)</f>
        <v>-4.0999999999999996</v>
      </c>
      <c r="I32" s="21">
        <f>ROUND(Data!AG31,1)</f>
        <v>-1.7</v>
      </c>
      <c r="J32" s="21">
        <f>ROUND(Data!AH31,1)</f>
        <v>-6.5</v>
      </c>
      <c r="K32" s="26">
        <f>Data!AI31</f>
        <v>41.5</v>
      </c>
      <c r="L32" s="26">
        <f>Data!AJ31</f>
        <v>16.5</v>
      </c>
      <c r="M32" s="21">
        <f>ROUND(Data!AK31,1)</f>
        <v>-6.3</v>
      </c>
      <c r="N32" s="21">
        <f>ROUND(Data!AL31,1)</f>
        <v>-4</v>
      </c>
      <c r="O32" s="21">
        <f>ROUND(Data!AM31,1)</f>
        <v>-8.5</v>
      </c>
      <c r="P32" s="26">
        <f>Data!AN31</f>
        <v>40</v>
      </c>
      <c r="Q32" s="26">
        <f>Data!AO31</f>
        <v>16.5</v>
      </c>
      <c r="R32" s="21">
        <f>ROUND(Data!AP31,1)</f>
        <v>-3.5</v>
      </c>
      <c r="S32" s="21">
        <f>ROUND(Data!AQ31,1)</f>
        <v>0</v>
      </c>
      <c r="T32" s="21">
        <f>ROUND(Data!AR31,1)</f>
        <v>-7.1</v>
      </c>
      <c r="U32" s="26">
        <f>Data!AS31</f>
        <v>82.3</v>
      </c>
      <c r="V32" s="26">
        <f>Data!AT31</f>
        <v>13.2</v>
      </c>
      <c r="W32" s="27">
        <f>ROUND(Data!AQ31,2)</f>
        <v>0.04</v>
      </c>
      <c r="X32">
        <f t="shared" si="0"/>
        <v>0</v>
      </c>
      <c r="Y32">
        <f t="shared" si="5"/>
        <v>0</v>
      </c>
      <c r="Z32">
        <v>1</v>
      </c>
      <c r="AA32">
        <v>1986</v>
      </c>
      <c r="AB32">
        <f>Data!AX29</f>
        <v>3.9</v>
      </c>
      <c r="AC32">
        <f>Data!AY29</f>
        <v>-34.5</v>
      </c>
      <c r="AD32">
        <f>Data!AZ29</f>
        <v>2</v>
      </c>
      <c r="AE32">
        <f>Data!BA29</f>
        <v>-31.5</v>
      </c>
      <c r="AF32">
        <f>Data!BB29</f>
        <v>1.2</v>
      </c>
      <c r="AG32">
        <f>Data!BC29</f>
        <v>-30</v>
      </c>
      <c r="AH32">
        <f>Data!BD29</f>
        <v>4</v>
      </c>
      <c r="AI32">
        <f>Data!BE29</f>
        <v>-34</v>
      </c>
    </row>
    <row r="33" spans="2:35" x14ac:dyDescent="0.25">
      <c r="B33" s="26">
        <f>Data!Z32</f>
        <v>8602</v>
      </c>
      <c r="C33" s="21">
        <f>ROUND(Data!AA32,1)</f>
        <v>-7.4</v>
      </c>
      <c r="D33" s="21">
        <f>ROUND(Data!AB32,1)</f>
        <v>-2.7</v>
      </c>
      <c r="E33" s="21">
        <f>ROUND(Data!AC32,1)</f>
        <v>-12.1</v>
      </c>
      <c r="F33" s="26">
        <f>Data!AD32</f>
        <v>38</v>
      </c>
      <c r="G33" s="26">
        <f>Data!AE32</f>
        <v>8</v>
      </c>
      <c r="H33" s="21">
        <f>ROUND(Data!AF32,1)</f>
        <v>-7.1</v>
      </c>
      <c r="I33" s="21">
        <f>ROUND(Data!AG32,1)</f>
        <v>-4.5</v>
      </c>
      <c r="J33" s="21">
        <f>ROUND(Data!AH32,1)</f>
        <v>-9.6999999999999993</v>
      </c>
      <c r="K33" s="26">
        <f>Data!AI32</f>
        <v>22.5</v>
      </c>
      <c r="L33" s="26">
        <f>Data!AJ32</f>
        <v>6</v>
      </c>
      <c r="M33" s="21">
        <f>ROUND(Data!AK32,1)</f>
        <v>-7.1</v>
      </c>
      <c r="N33" s="21">
        <f>ROUND(Data!AL32,1)</f>
        <v>-4.3</v>
      </c>
      <c r="O33" s="21">
        <f>ROUND(Data!AM32,1)</f>
        <v>-9.8000000000000007</v>
      </c>
      <c r="P33" s="26">
        <f>Data!AN32</f>
        <v>28.5</v>
      </c>
      <c r="Q33" s="26">
        <f>Data!AO32</f>
        <v>9</v>
      </c>
      <c r="R33" s="21">
        <f>ROUND(Data!AP32,1)</f>
        <v>-6.2</v>
      </c>
      <c r="S33" s="21">
        <f>ROUND(Data!AQ32,1)</f>
        <v>-1.1000000000000001</v>
      </c>
      <c r="T33" s="21">
        <f>ROUND(Data!AR32,1)</f>
        <v>-11.4</v>
      </c>
      <c r="U33" s="26">
        <f>Data!AS32</f>
        <v>65.599999999999994</v>
      </c>
      <c r="V33" s="26">
        <f>Data!AT32</f>
        <v>16.100000000000001</v>
      </c>
      <c r="W33" s="27">
        <f>ROUND(Data!AQ32,2)</f>
        <v>-1.07</v>
      </c>
      <c r="X33">
        <f t="shared" si="0"/>
        <v>0</v>
      </c>
      <c r="Y33">
        <f t="shared" si="5"/>
        <v>0</v>
      </c>
      <c r="Z33">
        <v>2</v>
      </c>
      <c r="AA33">
        <v>1986</v>
      </c>
      <c r="AB33">
        <f>Data!AX30</f>
        <v>6.5</v>
      </c>
      <c r="AC33">
        <f>Data!AY30</f>
        <v>-30.6</v>
      </c>
      <c r="AD33">
        <f>Data!AZ30</f>
        <v>6.3</v>
      </c>
      <c r="AE33">
        <f>Data!BA30</f>
        <v>-26.3</v>
      </c>
      <c r="AF33">
        <f>Data!BB30</f>
        <v>4.5</v>
      </c>
      <c r="AG33">
        <f>Data!BC30</f>
        <v>-24.7</v>
      </c>
      <c r="AH33">
        <f>Data!BD30</f>
        <v>2</v>
      </c>
      <c r="AI33">
        <f>Data!BE30</f>
        <v>-33</v>
      </c>
    </row>
    <row r="34" spans="2:35" x14ac:dyDescent="0.25">
      <c r="B34" s="26">
        <f>Data!Z33</f>
        <v>8603</v>
      </c>
      <c r="C34" s="21">
        <f>ROUND(Data!AA33,1)</f>
        <v>-0.4</v>
      </c>
      <c r="D34" s="21">
        <f>ROUND(Data!AB33,1)</f>
        <v>4.3</v>
      </c>
      <c r="E34" s="21">
        <f>ROUND(Data!AC33,1)</f>
        <v>-5</v>
      </c>
      <c r="F34" s="26">
        <f>Data!AD33</f>
        <v>53</v>
      </c>
      <c r="G34" s="26">
        <f>Data!AE33</f>
        <v>8.5</v>
      </c>
      <c r="H34" s="21">
        <f>ROUND(Data!AF33,1)</f>
        <v>-1.2</v>
      </c>
      <c r="I34" s="21">
        <f>ROUND(Data!AG33,1)</f>
        <v>2.2999999999999998</v>
      </c>
      <c r="J34" s="21">
        <f>ROUND(Data!AH33,1)</f>
        <v>-4.5999999999999996</v>
      </c>
      <c r="K34" s="26">
        <f>Data!AI33</f>
        <v>50</v>
      </c>
      <c r="L34" s="26">
        <f>Data!AJ33</f>
        <v>8</v>
      </c>
      <c r="M34" s="21">
        <f>ROUND(Data!AK33,1)</f>
        <v>-1.1000000000000001</v>
      </c>
      <c r="N34" s="21">
        <f>ROUND(Data!AL33,1)</f>
        <v>1.9</v>
      </c>
      <c r="O34" s="21">
        <f>ROUND(Data!AM33,1)</f>
        <v>-4.0999999999999996</v>
      </c>
      <c r="P34" s="26">
        <f>Data!AN33</f>
        <v>64</v>
      </c>
      <c r="Q34" s="26">
        <f>Data!AO33</f>
        <v>13</v>
      </c>
      <c r="R34" s="21">
        <f>ROUND(Data!AP33,1)</f>
        <v>1.1000000000000001</v>
      </c>
      <c r="S34" s="21">
        <f>ROUND(Data!AQ33,1)</f>
        <v>6.3</v>
      </c>
      <c r="T34" s="21">
        <f>ROUND(Data!AR33,1)</f>
        <v>-4.0999999999999996</v>
      </c>
      <c r="U34" s="26">
        <f>Data!AS33</f>
        <v>48.499999999999993</v>
      </c>
      <c r="V34" s="26">
        <f>Data!AT33</f>
        <v>10</v>
      </c>
      <c r="W34" s="27">
        <f>ROUND(Data!AQ33,2)</f>
        <v>6.27</v>
      </c>
      <c r="X34">
        <f t="shared" si="0"/>
        <v>0</v>
      </c>
      <c r="Y34">
        <f t="shared" si="5"/>
        <v>0</v>
      </c>
      <c r="Z34">
        <v>3</v>
      </c>
      <c r="AA34">
        <v>1986</v>
      </c>
      <c r="AB34">
        <f>Data!AX31</f>
        <v>6.5</v>
      </c>
      <c r="AC34">
        <f>Data!AY31</f>
        <v>-18.5</v>
      </c>
      <c r="AD34">
        <f>Data!AZ31</f>
        <v>4.9000000000000004</v>
      </c>
      <c r="AE34">
        <f>Data!BA31</f>
        <v>-11.7</v>
      </c>
      <c r="AF34">
        <f>Data!BB31</f>
        <v>4.1000000000000005</v>
      </c>
      <c r="AG34">
        <f>Data!BC31</f>
        <v>-14.6</v>
      </c>
      <c r="AH34">
        <f>Data!BD31</f>
        <v>4</v>
      </c>
      <c r="AI34">
        <f>Data!BE31</f>
        <v>-20</v>
      </c>
    </row>
    <row r="35" spans="2:35" x14ac:dyDescent="0.25">
      <c r="B35" s="26">
        <f>Data!Z34</f>
        <v>8604</v>
      </c>
      <c r="C35" s="21">
        <f>ROUND(Data!AA34,1)</f>
        <v>-0.1</v>
      </c>
      <c r="D35" s="21">
        <f>ROUND(Data!AB34,1)</f>
        <v>4.4000000000000004</v>
      </c>
      <c r="E35" s="21">
        <f>ROUND(Data!AC34,1)</f>
        <v>-4.5999999999999996</v>
      </c>
      <c r="F35" s="26">
        <f>Data!AD34</f>
        <v>100</v>
      </c>
      <c r="G35" s="26">
        <f>Data!AE34</f>
        <v>13</v>
      </c>
      <c r="H35" s="21">
        <f>ROUND(Data!AF34,1)</f>
        <v>-1.7</v>
      </c>
      <c r="I35" s="21">
        <f>ROUND(Data!AG34,1)</f>
        <v>1.9</v>
      </c>
      <c r="J35" s="21">
        <f>ROUND(Data!AH34,1)</f>
        <v>-5.2</v>
      </c>
      <c r="K35" s="26">
        <f>Data!AI34</f>
        <v>96.5</v>
      </c>
      <c r="L35" s="26">
        <f>Data!AJ34</f>
        <v>12.5</v>
      </c>
      <c r="M35" s="21">
        <f>ROUND(Data!AK34,1)</f>
        <v>-1.5</v>
      </c>
      <c r="N35" s="21">
        <f>ROUND(Data!AL34,1)</f>
        <v>1.7</v>
      </c>
      <c r="O35" s="21">
        <f>ROUND(Data!AM34,1)</f>
        <v>-4.5999999999999996</v>
      </c>
      <c r="P35" s="26">
        <f>Data!AN34</f>
        <v>99.5</v>
      </c>
      <c r="Q35" s="26">
        <f>Data!AO34</f>
        <v>18</v>
      </c>
      <c r="R35" s="21">
        <f>ROUND(Data!AP34,1)</f>
        <v>2</v>
      </c>
      <c r="S35" s="21">
        <f>ROUND(Data!AQ34,1)</f>
        <v>7.1</v>
      </c>
      <c r="T35" s="21">
        <f>ROUND(Data!AR34,1)</f>
        <v>-3.1</v>
      </c>
      <c r="U35" s="26">
        <f>Data!AS34</f>
        <v>91.2</v>
      </c>
      <c r="V35" s="26">
        <f>Data!AT34</f>
        <v>17</v>
      </c>
      <c r="W35" s="27">
        <f>ROUND(Data!AQ34,2)</f>
        <v>7.05</v>
      </c>
      <c r="X35">
        <f t="shared" si="0"/>
        <v>0</v>
      </c>
      <c r="Y35">
        <f t="shared" si="5"/>
        <v>0</v>
      </c>
      <c r="Z35">
        <v>4</v>
      </c>
      <c r="AA35">
        <v>1986</v>
      </c>
      <c r="AB35">
        <f>Data!AX32</f>
        <v>12</v>
      </c>
      <c r="AC35">
        <f>Data!AY32</f>
        <v>-24.8</v>
      </c>
      <c r="AD35">
        <f>Data!AZ32</f>
        <v>9.5</v>
      </c>
      <c r="AE35">
        <f>Data!BA32</f>
        <v>-23.5</v>
      </c>
      <c r="AF35">
        <f>Data!BB32</f>
        <v>8.5</v>
      </c>
      <c r="AG35">
        <f>Data!BC32</f>
        <v>-22</v>
      </c>
      <c r="AH35">
        <f>Data!BD32</f>
        <v>11</v>
      </c>
      <c r="AI35">
        <f>Data!BE32</f>
        <v>-33.5</v>
      </c>
    </row>
    <row r="36" spans="2:35" x14ac:dyDescent="0.25">
      <c r="B36" s="26">
        <f>Data!Z35</f>
        <v>8605</v>
      </c>
      <c r="C36" s="21">
        <f>ROUND(Data!AA35,1)</f>
        <v>4.7</v>
      </c>
      <c r="D36" s="21">
        <f>ROUND(Data!AB35,1)</f>
        <v>10.4</v>
      </c>
      <c r="E36" s="21">
        <f>ROUND(Data!AC35,1)</f>
        <v>-1</v>
      </c>
      <c r="F36" s="26">
        <f>Data!AD35</f>
        <v>55</v>
      </c>
      <c r="G36" s="26">
        <f>Data!AE35</f>
        <v>10</v>
      </c>
      <c r="H36" s="21">
        <f>ROUND(Data!AF35,1)</f>
        <v>4.3</v>
      </c>
      <c r="I36" s="21">
        <f>ROUND(Data!AG35,1)</f>
        <v>8.8000000000000007</v>
      </c>
      <c r="J36" s="21">
        <f>ROUND(Data!AH35,1)</f>
        <v>-0.3</v>
      </c>
      <c r="K36" s="26">
        <f>Data!AI35</f>
        <v>57</v>
      </c>
      <c r="L36" s="26">
        <f>Data!AJ35</f>
        <v>9</v>
      </c>
      <c r="M36" s="21">
        <f>ROUND(Data!AK35,1)</f>
        <v>4.4000000000000004</v>
      </c>
      <c r="N36" s="21">
        <f>ROUND(Data!AL35,1)</f>
        <v>8.6</v>
      </c>
      <c r="O36" s="21">
        <f>ROUND(Data!AM35,1)</f>
        <v>0.3</v>
      </c>
      <c r="P36" s="26">
        <f>Data!AN35</f>
        <v>56.5</v>
      </c>
      <c r="Q36" s="26">
        <f>Data!AO35</f>
        <v>8.5</v>
      </c>
      <c r="R36" s="21">
        <f>ROUND(Data!AP35,1)</f>
        <v>7.7</v>
      </c>
      <c r="S36" s="21">
        <f>ROUND(Data!AQ35,1)</f>
        <v>14.5</v>
      </c>
      <c r="T36" s="21">
        <f>ROUND(Data!AR35,1)</f>
        <v>0.8</v>
      </c>
      <c r="U36" s="26">
        <f>Data!AS35</f>
        <v>49.800000000000004</v>
      </c>
      <c r="V36" s="26">
        <f>Data!AT35</f>
        <v>9.3000000000000007</v>
      </c>
      <c r="W36" s="27">
        <f>ROUND(Data!AQ35,2)</f>
        <v>14.52</v>
      </c>
      <c r="X36">
        <f t="shared" si="0"/>
        <v>65</v>
      </c>
      <c r="Y36">
        <f t="shared" si="5"/>
        <v>8</v>
      </c>
      <c r="Z36">
        <v>5</v>
      </c>
      <c r="AA36">
        <v>1986</v>
      </c>
      <c r="AB36">
        <f>Data!AX33</f>
        <v>11.7</v>
      </c>
      <c r="AC36">
        <f>Data!AY33</f>
        <v>-12</v>
      </c>
      <c r="AD36">
        <f>Data!AZ33</f>
        <v>8.6</v>
      </c>
      <c r="AE36">
        <f>Data!BA33</f>
        <v>-9.9</v>
      </c>
      <c r="AF36">
        <f>Data!BB33</f>
        <v>8.6999999999999993</v>
      </c>
      <c r="AG36">
        <f>Data!BC33</f>
        <v>-9</v>
      </c>
      <c r="AH36">
        <f>Data!BD33</f>
        <v>14</v>
      </c>
      <c r="AI36">
        <f>Data!BE33</f>
        <v>-10.5</v>
      </c>
    </row>
    <row r="37" spans="2:35" x14ac:dyDescent="0.25">
      <c r="B37" s="26">
        <f>Data!Z36</f>
        <v>8606</v>
      </c>
      <c r="C37" s="21">
        <f>ROUND(Data!AA36,1)</f>
        <v>10.8</v>
      </c>
      <c r="D37" s="21">
        <f>ROUND(Data!AB36,1)</f>
        <v>17.5</v>
      </c>
      <c r="E37" s="21">
        <f>ROUND(Data!AC36,1)</f>
        <v>4</v>
      </c>
      <c r="F37" s="26">
        <f>Data!AD36</f>
        <v>70.5</v>
      </c>
      <c r="G37" s="26">
        <f>Data!AE36</f>
        <v>17.5</v>
      </c>
      <c r="H37" s="21">
        <f>ROUND(Data!AF36,1)</f>
        <v>10.3</v>
      </c>
      <c r="I37" s="21">
        <f>ROUND(Data!AG36,1)</f>
        <v>16.100000000000001</v>
      </c>
      <c r="J37" s="21">
        <f>ROUND(Data!AH36,1)</f>
        <v>4.4000000000000004</v>
      </c>
      <c r="K37" s="26">
        <f>Data!AI36</f>
        <v>57.5</v>
      </c>
      <c r="L37" s="26">
        <f>Data!AJ36</f>
        <v>15.5</v>
      </c>
      <c r="M37" s="21">
        <f>ROUND(Data!AK36,1)</f>
        <v>10.1</v>
      </c>
      <c r="N37" s="21">
        <f>ROUND(Data!AL36,1)</f>
        <v>15.4</v>
      </c>
      <c r="O37" s="21">
        <f>ROUND(Data!AM36,1)</f>
        <v>4.8</v>
      </c>
      <c r="P37" s="26">
        <f>Data!AN36</f>
        <v>63.5</v>
      </c>
      <c r="Q37" s="26">
        <f>Data!AO36</f>
        <v>18.5</v>
      </c>
      <c r="R37" s="21">
        <f>ROUND(Data!AP36,1)</f>
        <v>12.2</v>
      </c>
      <c r="S37" s="21">
        <f>ROUND(Data!AQ36,1)</f>
        <v>20.399999999999999</v>
      </c>
      <c r="T37" s="21">
        <f>ROUND(Data!AR36,1)</f>
        <v>3.9</v>
      </c>
      <c r="U37" s="26">
        <f>Data!AS36</f>
        <v>92.3</v>
      </c>
      <c r="V37" s="26">
        <f>Data!AT36</f>
        <v>27.8</v>
      </c>
      <c r="W37" s="27">
        <f>ROUND(Data!AQ36,2)</f>
        <v>20.38</v>
      </c>
      <c r="X37">
        <f t="shared" ref="X37:X68" si="10">IF(H37&lt;0,0,ROUND(0.0023*VLOOKUP(Z37,$AO$6:$AJG$17,10)*(H37+17.8)*(I37-J37)^0.5*X$2,0))</f>
        <v>97</v>
      </c>
      <c r="Y37">
        <f t="shared" si="5"/>
        <v>39.5</v>
      </c>
      <c r="Z37">
        <v>6</v>
      </c>
      <c r="AA37">
        <v>1986</v>
      </c>
      <c r="AB37">
        <f>Data!AX34</f>
        <v>15</v>
      </c>
      <c r="AC37">
        <f>Data!AY34</f>
        <v>-13</v>
      </c>
      <c r="AD37">
        <f>Data!AZ34</f>
        <v>13</v>
      </c>
      <c r="AE37">
        <f>Data!BA34</f>
        <v>-12.5</v>
      </c>
      <c r="AF37">
        <f>Data!BB34</f>
        <v>13</v>
      </c>
      <c r="AG37">
        <f>Data!BC34</f>
        <v>-12.3</v>
      </c>
      <c r="AH37">
        <f>Data!BD34</f>
        <v>16</v>
      </c>
      <c r="AI37">
        <f>Data!BE34</f>
        <v>-8.5</v>
      </c>
    </row>
    <row r="38" spans="2:35" x14ac:dyDescent="0.25">
      <c r="B38" s="26">
        <f>Data!Z37</f>
        <v>8607</v>
      </c>
      <c r="C38" s="21">
        <f>ROUND(Data!AA37,1)</f>
        <v>9.5</v>
      </c>
      <c r="D38" s="21">
        <f>ROUND(Data!AB37,1)</f>
        <v>15.3</v>
      </c>
      <c r="E38" s="21">
        <f>ROUND(Data!AC37,1)</f>
        <v>3.5</v>
      </c>
      <c r="F38" s="26">
        <f>Data!AD37</f>
        <v>65</v>
      </c>
      <c r="G38" s="26">
        <f>Data!AE37</f>
        <v>13.5</v>
      </c>
      <c r="H38" s="21">
        <f>ROUND(Data!AF37,1)</f>
        <v>8.9</v>
      </c>
      <c r="I38" s="21">
        <f>ROUND(Data!AG37,1)</f>
        <v>13.9</v>
      </c>
      <c r="J38" s="21">
        <f>ROUND(Data!AH37,1)</f>
        <v>3.7</v>
      </c>
      <c r="K38" s="26">
        <f>Data!AI37</f>
        <v>42</v>
      </c>
      <c r="L38" s="26">
        <f>Data!AJ37</f>
        <v>8.5</v>
      </c>
      <c r="M38" s="21">
        <f>ROUND(Data!AK37,1)</f>
        <v>9</v>
      </c>
      <c r="N38" s="21">
        <f>ROUND(Data!AL37,1)</f>
        <v>13.3</v>
      </c>
      <c r="O38" s="21">
        <f>ROUND(Data!AM37,1)</f>
        <v>4.7</v>
      </c>
      <c r="P38" s="26">
        <f>Data!AN37</f>
        <v>49</v>
      </c>
      <c r="Q38" s="26">
        <f>Data!AO37</f>
        <v>7</v>
      </c>
      <c r="R38" s="21">
        <f>ROUND(Data!AP37,1)</f>
        <v>11.5</v>
      </c>
      <c r="S38" s="21">
        <f>ROUND(Data!AQ37,1)</f>
        <v>19</v>
      </c>
      <c r="T38" s="21">
        <f>ROUND(Data!AR37,1)</f>
        <v>3.9</v>
      </c>
      <c r="U38" s="26">
        <f>Data!AS37</f>
        <v>52.4</v>
      </c>
      <c r="V38" s="26">
        <f>Data!AT37</f>
        <v>10.1</v>
      </c>
      <c r="W38" s="27">
        <f>ROUND(Data!AQ37,2)</f>
        <v>18.97</v>
      </c>
      <c r="X38">
        <f t="shared" si="10"/>
        <v>86</v>
      </c>
      <c r="Y38">
        <f t="shared" si="5"/>
        <v>44</v>
      </c>
      <c r="Z38">
        <v>7</v>
      </c>
      <c r="AA38">
        <v>1986</v>
      </c>
      <c r="AB38">
        <f>Data!AX35</f>
        <v>28.5</v>
      </c>
      <c r="AC38">
        <f>Data!AY35</f>
        <v>-6.6</v>
      </c>
      <c r="AD38">
        <f>Data!AZ35</f>
        <v>26</v>
      </c>
      <c r="AE38">
        <f>Data!BA35</f>
        <v>-7</v>
      </c>
      <c r="AF38">
        <f>Data!BB35</f>
        <v>24.5</v>
      </c>
      <c r="AG38">
        <f>Data!BC35</f>
        <v>-6</v>
      </c>
      <c r="AH38">
        <f>Data!BD35</f>
        <v>29.5</v>
      </c>
      <c r="AI38">
        <f>Data!BE35</f>
        <v>-6</v>
      </c>
    </row>
    <row r="39" spans="2:35" x14ac:dyDescent="0.25">
      <c r="B39" s="26">
        <f>Data!Z38</f>
        <v>8608</v>
      </c>
      <c r="C39" s="21">
        <f>ROUND(Data!AA38,1)</f>
        <v>13.9</v>
      </c>
      <c r="D39" s="21">
        <f>ROUND(Data!AB38,1)</f>
        <v>22.2</v>
      </c>
      <c r="E39" s="21">
        <f>ROUND(Data!AC38,1)</f>
        <v>5.6</v>
      </c>
      <c r="F39" s="26">
        <f>Data!AD38</f>
        <v>12</v>
      </c>
      <c r="G39" s="26">
        <f>Data!AE38</f>
        <v>9.5</v>
      </c>
      <c r="H39" s="21">
        <f>ROUND(Data!AF38,1)</f>
        <v>14.5</v>
      </c>
      <c r="I39" s="21">
        <f>ROUND(Data!AG38,1)</f>
        <v>20.7</v>
      </c>
      <c r="J39" s="21">
        <f>ROUND(Data!AH38,1)</f>
        <v>8.1999999999999993</v>
      </c>
      <c r="K39" s="26">
        <f>Data!AI38</f>
        <v>9.5</v>
      </c>
      <c r="L39" s="26">
        <f>Data!AJ38</f>
        <v>8</v>
      </c>
      <c r="M39" s="21">
        <f>ROUND(Data!AK38,1)</f>
        <v>14.6</v>
      </c>
      <c r="N39" s="21">
        <f>ROUND(Data!AL38,1)</f>
        <v>20.100000000000001</v>
      </c>
      <c r="O39" s="21">
        <f>ROUND(Data!AM38,1)</f>
        <v>9</v>
      </c>
      <c r="P39" s="26">
        <f>Data!AN38</f>
        <v>20</v>
      </c>
      <c r="Q39" s="26">
        <f>Data!AO38</f>
        <v>20</v>
      </c>
      <c r="R39" s="21">
        <f>ROUND(Data!AP38,1)</f>
        <v>14.7</v>
      </c>
      <c r="S39" s="21">
        <f>ROUND(Data!AQ38,1)</f>
        <v>25.1</v>
      </c>
      <c r="T39" s="21">
        <f>ROUND(Data!AR38,1)</f>
        <v>4.0999999999999996</v>
      </c>
      <c r="U39" s="26">
        <f>Data!AS38</f>
        <v>6.2</v>
      </c>
      <c r="V39" s="26">
        <f>Data!AT38</f>
        <v>6.2</v>
      </c>
      <c r="W39" s="27">
        <f>ROUND(Data!AQ38,2)</f>
        <v>25.13</v>
      </c>
      <c r="X39">
        <f t="shared" si="10"/>
        <v>98</v>
      </c>
      <c r="Y39">
        <f t="shared" si="5"/>
        <v>88.5</v>
      </c>
      <c r="Z39">
        <v>8</v>
      </c>
      <c r="AA39">
        <v>1986</v>
      </c>
      <c r="AB39">
        <f>Data!AX36</f>
        <v>25.1</v>
      </c>
      <c r="AC39">
        <f>Data!AY36</f>
        <v>-1.5</v>
      </c>
      <c r="AD39">
        <f>Data!AZ36</f>
        <v>23</v>
      </c>
      <c r="AE39">
        <f>Data!BA36</f>
        <v>-1.5</v>
      </c>
      <c r="AF39">
        <f>Data!BB36</f>
        <v>21.6</v>
      </c>
      <c r="AG39">
        <f>Data!BC36</f>
        <v>-1</v>
      </c>
      <c r="AH39">
        <f>Data!BD36</f>
        <v>27</v>
      </c>
      <c r="AI39">
        <f>Data!BE36</f>
        <v>-1</v>
      </c>
    </row>
    <row r="40" spans="2:35" x14ac:dyDescent="0.25">
      <c r="B40" s="26">
        <f>Data!Z39</f>
        <v>8609</v>
      </c>
      <c r="C40" s="21">
        <f>ROUND(Data!AA39,1)</f>
        <v>4.5999999999999996</v>
      </c>
      <c r="D40" s="21">
        <f>ROUND(Data!AB39,1)</f>
        <v>9</v>
      </c>
      <c r="E40" s="21">
        <f>ROUND(Data!AC39,1)</f>
        <v>0.1</v>
      </c>
      <c r="F40" s="26">
        <f>Data!AD39</f>
        <v>107.5</v>
      </c>
      <c r="G40" s="26">
        <f>Data!AE39</f>
        <v>22</v>
      </c>
      <c r="H40" s="21">
        <f>ROUND(Data!AF39,1)</f>
        <v>4.5</v>
      </c>
      <c r="I40" s="21">
        <f>ROUND(Data!AG39,1)</f>
        <v>8.1999999999999993</v>
      </c>
      <c r="J40" s="21">
        <f>ROUND(Data!AH39,1)</f>
        <v>0.7</v>
      </c>
      <c r="K40" s="26">
        <f>Data!AI39</f>
        <v>93</v>
      </c>
      <c r="L40" s="26">
        <f>Data!AJ39</f>
        <v>18</v>
      </c>
      <c r="M40" s="21">
        <f>ROUND(Data!AK39,1)</f>
        <v>4.4000000000000004</v>
      </c>
      <c r="N40" s="21">
        <f>ROUND(Data!AL39,1)</f>
        <v>7.4</v>
      </c>
      <c r="O40" s="21">
        <f>ROUND(Data!AM39,1)</f>
        <v>1.4</v>
      </c>
      <c r="P40" s="26">
        <f>Data!AN39</f>
        <v>89.5</v>
      </c>
      <c r="Q40" s="26">
        <f>Data!AO39</f>
        <v>18</v>
      </c>
      <c r="R40" s="21">
        <f>ROUND(Data!AP39,1)</f>
        <v>6.9</v>
      </c>
      <c r="S40" s="21">
        <f>ROUND(Data!AQ39,1)</f>
        <v>12.9</v>
      </c>
      <c r="T40" s="21">
        <f>ROUND(Data!AR39,1)</f>
        <v>0.9</v>
      </c>
      <c r="U40" s="26">
        <f>Data!AS39</f>
        <v>98.799999999999983</v>
      </c>
      <c r="V40" s="26">
        <f>Data!AT39</f>
        <v>14.4</v>
      </c>
      <c r="W40" s="27">
        <f>ROUND(Data!AQ39,2)</f>
        <v>12.87</v>
      </c>
      <c r="X40">
        <f t="shared" si="10"/>
        <v>38</v>
      </c>
      <c r="Y40">
        <f t="shared" si="5"/>
        <v>0</v>
      </c>
      <c r="Z40">
        <v>9</v>
      </c>
      <c r="AA40">
        <v>1986</v>
      </c>
      <c r="AB40">
        <f>Data!AX37</f>
        <v>24</v>
      </c>
      <c r="AC40">
        <f>Data!AY37</f>
        <v>-0.5</v>
      </c>
      <c r="AD40">
        <f>Data!AZ37</f>
        <v>21</v>
      </c>
      <c r="AE40">
        <f>Data!BA37</f>
        <v>-0.3</v>
      </c>
      <c r="AF40">
        <f>Data!BB37</f>
        <v>20.2</v>
      </c>
      <c r="AG40">
        <f>Data!BC37</f>
        <v>-0.8</v>
      </c>
      <c r="AH40">
        <f>Data!BD37</f>
        <v>25</v>
      </c>
      <c r="AI40">
        <f>Data!BE37</f>
        <v>0</v>
      </c>
    </row>
    <row r="41" spans="2:35" x14ac:dyDescent="0.25">
      <c r="B41" s="26">
        <f>Data!Z40</f>
        <v>8610</v>
      </c>
      <c r="C41" s="21">
        <f>ROUND(Data!AA40,1)</f>
        <v>4.9000000000000004</v>
      </c>
      <c r="D41" s="21">
        <f>ROUND(Data!AB40,1)</f>
        <v>11.3</v>
      </c>
      <c r="E41" s="21">
        <f>ROUND(Data!AC40,1)</f>
        <v>-1.6</v>
      </c>
      <c r="F41" s="26">
        <f>Data!AD40</f>
        <v>39</v>
      </c>
      <c r="G41" s="26">
        <f>Data!AE40</f>
        <v>10.5</v>
      </c>
      <c r="H41" s="21">
        <f>ROUND(Data!AF40,1)</f>
        <v>6.1</v>
      </c>
      <c r="I41" s="21">
        <f>ROUND(Data!AG40,1)</f>
        <v>10.9</v>
      </c>
      <c r="J41" s="21">
        <f>ROUND(Data!AH40,1)</f>
        <v>1.2</v>
      </c>
      <c r="K41" s="26">
        <f>Data!AI40</f>
        <v>40</v>
      </c>
      <c r="L41" s="26">
        <f>Data!AJ40</f>
        <v>13</v>
      </c>
      <c r="M41" s="21">
        <f>ROUND(Data!AK40,1)</f>
        <v>6.2</v>
      </c>
      <c r="N41" s="21">
        <f>ROUND(Data!AL40,1)</f>
        <v>10.199999999999999</v>
      </c>
      <c r="O41" s="21">
        <f>ROUND(Data!AM40,1)</f>
        <v>2.1</v>
      </c>
      <c r="P41" s="26">
        <f>Data!AN40</f>
        <v>40</v>
      </c>
      <c r="Q41" s="26">
        <f>Data!AO40</f>
        <v>13</v>
      </c>
      <c r="R41" s="21">
        <f>ROUND(Data!AP40,1)</f>
        <v>5.6</v>
      </c>
      <c r="S41" s="21">
        <f>ROUND(Data!AQ40,1)</f>
        <v>13.7</v>
      </c>
      <c r="T41" s="21">
        <f>ROUND(Data!AR40,1)</f>
        <v>-2.7</v>
      </c>
      <c r="U41" s="26">
        <f>Data!AS40</f>
        <v>19.100000000000001</v>
      </c>
      <c r="V41" s="26">
        <f>Data!AT40</f>
        <v>6.4</v>
      </c>
      <c r="W41" s="27">
        <f>ROUND(Data!AQ40,2)</f>
        <v>13.74</v>
      </c>
      <c r="X41">
        <f t="shared" si="10"/>
        <v>31</v>
      </c>
      <c r="Y41">
        <f t="shared" si="5"/>
        <v>0</v>
      </c>
      <c r="Z41">
        <v>10</v>
      </c>
      <c r="AA41">
        <v>1986</v>
      </c>
      <c r="AB41">
        <f>Data!AX38</f>
        <v>29</v>
      </c>
      <c r="AC41">
        <f>Data!AY38</f>
        <v>0</v>
      </c>
      <c r="AD41">
        <f>Data!AZ38</f>
        <v>27</v>
      </c>
      <c r="AE41">
        <f>Data!BA38</f>
        <v>4.8</v>
      </c>
      <c r="AF41">
        <f>Data!BB38</f>
        <v>26.5</v>
      </c>
      <c r="AG41">
        <f>Data!BC38</f>
        <v>5</v>
      </c>
      <c r="AH41">
        <f>Data!BD38</f>
        <v>32</v>
      </c>
      <c r="AI41">
        <f>Data!BE38</f>
        <v>-2.5</v>
      </c>
    </row>
    <row r="42" spans="2:35" x14ac:dyDescent="0.25">
      <c r="B42" s="26">
        <f>Data!Z41</f>
        <v>8611</v>
      </c>
      <c r="C42" s="21">
        <f>ROUND(Data!AA41,1)</f>
        <v>-5.6</v>
      </c>
      <c r="D42" s="21">
        <f>ROUND(Data!AB41,1)</f>
        <v>-1.7</v>
      </c>
      <c r="E42" s="21">
        <f>ROUND(Data!AC41,1)</f>
        <v>-9.5</v>
      </c>
      <c r="F42" s="26">
        <f>Data!AD41</f>
        <v>61</v>
      </c>
      <c r="G42" s="26">
        <f>Data!AE41</f>
        <v>22.5</v>
      </c>
      <c r="H42" s="21">
        <f>ROUND(Data!AF41,1)</f>
        <v>-5.4</v>
      </c>
      <c r="I42" s="21">
        <f>ROUND(Data!AG41,1)</f>
        <v>-2</v>
      </c>
      <c r="J42" s="21">
        <f>ROUND(Data!AH41,1)</f>
        <v>-8.8000000000000007</v>
      </c>
      <c r="K42" s="26">
        <f>Data!AI41</f>
        <v>61.5</v>
      </c>
      <c r="L42" s="26">
        <f>Data!AJ41</f>
        <v>22.5</v>
      </c>
      <c r="M42" s="21">
        <f>ROUND(Data!AK41,1)</f>
        <v>-5.8</v>
      </c>
      <c r="N42" s="21">
        <f>ROUND(Data!AL41,1)</f>
        <v>-3.1</v>
      </c>
      <c r="O42" s="21">
        <f>ROUND(Data!AM41,1)</f>
        <v>-8.5</v>
      </c>
      <c r="P42" s="26">
        <f>Data!AN41</f>
        <v>61.5</v>
      </c>
      <c r="Q42" s="26">
        <f>Data!AO41</f>
        <v>22.5</v>
      </c>
      <c r="R42" s="21">
        <f>ROUND(Data!AP41,1)</f>
        <v>-4.4000000000000004</v>
      </c>
      <c r="S42" s="21">
        <f>ROUND(Data!AQ41,1)</f>
        <v>0.3</v>
      </c>
      <c r="T42" s="21">
        <f>ROUND(Data!AR41,1)</f>
        <v>-9.1</v>
      </c>
      <c r="U42" s="26">
        <f>Data!AS41</f>
        <v>67.2</v>
      </c>
      <c r="V42" s="26">
        <f>Data!AT41</f>
        <v>20</v>
      </c>
      <c r="W42" s="27">
        <f>ROUND(Data!AQ41,2)</f>
        <v>0.27</v>
      </c>
      <c r="X42">
        <f t="shared" si="10"/>
        <v>0</v>
      </c>
      <c r="Y42">
        <f t="shared" si="5"/>
        <v>0</v>
      </c>
      <c r="Z42">
        <v>11</v>
      </c>
      <c r="AA42">
        <v>1986</v>
      </c>
      <c r="AB42">
        <f>Data!AX39</f>
        <v>17.899999999999999</v>
      </c>
      <c r="AC42">
        <f>Data!AY39</f>
        <v>-6.3</v>
      </c>
      <c r="AD42">
        <f>Data!AZ39</f>
        <v>17.2</v>
      </c>
      <c r="AE42">
        <f>Data!BA39</f>
        <v>-3</v>
      </c>
      <c r="AF42">
        <f>Data!BB39</f>
        <v>15.4</v>
      </c>
      <c r="AG42">
        <f>Data!BC39</f>
        <v>-2.5</v>
      </c>
      <c r="AH42">
        <f>Data!BD39</f>
        <v>21</v>
      </c>
      <c r="AI42">
        <f>Data!BE39</f>
        <v>-6</v>
      </c>
    </row>
    <row r="43" spans="2:35" x14ac:dyDescent="0.25">
      <c r="B43" s="26">
        <f>Data!Z42</f>
        <v>8612</v>
      </c>
      <c r="C43" s="21">
        <f>ROUND(Data!AA42,1)</f>
        <v>-8</v>
      </c>
      <c r="D43" s="21">
        <f>ROUND(Data!AB42,1)</f>
        <v>-3.2</v>
      </c>
      <c r="E43" s="21">
        <f>ROUND(Data!AC42,1)</f>
        <v>-12.7</v>
      </c>
      <c r="F43" s="26">
        <f>Data!AD42</f>
        <v>23.5</v>
      </c>
      <c r="G43" s="26">
        <f>Data!AE42</f>
        <v>3.5</v>
      </c>
      <c r="H43" s="21">
        <f>ROUND(Data!AF42,1)</f>
        <v>-6.6</v>
      </c>
      <c r="I43" s="21">
        <f>ROUND(Data!AG42,1)</f>
        <v>-3.5</v>
      </c>
      <c r="J43" s="21">
        <f>ROUND(Data!AH42,1)</f>
        <v>-9.6999999999999993</v>
      </c>
      <c r="K43" s="26">
        <f>Data!AI42</f>
        <v>20.5</v>
      </c>
      <c r="L43" s="26">
        <f>Data!AJ42</f>
        <v>4</v>
      </c>
      <c r="M43" s="21">
        <f>ROUND(Data!AK42,1)</f>
        <v>-7.2</v>
      </c>
      <c r="N43" s="21">
        <f>ROUND(Data!AL42,1)</f>
        <v>-5</v>
      </c>
      <c r="O43" s="21">
        <f>ROUND(Data!AM42,1)</f>
        <v>-9.4</v>
      </c>
      <c r="P43" s="26">
        <f>Data!AN42</f>
        <v>20.5</v>
      </c>
      <c r="Q43" s="26">
        <f>Data!AO42</f>
        <v>4</v>
      </c>
      <c r="R43" s="21">
        <f>ROUND(Data!AP42,1)</f>
        <v>-6.7</v>
      </c>
      <c r="S43" s="21">
        <f>ROUND(Data!AQ42,1)</f>
        <v>-2.7</v>
      </c>
      <c r="T43" s="21">
        <f>ROUND(Data!AR42,1)</f>
        <v>-10.6</v>
      </c>
      <c r="U43" s="26">
        <f>Data!AS42</f>
        <v>55.399999999999991</v>
      </c>
      <c r="V43" s="26">
        <f>Data!AT42</f>
        <v>14</v>
      </c>
      <c r="W43" s="27">
        <f>ROUND(Data!AQ42,2)</f>
        <v>-2.74</v>
      </c>
      <c r="X43">
        <f t="shared" si="10"/>
        <v>0</v>
      </c>
      <c r="Y43">
        <f t="shared" si="5"/>
        <v>0</v>
      </c>
      <c r="Z43">
        <v>12</v>
      </c>
      <c r="AA43">
        <v>1986</v>
      </c>
      <c r="AB43">
        <f>Data!AX40</f>
        <v>19</v>
      </c>
      <c r="AC43">
        <f>Data!AY40</f>
        <v>-5.5</v>
      </c>
      <c r="AD43">
        <f>Data!AZ40</f>
        <v>17.5</v>
      </c>
      <c r="AE43">
        <f>Data!BA40</f>
        <v>-6.1</v>
      </c>
      <c r="AF43">
        <f>Data!BB40</f>
        <v>17</v>
      </c>
      <c r="AG43">
        <f>Data!BC40</f>
        <v>-4.9000000000000004</v>
      </c>
      <c r="AH43">
        <f>Data!BD40</f>
        <v>21</v>
      </c>
      <c r="AI43">
        <f>Data!BE40</f>
        <v>-7.5</v>
      </c>
    </row>
    <row r="44" spans="2:35" x14ac:dyDescent="0.25">
      <c r="B44" s="26">
        <f>Data!Z43</f>
        <v>8701</v>
      </c>
      <c r="C44" s="21">
        <f>ROUND(Data!AA43,1)</f>
        <v>-7.8</v>
      </c>
      <c r="D44" s="21">
        <f>ROUND(Data!AB43,1)</f>
        <v>-3.2</v>
      </c>
      <c r="E44" s="21">
        <f>ROUND(Data!AC43,1)</f>
        <v>-12.4</v>
      </c>
      <c r="F44" s="26">
        <f>Data!AD43</f>
        <v>29.5</v>
      </c>
      <c r="G44" s="26">
        <f>Data!AE43</f>
        <v>8.5</v>
      </c>
      <c r="H44" s="21">
        <f>ROUND(Data!AF43,1)</f>
        <v>-7.3</v>
      </c>
      <c r="I44" s="21">
        <f>ROUND(Data!AG43,1)</f>
        <v>-4.2</v>
      </c>
      <c r="J44" s="21">
        <f>ROUND(Data!AH43,1)</f>
        <v>-10.3</v>
      </c>
      <c r="K44" s="26">
        <f>Data!AI43</f>
        <v>20</v>
      </c>
      <c r="L44" s="26">
        <f>Data!AJ43</f>
        <v>4</v>
      </c>
      <c r="M44" s="21">
        <f>ROUND(Data!AK43,1)</f>
        <v>-7.5</v>
      </c>
      <c r="N44" s="21">
        <f>ROUND(Data!AL43,1)</f>
        <v>-5.0999999999999996</v>
      </c>
      <c r="O44" s="21">
        <f>ROUND(Data!AM43,1)</f>
        <v>-10</v>
      </c>
      <c r="P44" s="26">
        <f>Data!AN43</f>
        <v>20</v>
      </c>
      <c r="Q44" s="26">
        <f>Data!AO43</f>
        <v>4</v>
      </c>
      <c r="R44" s="21">
        <f>ROUND(Data!AP43,1)</f>
        <v>-7.2</v>
      </c>
      <c r="S44" s="21">
        <f>ROUND(Data!AQ43,1)</f>
        <v>-3.1</v>
      </c>
      <c r="T44" s="21">
        <f>ROUND(Data!AR43,1)</f>
        <v>-11.1</v>
      </c>
      <c r="U44" s="26">
        <f>Data!AS43</f>
        <v>89</v>
      </c>
      <c r="V44" s="26">
        <f>Data!AT43</f>
        <v>15</v>
      </c>
      <c r="W44" s="27">
        <f>ROUND(Data!AQ43,2)</f>
        <v>-3.15</v>
      </c>
      <c r="X44">
        <f t="shared" si="10"/>
        <v>0</v>
      </c>
      <c r="Y44">
        <f t="shared" si="5"/>
        <v>0</v>
      </c>
      <c r="Z44">
        <v>1</v>
      </c>
      <c r="AA44">
        <v>1987</v>
      </c>
      <c r="AB44">
        <f>Data!AX41</f>
        <v>10</v>
      </c>
      <c r="AC44">
        <f>Data!AY41</f>
        <v>-24</v>
      </c>
      <c r="AD44">
        <f>Data!AZ41</f>
        <v>9.5</v>
      </c>
      <c r="AE44">
        <f>Data!BA41</f>
        <v>-22</v>
      </c>
      <c r="AF44">
        <f>Data!BB41</f>
        <v>8</v>
      </c>
      <c r="AG44">
        <f>Data!BC41</f>
        <v>-21.5</v>
      </c>
      <c r="AH44">
        <f>Data!BD41</f>
        <v>10</v>
      </c>
      <c r="AI44">
        <f>Data!BE41</f>
        <v>-22.5</v>
      </c>
    </row>
    <row r="45" spans="2:35" x14ac:dyDescent="0.25">
      <c r="B45" s="26">
        <f>Data!Z44</f>
        <v>8702</v>
      </c>
      <c r="C45" s="21">
        <f>ROUND(Data!AA44,1)</f>
        <v>-4.4000000000000004</v>
      </c>
      <c r="D45" s="21">
        <f>ROUND(Data!AB44,1)</f>
        <v>0.9</v>
      </c>
      <c r="E45" s="21">
        <f>ROUND(Data!AC44,1)</f>
        <v>-9.6999999999999993</v>
      </c>
      <c r="F45" s="26">
        <f>Data!AD44</f>
        <v>19</v>
      </c>
      <c r="G45" s="26">
        <f>Data!AE44</f>
        <v>6.5</v>
      </c>
      <c r="H45" s="21">
        <f>ROUND(Data!AF44,1)</f>
        <v>-4.7</v>
      </c>
      <c r="I45" s="21">
        <f>ROUND(Data!AG44,1)</f>
        <v>-0.1</v>
      </c>
      <c r="J45" s="21">
        <f>ROUND(Data!AH44,1)</f>
        <v>-9.3000000000000007</v>
      </c>
      <c r="K45" s="26">
        <f>Data!AI44</f>
        <v>18</v>
      </c>
      <c r="L45" s="26">
        <f>Data!AJ44</f>
        <v>8.5</v>
      </c>
      <c r="M45" s="21">
        <f>ROUND(Data!AK44,1)</f>
        <v>-4.2</v>
      </c>
      <c r="N45" s="21">
        <f>ROUND(Data!AL44,1)</f>
        <v>-0.8</v>
      </c>
      <c r="O45" s="21">
        <f>ROUND(Data!AM44,1)</f>
        <v>-7.5</v>
      </c>
      <c r="P45" s="26">
        <f>Data!AN44</f>
        <v>18</v>
      </c>
      <c r="Q45" s="26">
        <f>Data!AO44</f>
        <v>8.5</v>
      </c>
      <c r="R45" s="21">
        <f>ROUND(Data!AP44,1)</f>
        <v>-3.8</v>
      </c>
      <c r="S45" s="21">
        <f>ROUND(Data!AQ44,1)</f>
        <v>1.9</v>
      </c>
      <c r="T45" s="21">
        <f>ROUND(Data!AR44,1)</f>
        <v>-9.4</v>
      </c>
      <c r="U45" s="26">
        <f>Data!AS44</f>
        <v>20.900000000000002</v>
      </c>
      <c r="V45" s="26">
        <f>Data!AT44</f>
        <v>4.8</v>
      </c>
      <c r="W45" s="27">
        <f>ROUND(Data!AQ44,2)</f>
        <v>1.89</v>
      </c>
      <c r="X45">
        <f t="shared" si="10"/>
        <v>0</v>
      </c>
      <c r="Y45">
        <f t="shared" si="5"/>
        <v>0</v>
      </c>
      <c r="Z45">
        <v>2</v>
      </c>
      <c r="AA45">
        <v>1987</v>
      </c>
      <c r="AB45">
        <f>Data!AX42</f>
        <v>3.1</v>
      </c>
      <c r="AC45">
        <f>Data!AY42</f>
        <v>-21.2</v>
      </c>
      <c r="AD45">
        <f>Data!AZ42</f>
        <v>1.9</v>
      </c>
      <c r="AE45">
        <f>Data!BA42</f>
        <v>-19.399999999999999</v>
      </c>
      <c r="AF45">
        <f>Data!BB42</f>
        <v>2</v>
      </c>
      <c r="AG45">
        <f>Data!BC42</f>
        <v>-19.2</v>
      </c>
      <c r="AH45">
        <f>Data!BD42</f>
        <v>2.5</v>
      </c>
      <c r="AI45">
        <f>Data!BE42</f>
        <v>-22</v>
      </c>
    </row>
    <row r="46" spans="2:35" x14ac:dyDescent="0.25">
      <c r="B46" s="26">
        <f>Data!Z45</f>
        <v>8703</v>
      </c>
      <c r="C46" s="21">
        <f>ROUND(Data!AA45,1)</f>
        <v>-2.2999999999999998</v>
      </c>
      <c r="D46" s="21">
        <f>ROUND(Data!AB45,1)</f>
        <v>2.5</v>
      </c>
      <c r="E46" s="21">
        <f>ROUND(Data!AC45,1)</f>
        <v>-7.1</v>
      </c>
      <c r="F46" s="26">
        <f>Data!AD45</f>
        <v>35.699999999999996</v>
      </c>
      <c r="G46" s="26">
        <f>Data!AE45</f>
        <v>6</v>
      </c>
      <c r="H46" s="21">
        <f>ROUND(Data!AF45,1)</f>
        <v>-2.8</v>
      </c>
      <c r="I46" s="21">
        <f>ROUND(Data!AG45,1)</f>
        <v>1.3</v>
      </c>
      <c r="J46" s="21">
        <f>ROUND(Data!AH45,1)</f>
        <v>-6.8</v>
      </c>
      <c r="K46" s="26">
        <f>Data!AI45</f>
        <v>36.699999999999996</v>
      </c>
      <c r="L46" s="26">
        <f>Data!AJ45</f>
        <v>6</v>
      </c>
      <c r="M46" s="21">
        <f>ROUND(Data!AK45,1)</f>
        <v>-2.2999999999999998</v>
      </c>
      <c r="N46" s="21">
        <f>ROUND(Data!AL45,1)</f>
        <v>0.6</v>
      </c>
      <c r="O46" s="21">
        <f>ROUND(Data!AM45,1)</f>
        <v>-5.0999999999999996</v>
      </c>
      <c r="P46" s="26">
        <f>Data!AN45</f>
        <v>36.699999999999996</v>
      </c>
      <c r="Q46" s="26">
        <f>Data!AO45</f>
        <v>6</v>
      </c>
      <c r="R46" s="21">
        <f>ROUND(Data!AP45,1)</f>
        <v>0.1</v>
      </c>
      <c r="S46" s="21">
        <f>ROUND(Data!AQ45,1)</f>
        <v>5.2</v>
      </c>
      <c r="T46" s="21">
        <f>ROUND(Data!AR45,1)</f>
        <v>-4.9000000000000004</v>
      </c>
      <c r="U46" s="26">
        <f>Data!AS45</f>
        <v>39.6</v>
      </c>
      <c r="V46" s="26">
        <f>Data!AT45</f>
        <v>5.4</v>
      </c>
      <c r="W46" s="27">
        <f>ROUND(Data!AQ45,2)</f>
        <v>5.18</v>
      </c>
      <c r="X46">
        <f t="shared" si="10"/>
        <v>0</v>
      </c>
      <c r="Y46">
        <f t="shared" si="5"/>
        <v>0</v>
      </c>
      <c r="Z46">
        <v>3</v>
      </c>
      <c r="AA46">
        <v>1987</v>
      </c>
      <c r="AB46">
        <f>Data!AX43</f>
        <v>4</v>
      </c>
      <c r="AC46">
        <f>Data!AY43</f>
        <v>-24</v>
      </c>
      <c r="AD46">
        <f>Data!AZ43</f>
        <v>1.9</v>
      </c>
      <c r="AE46">
        <f>Data!BA43</f>
        <v>-18</v>
      </c>
      <c r="AF46">
        <f>Data!BB43</f>
        <v>1.0999999999999999</v>
      </c>
      <c r="AG46">
        <f>Data!BC43</f>
        <v>-17.8</v>
      </c>
      <c r="AH46">
        <f>Data!BD43</f>
        <v>0.5</v>
      </c>
      <c r="AI46">
        <f>Data!BE43</f>
        <v>-26</v>
      </c>
    </row>
    <row r="47" spans="2:35" x14ac:dyDescent="0.25">
      <c r="B47" s="26">
        <f>Data!Z46</f>
        <v>8704</v>
      </c>
      <c r="C47" s="21">
        <f>ROUND(Data!AA46,1)</f>
        <v>3.3</v>
      </c>
      <c r="D47" s="21">
        <f>ROUND(Data!AB46,1)</f>
        <v>8.8000000000000007</v>
      </c>
      <c r="E47" s="21">
        <f>ROUND(Data!AC46,1)</f>
        <v>-2.2000000000000002</v>
      </c>
      <c r="F47" s="26">
        <f>Data!AD46</f>
        <v>60</v>
      </c>
      <c r="G47" s="26">
        <f>Data!AE46</f>
        <v>35.5</v>
      </c>
      <c r="H47" s="21">
        <f>ROUND(Data!AF46,1)</f>
        <v>2.2000000000000002</v>
      </c>
      <c r="I47" s="21">
        <f>ROUND(Data!AG46,1)</f>
        <v>6.6</v>
      </c>
      <c r="J47" s="21">
        <f>ROUND(Data!AH46,1)</f>
        <v>-2.2000000000000002</v>
      </c>
      <c r="K47" s="26">
        <f>Data!AI46</f>
        <v>64</v>
      </c>
      <c r="L47" s="26">
        <f>Data!AJ46</f>
        <v>33</v>
      </c>
      <c r="M47" s="21">
        <f>ROUND(Data!AK46,1)</f>
        <v>1.9</v>
      </c>
      <c r="N47" s="21">
        <f>ROUND(Data!AL46,1)</f>
        <v>5.8</v>
      </c>
      <c r="O47" s="21">
        <f>ROUND(Data!AM46,1)</f>
        <v>-2</v>
      </c>
      <c r="P47" s="26">
        <f>Data!AN46</f>
        <v>74</v>
      </c>
      <c r="Q47" s="26">
        <f>Data!AO46</f>
        <v>42</v>
      </c>
      <c r="R47" s="21">
        <f>ROUND(Data!AP46,1)</f>
        <v>5.3</v>
      </c>
      <c r="S47" s="21">
        <f>ROUND(Data!AQ46,1)</f>
        <v>12.2</v>
      </c>
      <c r="T47" s="21">
        <f>ROUND(Data!AR46,1)</f>
        <v>-1.6</v>
      </c>
      <c r="U47" s="26">
        <f>Data!AS46</f>
        <v>50.8</v>
      </c>
      <c r="V47" s="26">
        <f>Data!AT46</f>
        <v>22.7</v>
      </c>
      <c r="W47" s="27">
        <f>ROUND(Data!AQ46,2)</f>
        <v>12.22</v>
      </c>
      <c r="X47">
        <f t="shared" si="10"/>
        <v>46</v>
      </c>
      <c r="Y47">
        <f t="shared" si="5"/>
        <v>0</v>
      </c>
      <c r="Z47">
        <v>4</v>
      </c>
      <c r="AA47">
        <v>1987</v>
      </c>
      <c r="AB47">
        <f>Data!AX44</f>
        <v>9</v>
      </c>
      <c r="AC47">
        <f>Data!AY44</f>
        <v>-20.5</v>
      </c>
      <c r="AD47">
        <f>Data!AZ44</f>
        <v>7.6</v>
      </c>
      <c r="AE47">
        <f>Data!BA44</f>
        <v>-18.8</v>
      </c>
      <c r="AF47">
        <f>Data!BB44</f>
        <v>6.9</v>
      </c>
      <c r="AG47">
        <f>Data!BC44</f>
        <v>-17.100000000000001</v>
      </c>
      <c r="AH47">
        <f>Data!BD44</f>
        <v>8</v>
      </c>
      <c r="AI47">
        <f>Data!BE44</f>
        <v>-23.5</v>
      </c>
    </row>
    <row r="48" spans="2:35" x14ac:dyDescent="0.25">
      <c r="B48" s="26">
        <f>Data!Z47</f>
        <v>8705</v>
      </c>
      <c r="C48" s="21">
        <f>ROUND(Data!AA47,1)</f>
        <v>6.8</v>
      </c>
      <c r="D48" s="21">
        <f>ROUND(Data!AB47,1)</f>
        <v>13</v>
      </c>
      <c r="E48" s="21">
        <f>ROUND(Data!AC47,1)</f>
        <v>0.6</v>
      </c>
      <c r="F48" s="26">
        <f>Data!AD47</f>
        <v>52</v>
      </c>
      <c r="G48" s="26">
        <f>Data!AE47</f>
        <v>11.5</v>
      </c>
      <c r="H48" s="21">
        <f>ROUND(Data!AF47,1)</f>
        <v>6.1</v>
      </c>
      <c r="I48" s="21">
        <f>ROUND(Data!AG47,1)</f>
        <v>11.3</v>
      </c>
      <c r="J48" s="21">
        <f>ROUND(Data!AH47,1)</f>
        <v>0.8</v>
      </c>
      <c r="K48" s="26">
        <f>Data!AI47</f>
        <v>57.5</v>
      </c>
      <c r="L48" s="26">
        <f>Data!AJ47</f>
        <v>11.5</v>
      </c>
      <c r="M48" s="21">
        <f>ROUND(Data!AK47,1)</f>
        <v>5.7</v>
      </c>
      <c r="N48" s="21">
        <f>ROUND(Data!AL47,1)</f>
        <v>10.199999999999999</v>
      </c>
      <c r="O48" s="21">
        <f>ROUND(Data!AM47,1)</f>
        <v>1.1000000000000001</v>
      </c>
      <c r="P48" s="26">
        <f>Data!AN47</f>
        <v>64.5</v>
      </c>
      <c r="Q48" s="26">
        <f>Data!AO47</f>
        <v>10.5</v>
      </c>
      <c r="R48" s="21">
        <f>ROUND(Data!AP47,1)</f>
        <v>8.1999999999999993</v>
      </c>
      <c r="S48" s="21">
        <f>ROUND(Data!AQ47,1)</f>
        <v>15.9</v>
      </c>
      <c r="T48" s="21">
        <f>ROUND(Data!AR47,1)</f>
        <v>0.5</v>
      </c>
      <c r="U48" s="26">
        <f>Data!AS47</f>
        <v>55.100000000000009</v>
      </c>
      <c r="V48" s="26">
        <f>Data!AT47</f>
        <v>13.6</v>
      </c>
      <c r="W48" s="27">
        <f>ROUND(Data!AQ47,2)</f>
        <v>15.87</v>
      </c>
      <c r="X48">
        <f t="shared" si="10"/>
        <v>75</v>
      </c>
      <c r="Y48">
        <f t="shared" si="5"/>
        <v>17.5</v>
      </c>
      <c r="Z48">
        <v>5</v>
      </c>
      <c r="AA48">
        <v>1987</v>
      </c>
      <c r="AB48">
        <f>Data!AX45</f>
        <v>12.1</v>
      </c>
      <c r="AC48">
        <f>Data!AY45</f>
        <v>-19.5</v>
      </c>
      <c r="AD48">
        <f>Data!AZ45</f>
        <v>8.8000000000000007</v>
      </c>
      <c r="AE48">
        <f>Data!BA45</f>
        <v>-17.899999999999999</v>
      </c>
      <c r="AF48">
        <f>Data!BB45</f>
        <v>8</v>
      </c>
      <c r="AG48">
        <f>Data!BC45</f>
        <v>-16.2</v>
      </c>
      <c r="AH48">
        <f>Data!BD45</f>
        <v>14.5</v>
      </c>
      <c r="AI48">
        <f>Data!BE45</f>
        <v>-15</v>
      </c>
    </row>
    <row r="49" spans="2:35" x14ac:dyDescent="0.25">
      <c r="B49" s="26">
        <f>Data!Z48</f>
        <v>8706</v>
      </c>
      <c r="C49" s="21">
        <f>ROUND(Data!AA48,1)</f>
        <v>11.3</v>
      </c>
      <c r="D49" s="21">
        <f>ROUND(Data!AB48,1)</f>
        <v>18.5</v>
      </c>
      <c r="E49" s="21">
        <f>ROUND(Data!AC48,1)</f>
        <v>4.0999999999999996</v>
      </c>
      <c r="F49" s="26">
        <f>Data!AD48</f>
        <v>33</v>
      </c>
      <c r="G49" s="26">
        <f>Data!AE48</f>
        <v>16</v>
      </c>
      <c r="H49" s="21">
        <f>ROUND(Data!AF48,1)</f>
        <v>11</v>
      </c>
      <c r="I49" s="21">
        <f>ROUND(Data!AG48,1)</f>
        <v>17.100000000000001</v>
      </c>
      <c r="J49" s="21">
        <f>ROUND(Data!AH48,1)</f>
        <v>5</v>
      </c>
      <c r="K49" s="26">
        <f>Data!AI48</f>
        <v>39</v>
      </c>
      <c r="L49" s="26">
        <f>Data!AJ48</f>
        <v>17.5</v>
      </c>
      <c r="M49" s="21">
        <f>ROUND(Data!AK48,1)</f>
        <v>10.8</v>
      </c>
      <c r="N49" s="21">
        <f>ROUND(Data!AL48,1)</f>
        <v>16.2</v>
      </c>
      <c r="O49" s="21">
        <f>ROUND(Data!AM48,1)</f>
        <v>5.3</v>
      </c>
      <c r="P49" s="26">
        <f>Data!AN48</f>
        <v>41</v>
      </c>
      <c r="Q49" s="26">
        <f>Data!AO48</f>
        <v>19</v>
      </c>
      <c r="R49" s="21">
        <f>ROUND(Data!AP48,1)</f>
        <v>12.6</v>
      </c>
      <c r="S49" s="21">
        <f>ROUND(Data!AQ48,1)</f>
        <v>21.2</v>
      </c>
      <c r="T49" s="21">
        <f>ROUND(Data!AR48,1)</f>
        <v>3.9</v>
      </c>
      <c r="U49" s="26">
        <f>Data!AS48</f>
        <v>25.4</v>
      </c>
      <c r="V49" s="26">
        <f>Data!AT48</f>
        <v>10.7</v>
      </c>
      <c r="W49" s="27">
        <f>ROUND(Data!AQ48,2)</f>
        <v>21.23</v>
      </c>
      <c r="X49">
        <f t="shared" si="10"/>
        <v>101</v>
      </c>
      <c r="Y49">
        <f t="shared" si="5"/>
        <v>62</v>
      </c>
      <c r="Z49">
        <v>6</v>
      </c>
      <c r="AA49">
        <v>1987</v>
      </c>
      <c r="AB49">
        <f>Data!AX46</f>
        <v>23.5</v>
      </c>
      <c r="AC49">
        <f>Data!AY46</f>
        <v>-9</v>
      </c>
      <c r="AD49">
        <f>Data!AZ46</f>
        <v>20.5</v>
      </c>
      <c r="AE49">
        <f>Data!BA46</f>
        <v>-9</v>
      </c>
      <c r="AF49">
        <f>Data!BB46</f>
        <v>19.7</v>
      </c>
      <c r="AG49">
        <f>Data!BC46</f>
        <v>-8.8000000000000007</v>
      </c>
      <c r="AH49">
        <f>Data!BD46</f>
        <v>26.5</v>
      </c>
      <c r="AI49">
        <f>Data!BE46</f>
        <v>-7</v>
      </c>
    </row>
    <row r="50" spans="2:35" x14ac:dyDescent="0.25">
      <c r="B50" s="26">
        <f>Data!Z49</f>
        <v>8707</v>
      </c>
      <c r="C50" s="21">
        <f>ROUND(Data!AA49,1)</f>
        <v>11.6</v>
      </c>
      <c r="D50" s="21">
        <f>ROUND(Data!AB49,1)</f>
        <v>17.8</v>
      </c>
      <c r="E50" s="21">
        <f>ROUND(Data!AC49,1)</f>
        <v>5.2</v>
      </c>
      <c r="F50" s="26">
        <f>Data!AD49</f>
        <v>40</v>
      </c>
      <c r="G50" s="26">
        <f>Data!AE49</f>
        <v>5.5</v>
      </c>
      <c r="H50" s="21">
        <f>ROUND(Data!AF49,1)</f>
        <v>11.4</v>
      </c>
      <c r="I50" s="21">
        <f>ROUND(Data!AG49,1)</f>
        <v>16.5</v>
      </c>
      <c r="J50" s="21">
        <f>ROUND(Data!AH49,1)</f>
        <v>6.2</v>
      </c>
      <c r="K50" s="26">
        <f>Data!AI49</f>
        <v>48</v>
      </c>
      <c r="L50" s="26">
        <f>Data!AJ49</f>
        <v>6</v>
      </c>
      <c r="M50" s="21">
        <f>ROUND(Data!AK49,1)</f>
        <v>11.1</v>
      </c>
      <c r="N50" s="21">
        <f>ROUND(Data!AL49,1)</f>
        <v>15.7</v>
      </c>
      <c r="O50" s="21">
        <f>ROUND(Data!AM49,1)</f>
        <v>6.6</v>
      </c>
      <c r="P50" s="26">
        <f>Data!AN49</f>
        <v>57</v>
      </c>
      <c r="Q50" s="26">
        <f>Data!AO49</f>
        <v>7.5</v>
      </c>
      <c r="R50" s="21">
        <f>ROUND(Data!AP49,1)</f>
        <v>13.6</v>
      </c>
      <c r="S50" s="21">
        <f>ROUND(Data!AQ49,1)</f>
        <v>21.6</v>
      </c>
      <c r="T50" s="21">
        <f>ROUND(Data!AR49,1)</f>
        <v>5.6</v>
      </c>
      <c r="U50" s="26">
        <f>Data!AS49</f>
        <v>59.000000000000007</v>
      </c>
      <c r="V50" s="26">
        <f>Data!AT49</f>
        <v>9.9</v>
      </c>
      <c r="W50" s="27">
        <f>ROUND(Data!AQ49,2)</f>
        <v>21.63</v>
      </c>
      <c r="X50">
        <f t="shared" si="10"/>
        <v>94</v>
      </c>
      <c r="Y50">
        <f t="shared" si="5"/>
        <v>46</v>
      </c>
      <c r="Z50">
        <v>7</v>
      </c>
      <c r="AA50">
        <v>1987</v>
      </c>
      <c r="AB50">
        <f>Data!AX47</f>
        <v>24.5</v>
      </c>
      <c r="AC50">
        <f>Data!AY47</f>
        <v>-4.5</v>
      </c>
      <c r="AD50">
        <f>Data!AZ47</f>
        <v>22.5</v>
      </c>
      <c r="AE50">
        <f>Data!BA47</f>
        <v>-5.5</v>
      </c>
      <c r="AF50">
        <f>Data!BB47</f>
        <v>21.7</v>
      </c>
      <c r="AG50">
        <f>Data!BC47</f>
        <v>-4</v>
      </c>
      <c r="AH50">
        <f>Data!BD47</f>
        <v>26</v>
      </c>
      <c r="AI50">
        <f>Data!BE47</f>
        <v>-5</v>
      </c>
    </row>
    <row r="51" spans="2:35" x14ac:dyDescent="0.25">
      <c r="B51" s="26">
        <f>Data!Z50</f>
        <v>8708</v>
      </c>
      <c r="C51" s="21">
        <f>ROUND(Data!AA50,1)</f>
        <v>11.3</v>
      </c>
      <c r="D51" s="21">
        <f>ROUND(Data!AB50,1)</f>
        <v>18.7</v>
      </c>
      <c r="E51" s="21">
        <f>ROUND(Data!AC50,1)</f>
        <v>3.9</v>
      </c>
      <c r="F51" s="26">
        <f>Data!AD50</f>
        <v>21.5</v>
      </c>
      <c r="G51" s="26">
        <f>Data!AE50</f>
        <v>11</v>
      </c>
      <c r="H51" s="21">
        <f>ROUND(Data!AF50,1)</f>
        <v>10.8</v>
      </c>
      <c r="I51" s="21">
        <f>ROUND(Data!AG50,1)</f>
        <v>16.8</v>
      </c>
      <c r="J51" s="21">
        <f>ROUND(Data!AH50,1)</f>
        <v>4.8</v>
      </c>
      <c r="K51" s="26">
        <f>Data!AI50</f>
        <v>17.5</v>
      </c>
      <c r="L51" s="26">
        <f>Data!AJ50</f>
        <v>7.5</v>
      </c>
      <c r="M51" s="21">
        <f>ROUND(Data!AK50,1)</f>
        <v>10.8</v>
      </c>
      <c r="N51" s="21">
        <f>ROUND(Data!AL50,1)</f>
        <v>15.8</v>
      </c>
      <c r="O51" s="21">
        <f>ROUND(Data!AM50,1)</f>
        <v>5.6</v>
      </c>
      <c r="P51" s="26">
        <f>Data!AN50</f>
        <v>13.5</v>
      </c>
      <c r="Q51" s="26">
        <f>Data!AO50</f>
        <v>5.5</v>
      </c>
      <c r="R51" s="21">
        <f>ROUND(Data!AP50,1)</f>
        <v>12</v>
      </c>
      <c r="S51" s="21">
        <f>ROUND(Data!AQ50,1)</f>
        <v>21.5</v>
      </c>
      <c r="T51" s="21">
        <f>ROUND(Data!AR50,1)</f>
        <v>2.5</v>
      </c>
      <c r="U51" s="26">
        <f>Data!AS50</f>
        <v>48.1</v>
      </c>
      <c r="V51" s="26">
        <f>Data!AT50</f>
        <v>29.6</v>
      </c>
      <c r="W51" s="27">
        <f>ROUND(Data!AQ50,2)</f>
        <v>21.52</v>
      </c>
      <c r="X51">
        <f t="shared" si="10"/>
        <v>85</v>
      </c>
      <c r="Y51">
        <f t="shared" si="5"/>
        <v>67.5</v>
      </c>
      <c r="Z51">
        <v>8</v>
      </c>
      <c r="AA51">
        <v>1987</v>
      </c>
      <c r="AB51">
        <f>Data!AX48</f>
        <v>28.4</v>
      </c>
      <c r="AC51">
        <f>Data!AY48</f>
        <v>-2.5</v>
      </c>
      <c r="AD51">
        <f>Data!AZ48</f>
        <v>26.5</v>
      </c>
      <c r="AE51">
        <f>Data!BA48</f>
        <v>-2.5</v>
      </c>
      <c r="AF51">
        <f>Data!BB48</f>
        <v>25.3</v>
      </c>
      <c r="AG51">
        <f>Data!BC48</f>
        <v>-2.2999999999999998</v>
      </c>
      <c r="AH51">
        <f>Data!BD48</f>
        <v>30.5</v>
      </c>
      <c r="AI51">
        <f>Data!BE48</f>
        <v>-2.5</v>
      </c>
    </row>
    <row r="52" spans="2:35" x14ac:dyDescent="0.25">
      <c r="B52" s="26">
        <f>Data!Z51</f>
        <v>8709</v>
      </c>
      <c r="C52" s="21">
        <f>ROUND(Data!AA51,1)</f>
        <v>10.7</v>
      </c>
      <c r="D52" s="21">
        <f>ROUND(Data!AB51,1)</f>
        <v>19.2</v>
      </c>
      <c r="E52" s="21">
        <f>ROUND(Data!AC51,1)</f>
        <v>2.2000000000000002</v>
      </c>
      <c r="F52" s="26">
        <f>Data!AD51</f>
        <v>11.5</v>
      </c>
      <c r="G52" s="26">
        <f>Data!AE51</f>
        <v>7</v>
      </c>
      <c r="H52" s="21">
        <f>ROUND(Data!AF51,1)</f>
        <v>11.2</v>
      </c>
      <c r="I52" s="21">
        <f>ROUND(Data!AG51,1)</f>
        <v>17.7</v>
      </c>
      <c r="J52" s="21">
        <f>ROUND(Data!AH51,1)</f>
        <v>4.5999999999999996</v>
      </c>
      <c r="K52" s="26">
        <f>Data!AI51</f>
        <v>9</v>
      </c>
      <c r="L52" s="26">
        <f>Data!AJ51</f>
        <v>4</v>
      </c>
      <c r="M52" s="21">
        <f>ROUND(Data!AK51,1)</f>
        <v>11.3</v>
      </c>
      <c r="N52" s="21">
        <f>ROUND(Data!AL51,1)</f>
        <v>17</v>
      </c>
      <c r="O52" s="21">
        <f>ROUND(Data!AM51,1)</f>
        <v>5.5</v>
      </c>
      <c r="P52" s="26">
        <f>Data!AN51</f>
        <v>7</v>
      </c>
      <c r="Q52" s="26">
        <f>Data!AO51</f>
        <v>3</v>
      </c>
      <c r="R52" s="21">
        <f>ROUND(Data!AP51,1)</f>
        <v>10.8</v>
      </c>
      <c r="S52" s="21">
        <f>ROUND(Data!AQ51,1)</f>
        <v>21.6</v>
      </c>
      <c r="T52" s="21">
        <f>ROUND(Data!AR51,1)</f>
        <v>0</v>
      </c>
      <c r="U52" s="26">
        <f>Data!AS51</f>
        <v>10.8</v>
      </c>
      <c r="V52" s="26">
        <f>Data!AT51</f>
        <v>4.5999999999999996</v>
      </c>
      <c r="W52" s="27">
        <f>ROUND(Data!AQ51,2)</f>
        <v>21.57</v>
      </c>
      <c r="X52">
        <f t="shared" si="10"/>
        <v>65</v>
      </c>
      <c r="Y52">
        <f t="shared" si="5"/>
        <v>56</v>
      </c>
      <c r="Z52">
        <v>9</v>
      </c>
      <c r="AA52">
        <v>1987</v>
      </c>
      <c r="AB52">
        <f>Data!AX49</f>
        <v>28.5</v>
      </c>
      <c r="AC52">
        <f>Data!AY49</f>
        <v>-0.5</v>
      </c>
      <c r="AD52">
        <f>Data!AZ49</f>
        <v>26</v>
      </c>
      <c r="AE52">
        <f>Data!BA49</f>
        <v>0.5</v>
      </c>
      <c r="AF52">
        <f>Data!BB49</f>
        <v>25.5</v>
      </c>
      <c r="AG52">
        <f>Data!BC49</f>
        <v>1.8</v>
      </c>
      <c r="AH52">
        <f>Data!BD49</f>
        <v>30.5</v>
      </c>
      <c r="AI52">
        <f>Data!BE49</f>
        <v>1</v>
      </c>
    </row>
    <row r="53" spans="2:35" x14ac:dyDescent="0.25">
      <c r="B53" s="26">
        <f>Data!Z52</f>
        <v>8710</v>
      </c>
      <c r="C53" s="21">
        <f>ROUND(Data!AA52,1)</f>
        <v>4.5</v>
      </c>
      <c r="D53" s="21">
        <f>ROUND(Data!AB52,1)</f>
        <v>11.4</v>
      </c>
      <c r="E53" s="21">
        <f>ROUND(Data!AC52,1)</f>
        <v>-2.6</v>
      </c>
      <c r="F53" s="26">
        <f>Data!AD52</f>
        <v>15.5</v>
      </c>
      <c r="G53" s="26">
        <f>Data!AE52</f>
        <v>6</v>
      </c>
      <c r="H53" s="21">
        <f>ROUND(Data!AF52,1)</f>
        <v>5.5</v>
      </c>
      <c r="I53" s="21">
        <f>ROUND(Data!AG52,1)</f>
        <v>10.9</v>
      </c>
      <c r="J53" s="21">
        <f>ROUND(Data!AH52,1)</f>
        <v>0.1</v>
      </c>
      <c r="K53" s="26">
        <f>Data!AI52</f>
        <v>12</v>
      </c>
      <c r="L53" s="26">
        <f>Data!AJ52</f>
        <v>3</v>
      </c>
      <c r="M53" s="21">
        <f>ROUND(Data!AK52,1)</f>
        <v>5.0999999999999996</v>
      </c>
      <c r="N53" s="21">
        <f>ROUND(Data!AL52,1)</f>
        <v>9.3000000000000007</v>
      </c>
      <c r="O53" s="21">
        <f>ROUND(Data!AM52,1)</f>
        <v>0.8</v>
      </c>
      <c r="P53" s="26">
        <f>Data!AN52</f>
        <v>11.5</v>
      </c>
      <c r="Q53" s="26">
        <f>Data!AO52</f>
        <v>5.5</v>
      </c>
      <c r="R53" s="21">
        <f>ROUND(Data!AP52,1)</f>
        <v>4.5999999999999996</v>
      </c>
      <c r="S53" s="21">
        <f>ROUND(Data!AQ52,1)</f>
        <v>13.7</v>
      </c>
      <c r="T53" s="21">
        <f>ROUND(Data!AR52,1)</f>
        <v>-4.5999999999999996</v>
      </c>
      <c r="U53" s="26">
        <f>Data!AS52</f>
        <v>14.899999999999999</v>
      </c>
      <c r="V53" s="26">
        <f>Data!AT52</f>
        <v>6</v>
      </c>
      <c r="W53" s="27">
        <f>ROUND(Data!AQ52,2)</f>
        <v>13.66</v>
      </c>
      <c r="X53">
        <f t="shared" si="10"/>
        <v>32</v>
      </c>
      <c r="Y53">
        <f t="shared" si="5"/>
        <v>20</v>
      </c>
      <c r="Z53">
        <v>10</v>
      </c>
      <c r="AA53">
        <v>1987</v>
      </c>
      <c r="AB53">
        <f>Data!AX50</f>
        <v>28.5</v>
      </c>
      <c r="AC53">
        <f>Data!AY50</f>
        <v>-1</v>
      </c>
      <c r="AD53">
        <f>Data!AZ50</f>
        <v>25.5</v>
      </c>
      <c r="AE53">
        <f>Data!BA50</f>
        <v>-1.1000000000000001</v>
      </c>
      <c r="AF53">
        <f>Data!BB50</f>
        <v>25</v>
      </c>
      <c r="AG53">
        <f>Data!BC50</f>
        <v>0.9</v>
      </c>
      <c r="AH53">
        <f>Data!BD50</f>
        <v>30</v>
      </c>
      <c r="AI53">
        <f>Data!BE50</f>
        <v>-2</v>
      </c>
    </row>
    <row r="54" spans="2:35" x14ac:dyDescent="0.25">
      <c r="B54" s="26">
        <f>Data!Z53</f>
        <v>8711</v>
      </c>
      <c r="C54" s="21">
        <f>ROUND(Data!AA53,1)</f>
        <v>-1.6</v>
      </c>
      <c r="D54" s="21">
        <f>ROUND(Data!AB53,1)</f>
        <v>2</v>
      </c>
      <c r="E54" s="21">
        <f>ROUND(Data!AC53,1)</f>
        <v>-5.0999999999999996</v>
      </c>
      <c r="F54" s="26">
        <f>Data!AD53</f>
        <v>32</v>
      </c>
      <c r="G54" s="26">
        <f>Data!AE53</f>
        <v>8</v>
      </c>
      <c r="H54" s="21">
        <f>ROUND(Data!AF53,1)</f>
        <v>-1.4</v>
      </c>
      <c r="I54" s="21">
        <f>ROUND(Data!AG53,1)</f>
        <v>1.3</v>
      </c>
      <c r="J54" s="21">
        <f>ROUND(Data!AH53,1)</f>
        <v>-4.0999999999999996</v>
      </c>
      <c r="K54" s="26">
        <f>Data!AI53</f>
        <v>37</v>
      </c>
      <c r="L54" s="26">
        <f>Data!AJ53</f>
        <v>9.5</v>
      </c>
      <c r="M54" s="21">
        <f>ROUND(Data!AK53,1)</f>
        <v>-2.6</v>
      </c>
      <c r="N54" s="21">
        <f>ROUND(Data!AL53,1)</f>
        <v>-0.4</v>
      </c>
      <c r="O54" s="21">
        <f>ROUND(Data!AM53,1)</f>
        <v>-4.7</v>
      </c>
      <c r="P54" s="26">
        <f>Data!AN53</f>
        <v>34</v>
      </c>
      <c r="Q54" s="26">
        <f>Data!AO53</f>
        <v>9.5</v>
      </c>
      <c r="R54" s="21">
        <f>ROUND(Data!AP53,1)</f>
        <v>-0.7</v>
      </c>
      <c r="S54" s="21">
        <f>ROUND(Data!AQ53,1)</f>
        <v>3.5</v>
      </c>
      <c r="T54" s="21">
        <f>ROUND(Data!AR53,1)</f>
        <v>-4.9000000000000004</v>
      </c>
      <c r="U54" s="26">
        <f>Data!AS53</f>
        <v>42</v>
      </c>
      <c r="V54" s="26">
        <f>Data!AT53</f>
        <v>11</v>
      </c>
      <c r="W54" s="27">
        <f>ROUND(Data!AQ53,2)</f>
        <v>3.48</v>
      </c>
      <c r="X54">
        <f t="shared" si="10"/>
        <v>0</v>
      </c>
      <c r="Y54">
        <f t="shared" si="5"/>
        <v>0</v>
      </c>
      <c r="Z54">
        <v>11</v>
      </c>
      <c r="AA54">
        <v>1987</v>
      </c>
      <c r="AB54">
        <f>Data!AX51</f>
        <v>29</v>
      </c>
      <c r="AC54">
        <f>Data!AY51</f>
        <v>-5.3</v>
      </c>
      <c r="AD54">
        <f>Data!AZ51</f>
        <v>26.4</v>
      </c>
      <c r="AE54">
        <f>Data!BA51</f>
        <v>-4.7</v>
      </c>
      <c r="AF54">
        <f>Data!BB51</f>
        <v>26</v>
      </c>
      <c r="AG54">
        <f>Data!BC51</f>
        <v>-2.1</v>
      </c>
      <c r="AH54">
        <f>Data!BD51</f>
        <v>30.5</v>
      </c>
      <c r="AI54">
        <f>Data!BE51</f>
        <v>-7</v>
      </c>
    </row>
    <row r="55" spans="2:35" x14ac:dyDescent="0.25">
      <c r="B55" s="26">
        <f>Data!Z54</f>
        <v>8712</v>
      </c>
      <c r="C55" s="21">
        <f>ROUND(Data!AA54,1)</f>
        <v>-7.3</v>
      </c>
      <c r="D55" s="21">
        <f>ROUND(Data!AB54,1)</f>
        <v>-3.4</v>
      </c>
      <c r="E55" s="21">
        <f>ROUND(Data!AC54,1)</f>
        <v>-11.3</v>
      </c>
      <c r="F55" s="26">
        <f>Data!AD54</f>
        <v>45</v>
      </c>
      <c r="G55" s="26">
        <f>Data!AE54</f>
        <v>14</v>
      </c>
      <c r="H55" s="21">
        <f>ROUND(Data!AF54,1)</f>
        <v>-7.5</v>
      </c>
      <c r="I55" s="21">
        <f>ROUND(Data!AG54,1)</f>
        <v>-4.7</v>
      </c>
      <c r="J55" s="21">
        <f>ROUND(Data!AH54,1)</f>
        <v>-10.199999999999999</v>
      </c>
      <c r="K55" s="26">
        <f>Data!AI54</f>
        <v>45</v>
      </c>
      <c r="L55" s="26">
        <f>Data!AJ54</f>
        <v>14</v>
      </c>
      <c r="M55" s="21">
        <f>ROUND(Data!AK54,1)</f>
        <v>-8.1</v>
      </c>
      <c r="N55" s="21">
        <f>ROUND(Data!AL54,1)</f>
        <v>-5.6</v>
      </c>
      <c r="O55" s="21">
        <f>ROUND(Data!AM54,1)</f>
        <v>-10.5</v>
      </c>
      <c r="P55" s="26">
        <f>Data!AN54</f>
        <v>45</v>
      </c>
      <c r="Q55" s="26">
        <f>Data!AO54</f>
        <v>14</v>
      </c>
      <c r="R55" s="21">
        <f>ROUND(Data!AP54,1)</f>
        <v>-7.4</v>
      </c>
      <c r="S55" s="21">
        <f>ROUND(Data!AQ54,1)</f>
        <v>-2.8</v>
      </c>
      <c r="T55" s="21">
        <f>ROUND(Data!AR54,1)</f>
        <v>-11.9</v>
      </c>
      <c r="U55" s="26">
        <f>Data!AS54</f>
        <v>97.000000000000014</v>
      </c>
      <c r="V55" s="26">
        <f>Data!AT54</f>
        <v>15.8</v>
      </c>
      <c r="W55" s="27">
        <f>ROUND(Data!AQ54,2)</f>
        <v>-2.81</v>
      </c>
      <c r="X55">
        <f t="shared" si="10"/>
        <v>0</v>
      </c>
      <c r="Y55">
        <f t="shared" si="5"/>
        <v>0</v>
      </c>
      <c r="Z55">
        <v>12</v>
      </c>
      <c r="AA55">
        <v>1987</v>
      </c>
      <c r="AB55">
        <f>Data!AX52</f>
        <v>23.3</v>
      </c>
      <c r="AC55">
        <f>Data!AY52</f>
        <v>-9.5</v>
      </c>
      <c r="AD55">
        <f>Data!AZ52</f>
        <v>21.8</v>
      </c>
      <c r="AE55">
        <f>Data!BA52</f>
        <v>-6.7</v>
      </c>
      <c r="AF55">
        <f>Data!BB52</f>
        <v>20.8</v>
      </c>
      <c r="AG55">
        <f>Data!BC52</f>
        <v>-5.5</v>
      </c>
      <c r="AH55">
        <f>Data!BD52</f>
        <v>25</v>
      </c>
      <c r="AI55">
        <f>Data!BE52</f>
        <v>-11</v>
      </c>
    </row>
    <row r="56" spans="2:35" x14ac:dyDescent="0.25">
      <c r="B56" s="26">
        <f>Data!Z55</f>
        <v>8801</v>
      </c>
      <c r="C56" s="21">
        <f>ROUND(Data!AA55,1)</f>
        <v>-8.1</v>
      </c>
      <c r="D56" s="21">
        <f>ROUND(Data!AB55,1)</f>
        <v>-3.3</v>
      </c>
      <c r="E56" s="21">
        <f>ROUND(Data!AC55,1)</f>
        <v>-13</v>
      </c>
      <c r="F56" s="26">
        <f>Data!AD55</f>
        <v>25</v>
      </c>
      <c r="G56" s="26">
        <f>Data!AE55</f>
        <v>5</v>
      </c>
      <c r="H56" s="21">
        <f>ROUND(Data!AF55,1)</f>
        <v>-8.5</v>
      </c>
      <c r="I56" s="21">
        <f>ROUND(Data!AG55,1)</f>
        <v>-5.6</v>
      </c>
      <c r="J56" s="21">
        <f>ROUND(Data!AH55,1)</f>
        <v>-11.3</v>
      </c>
      <c r="K56" s="26">
        <f>Data!AI55</f>
        <v>18</v>
      </c>
      <c r="L56" s="26">
        <f>Data!AJ55</f>
        <v>4.5</v>
      </c>
      <c r="M56" s="21">
        <f>ROUND(Data!AK55,1)</f>
        <v>-9.1</v>
      </c>
      <c r="N56" s="21">
        <f>ROUND(Data!AL55,1)</f>
        <v>-6.5</v>
      </c>
      <c r="O56" s="21">
        <f>ROUND(Data!AM55,1)</f>
        <v>-11.6</v>
      </c>
      <c r="P56" s="26">
        <f>Data!AN55</f>
        <v>19</v>
      </c>
      <c r="Q56" s="26">
        <f>Data!AO55</f>
        <v>4.5</v>
      </c>
      <c r="R56" s="21">
        <f>ROUND(Data!AP55,1)</f>
        <v>-8.4</v>
      </c>
      <c r="S56" s="21">
        <f>ROUND(Data!AQ55,1)</f>
        <v>-3.7</v>
      </c>
      <c r="T56" s="21">
        <f>ROUND(Data!AR55,1)</f>
        <v>-13.1</v>
      </c>
      <c r="U56" s="26">
        <f>Data!AS55</f>
        <v>68.899999999999991</v>
      </c>
      <c r="V56" s="26">
        <f>Data!AT55</f>
        <v>10.6</v>
      </c>
      <c r="W56" s="27">
        <f>ROUND(Data!AQ55,2)</f>
        <v>-3.66</v>
      </c>
      <c r="X56">
        <f t="shared" si="10"/>
        <v>0</v>
      </c>
      <c r="Y56">
        <f t="shared" si="5"/>
        <v>0</v>
      </c>
      <c r="Z56">
        <v>1</v>
      </c>
      <c r="AA56">
        <v>1988</v>
      </c>
      <c r="AB56">
        <f>Data!AX53</f>
        <v>11.6</v>
      </c>
      <c r="AC56">
        <f>Data!AY53</f>
        <v>-16</v>
      </c>
      <c r="AD56">
        <f>Data!AZ53</f>
        <v>11</v>
      </c>
      <c r="AE56">
        <f>Data!BA53</f>
        <v>-12.5</v>
      </c>
      <c r="AF56">
        <f>Data!BB53</f>
        <v>6.9</v>
      </c>
      <c r="AG56">
        <f>Data!BC53</f>
        <v>-12</v>
      </c>
      <c r="AH56">
        <f>Data!BD53</f>
        <v>12.5</v>
      </c>
      <c r="AI56">
        <f>Data!BE53</f>
        <v>-16</v>
      </c>
    </row>
    <row r="57" spans="2:35" x14ac:dyDescent="0.25">
      <c r="B57" s="26">
        <f>Data!Z56</f>
        <v>8802</v>
      </c>
      <c r="C57" s="21">
        <f>ROUND(Data!AA56,1)</f>
        <v>-4.8</v>
      </c>
      <c r="D57" s="21">
        <f>ROUND(Data!AB56,1)</f>
        <v>0.4</v>
      </c>
      <c r="E57" s="21">
        <f>ROUND(Data!AC56,1)</f>
        <v>-10.1</v>
      </c>
      <c r="F57" s="26">
        <f>Data!AD56</f>
        <v>29.5</v>
      </c>
      <c r="G57" s="26">
        <f>Data!AE56</f>
        <v>5</v>
      </c>
      <c r="H57" s="21">
        <f>ROUND(Data!AF56,1)</f>
        <v>-4.0999999999999996</v>
      </c>
      <c r="I57" s="21">
        <f>ROUND(Data!AG56,1)</f>
        <v>-0.3</v>
      </c>
      <c r="J57" s="21">
        <f>ROUND(Data!AH56,1)</f>
        <v>-7.8</v>
      </c>
      <c r="K57" s="26">
        <f>Data!AI56</f>
        <v>30</v>
      </c>
      <c r="L57" s="26">
        <f>Data!AJ56</f>
        <v>4.5</v>
      </c>
      <c r="M57" s="21">
        <f>ROUND(Data!AK56,1)</f>
        <v>-4.2</v>
      </c>
      <c r="N57" s="21">
        <f>ROUND(Data!AL56,1)</f>
        <v>-1.1000000000000001</v>
      </c>
      <c r="O57" s="21">
        <f>ROUND(Data!AM56,1)</f>
        <v>-7.4</v>
      </c>
      <c r="P57" s="26">
        <f>Data!AN56</f>
        <v>30</v>
      </c>
      <c r="Q57" s="26">
        <f>Data!AO56</f>
        <v>4.5</v>
      </c>
      <c r="R57" s="21">
        <f>ROUND(Data!AP56,1)</f>
        <v>-4.3</v>
      </c>
      <c r="S57" s="21">
        <f>ROUND(Data!AQ56,1)</f>
        <v>1.1000000000000001</v>
      </c>
      <c r="T57" s="21">
        <f>ROUND(Data!AR56,1)</f>
        <v>-9.6</v>
      </c>
      <c r="U57" s="26">
        <f>Data!AS56</f>
        <v>62</v>
      </c>
      <c r="V57" s="26">
        <f>Data!AT56</f>
        <v>13</v>
      </c>
      <c r="W57" s="27">
        <f>ROUND(Data!AQ56,2)</f>
        <v>1.1200000000000001</v>
      </c>
      <c r="X57">
        <f t="shared" si="10"/>
        <v>0</v>
      </c>
      <c r="Y57">
        <f t="shared" si="5"/>
        <v>0</v>
      </c>
      <c r="Z57">
        <v>2</v>
      </c>
      <c r="AA57">
        <v>1988</v>
      </c>
      <c r="AB57">
        <f>Data!AX54</f>
        <v>2.4</v>
      </c>
      <c r="AC57">
        <f>Data!AY54</f>
        <v>-22</v>
      </c>
      <c r="AD57">
        <f>Data!AZ54</f>
        <v>0.8</v>
      </c>
      <c r="AE57">
        <f>Data!BA54</f>
        <v>-19.5</v>
      </c>
      <c r="AF57">
        <f>Data!BB54</f>
        <v>0.6</v>
      </c>
      <c r="AG57">
        <f>Data!BC54</f>
        <v>-18.5</v>
      </c>
      <c r="AH57">
        <f>Data!BD54</f>
        <v>3.5</v>
      </c>
      <c r="AI57">
        <f>Data!BE54</f>
        <v>-22</v>
      </c>
    </row>
    <row r="58" spans="2:35" x14ac:dyDescent="0.25">
      <c r="B58" s="26">
        <f>Data!Z57</f>
        <v>8803</v>
      </c>
      <c r="C58" s="21">
        <f>ROUND(Data!AA57,1)</f>
        <v>-3.5</v>
      </c>
      <c r="D58" s="21">
        <f>ROUND(Data!AB57,1)</f>
        <v>1.9</v>
      </c>
      <c r="E58" s="21">
        <f>ROUND(Data!AC57,1)</f>
        <v>-9</v>
      </c>
      <c r="F58" s="26">
        <f>Data!AD57</f>
        <v>62</v>
      </c>
      <c r="G58" s="26">
        <f>Data!AE57</f>
        <v>9.5</v>
      </c>
      <c r="H58" s="21">
        <f>ROUND(Data!AF57,1)</f>
        <v>-3.7</v>
      </c>
      <c r="I58" s="21">
        <f>ROUND(Data!AG57,1)</f>
        <v>-0.6</v>
      </c>
      <c r="J58" s="21">
        <f>ROUND(Data!AH57,1)</f>
        <v>-6.9</v>
      </c>
      <c r="K58" s="26">
        <f>Data!AI57</f>
        <v>61.5</v>
      </c>
      <c r="L58" s="26">
        <f>Data!AJ57</f>
        <v>9.5</v>
      </c>
      <c r="M58" s="21">
        <f>ROUND(Data!AK57,1)</f>
        <v>-3.3</v>
      </c>
      <c r="N58" s="21">
        <f>ROUND(Data!AL57,1)</f>
        <v>-0.3</v>
      </c>
      <c r="O58" s="21">
        <f>ROUND(Data!AM57,1)</f>
        <v>-6.4</v>
      </c>
      <c r="P58" s="26">
        <f>Data!AN57</f>
        <v>60.5</v>
      </c>
      <c r="Q58" s="26">
        <f>Data!AO57</f>
        <v>9.5</v>
      </c>
      <c r="R58" s="21">
        <f>ROUND(Data!AP57,1)</f>
        <v>-1.6</v>
      </c>
      <c r="S58" s="21">
        <f>ROUND(Data!AQ57,1)</f>
        <v>4</v>
      </c>
      <c r="T58" s="21">
        <f>ROUND(Data!AR57,1)</f>
        <v>-7.3</v>
      </c>
      <c r="U58" s="26">
        <f>Data!AS57</f>
        <v>48.800000000000004</v>
      </c>
      <c r="V58" s="26">
        <f>Data!AT57</f>
        <v>8</v>
      </c>
      <c r="W58" s="27">
        <f>ROUND(Data!AQ57,2)</f>
        <v>3.98</v>
      </c>
      <c r="X58">
        <f t="shared" si="10"/>
        <v>0</v>
      </c>
      <c r="Y58">
        <f t="shared" si="5"/>
        <v>0</v>
      </c>
      <c r="Z58">
        <v>3</v>
      </c>
      <c r="AA58">
        <v>1988</v>
      </c>
      <c r="AB58">
        <f>Data!AX55</f>
        <v>4.5</v>
      </c>
      <c r="AC58">
        <f>Data!AY55</f>
        <v>-29.3</v>
      </c>
      <c r="AD58">
        <f>Data!AZ55</f>
        <v>2.5</v>
      </c>
      <c r="AE58">
        <f>Data!BA55</f>
        <v>-24</v>
      </c>
      <c r="AF58">
        <f>Data!BB55</f>
        <v>0</v>
      </c>
      <c r="AG58">
        <f>Data!BC55</f>
        <v>-22</v>
      </c>
      <c r="AH58">
        <f>Data!BD55</f>
        <v>5</v>
      </c>
      <c r="AI58">
        <f>Data!BE55</f>
        <v>-32</v>
      </c>
    </row>
    <row r="59" spans="2:35" x14ac:dyDescent="0.25">
      <c r="B59" s="26">
        <f>Data!Z58</f>
        <v>8804</v>
      </c>
      <c r="C59" s="21">
        <f>ROUND(Data!AA58,1)</f>
        <v>2.4</v>
      </c>
      <c r="D59" s="21">
        <f>ROUND(Data!AB58,1)</f>
        <v>7.8</v>
      </c>
      <c r="E59" s="21">
        <f>ROUND(Data!AC58,1)</f>
        <v>-3.2</v>
      </c>
      <c r="F59" s="26">
        <f>Data!AD58</f>
        <v>102.5</v>
      </c>
      <c r="G59" s="26">
        <f>Data!AE58</f>
        <v>31</v>
      </c>
      <c r="H59" s="21">
        <f>ROUND(Data!AF58,1)</f>
        <v>1.7</v>
      </c>
      <c r="I59" s="21">
        <f>ROUND(Data!AG58,1)</f>
        <v>5.9</v>
      </c>
      <c r="J59" s="21">
        <f>ROUND(Data!AH58,1)</f>
        <v>-2.5</v>
      </c>
      <c r="K59" s="26">
        <f>Data!AI58</f>
        <v>99</v>
      </c>
      <c r="L59" s="26">
        <f>Data!AJ58</f>
        <v>31.5</v>
      </c>
      <c r="M59" s="21">
        <f>ROUND(Data!AK58,1)</f>
        <v>1.9</v>
      </c>
      <c r="N59" s="21">
        <f>ROUND(Data!AL58,1)</f>
        <v>5.8</v>
      </c>
      <c r="O59" s="21">
        <f>ROUND(Data!AM58,1)</f>
        <v>-2</v>
      </c>
      <c r="P59" s="26">
        <f>Data!AN58</f>
        <v>97</v>
      </c>
      <c r="Q59" s="26">
        <f>Data!AO58</f>
        <v>31.5</v>
      </c>
      <c r="R59" s="21">
        <f>ROUND(Data!AP58,1)</f>
        <v>4.2</v>
      </c>
      <c r="S59" s="21">
        <f>ROUND(Data!AQ58,1)</f>
        <v>10.5</v>
      </c>
      <c r="T59" s="21">
        <f>ROUND(Data!AR58,1)</f>
        <v>-2</v>
      </c>
      <c r="U59" s="26">
        <f>Data!AS58</f>
        <v>92.9</v>
      </c>
      <c r="V59" s="26">
        <f>Data!AT58</f>
        <v>26.2</v>
      </c>
      <c r="W59" s="27">
        <f>ROUND(Data!AQ58,2)</f>
        <v>10.48</v>
      </c>
      <c r="X59">
        <f t="shared" si="10"/>
        <v>44</v>
      </c>
      <c r="Y59">
        <f t="shared" si="5"/>
        <v>0</v>
      </c>
      <c r="Z59">
        <v>4</v>
      </c>
      <c r="AA59">
        <v>1988</v>
      </c>
      <c r="AB59">
        <f>Data!AX56</f>
        <v>12.5</v>
      </c>
      <c r="AC59">
        <f>Data!AY56</f>
        <v>-31</v>
      </c>
      <c r="AD59">
        <f>Data!AZ56</f>
        <v>12</v>
      </c>
      <c r="AE59">
        <f>Data!BA56</f>
        <v>-23.7</v>
      </c>
      <c r="AF59">
        <f>Data!BB56</f>
        <v>9</v>
      </c>
      <c r="AG59">
        <f>Data!BC56</f>
        <v>-21.7</v>
      </c>
      <c r="AH59">
        <f>Data!BD56</f>
        <v>10.5</v>
      </c>
      <c r="AI59">
        <f>Data!BE56</f>
        <v>-23.5</v>
      </c>
    </row>
    <row r="60" spans="2:35" x14ac:dyDescent="0.25">
      <c r="B60" s="26">
        <f>Data!Z59</f>
        <v>8805</v>
      </c>
      <c r="C60" s="21">
        <f>ROUND(Data!AA59,1)</f>
        <v>5.3</v>
      </c>
      <c r="D60" s="21">
        <f>ROUND(Data!AB59,1)</f>
        <v>11.2</v>
      </c>
      <c r="E60" s="21">
        <f>ROUND(Data!AC59,1)</f>
        <v>-0.6</v>
      </c>
      <c r="F60" s="26">
        <f>Data!AD59</f>
        <v>69.5</v>
      </c>
      <c r="G60" s="26">
        <f>Data!AE59</f>
        <v>19</v>
      </c>
      <c r="H60" s="21">
        <f>ROUND(Data!AF59,1)</f>
        <v>4.2</v>
      </c>
      <c r="I60" s="21">
        <f>ROUND(Data!AG59,1)</f>
        <v>9.5</v>
      </c>
      <c r="J60" s="21">
        <f>ROUND(Data!AH59,1)</f>
        <v>-1</v>
      </c>
      <c r="K60" s="26">
        <f>Data!AI59</f>
        <v>62</v>
      </c>
      <c r="L60" s="26">
        <f>Data!AJ59</f>
        <v>19.5</v>
      </c>
      <c r="M60" s="21">
        <f>ROUND(Data!AK59,1)</f>
        <v>4.2</v>
      </c>
      <c r="N60" s="21">
        <f>ROUND(Data!AL59,1)</f>
        <v>8.9</v>
      </c>
      <c r="O60" s="21">
        <f>ROUND(Data!AM59,1)</f>
        <v>-0.6</v>
      </c>
      <c r="P60" s="26">
        <f>Data!AN59</f>
        <v>77</v>
      </c>
      <c r="Q60" s="26">
        <f>Data!AO59</f>
        <v>19.5</v>
      </c>
      <c r="R60" s="21">
        <f>ROUND(Data!AP59,1)</f>
        <v>7.3</v>
      </c>
      <c r="S60" s="21">
        <f>ROUND(Data!AQ59,1)</f>
        <v>14.9</v>
      </c>
      <c r="T60" s="21">
        <f>ROUND(Data!AR59,1)</f>
        <v>-0.4</v>
      </c>
      <c r="U60" s="26">
        <f>Data!AS59</f>
        <v>51.7</v>
      </c>
      <c r="V60" s="26">
        <f>Data!AT59</f>
        <v>18.399999999999999</v>
      </c>
      <c r="W60" s="27">
        <f>ROUND(Data!AQ59,2)</f>
        <v>14.89</v>
      </c>
      <c r="X60">
        <f t="shared" si="10"/>
        <v>69</v>
      </c>
      <c r="Y60">
        <f t="shared" si="5"/>
        <v>7</v>
      </c>
      <c r="Z60">
        <v>5</v>
      </c>
      <c r="AA60">
        <v>1988</v>
      </c>
      <c r="AB60">
        <f>Data!AX57</f>
        <v>10.1</v>
      </c>
      <c r="AC60">
        <f>Data!AY57</f>
        <v>-17.5</v>
      </c>
      <c r="AD60">
        <f>Data!AZ57</f>
        <v>5.6</v>
      </c>
      <c r="AE60">
        <f>Data!BA57</f>
        <v>-12.8</v>
      </c>
      <c r="AF60">
        <f>Data!BB57</f>
        <v>6.6</v>
      </c>
      <c r="AG60">
        <f>Data!BC57</f>
        <v>-11</v>
      </c>
      <c r="AH60">
        <f>Data!BD57</f>
        <v>11</v>
      </c>
      <c r="AI60">
        <f>Data!BE57</f>
        <v>-16.5</v>
      </c>
    </row>
    <row r="61" spans="2:35" x14ac:dyDescent="0.25">
      <c r="B61" s="26">
        <f>Data!Z60</f>
        <v>8806</v>
      </c>
      <c r="C61" s="21">
        <f>ROUND(Data!AA60,1)</f>
        <v>9.1</v>
      </c>
      <c r="D61" s="21">
        <f>ROUND(Data!AB60,1)</f>
        <v>14.9</v>
      </c>
      <c r="E61" s="21">
        <f>ROUND(Data!AC60,1)</f>
        <v>3.2</v>
      </c>
      <c r="F61" s="26">
        <f>Data!AD60</f>
        <v>64</v>
      </c>
      <c r="G61" s="26">
        <f>Data!AE60</f>
        <v>19</v>
      </c>
      <c r="H61" s="21">
        <f>ROUND(Data!AF60,1)</f>
        <v>8.1</v>
      </c>
      <c r="I61" s="21">
        <f>ROUND(Data!AG60,1)</f>
        <v>12.7</v>
      </c>
      <c r="J61" s="21">
        <f>ROUND(Data!AH60,1)</f>
        <v>3.4</v>
      </c>
      <c r="K61" s="26">
        <f>Data!AI60</f>
        <v>67</v>
      </c>
      <c r="L61" s="26">
        <f>Data!AJ60</f>
        <v>19</v>
      </c>
      <c r="M61" s="21">
        <f>ROUND(Data!AK60,1)</f>
        <v>8.1999999999999993</v>
      </c>
      <c r="N61" s="21">
        <f>ROUND(Data!AL60,1)</f>
        <v>12.9</v>
      </c>
      <c r="O61" s="21">
        <f>ROUND(Data!AM60,1)</f>
        <v>3.5</v>
      </c>
      <c r="P61" s="26">
        <f>Data!AN60</f>
        <v>106.5</v>
      </c>
      <c r="Q61" s="26">
        <f>Data!AO60</f>
        <v>25.5</v>
      </c>
      <c r="R61" s="21">
        <f>ROUND(Data!AP60,1)</f>
        <v>10.6</v>
      </c>
      <c r="S61" s="21">
        <f>ROUND(Data!AQ60,1)</f>
        <v>17.7</v>
      </c>
      <c r="T61" s="21">
        <f>ROUND(Data!AR60,1)</f>
        <v>3.5</v>
      </c>
      <c r="U61" s="26">
        <f>Data!AS60</f>
        <v>79.599999999999994</v>
      </c>
      <c r="V61" s="26">
        <f>Data!AT60</f>
        <v>18</v>
      </c>
      <c r="W61" s="27">
        <f>ROUND(Data!AQ60,2)</f>
        <v>17.7</v>
      </c>
      <c r="X61">
        <f t="shared" si="10"/>
        <v>80</v>
      </c>
      <c r="Y61">
        <f t="shared" si="5"/>
        <v>13</v>
      </c>
      <c r="Z61">
        <v>6</v>
      </c>
      <c r="AA61">
        <v>1988</v>
      </c>
      <c r="AB61">
        <f>Data!AX58</f>
        <v>20</v>
      </c>
      <c r="AC61">
        <f>Data!AY58</f>
        <v>-13.5</v>
      </c>
      <c r="AD61">
        <f>Data!AZ58</f>
        <v>18.5</v>
      </c>
      <c r="AE61">
        <f>Data!BA58</f>
        <v>-11.9</v>
      </c>
      <c r="AF61">
        <f>Data!BB58</f>
        <v>17.5</v>
      </c>
      <c r="AG61">
        <f>Data!BC58</f>
        <v>-10.5</v>
      </c>
      <c r="AH61">
        <f>Data!BD58</f>
        <v>22</v>
      </c>
      <c r="AI61">
        <f>Data!BE58</f>
        <v>-10.5</v>
      </c>
    </row>
    <row r="62" spans="2:35" x14ac:dyDescent="0.25">
      <c r="B62" s="26">
        <f>Data!Z61</f>
        <v>8807</v>
      </c>
      <c r="C62" s="21">
        <f>ROUND(Data!AA61,1)</f>
        <v>11.8</v>
      </c>
      <c r="D62" s="21">
        <f>ROUND(Data!AB61,1)</f>
        <v>19.100000000000001</v>
      </c>
      <c r="E62" s="21">
        <f>ROUND(Data!AC61,1)</f>
        <v>4.5</v>
      </c>
      <c r="F62" s="26">
        <f>Data!AD61</f>
        <v>53.5</v>
      </c>
      <c r="G62" s="26">
        <f>Data!AE61</f>
        <v>16</v>
      </c>
      <c r="H62" s="21">
        <f>ROUND(Data!AF61,1)</f>
        <v>12</v>
      </c>
      <c r="I62" s="21">
        <f>ROUND(Data!AG61,1)</f>
        <v>17.8</v>
      </c>
      <c r="J62" s="21">
        <f>ROUND(Data!AH61,1)</f>
        <v>6</v>
      </c>
      <c r="K62" s="26">
        <f>Data!AI61</f>
        <v>51</v>
      </c>
      <c r="L62" s="26">
        <f>Data!AJ61</f>
        <v>15.5</v>
      </c>
      <c r="M62" s="21">
        <f>ROUND(Data!AK61,1)</f>
        <v>11.7</v>
      </c>
      <c r="N62" s="21">
        <f>ROUND(Data!AL61,1)</f>
        <v>17</v>
      </c>
      <c r="O62" s="21">
        <f>ROUND(Data!AM61,1)</f>
        <v>6.3</v>
      </c>
      <c r="P62" s="26">
        <f>Data!AN61</f>
        <v>41</v>
      </c>
      <c r="Q62" s="26">
        <f>Data!AO61</f>
        <v>15</v>
      </c>
      <c r="R62" s="21">
        <f>ROUND(Data!AP61,1)</f>
        <v>12.6</v>
      </c>
      <c r="S62" s="21">
        <f>ROUND(Data!AQ61,1)</f>
        <v>21.6</v>
      </c>
      <c r="T62" s="21">
        <f>ROUND(Data!AR61,1)</f>
        <v>3.5</v>
      </c>
      <c r="U62" s="26">
        <f>Data!AS61</f>
        <v>66.599999999999994</v>
      </c>
      <c r="V62" s="26">
        <f>Data!AT61</f>
        <v>18</v>
      </c>
      <c r="W62" s="27">
        <f>ROUND(Data!AQ61,2)</f>
        <v>21.6</v>
      </c>
      <c r="X62">
        <f t="shared" si="10"/>
        <v>103</v>
      </c>
      <c r="Y62">
        <f t="shared" si="5"/>
        <v>52</v>
      </c>
      <c r="Z62">
        <v>7</v>
      </c>
      <c r="AA62">
        <v>1988</v>
      </c>
      <c r="AB62">
        <f>Data!AX59</f>
        <v>23.4</v>
      </c>
      <c r="AC62">
        <f>Data!AY59</f>
        <v>-5</v>
      </c>
      <c r="AD62">
        <f>Data!AZ59</f>
        <v>20.5</v>
      </c>
      <c r="AE62">
        <f>Data!BA59</f>
        <v>-6.6</v>
      </c>
      <c r="AF62">
        <f>Data!BB59</f>
        <v>20</v>
      </c>
      <c r="AG62">
        <f>Data!BC59</f>
        <v>-6.5</v>
      </c>
      <c r="AH62">
        <f>Data!BD59</f>
        <v>25</v>
      </c>
      <c r="AI62">
        <f>Data!BE59</f>
        <v>-4</v>
      </c>
    </row>
    <row r="63" spans="2:35" x14ac:dyDescent="0.25">
      <c r="B63" s="26">
        <f>Data!Z62</f>
        <v>8808</v>
      </c>
      <c r="C63" s="21">
        <f>ROUND(Data!AA62,1)</f>
        <v>11.2</v>
      </c>
      <c r="D63" s="21">
        <f>ROUND(Data!AB62,1)</f>
        <v>18.3</v>
      </c>
      <c r="E63" s="21">
        <f>ROUND(Data!AC62,1)</f>
        <v>4</v>
      </c>
      <c r="F63" s="26">
        <f>Data!AD62</f>
        <v>11.5</v>
      </c>
      <c r="G63" s="26">
        <f>Data!AE62</f>
        <v>7</v>
      </c>
      <c r="H63" s="21">
        <f>ROUND(Data!AF62,1)</f>
        <v>11</v>
      </c>
      <c r="I63" s="21">
        <f>ROUND(Data!AG62,1)</f>
        <v>17.100000000000001</v>
      </c>
      <c r="J63" s="21">
        <f>ROUND(Data!AH62,1)</f>
        <v>4.8</v>
      </c>
      <c r="K63" s="26">
        <f>Data!AI62</f>
        <v>11.5</v>
      </c>
      <c r="L63" s="26">
        <f>Data!AJ62</f>
        <v>7</v>
      </c>
      <c r="M63" s="21">
        <f>ROUND(Data!AK62,1)</f>
        <v>11.2</v>
      </c>
      <c r="N63" s="21">
        <f>ROUND(Data!AL62,1)</f>
        <v>16.5</v>
      </c>
      <c r="O63" s="21">
        <f>ROUND(Data!AM62,1)</f>
        <v>5.8</v>
      </c>
      <c r="P63" s="26">
        <f>Data!AN62</f>
        <v>22</v>
      </c>
      <c r="Q63" s="26">
        <f>Data!AO62</f>
        <v>9</v>
      </c>
      <c r="R63" s="21">
        <f>ROUND(Data!AP62,1)</f>
        <v>12.2</v>
      </c>
      <c r="S63" s="21">
        <f>ROUND(Data!AQ62,1)</f>
        <v>21.5</v>
      </c>
      <c r="T63" s="21">
        <f>ROUND(Data!AR62,1)</f>
        <v>2.8</v>
      </c>
      <c r="U63" s="26">
        <f>Data!AS62</f>
        <v>47.000000000000007</v>
      </c>
      <c r="V63" s="26">
        <f>Data!AT62</f>
        <v>18.8</v>
      </c>
      <c r="W63" s="27">
        <f>ROUND(Data!AQ62,2)</f>
        <v>21.53</v>
      </c>
      <c r="X63">
        <f t="shared" si="10"/>
        <v>87</v>
      </c>
      <c r="Y63">
        <f t="shared" si="5"/>
        <v>75.5</v>
      </c>
      <c r="Z63">
        <v>8</v>
      </c>
      <c r="AA63">
        <v>1988</v>
      </c>
      <c r="AB63">
        <f>Data!AX60</f>
        <v>25</v>
      </c>
      <c r="AC63">
        <f>Data!AY60</f>
        <v>-4.5</v>
      </c>
      <c r="AD63">
        <f>Data!AZ60</f>
        <v>21.9</v>
      </c>
      <c r="AE63">
        <f>Data!BA60</f>
        <v>-4.5</v>
      </c>
      <c r="AF63">
        <f>Data!BB60</f>
        <v>23</v>
      </c>
      <c r="AG63">
        <f>Data!BC60</f>
        <v>-4</v>
      </c>
      <c r="AH63">
        <f>Data!BD60</f>
        <v>26</v>
      </c>
      <c r="AI63">
        <f>Data!BE60</f>
        <v>-4</v>
      </c>
    </row>
    <row r="64" spans="2:35" x14ac:dyDescent="0.25">
      <c r="B64" s="26">
        <f>Data!Z63</f>
        <v>8809</v>
      </c>
      <c r="C64" s="21">
        <f>ROUND(Data!AA63,1)</f>
        <v>7.6</v>
      </c>
      <c r="D64" s="21">
        <f>ROUND(Data!AB63,1)</f>
        <v>13.9</v>
      </c>
      <c r="E64" s="21">
        <f>ROUND(Data!AC63,1)</f>
        <v>1.2</v>
      </c>
      <c r="F64" s="26">
        <f>Data!AD63</f>
        <v>53</v>
      </c>
      <c r="G64" s="26">
        <f>Data!AE63</f>
        <v>15.5</v>
      </c>
      <c r="H64" s="21">
        <f>ROUND(Data!AF63,1)</f>
        <v>7.6</v>
      </c>
      <c r="I64" s="21">
        <f>ROUND(Data!AG63,1)</f>
        <v>12.4</v>
      </c>
      <c r="J64" s="21">
        <f>ROUND(Data!AH63,1)</f>
        <v>2.8</v>
      </c>
      <c r="K64" s="26">
        <f>Data!AI63</f>
        <v>62</v>
      </c>
      <c r="L64" s="26">
        <f>Data!AJ63</f>
        <v>22</v>
      </c>
      <c r="M64" s="21">
        <f>ROUND(Data!AK63,1)</f>
        <v>7.4</v>
      </c>
      <c r="N64" s="21">
        <f>ROUND(Data!AL63,1)</f>
        <v>11.8</v>
      </c>
      <c r="O64" s="21">
        <f>ROUND(Data!AM63,1)</f>
        <v>3</v>
      </c>
      <c r="P64" s="26">
        <f>Data!AN63</f>
        <v>76</v>
      </c>
      <c r="Q64" s="26">
        <f>Data!AO63</f>
        <v>23</v>
      </c>
      <c r="R64" s="21">
        <f>ROUND(Data!AP63,1)</f>
        <v>8.6</v>
      </c>
      <c r="S64" s="21">
        <f>ROUND(Data!AQ63,1)</f>
        <v>16.600000000000001</v>
      </c>
      <c r="T64" s="21">
        <f>ROUND(Data!AR63,1)</f>
        <v>0.7</v>
      </c>
      <c r="U64" s="26">
        <f>Data!AS63</f>
        <v>47.099999999999994</v>
      </c>
      <c r="V64" s="26">
        <f>Data!AT63</f>
        <v>8.1999999999999993</v>
      </c>
      <c r="W64" s="27">
        <f>ROUND(Data!AQ63,2)</f>
        <v>16.55</v>
      </c>
      <c r="X64">
        <f t="shared" si="10"/>
        <v>49</v>
      </c>
      <c r="Y64">
        <f t="shared" si="5"/>
        <v>0</v>
      </c>
      <c r="Z64">
        <v>9</v>
      </c>
      <c r="AA64">
        <v>1988</v>
      </c>
      <c r="AB64">
        <f>Data!AX61</f>
        <v>28</v>
      </c>
      <c r="AC64">
        <f>Data!AY61</f>
        <v>-1.2</v>
      </c>
      <c r="AD64">
        <f>Data!AZ61</f>
        <v>26</v>
      </c>
      <c r="AE64">
        <f>Data!BA61</f>
        <v>-0.5</v>
      </c>
      <c r="AF64">
        <f>Data!BB61</f>
        <v>25</v>
      </c>
      <c r="AG64">
        <f>Data!BC61</f>
        <v>-0.2</v>
      </c>
      <c r="AH64">
        <f>Data!BD61</f>
        <v>29</v>
      </c>
      <c r="AI64">
        <f>Data!BE61</f>
        <v>-1.5</v>
      </c>
    </row>
    <row r="65" spans="2:35" x14ac:dyDescent="0.25">
      <c r="B65" s="26">
        <f>Data!Z64</f>
        <v>8810</v>
      </c>
      <c r="C65" s="21">
        <f>ROUND(Data!AA64,1)</f>
        <v>5.2</v>
      </c>
      <c r="D65" s="21">
        <f>ROUND(Data!AB64,1)</f>
        <v>11.1</v>
      </c>
      <c r="E65" s="21">
        <f>ROUND(Data!AC64,1)</f>
        <v>-0.7</v>
      </c>
      <c r="F65" s="26">
        <f>Data!AD64</f>
        <v>37.5</v>
      </c>
      <c r="G65" s="26">
        <f>Data!AE64</f>
        <v>11.5</v>
      </c>
      <c r="H65" s="21">
        <f>ROUND(Data!AF64,1)</f>
        <v>6</v>
      </c>
      <c r="I65" s="21">
        <f>ROUND(Data!AG64,1)</f>
        <v>10.4</v>
      </c>
      <c r="J65" s="21">
        <f>ROUND(Data!AH64,1)</f>
        <v>1.6</v>
      </c>
      <c r="K65" s="26">
        <f>Data!AI64</f>
        <v>35</v>
      </c>
      <c r="L65" s="26">
        <f>Data!AJ64</f>
        <v>11.5</v>
      </c>
      <c r="M65" s="21">
        <f>ROUND(Data!AK64,1)</f>
        <v>5.2</v>
      </c>
      <c r="N65" s="21">
        <f>ROUND(Data!AL64,1)</f>
        <v>9.1</v>
      </c>
      <c r="O65" s="21">
        <f>ROUND(Data!AM64,1)</f>
        <v>1.4</v>
      </c>
      <c r="P65" s="26">
        <f>Data!AN64</f>
        <v>44</v>
      </c>
      <c r="Q65" s="26">
        <f>Data!AO64</f>
        <v>14</v>
      </c>
      <c r="R65" s="21">
        <f>ROUND(Data!AP64,1)</f>
        <v>6.1</v>
      </c>
      <c r="S65" s="21">
        <f>ROUND(Data!AQ64,1)</f>
        <v>13.1</v>
      </c>
      <c r="T65" s="21">
        <f>ROUND(Data!AR64,1)</f>
        <v>-1</v>
      </c>
      <c r="U65" s="26">
        <f>Data!AS64</f>
        <v>35.300000000000004</v>
      </c>
      <c r="V65" s="26">
        <f>Data!AT64</f>
        <v>12.6</v>
      </c>
      <c r="W65" s="27">
        <f>ROUND(Data!AQ64,2)</f>
        <v>13.15</v>
      </c>
      <c r="X65">
        <f t="shared" si="10"/>
        <v>30</v>
      </c>
      <c r="Y65">
        <f t="shared" si="5"/>
        <v>0</v>
      </c>
      <c r="Z65">
        <v>10</v>
      </c>
      <c r="AA65">
        <v>1988</v>
      </c>
      <c r="AB65">
        <f>Data!AX62</f>
        <v>28.1</v>
      </c>
      <c r="AC65">
        <f>Data!AY62</f>
        <v>0.1</v>
      </c>
      <c r="AD65">
        <f>Data!AZ62</f>
        <v>26.2</v>
      </c>
      <c r="AE65">
        <f>Data!BA62</f>
        <v>0.4</v>
      </c>
      <c r="AF65">
        <f>Data!BB62</f>
        <v>25.7</v>
      </c>
      <c r="AG65">
        <f>Data!BC62</f>
        <v>1.8</v>
      </c>
      <c r="AH65">
        <f>Data!BD62</f>
        <v>28.5</v>
      </c>
      <c r="AI65">
        <f>Data!BE62</f>
        <v>-1.5</v>
      </c>
    </row>
    <row r="66" spans="2:35" x14ac:dyDescent="0.25">
      <c r="B66" s="26">
        <f>Data!Z65</f>
        <v>8811</v>
      </c>
      <c r="C66" s="21">
        <f>ROUND(Data!AA65,1)</f>
        <v>-5.3</v>
      </c>
      <c r="D66" s="21">
        <f>ROUND(Data!AB65,1)</f>
        <v>-1.9</v>
      </c>
      <c r="E66" s="21">
        <f>ROUND(Data!AC65,1)</f>
        <v>-8.6</v>
      </c>
      <c r="F66" s="26">
        <f>Data!AD65</f>
        <v>48</v>
      </c>
      <c r="G66" s="26">
        <f>Data!AE65</f>
        <v>6.5</v>
      </c>
      <c r="H66" s="21">
        <f>ROUND(Data!AF65,1)</f>
        <v>-5.0999999999999996</v>
      </c>
      <c r="I66" s="21">
        <f>ROUND(Data!AG65,1)</f>
        <v>-2.8</v>
      </c>
      <c r="J66" s="21">
        <f>ROUND(Data!AH65,1)</f>
        <v>-7.4</v>
      </c>
      <c r="K66" s="26">
        <f>Data!AI65</f>
        <v>44</v>
      </c>
      <c r="L66" s="26">
        <f>Data!AJ65</f>
        <v>6.5</v>
      </c>
      <c r="M66" s="21">
        <f>ROUND(Data!AK65,1)</f>
        <v>-5.3</v>
      </c>
      <c r="N66" s="21">
        <f>ROUND(Data!AL65,1)</f>
        <v>-3.2</v>
      </c>
      <c r="O66" s="21">
        <f>ROUND(Data!AM65,1)</f>
        <v>-7.4</v>
      </c>
      <c r="P66" s="26">
        <f>Data!AN65</f>
        <v>51.5</v>
      </c>
      <c r="Q66" s="26">
        <f>Data!AO65</f>
        <v>14.5</v>
      </c>
      <c r="R66" s="21">
        <f>ROUND(Data!AP65,1)</f>
        <v>-2</v>
      </c>
      <c r="S66" s="21">
        <f>ROUND(Data!AQ65,1)</f>
        <v>1.3</v>
      </c>
      <c r="T66" s="21">
        <f>ROUND(Data!AR65,1)</f>
        <v>-5.3</v>
      </c>
      <c r="U66" s="26">
        <f>Data!AS65</f>
        <v>82.399999999999991</v>
      </c>
      <c r="V66" s="26">
        <f>Data!AT65</f>
        <v>9.1</v>
      </c>
      <c r="W66" s="27">
        <f>ROUND(Data!AQ65,2)</f>
        <v>1.32</v>
      </c>
      <c r="X66">
        <f t="shared" si="10"/>
        <v>0</v>
      </c>
      <c r="Y66">
        <f t="shared" si="5"/>
        <v>0</v>
      </c>
      <c r="Z66">
        <v>11</v>
      </c>
      <c r="AA66">
        <v>1988</v>
      </c>
      <c r="AB66">
        <f>Data!AX63</f>
        <v>32</v>
      </c>
      <c r="AC66">
        <f>Data!AY63</f>
        <v>-5</v>
      </c>
      <c r="AD66">
        <f>Data!AZ63</f>
        <v>30</v>
      </c>
      <c r="AE66">
        <f>Data!BA63</f>
        <v>-4.5</v>
      </c>
      <c r="AF66">
        <f>Data!BB63</f>
        <v>29</v>
      </c>
      <c r="AG66">
        <f>Data!BC63</f>
        <v>-3.5</v>
      </c>
      <c r="AH66">
        <f>Data!BD63</f>
        <v>32.5</v>
      </c>
      <c r="AI66">
        <f>Data!BE63</f>
        <v>-4</v>
      </c>
    </row>
    <row r="67" spans="2:35" x14ac:dyDescent="0.25">
      <c r="B67" s="26">
        <f>Data!Z66</f>
        <v>8812</v>
      </c>
      <c r="C67" s="21">
        <f>ROUND(Data!AA66,1)</f>
        <v>-7</v>
      </c>
      <c r="D67" s="21">
        <f>ROUND(Data!AB66,1)</f>
        <v>-2</v>
      </c>
      <c r="E67" s="21">
        <f>ROUND(Data!AC66,1)</f>
        <v>-11.8</v>
      </c>
      <c r="F67" s="26">
        <f>Data!AD66</f>
        <v>42</v>
      </c>
      <c r="G67" s="26">
        <f>Data!AE66</f>
        <v>9.5</v>
      </c>
      <c r="H67" s="21">
        <f>ROUND(Data!AF66,1)</f>
        <v>-5.7</v>
      </c>
      <c r="I67" s="21">
        <f>ROUND(Data!AG66,1)</f>
        <v>-2.2999999999999998</v>
      </c>
      <c r="J67" s="21">
        <f>ROUND(Data!AH66,1)</f>
        <v>-9.1</v>
      </c>
      <c r="K67" s="26">
        <f>Data!AI66</f>
        <v>43.5</v>
      </c>
      <c r="L67" s="26">
        <f>Data!AJ66</f>
        <v>7</v>
      </c>
      <c r="M67" s="21">
        <f>ROUND(Data!AK66,1)</f>
        <v>-6.8</v>
      </c>
      <c r="N67" s="21">
        <f>ROUND(Data!AL66,1)</f>
        <v>-3.5</v>
      </c>
      <c r="O67" s="21">
        <f>ROUND(Data!AM66,1)</f>
        <v>-9.9</v>
      </c>
      <c r="P67" s="26">
        <f>Data!AN66</f>
        <v>43.5</v>
      </c>
      <c r="Q67" s="26">
        <f>Data!AO66</f>
        <v>7</v>
      </c>
      <c r="R67" s="21">
        <f>ROUND(Data!AP66,1)</f>
        <v>-7.1</v>
      </c>
      <c r="S67" s="21">
        <f>ROUND(Data!AQ66,1)</f>
        <v>-2.8</v>
      </c>
      <c r="T67" s="21">
        <f>ROUND(Data!AR66,1)</f>
        <v>-11.3</v>
      </c>
      <c r="U67" s="26">
        <f>Data!AS66</f>
        <v>100.7</v>
      </c>
      <c r="V67" s="26">
        <f>Data!AT66</f>
        <v>11.9</v>
      </c>
      <c r="W67" s="27">
        <f>ROUND(Data!AQ66,2)</f>
        <v>-2.82</v>
      </c>
      <c r="X67">
        <f t="shared" si="10"/>
        <v>0</v>
      </c>
      <c r="Y67">
        <f t="shared" si="5"/>
        <v>0</v>
      </c>
      <c r="Z67">
        <v>12</v>
      </c>
      <c r="AA67">
        <v>1988</v>
      </c>
      <c r="AB67">
        <f>Data!AX64</f>
        <v>22.5</v>
      </c>
      <c r="AC67">
        <f>Data!AY64</f>
        <v>-10.5</v>
      </c>
      <c r="AD67">
        <f>Data!AZ64</f>
        <v>21.5</v>
      </c>
      <c r="AE67">
        <f>Data!BA64</f>
        <v>-9.5</v>
      </c>
      <c r="AF67">
        <f>Data!BB64</f>
        <v>20.5</v>
      </c>
      <c r="AG67">
        <f>Data!BC64</f>
        <v>-9</v>
      </c>
      <c r="AH67">
        <f>Data!BD64</f>
        <v>24</v>
      </c>
      <c r="AI67">
        <f>Data!BE64</f>
        <v>-10</v>
      </c>
    </row>
    <row r="68" spans="2:35" x14ac:dyDescent="0.25">
      <c r="B68" s="26">
        <f>Data!Z67</f>
        <v>8901</v>
      </c>
      <c r="C68" s="21">
        <f>ROUND(Data!AA67,1)</f>
        <v>-9.1999999999999993</v>
      </c>
      <c r="D68" s="21">
        <f>ROUND(Data!AB67,1)</f>
        <v>-4.2</v>
      </c>
      <c r="E68" s="21">
        <f>ROUND(Data!AC67,1)</f>
        <v>-14.1</v>
      </c>
      <c r="F68" s="26">
        <f>Data!AD67</f>
        <v>64.300000000000011</v>
      </c>
      <c r="G68" s="26">
        <f>Data!AE67</f>
        <v>17</v>
      </c>
      <c r="H68" s="21">
        <f>ROUND(Data!AF67,1)</f>
        <v>-8</v>
      </c>
      <c r="I68" s="21">
        <f>ROUND(Data!AG67,1)</f>
        <v>-4.5</v>
      </c>
      <c r="J68" s="21">
        <f>ROUND(Data!AH67,1)</f>
        <v>-11.4</v>
      </c>
      <c r="K68" s="26">
        <f>Data!AI67</f>
        <v>64.300000000000011</v>
      </c>
      <c r="L68" s="26">
        <f>Data!AJ67</f>
        <v>17</v>
      </c>
      <c r="M68" s="21">
        <f>ROUND(Data!AK67,1)</f>
        <v>-8.1999999999999993</v>
      </c>
      <c r="N68" s="21">
        <f>ROUND(Data!AL67,1)</f>
        <v>-5.0999999999999996</v>
      </c>
      <c r="O68" s="21">
        <f>ROUND(Data!AM67,1)</f>
        <v>-11.3</v>
      </c>
      <c r="P68" s="26">
        <f>Data!AN67</f>
        <v>64.300000000000011</v>
      </c>
      <c r="Q68" s="26">
        <f>Data!AO67</f>
        <v>17</v>
      </c>
      <c r="R68" s="21">
        <f>ROUND(Data!AP67,1)</f>
        <v>-7.5</v>
      </c>
      <c r="S68" s="21">
        <f>ROUND(Data!AQ67,1)</f>
        <v>-2.4</v>
      </c>
      <c r="T68" s="21">
        <f>ROUND(Data!AR67,1)</f>
        <v>-12.5</v>
      </c>
      <c r="U68" s="26">
        <f>Data!AS67</f>
        <v>65.5</v>
      </c>
      <c r="V68" s="26">
        <f>Data!AT67</f>
        <v>17</v>
      </c>
      <c r="W68" s="27">
        <f>ROUND(Data!AQ67,2)</f>
        <v>-2.37</v>
      </c>
      <c r="X68">
        <f t="shared" si="10"/>
        <v>0</v>
      </c>
      <c r="Y68">
        <f t="shared" si="5"/>
        <v>0</v>
      </c>
      <c r="Z68">
        <v>1</v>
      </c>
      <c r="AA68">
        <v>1989</v>
      </c>
      <c r="AB68">
        <f>Data!AX65</f>
        <v>6.3</v>
      </c>
      <c r="AC68">
        <f>Data!AY65</f>
        <v>-17</v>
      </c>
      <c r="AD68">
        <f>Data!AZ65</f>
        <v>6.2</v>
      </c>
      <c r="AE68">
        <f>Data!BA65</f>
        <v>-13.5</v>
      </c>
      <c r="AF68">
        <f>Data!BB65</f>
        <v>5</v>
      </c>
      <c r="AG68">
        <f>Data!BC65</f>
        <v>-13</v>
      </c>
      <c r="AH68">
        <f>Data!BD65</f>
        <v>11</v>
      </c>
      <c r="AI68">
        <f>Data!BE65</f>
        <v>-17.5</v>
      </c>
    </row>
    <row r="69" spans="2:35" x14ac:dyDescent="0.25">
      <c r="B69" s="26">
        <f>Data!Z68</f>
        <v>8902</v>
      </c>
      <c r="C69" s="21">
        <f>ROUND(Data!AA68,1)</f>
        <v>-11.5</v>
      </c>
      <c r="D69" s="21">
        <f>ROUND(Data!AB68,1)</f>
        <v>-5.4</v>
      </c>
      <c r="E69" s="21">
        <f>ROUND(Data!AC68,1)</f>
        <v>-17.600000000000001</v>
      </c>
      <c r="F69" s="26">
        <f>Data!AD68</f>
        <v>29.5</v>
      </c>
      <c r="G69" s="26">
        <f>Data!AE68</f>
        <v>5</v>
      </c>
      <c r="H69" s="21">
        <f>ROUND(Data!AF68,1)</f>
        <v>-11</v>
      </c>
      <c r="I69" s="21">
        <f>ROUND(Data!AG68,1)</f>
        <v>-7.1</v>
      </c>
      <c r="J69" s="21">
        <f>ROUND(Data!AH68,1)</f>
        <v>-15</v>
      </c>
      <c r="K69" s="26">
        <f>Data!AI68</f>
        <v>35</v>
      </c>
      <c r="L69" s="26">
        <f>Data!AJ68</f>
        <v>5.5</v>
      </c>
      <c r="M69" s="21">
        <f>ROUND(Data!AK68,1)</f>
        <v>-12</v>
      </c>
      <c r="N69" s="21">
        <f>ROUND(Data!AL68,1)</f>
        <v>-8.8000000000000007</v>
      </c>
      <c r="O69" s="21">
        <f>ROUND(Data!AM68,1)</f>
        <v>-15.1</v>
      </c>
      <c r="P69" s="26">
        <f>Data!AN68</f>
        <v>35</v>
      </c>
      <c r="Q69" s="26">
        <f>Data!AO68</f>
        <v>5.5</v>
      </c>
      <c r="R69" s="21">
        <f>ROUND(Data!AP68,1)</f>
        <v>-11.6</v>
      </c>
      <c r="S69" s="21">
        <f>ROUND(Data!AQ68,1)</f>
        <v>-4.5</v>
      </c>
      <c r="T69" s="21">
        <f>ROUND(Data!AR68,1)</f>
        <v>-18.600000000000001</v>
      </c>
      <c r="U69" s="26">
        <f>Data!AS68</f>
        <v>73</v>
      </c>
      <c r="V69" s="26">
        <f>Data!AT68</f>
        <v>14</v>
      </c>
      <c r="W69" s="27">
        <f>ROUND(Data!AQ68,2)</f>
        <v>-4.5</v>
      </c>
      <c r="X69">
        <f t="shared" ref="X69:X99" si="11">IF(H69&lt;0,0,ROUND(0.0023*VLOOKUP(Z69,$AO$6:$AJG$17,10)*(H69+17.8)*(I69-J69)^0.5*X$2,0))</f>
        <v>0</v>
      </c>
      <c r="Y69">
        <f t="shared" si="5"/>
        <v>0</v>
      </c>
      <c r="Z69">
        <v>2</v>
      </c>
      <c r="AA69">
        <v>1989</v>
      </c>
      <c r="AB69">
        <f>Data!AX66</f>
        <v>5</v>
      </c>
      <c r="AC69">
        <f>Data!AY66</f>
        <v>-24.5</v>
      </c>
      <c r="AD69">
        <f>Data!AZ66</f>
        <v>7.6</v>
      </c>
      <c r="AE69">
        <f>Data!BA66</f>
        <v>-19.5</v>
      </c>
      <c r="AF69">
        <f>Data!BB66</f>
        <v>5.2</v>
      </c>
      <c r="AG69">
        <f>Data!BC66</f>
        <v>-18.5</v>
      </c>
      <c r="AH69">
        <f>Data!BD66</f>
        <v>3.5</v>
      </c>
      <c r="AI69">
        <f>Data!BE66</f>
        <v>-25</v>
      </c>
    </row>
    <row r="70" spans="2:35" x14ac:dyDescent="0.25">
      <c r="B70" s="26">
        <f>Data!Z69</f>
        <v>8903</v>
      </c>
      <c r="C70" s="21">
        <f>ROUND(Data!AA69,1)</f>
        <v>-4.8</v>
      </c>
      <c r="D70" s="21">
        <f>ROUND(Data!AB69,1)</f>
        <v>0.2</v>
      </c>
      <c r="E70" s="21">
        <f>ROUND(Data!AC69,1)</f>
        <v>-9.6</v>
      </c>
      <c r="F70" s="26">
        <f>Data!AD69</f>
        <v>43</v>
      </c>
      <c r="G70" s="26">
        <f>Data!AE69</f>
        <v>6</v>
      </c>
      <c r="H70" s="21">
        <f>ROUND(Data!AF69,1)</f>
        <v>-5.2</v>
      </c>
      <c r="I70" s="21">
        <f>ROUND(Data!AG69,1)</f>
        <v>-2.1</v>
      </c>
      <c r="J70" s="21">
        <f>ROUND(Data!AH69,1)</f>
        <v>-8.3000000000000007</v>
      </c>
      <c r="K70" s="26">
        <f>Data!AI69</f>
        <v>45</v>
      </c>
      <c r="L70" s="26">
        <f>Data!AJ69</f>
        <v>6</v>
      </c>
      <c r="M70" s="21">
        <f>ROUND(Data!AK69,1)</f>
        <v>-5</v>
      </c>
      <c r="N70" s="21">
        <f>ROUND(Data!AL69,1)</f>
        <v>-1.7</v>
      </c>
      <c r="O70" s="21">
        <f>ROUND(Data!AM69,1)</f>
        <v>-8.3000000000000007</v>
      </c>
      <c r="P70" s="26">
        <f>Data!AN69</f>
        <v>45</v>
      </c>
      <c r="Q70" s="26">
        <f>Data!AO69</f>
        <v>6</v>
      </c>
      <c r="R70" s="21">
        <f>ROUND(Data!AP69,1)</f>
        <v>-3</v>
      </c>
      <c r="S70" s="21">
        <f>ROUND(Data!AQ69,1)</f>
        <v>1.9</v>
      </c>
      <c r="T70" s="21">
        <f>ROUND(Data!AR69,1)</f>
        <v>-7.8</v>
      </c>
      <c r="U70" s="26">
        <f>Data!AS69</f>
        <v>66.100000000000009</v>
      </c>
      <c r="V70" s="26">
        <f>Data!AT69</f>
        <v>10</v>
      </c>
      <c r="W70" s="27">
        <f>ROUND(Data!AQ69,2)</f>
        <v>1.85</v>
      </c>
      <c r="X70">
        <f t="shared" si="11"/>
        <v>0</v>
      </c>
      <c r="Y70">
        <f t="shared" si="5"/>
        <v>0</v>
      </c>
      <c r="Z70">
        <v>3</v>
      </c>
      <c r="AA70">
        <v>1989</v>
      </c>
      <c r="AB70">
        <f>Data!AX67</f>
        <v>8</v>
      </c>
      <c r="AC70">
        <f>Data!AY67</f>
        <v>-30.4</v>
      </c>
      <c r="AD70">
        <f>Data!AZ67</f>
        <v>5</v>
      </c>
      <c r="AE70">
        <f>Data!BA67</f>
        <v>-25.5</v>
      </c>
      <c r="AF70">
        <f>Data!BB67</f>
        <v>5</v>
      </c>
      <c r="AG70">
        <f>Data!BC67</f>
        <v>-24</v>
      </c>
      <c r="AH70">
        <f>Data!BD67</f>
        <v>4.5</v>
      </c>
      <c r="AI70">
        <f>Data!BE67</f>
        <v>-28</v>
      </c>
    </row>
    <row r="71" spans="2:35" x14ac:dyDescent="0.25">
      <c r="B71" s="26">
        <f>Data!Z70</f>
        <v>8904</v>
      </c>
      <c r="C71" s="21">
        <f>ROUND(Data!AA70,1)</f>
        <v>2.2999999999999998</v>
      </c>
      <c r="D71" s="21">
        <f>ROUND(Data!AB70,1)</f>
        <v>8.5</v>
      </c>
      <c r="E71" s="21">
        <f>ROUND(Data!AC70,1)</f>
        <v>-4</v>
      </c>
      <c r="F71" s="26">
        <f>Data!AD70</f>
        <v>25.5</v>
      </c>
      <c r="G71" s="26">
        <f>Data!AE70</f>
        <v>8.5</v>
      </c>
      <c r="H71" s="21">
        <f>ROUND(Data!AF70,1)</f>
        <v>2</v>
      </c>
      <c r="I71" s="21">
        <f>ROUND(Data!AG70,1)</f>
        <v>6.5</v>
      </c>
      <c r="J71" s="21">
        <f>ROUND(Data!AH70,1)</f>
        <v>-2.6</v>
      </c>
      <c r="K71" s="26">
        <f>Data!AI70</f>
        <v>26.5</v>
      </c>
      <c r="L71" s="26">
        <f>Data!AJ70</f>
        <v>7</v>
      </c>
      <c r="M71" s="21">
        <f>ROUND(Data!AK70,1)</f>
        <v>2.2999999999999998</v>
      </c>
      <c r="N71" s="21">
        <f>ROUND(Data!AL70,1)</f>
        <v>6.6</v>
      </c>
      <c r="O71" s="21">
        <f>ROUND(Data!AM70,1)</f>
        <v>-2</v>
      </c>
      <c r="P71" s="26">
        <f>Data!AN70</f>
        <v>26.5</v>
      </c>
      <c r="Q71" s="26">
        <f>Data!AO70</f>
        <v>7</v>
      </c>
      <c r="R71" s="21">
        <f>ROUND(Data!AP70,1)</f>
        <v>3.9</v>
      </c>
      <c r="S71" s="21">
        <f>ROUND(Data!AQ70,1)</f>
        <v>11.3</v>
      </c>
      <c r="T71" s="21">
        <f>ROUND(Data!AR70,1)</f>
        <v>-3.6</v>
      </c>
      <c r="U71" s="26">
        <f>Data!AS70</f>
        <v>22.7</v>
      </c>
      <c r="V71" s="26">
        <f>Data!AT70</f>
        <v>4.4000000000000004</v>
      </c>
      <c r="W71" s="27">
        <f>ROUND(Data!AQ70,2)</f>
        <v>11.28</v>
      </c>
      <c r="X71">
        <f t="shared" si="11"/>
        <v>46</v>
      </c>
      <c r="Y71">
        <f t="shared" ref="Y71:Y99" si="12">IF(X71&gt;K71,X71-K71,0)</f>
        <v>19.5</v>
      </c>
      <c r="Z71">
        <v>4</v>
      </c>
      <c r="AA71">
        <v>1989</v>
      </c>
      <c r="AB71">
        <f>Data!AX68</f>
        <v>3</v>
      </c>
      <c r="AC71">
        <f>Data!AY68</f>
        <v>-33.1</v>
      </c>
      <c r="AD71">
        <f>Data!AZ68</f>
        <v>-0.3</v>
      </c>
      <c r="AE71">
        <f>Data!BA68</f>
        <v>-32</v>
      </c>
      <c r="AF71">
        <f>Data!BB68</f>
        <v>-2.6</v>
      </c>
      <c r="AG71">
        <f>Data!BC68</f>
        <v>-31</v>
      </c>
      <c r="AH71">
        <f>Data!BD68</f>
        <v>3.5</v>
      </c>
      <c r="AI71">
        <f>Data!BE68</f>
        <v>-38</v>
      </c>
    </row>
    <row r="72" spans="2:35" x14ac:dyDescent="0.25">
      <c r="B72" s="26">
        <f>Data!Z71</f>
        <v>8905</v>
      </c>
      <c r="C72" s="21">
        <f>ROUND(Data!AA71,1)</f>
        <v>4.9000000000000004</v>
      </c>
      <c r="D72" s="21">
        <f>ROUND(Data!AB71,1)</f>
        <v>10.9</v>
      </c>
      <c r="E72" s="21">
        <f>ROUND(Data!AC71,1)</f>
        <v>-1.2</v>
      </c>
      <c r="F72" s="26">
        <f>Data!AD71</f>
        <v>70</v>
      </c>
      <c r="G72" s="26">
        <f>Data!AE71</f>
        <v>21.5</v>
      </c>
      <c r="H72" s="21">
        <f>ROUND(Data!AF71,1)</f>
        <v>4.0999999999999996</v>
      </c>
      <c r="I72" s="21">
        <f>ROUND(Data!AG71,1)</f>
        <v>9</v>
      </c>
      <c r="J72" s="21">
        <f>ROUND(Data!AH71,1)</f>
        <v>-0.9</v>
      </c>
      <c r="K72" s="26">
        <f>Data!AI71</f>
        <v>69.5</v>
      </c>
      <c r="L72" s="26">
        <f>Data!AJ71</f>
        <v>21.5</v>
      </c>
      <c r="M72" s="21">
        <f>ROUND(Data!AK71,1)</f>
        <v>4</v>
      </c>
      <c r="N72" s="21">
        <f>ROUND(Data!AL71,1)</f>
        <v>8.4</v>
      </c>
      <c r="O72" s="21">
        <f>ROUND(Data!AM71,1)</f>
        <v>-0.4</v>
      </c>
      <c r="P72" s="26">
        <f>Data!AN71</f>
        <v>69.5</v>
      </c>
      <c r="Q72" s="26">
        <f>Data!AO71</f>
        <v>21.5</v>
      </c>
      <c r="R72" s="21">
        <f>ROUND(Data!AP71,1)</f>
        <v>6.6</v>
      </c>
      <c r="S72" s="21">
        <f>ROUND(Data!AQ71,1)</f>
        <v>13.7</v>
      </c>
      <c r="T72" s="21">
        <f>ROUND(Data!AR71,1)</f>
        <v>-0.5</v>
      </c>
      <c r="U72" s="26">
        <f>Data!AS71</f>
        <v>62.600000000000009</v>
      </c>
      <c r="V72" s="26">
        <f>Data!AT71</f>
        <v>13.7</v>
      </c>
      <c r="W72" s="27">
        <f>ROUND(Data!AQ71,2)</f>
        <v>13.69</v>
      </c>
      <c r="X72">
        <f t="shared" si="11"/>
        <v>67</v>
      </c>
      <c r="Y72">
        <f t="shared" si="12"/>
        <v>0</v>
      </c>
      <c r="Z72">
        <v>5</v>
      </c>
      <c r="AA72">
        <v>1989</v>
      </c>
      <c r="AB72">
        <f>Data!AX69</f>
        <v>6.5</v>
      </c>
      <c r="AC72">
        <f>Data!AY69</f>
        <v>-28</v>
      </c>
      <c r="AD72">
        <f>Data!AZ69</f>
        <v>3.2</v>
      </c>
      <c r="AE72">
        <f>Data!BA69</f>
        <v>-22</v>
      </c>
      <c r="AF72">
        <f>Data!BB69</f>
        <v>5</v>
      </c>
      <c r="AG72">
        <f>Data!BC69</f>
        <v>-21.8</v>
      </c>
      <c r="AH72">
        <f>Data!BD69</f>
        <v>7.5</v>
      </c>
      <c r="AI72">
        <f>Data!BE69</f>
        <v>-32</v>
      </c>
    </row>
    <row r="73" spans="2:35" x14ac:dyDescent="0.25">
      <c r="B73" s="26">
        <f>Data!Z72</f>
        <v>8906</v>
      </c>
      <c r="C73" s="21">
        <f>ROUND(Data!AA72,1)</f>
        <v>10</v>
      </c>
      <c r="D73" s="21">
        <f>ROUND(Data!AB72,1)</f>
        <v>16.899999999999999</v>
      </c>
      <c r="E73" s="21">
        <f>ROUND(Data!AC72,1)</f>
        <v>3.1</v>
      </c>
      <c r="F73" s="26">
        <f>Data!AD72</f>
        <v>59.5</v>
      </c>
      <c r="G73" s="26">
        <f>Data!AE72</f>
        <v>31.5</v>
      </c>
      <c r="H73" s="21">
        <f>ROUND(Data!AF72,1)</f>
        <v>9.5</v>
      </c>
      <c r="I73" s="21">
        <f>ROUND(Data!AG72,1)</f>
        <v>15</v>
      </c>
      <c r="J73" s="21">
        <f>ROUND(Data!AH72,1)</f>
        <v>4</v>
      </c>
      <c r="K73" s="26">
        <f>Data!AI72</f>
        <v>59.5</v>
      </c>
      <c r="L73" s="26">
        <f>Data!AJ72</f>
        <v>31.5</v>
      </c>
      <c r="M73" s="21">
        <f>ROUND(Data!AK72,1)</f>
        <v>9.5</v>
      </c>
      <c r="N73" s="21">
        <f>ROUND(Data!AL72,1)</f>
        <v>14.5</v>
      </c>
      <c r="O73" s="21">
        <f>ROUND(Data!AM72,1)</f>
        <v>4.3</v>
      </c>
      <c r="P73" s="26">
        <f>Data!AN72</f>
        <v>59.5</v>
      </c>
      <c r="Q73" s="26">
        <f>Data!AO72</f>
        <v>31.5</v>
      </c>
      <c r="R73" s="21">
        <f>ROUND(Data!AP72,1)</f>
        <v>11.5</v>
      </c>
      <c r="S73" s="21">
        <f>ROUND(Data!AQ72,1)</f>
        <v>19.600000000000001</v>
      </c>
      <c r="T73" s="21">
        <f>ROUND(Data!AR72,1)</f>
        <v>3.2</v>
      </c>
      <c r="U73" s="26">
        <f>Data!AS72</f>
        <v>62.000000000000007</v>
      </c>
      <c r="V73" s="26">
        <f>Data!AT72</f>
        <v>27.8</v>
      </c>
      <c r="W73" s="27">
        <f>ROUND(Data!AQ72,2)</f>
        <v>19.63</v>
      </c>
      <c r="X73">
        <f t="shared" si="11"/>
        <v>92</v>
      </c>
      <c r="Y73">
        <f t="shared" si="12"/>
        <v>32.5</v>
      </c>
      <c r="Z73">
        <v>6</v>
      </c>
      <c r="AA73">
        <v>1989</v>
      </c>
      <c r="AB73">
        <f>Data!AX70</f>
        <v>16.899999999999999</v>
      </c>
      <c r="AC73">
        <f>Data!AY70</f>
        <v>-13.5</v>
      </c>
      <c r="AD73">
        <f>Data!AZ70</f>
        <v>14.9</v>
      </c>
      <c r="AE73">
        <f>Data!BA70</f>
        <v>-9.5</v>
      </c>
      <c r="AF73">
        <f>Data!BB70</f>
        <v>14.6</v>
      </c>
      <c r="AG73">
        <f>Data!BC70</f>
        <v>-9</v>
      </c>
      <c r="AH73">
        <f>Data!BD70</f>
        <v>21.5</v>
      </c>
      <c r="AI73">
        <f>Data!BE70</f>
        <v>-12</v>
      </c>
    </row>
    <row r="74" spans="2:35" x14ac:dyDescent="0.25">
      <c r="B74" s="26">
        <f>Data!Z73</f>
        <v>8907</v>
      </c>
      <c r="C74" s="21">
        <f>ROUND(Data!AA73,1)</f>
        <v>12.5</v>
      </c>
      <c r="D74" s="21">
        <f>ROUND(Data!AB73,1)</f>
        <v>20.7</v>
      </c>
      <c r="E74" s="21">
        <f>ROUND(Data!AC73,1)</f>
        <v>4.3</v>
      </c>
      <c r="F74" s="26">
        <f>Data!AD73</f>
        <v>58.5</v>
      </c>
      <c r="G74" s="26">
        <f>Data!AE73</f>
        <v>22.5</v>
      </c>
      <c r="H74" s="21">
        <f>ROUND(Data!AF73,1)</f>
        <v>12</v>
      </c>
      <c r="I74" s="21">
        <f>ROUND(Data!AG73,1)</f>
        <v>18.399999999999999</v>
      </c>
      <c r="J74" s="21">
        <f>ROUND(Data!AH73,1)</f>
        <v>5.6</v>
      </c>
      <c r="K74" s="26">
        <f>Data!AI73</f>
        <v>65</v>
      </c>
      <c r="L74" s="26">
        <f>Data!AJ73</f>
        <v>22.5</v>
      </c>
      <c r="M74" s="21">
        <f>ROUND(Data!AK73,1)</f>
        <v>12.4</v>
      </c>
      <c r="N74" s="21">
        <f>ROUND(Data!AL73,1)</f>
        <v>18.399999999999999</v>
      </c>
      <c r="O74" s="21">
        <f>ROUND(Data!AM73,1)</f>
        <v>6.4</v>
      </c>
      <c r="P74" s="26">
        <f>Data!AN73</f>
        <v>65</v>
      </c>
      <c r="Q74" s="26">
        <f>Data!AO73</f>
        <v>22.5</v>
      </c>
      <c r="R74" s="21">
        <f>ROUND(Data!AP73,1)</f>
        <v>13.4</v>
      </c>
      <c r="S74" s="21">
        <f>ROUND(Data!AQ73,1)</f>
        <v>22.8</v>
      </c>
      <c r="T74" s="21">
        <f>ROUND(Data!AR73,1)</f>
        <v>3.9</v>
      </c>
      <c r="U74" s="26">
        <f>Data!AS73</f>
        <v>77.900000000000006</v>
      </c>
      <c r="V74" s="26">
        <f>Data!AT73</f>
        <v>26.6</v>
      </c>
      <c r="W74" s="27">
        <f>ROUND(Data!AQ73,2)</f>
        <v>22.82</v>
      </c>
      <c r="X74">
        <f t="shared" si="11"/>
        <v>107</v>
      </c>
      <c r="Y74">
        <f t="shared" si="12"/>
        <v>42</v>
      </c>
      <c r="Z74">
        <v>7</v>
      </c>
      <c r="AA74">
        <v>1989</v>
      </c>
      <c r="AB74">
        <f>Data!AX71</f>
        <v>19</v>
      </c>
      <c r="AC74">
        <f>Data!AY71</f>
        <v>-6</v>
      </c>
      <c r="AD74">
        <f>Data!AZ71</f>
        <v>17.5</v>
      </c>
      <c r="AE74">
        <f>Data!BA71</f>
        <v>-7.5</v>
      </c>
      <c r="AF74">
        <f>Data!BB71</f>
        <v>16.3</v>
      </c>
      <c r="AG74">
        <f>Data!BC71</f>
        <v>-5.5</v>
      </c>
      <c r="AH74">
        <f>Data!BD71</f>
        <v>21</v>
      </c>
      <c r="AI74">
        <f>Data!BE71</f>
        <v>-5.5</v>
      </c>
    </row>
    <row r="75" spans="2:35" x14ac:dyDescent="0.25">
      <c r="B75" s="26">
        <f>Data!Z74</f>
        <v>8908</v>
      </c>
      <c r="C75" s="21">
        <f>ROUND(Data!AA74,1)</f>
        <v>10.6</v>
      </c>
      <c r="D75" s="21">
        <f>ROUND(Data!AB74,1)</f>
        <v>17</v>
      </c>
      <c r="E75" s="21">
        <f>ROUND(Data!AC74,1)</f>
        <v>4.2</v>
      </c>
      <c r="F75" s="26">
        <f>Data!AD74</f>
        <v>87</v>
      </c>
      <c r="G75" s="26">
        <f>Data!AE74</f>
        <v>12.5</v>
      </c>
      <c r="H75" s="21">
        <f>ROUND(Data!AF74,1)</f>
        <v>9.9</v>
      </c>
      <c r="I75" s="21">
        <f>ROUND(Data!AG74,1)</f>
        <v>15.3</v>
      </c>
      <c r="J75" s="21">
        <f>ROUND(Data!AH74,1)</f>
        <v>4.4000000000000004</v>
      </c>
      <c r="K75" s="26">
        <f>Data!AI74</f>
        <v>95</v>
      </c>
      <c r="L75" s="26">
        <f>Data!AJ74</f>
        <v>19.5</v>
      </c>
      <c r="M75" s="21">
        <f>ROUND(Data!AK74,1)</f>
        <v>10.3</v>
      </c>
      <c r="N75" s="21">
        <f>ROUND(Data!AL74,1)</f>
        <v>14.7</v>
      </c>
      <c r="O75" s="21">
        <f>ROUND(Data!AM74,1)</f>
        <v>5.8</v>
      </c>
      <c r="P75" s="26">
        <f>Data!AN74</f>
        <v>95</v>
      </c>
      <c r="Q75" s="26">
        <f>Data!AO74</f>
        <v>19.5</v>
      </c>
      <c r="R75" s="21">
        <f>ROUND(Data!AP74,1)</f>
        <v>12</v>
      </c>
      <c r="S75" s="21">
        <f>ROUND(Data!AQ74,1)</f>
        <v>19.7</v>
      </c>
      <c r="T75" s="21">
        <f>ROUND(Data!AR74,1)</f>
        <v>4.3</v>
      </c>
      <c r="U75" s="26">
        <f>Data!AS74</f>
        <v>91.4</v>
      </c>
      <c r="V75" s="26">
        <f>Data!AT74</f>
        <v>30.5</v>
      </c>
      <c r="W75" s="27">
        <f>ROUND(Data!AQ74,2)</f>
        <v>19.73</v>
      </c>
      <c r="X75">
        <f t="shared" si="11"/>
        <v>78</v>
      </c>
      <c r="Y75">
        <f t="shared" si="12"/>
        <v>0</v>
      </c>
      <c r="Z75">
        <v>8</v>
      </c>
      <c r="AA75">
        <v>1989</v>
      </c>
      <c r="AB75">
        <f>Data!AX72</f>
        <v>24.5</v>
      </c>
      <c r="AC75">
        <f>Data!AY72</f>
        <v>-2</v>
      </c>
      <c r="AD75">
        <f>Data!AZ72</f>
        <v>22</v>
      </c>
      <c r="AE75">
        <f>Data!BA72</f>
        <v>-2</v>
      </c>
      <c r="AF75">
        <f>Data!BB72</f>
        <v>21.2</v>
      </c>
      <c r="AG75">
        <f>Data!BC72</f>
        <v>-1.5</v>
      </c>
      <c r="AH75">
        <f>Data!BD72</f>
        <v>26</v>
      </c>
      <c r="AI75">
        <f>Data!BE72</f>
        <v>-1.5</v>
      </c>
    </row>
    <row r="76" spans="2:35" x14ac:dyDescent="0.25">
      <c r="B76" s="26">
        <f>Data!Z75</f>
        <v>8909</v>
      </c>
      <c r="C76" s="21">
        <f>ROUND(Data!AA75,1)</f>
        <v>8.3000000000000007</v>
      </c>
      <c r="D76" s="21">
        <f>ROUND(Data!AB75,1)</f>
        <v>15.4</v>
      </c>
      <c r="E76" s="21">
        <f>ROUND(Data!AC75,1)</f>
        <v>1</v>
      </c>
      <c r="F76" s="26">
        <f>Data!AD75</f>
        <v>26.5</v>
      </c>
      <c r="G76" s="26">
        <f>Data!AE75</f>
        <v>22.5</v>
      </c>
      <c r="H76" s="21">
        <f>ROUND(Data!AF75,1)</f>
        <v>8.4</v>
      </c>
      <c r="I76" s="21">
        <f>ROUND(Data!AG75,1)</f>
        <v>13.7</v>
      </c>
      <c r="J76" s="21">
        <f>ROUND(Data!AH75,1)</f>
        <v>3</v>
      </c>
      <c r="K76" s="26">
        <f>Data!AI75</f>
        <v>22</v>
      </c>
      <c r="L76" s="26">
        <f>Data!AJ75</f>
        <v>16</v>
      </c>
      <c r="M76" s="21">
        <f>ROUND(Data!AK75,1)</f>
        <v>8.8000000000000007</v>
      </c>
      <c r="N76" s="21">
        <f>ROUND(Data!AL75,1)</f>
        <v>13.7</v>
      </c>
      <c r="O76" s="21">
        <f>ROUND(Data!AM75,1)</f>
        <v>3.8</v>
      </c>
      <c r="P76" s="26">
        <f>Data!AN75</f>
        <v>22</v>
      </c>
      <c r="Q76" s="26">
        <f>Data!AO75</f>
        <v>16</v>
      </c>
      <c r="R76" s="21">
        <f>ROUND(Data!AP75,1)</f>
        <v>9.6999999999999993</v>
      </c>
      <c r="S76" s="21">
        <f>ROUND(Data!AQ75,1)</f>
        <v>19.2</v>
      </c>
      <c r="T76" s="21">
        <f>ROUND(Data!AR75,1)</f>
        <v>0.1</v>
      </c>
      <c r="U76" s="26">
        <f>Data!AS75</f>
        <v>20.599999999999998</v>
      </c>
      <c r="V76" s="26">
        <f>Data!AT75</f>
        <v>13.9</v>
      </c>
      <c r="W76" s="27">
        <f>ROUND(Data!AQ75,2)</f>
        <v>19.170000000000002</v>
      </c>
      <c r="X76">
        <f t="shared" si="11"/>
        <v>53</v>
      </c>
      <c r="Y76">
        <f t="shared" si="12"/>
        <v>31</v>
      </c>
      <c r="Z76">
        <v>9</v>
      </c>
      <c r="AA76">
        <v>1989</v>
      </c>
      <c r="AB76">
        <f>Data!AX73</f>
        <v>28</v>
      </c>
      <c r="AC76">
        <f>Data!AY73</f>
        <v>-2</v>
      </c>
      <c r="AD76">
        <f>Data!AZ73</f>
        <v>25.4</v>
      </c>
      <c r="AE76">
        <f>Data!BA73</f>
        <v>-2</v>
      </c>
      <c r="AF76">
        <f>Data!BB73</f>
        <v>26</v>
      </c>
      <c r="AG76">
        <f>Data!BC73</f>
        <v>-0.5</v>
      </c>
      <c r="AH76">
        <f>Data!BD73</f>
        <v>29</v>
      </c>
      <c r="AI76">
        <f>Data!BE73</f>
        <v>-2</v>
      </c>
    </row>
    <row r="77" spans="2:35" x14ac:dyDescent="0.25">
      <c r="B77" s="26">
        <f>Data!Z76</f>
        <v>8910</v>
      </c>
      <c r="C77" s="21">
        <f>ROUND(Data!AA76,1)</f>
        <v>1.8</v>
      </c>
      <c r="D77" s="21">
        <f>ROUND(Data!AB76,1)</f>
        <v>6.7</v>
      </c>
      <c r="E77" s="21">
        <f>ROUND(Data!AC76,1)</f>
        <v>-3.1</v>
      </c>
      <c r="F77" s="26">
        <f>Data!AD76</f>
        <v>35</v>
      </c>
      <c r="G77" s="26">
        <f>Data!AE76</f>
        <v>8.5</v>
      </c>
      <c r="H77" s="21">
        <f>ROUND(Data!AF76,1)</f>
        <v>1.2</v>
      </c>
      <c r="I77" s="21">
        <f>ROUND(Data!AG76,1)</f>
        <v>4.7</v>
      </c>
      <c r="J77" s="21">
        <f>ROUND(Data!AH76,1)</f>
        <v>-2.2999999999999998</v>
      </c>
      <c r="K77" s="26">
        <f>Data!AI76</f>
        <v>35</v>
      </c>
      <c r="L77" s="26">
        <f>Data!AJ76</f>
        <v>8.5</v>
      </c>
      <c r="M77" s="21">
        <f>ROUND(Data!AK76,1)</f>
        <v>1.3</v>
      </c>
      <c r="N77" s="21">
        <f>ROUND(Data!AL76,1)</f>
        <v>4.5</v>
      </c>
      <c r="O77" s="21">
        <f>ROUND(Data!AM76,1)</f>
        <v>-1.9</v>
      </c>
      <c r="P77" s="26">
        <f>Data!AN76</f>
        <v>32.5</v>
      </c>
      <c r="Q77" s="26">
        <f>Data!AO76</f>
        <v>8.5</v>
      </c>
      <c r="R77" s="21">
        <f>ROUND(Data!AP76,1)</f>
        <v>3.4</v>
      </c>
      <c r="S77" s="21">
        <f>ROUND(Data!AQ76,1)</f>
        <v>9.1999999999999993</v>
      </c>
      <c r="T77" s="21">
        <f>ROUND(Data!AR76,1)</f>
        <v>-2.4</v>
      </c>
      <c r="U77" s="26">
        <f>Data!AS76</f>
        <v>30.300000000000004</v>
      </c>
      <c r="V77" s="26">
        <f>Data!AT76</f>
        <v>6</v>
      </c>
      <c r="W77" s="27">
        <f>ROUND(Data!AQ76,2)</f>
        <v>9.16</v>
      </c>
      <c r="X77">
        <f t="shared" si="11"/>
        <v>21</v>
      </c>
      <c r="Y77">
        <f t="shared" si="12"/>
        <v>0</v>
      </c>
      <c r="Z77">
        <v>10</v>
      </c>
      <c r="AA77">
        <v>1989</v>
      </c>
      <c r="AB77">
        <f>Data!AX74</f>
        <v>27.2</v>
      </c>
      <c r="AC77">
        <f>Data!AY74</f>
        <v>0.1</v>
      </c>
      <c r="AD77">
        <f>Data!AZ74</f>
        <v>25.5</v>
      </c>
      <c r="AE77">
        <f>Data!BA74</f>
        <v>0.5</v>
      </c>
      <c r="AF77">
        <f>Data!BB74</f>
        <v>24.1</v>
      </c>
      <c r="AG77">
        <f>Data!BC74</f>
        <v>1.5</v>
      </c>
      <c r="AH77">
        <f>Data!BD74</f>
        <v>29</v>
      </c>
      <c r="AI77">
        <f>Data!BE74</f>
        <v>-0.5</v>
      </c>
    </row>
    <row r="78" spans="2:35" x14ac:dyDescent="0.25">
      <c r="B78" s="26">
        <f>Data!Z77</f>
        <v>8911</v>
      </c>
      <c r="C78" s="21">
        <f>ROUND(Data!AA77,1)</f>
        <v>-2.7</v>
      </c>
      <c r="D78" s="21">
        <f>ROUND(Data!AB77,1)</f>
        <v>1</v>
      </c>
      <c r="E78" s="21">
        <f>ROUND(Data!AC77,1)</f>
        <v>-6.4</v>
      </c>
      <c r="F78" s="26">
        <f>Data!AD77</f>
        <v>61.5</v>
      </c>
      <c r="G78" s="26">
        <f>Data!AE77</f>
        <v>17.5</v>
      </c>
      <c r="H78" s="21">
        <f>ROUND(Data!AF77,1)</f>
        <v>-2.9</v>
      </c>
      <c r="I78" s="21">
        <f>ROUND(Data!AG77,1)</f>
        <v>0.2</v>
      </c>
      <c r="J78" s="21">
        <f>ROUND(Data!AH77,1)</f>
        <v>-6</v>
      </c>
      <c r="K78" s="26">
        <f>Data!AI77</f>
        <v>61.5</v>
      </c>
      <c r="L78" s="26">
        <f>Data!AJ77</f>
        <v>17.5</v>
      </c>
      <c r="M78" s="21">
        <f>ROUND(Data!AK77,1)</f>
        <v>-3.6</v>
      </c>
      <c r="N78" s="21">
        <f>ROUND(Data!AL77,1)</f>
        <v>-1</v>
      </c>
      <c r="O78" s="21">
        <f>ROUND(Data!AM77,1)</f>
        <v>-6.1</v>
      </c>
      <c r="P78" s="26">
        <f>Data!AN77</f>
        <v>61.5</v>
      </c>
      <c r="Q78" s="26">
        <f>Data!AO77</f>
        <v>17.5</v>
      </c>
      <c r="R78" s="21">
        <f>ROUND(Data!AP77,1)</f>
        <v>-1.8</v>
      </c>
      <c r="S78" s="21">
        <f>ROUND(Data!AQ77,1)</f>
        <v>1.7</v>
      </c>
      <c r="T78" s="21">
        <f>ROUND(Data!AR77,1)</f>
        <v>-5.4</v>
      </c>
      <c r="U78" s="26">
        <f>Data!AS77</f>
        <v>48.20000000000001</v>
      </c>
      <c r="V78" s="26">
        <f>Data!AT77</f>
        <v>9.9</v>
      </c>
      <c r="W78" s="27">
        <f>ROUND(Data!AQ77,2)</f>
        <v>1.7</v>
      </c>
      <c r="X78">
        <f t="shared" si="11"/>
        <v>0</v>
      </c>
      <c r="Y78">
        <f t="shared" si="12"/>
        <v>0</v>
      </c>
      <c r="Z78">
        <v>11</v>
      </c>
      <c r="AA78">
        <v>1989</v>
      </c>
      <c r="AB78">
        <f>Data!AX75</f>
        <v>22.5</v>
      </c>
      <c r="AC78">
        <f>Data!AY75</f>
        <v>-3.2</v>
      </c>
      <c r="AD78">
        <f>Data!AZ75</f>
        <v>20.5</v>
      </c>
      <c r="AE78">
        <f>Data!BA75</f>
        <v>-2.4</v>
      </c>
      <c r="AF78">
        <f>Data!BB75</f>
        <v>20.5</v>
      </c>
      <c r="AG78">
        <f>Data!BC75</f>
        <v>-1.3</v>
      </c>
      <c r="AH78">
        <f>Data!BD75</f>
        <v>24</v>
      </c>
      <c r="AI78">
        <f>Data!BE75</f>
        <v>-4</v>
      </c>
    </row>
    <row r="79" spans="2:35" x14ac:dyDescent="0.25">
      <c r="B79" s="26">
        <f>Data!Z78</f>
        <v>8912</v>
      </c>
      <c r="C79" s="21">
        <f>ROUND(Data!AA78,1)</f>
        <v>-4.0999999999999996</v>
      </c>
      <c r="D79" s="21">
        <f>ROUND(Data!AB78,1)</f>
        <v>-0.2</v>
      </c>
      <c r="E79" s="21">
        <f>ROUND(Data!AC78,1)</f>
        <v>-7.8</v>
      </c>
      <c r="F79" s="26">
        <f>Data!AD78</f>
        <v>55.5</v>
      </c>
      <c r="G79" s="26">
        <f>Data!AE78</f>
        <v>13.5</v>
      </c>
      <c r="H79" s="21">
        <f>ROUND(Data!AF78,1)</f>
        <v>-3.6</v>
      </c>
      <c r="I79" s="21">
        <f>ROUND(Data!AG78,1)</f>
        <v>-0.6</v>
      </c>
      <c r="J79" s="21">
        <f>ROUND(Data!AH78,1)</f>
        <v>-6.6</v>
      </c>
      <c r="K79" s="26">
        <f>Data!AI78</f>
        <v>55.5</v>
      </c>
      <c r="L79" s="26">
        <f>Data!AJ78</f>
        <v>13.5</v>
      </c>
      <c r="M79" s="21">
        <f>ROUND(Data!AK78,1)</f>
        <v>-4.3</v>
      </c>
      <c r="N79" s="21">
        <f>ROUND(Data!AL78,1)</f>
        <v>-1.6</v>
      </c>
      <c r="O79" s="21">
        <f>ROUND(Data!AM78,1)</f>
        <v>-6.9</v>
      </c>
      <c r="P79" s="26">
        <f>Data!AN78</f>
        <v>55.5</v>
      </c>
      <c r="Q79" s="26">
        <f>Data!AO78</f>
        <v>13.5</v>
      </c>
      <c r="R79" s="21">
        <f>ROUND(Data!AP78,1)</f>
        <v>-4.3</v>
      </c>
      <c r="S79" s="21">
        <f>ROUND(Data!AQ78,1)</f>
        <v>-0.8</v>
      </c>
      <c r="T79" s="21">
        <f>ROUND(Data!AR78,1)</f>
        <v>-7.7</v>
      </c>
      <c r="U79" s="26">
        <f>Data!AS78</f>
        <v>60.1</v>
      </c>
      <c r="V79" s="26">
        <f>Data!AT78</f>
        <v>13.1</v>
      </c>
      <c r="W79" s="27">
        <f>ROUND(Data!AQ78,2)</f>
        <v>-0.84</v>
      </c>
      <c r="X79">
        <f t="shared" si="11"/>
        <v>0</v>
      </c>
      <c r="Y79">
        <f t="shared" si="12"/>
        <v>0</v>
      </c>
      <c r="Z79">
        <v>12</v>
      </c>
      <c r="AA79">
        <v>1989</v>
      </c>
      <c r="AB79">
        <f>Data!AX76</f>
        <v>15.8</v>
      </c>
      <c r="AC79">
        <f>Data!AY76</f>
        <v>-11</v>
      </c>
      <c r="AD79">
        <f>Data!AZ76</f>
        <v>13.2</v>
      </c>
      <c r="AE79">
        <f>Data!BA76</f>
        <v>-9.5</v>
      </c>
      <c r="AF79">
        <f>Data!BB76</f>
        <v>14.4</v>
      </c>
      <c r="AG79">
        <f>Data!BC76</f>
        <v>-8</v>
      </c>
      <c r="AH79">
        <f>Data!BD76</f>
        <v>19</v>
      </c>
      <c r="AI79">
        <f>Data!BE76</f>
        <v>-10</v>
      </c>
    </row>
    <row r="80" spans="2:35" x14ac:dyDescent="0.25">
      <c r="B80" s="26">
        <f>Data!Z79</f>
        <v>9001</v>
      </c>
      <c r="C80" s="21">
        <f>ROUND(Data!AA79,1)</f>
        <v>-6.3</v>
      </c>
      <c r="D80" s="21">
        <f>ROUND(Data!AB79,1)</f>
        <v>-2.2000000000000002</v>
      </c>
      <c r="E80" s="21">
        <f>ROUND(Data!AC79,1)</f>
        <v>-10.4</v>
      </c>
      <c r="F80" s="26">
        <f>Data!AD79</f>
        <v>68.5</v>
      </c>
      <c r="G80" s="26">
        <f>Data!AE79</f>
        <v>10</v>
      </c>
      <c r="H80" s="21">
        <f>ROUND(Data!AF79,1)</f>
        <v>-7.1</v>
      </c>
      <c r="I80" s="21">
        <f>ROUND(Data!AG79,1)</f>
        <v>-4.2</v>
      </c>
      <c r="J80" s="21">
        <f>ROUND(Data!AH79,1)</f>
        <v>-9.9</v>
      </c>
      <c r="K80" s="26">
        <f>Data!AI79</f>
        <v>68.5</v>
      </c>
      <c r="L80" s="26">
        <f>Data!AJ79</f>
        <v>10</v>
      </c>
      <c r="M80" s="21">
        <f>ROUND(Data!AK79,1)</f>
        <v>-6.7</v>
      </c>
      <c r="N80" s="21">
        <f>ROUND(Data!AL79,1)</f>
        <v>-4.3</v>
      </c>
      <c r="O80" s="21">
        <f>ROUND(Data!AM79,1)</f>
        <v>-9.1</v>
      </c>
      <c r="P80" s="26">
        <f>Data!AN79</f>
        <v>68.5</v>
      </c>
      <c r="Q80" s="26">
        <f>Data!AO79</f>
        <v>10</v>
      </c>
      <c r="R80" s="21">
        <f>ROUND(Data!AP79,1)</f>
        <v>-5.4</v>
      </c>
      <c r="S80" s="21">
        <f>ROUND(Data!AQ79,1)</f>
        <v>-1.2</v>
      </c>
      <c r="T80" s="21">
        <f>ROUND(Data!AR79,1)</f>
        <v>-9.6</v>
      </c>
      <c r="U80" s="26">
        <f>Data!AS79</f>
        <v>85.999999999999986</v>
      </c>
      <c r="V80" s="26">
        <f>Data!AT79</f>
        <v>24</v>
      </c>
      <c r="W80" s="27">
        <f>ROUND(Data!AQ79,2)</f>
        <v>-1.23</v>
      </c>
      <c r="X80">
        <f t="shared" si="11"/>
        <v>0</v>
      </c>
      <c r="Y80">
        <f t="shared" si="12"/>
        <v>0</v>
      </c>
      <c r="Z80">
        <v>1</v>
      </c>
      <c r="AA80">
        <v>1990</v>
      </c>
      <c r="AB80">
        <f>Data!AX77</f>
        <v>9.5</v>
      </c>
      <c r="AC80">
        <f>Data!AY77</f>
        <v>-14</v>
      </c>
      <c r="AD80">
        <f>Data!AZ77</f>
        <v>7.5</v>
      </c>
      <c r="AE80">
        <f>Data!BA77</f>
        <v>-14</v>
      </c>
      <c r="AF80">
        <f>Data!BB77</f>
        <v>7</v>
      </c>
      <c r="AG80">
        <f>Data!BC77</f>
        <v>-12.5</v>
      </c>
      <c r="AH80">
        <f>Data!BD77</f>
        <v>12</v>
      </c>
      <c r="AI80">
        <f>Data!BE77</f>
        <v>-15</v>
      </c>
    </row>
    <row r="81" spans="2:35" x14ac:dyDescent="0.25">
      <c r="B81" s="26">
        <f>Data!Z80</f>
        <v>9002</v>
      </c>
      <c r="C81" s="21">
        <f>ROUND(Data!AA80,1)</f>
        <v>-8.1999999999999993</v>
      </c>
      <c r="D81" s="21">
        <f>ROUND(Data!AB80,1)</f>
        <v>-2.5</v>
      </c>
      <c r="E81" s="21">
        <f>ROUND(Data!AC80,1)</f>
        <v>-13.8</v>
      </c>
      <c r="F81" s="26">
        <f>Data!AD80</f>
        <v>36.5</v>
      </c>
      <c r="G81" s="26">
        <f>Data!AE80</f>
        <v>7.5</v>
      </c>
      <c r="H81" s="21">
        <f>ROUND(Data!AF80,1)</f>
        <v>-7.9</v>
      </c>
      <c r="I81" s="21">
        <f>ROUND(Data!AG80,1)</f>
        <v>-3.7</v>
      </c>
      <c r="J81" s="21">
        <f>ROUND(Data!AH80,1)</f>
        <v>-12</v>
      </c>
      <c r="K81" s="26">
        <f>Data!AI80</f>
        <v>30.6</v>
      </c>
      <c r="L81" s="26">
        <f>Data!AJ80</f>
        <v>5.2</v>
      </c>
      <c r="M81" s="21">
        <f>ROUND(Data!AK80,1)</f>
        <v>-8.1</v>
      </c>
      <c r="N81" s="21">
        <f>ROUND(Data!AL80,1)</f>
        <v>-4.4000000000000004</v>
      </c>
      <c r="O81" s="21">
        <f>ROUND(Data!AM80,1)</f>
        <v>-11.6</v>
      </c>
      <c r="P81" s="26">
        <f>Data!AN80</f>
        <v>30.6</v>
      </c>
      <c r="Q81" s="26">
        <f>Data!AO80</f>
        <v>5.2</v>
      </c>
      <c r="R81" s="21">
        <f>ROUND(Data!AP80,1)</f>
        <v>-7</v>
      </c>
      <c r="S81" s="21">
        <f>ROUND(Data!AQ80,1)</f>
        <v>-1.1000000000000001</v>
      </c>
      <c r="T81" s="21">
        <f>ROUND(Data!AR80,1)</f>
        <v>-12.8</v>
      </c>
      <c r="U81" s="26">
        <f>Data!AS80</f>
        <v>47.4</v>
      </c>
      <c r="V81" s="26">
        <f>Data!AT80</f>
        <v>11</v>
      </c>
      <c r="W81" s="27">
        <f>ROUND(Data!AQ80,2)</f>
        <v>-1.1100000000000001</v>
      </c>
      <c r="X81">
        <f t="shared" si="11"/>
        <v>0</v>
      </c>
      <c r="Y81">
        <f t="shared" si="12"/>
        <v>0</v>
      </c>
      <c r="Z81">
        <v>2</v>
      </c>
      <c r="AA81">
        <v>1990</v>
      </c>
      <c r="AB81">
        <f>Data!AX78</f>
        <v>6</v>
      </c>
      <c r="AC81">
        <f>Data!AY78</f>
        <v>-19.5</v>
      </c>
      <c r="AD81">
        <f>Data!AZ78</f>
        <v>6</v>
      </c>
      <c r="AE81">
        <f>Data!BA78</f>
        <v>-16</v>
      </c>
      <c r="AF81">
        <f>Data!BB78</f>
        <v>5</v>
      </c>
      <c r="AG81">
        <f>Data!BC78</f>
        <v>-15</v>
      </c>
      <c r="AH81">
        <f>Data!BD78</f>
        <v>4.5</v>
      </c>
      <c r="AI81">
        <f>Data!BE78</f>
        <v>-19</v>
      </c>
    </row>
    <row r="82" spans="2:35" x14ac:dyDescent="0.25">
      <c r="B82" s="26">
        <f>Data!Z81</f>
        <v>9003</v>
      </c>
      <c r="C82" s="21">
        <f>ROUND(Data!AA81,1)</f>
        <v>-2.7</v>
      </c>
      <c r="D82" s="21">
        <f>ROUND(Data!AB81,1)</f>
        <v>3.9</v>
      </c>
      <c r="E82" s="21">
        <f>ROUND(Data!AC81,1)</f>
        <v>-9.4</v>
      </c>
      <c r="F82" s="26">
        <f>Data!AD81</f>
        <v>37</v>
      </c>
      <c r="G82" s="26">
        <f>Data!AE81</f>
        <v>17</v>
      </c>
      <c r="H82" s="21">
        <f>ROUND(Data!AF81,1)</f>
        <v>-1.9</v>
      </c>
      <c r="I82" s="21">
        <f>ROUND(Data!AG81,1)</f>
        <v>2.9</v>
      </c>
      <c r="J82" s="21">
        <f>ROUND(Data!AH81,1)</f>
        <v>-6.8</v>
      </c>
      <c r="K82" s="26">
        <f>Data!AI81</f>
        <v>33</v>
      </c>
      <c r="L82" s="26">
        <f>Data!AJ81</f>
        <v>13</v>
      </c>
      <c r="M82" s="21">
        <f>ROUND(Data!AK81,1)</f>
        <v>-2.2999999999999998</v>
      </c>
      <c r="N82" s="21">
        <f>ROUND(Data!AL81,1)</f>
        <v>1.5</v>
      </c>
      <c r="O82" s="21">
        <f>ROUND(Data!AM81,1)</f>
        <v>-6</v>
      </c>
      <c r="P82" s="26">
        <f>Data!AN81</f>
        <v>33</v>
      </c>
      <c r="Q82" s="26">
        <f>Data!AO81</f>
        <v>13</v>
      </c>
      <c r="R82" s="21">
        <f>ROUND(Data!AP81,1)</f>
        <v>-2</v>
      </c>
      <c r="S82" s="21">
        <f>ROUND(Data!AQ81,1)</f>
        <v>5.7</v>
      </c>
      <c r="T82" s="21">
        <f>ROUND(Data!AR81,1)</f>
        <v>-9.6</v>
      </c>
      <c r="U82" s="26">
        <f>Data!AS81</f>
        <v>37.100000000000009</v>
      </c>
      <c r="V82" s="26">
        <f>Data!AT81</f>
        <v>11.8</v>
      </c>
      <c r="W82" s="27">
        <f>ROUND(Data!AQ81,2)</f>
        <v>5.69</v>
      </c>
      <c r="X82">
        <f t="shared" si="11"/>
        <v>0</v>
      </c>
      <c r="Y82">
        <f t="shared" si="12"/>
        <v>0</v>
      </c>
      <c r="Z82">
        <v>3</v>
      </c>
      <c r="AA82">
        <v>1990</v>
      </c>
      <c r="AB82">
        <f>Data!AX79</f>
        <v>2.5</v>
      </c>
      <c r="AC82">
        <f>Data!AY79</f>
        <v>-19.8</v>
      </c>
      <c r="AD82">
        <f>Data!AZ79</f>
        <v>2.1</v>
      </c>
      <c r="AE82">
        <f>Data!BA79</f>
        <v>-21.7</v>
      </c>
      <c r="AF82">
        <f>Data!BB79</f>
        <v>0.5</v>
      </c>
      <c r="AG82">
        <f>Data!BC79</f>
        <v>-14.8</v>
      </c>
      <c r="AH82">
        <f>Data!BD79</f>
        <v>4.5</v>
      </c>
      <c r="AI82">
        <f>Data!BE79</f>
        <v>-22</v>
      </c>
    </row>
    <row r="83" spans="2:35" x14ac:dyDescent="0.25">
      <c r="B83" s="26">
        <f>Data!Z82</f>
        <v>9004</v>
      </c>
      <c r="C83" s="21">
        <f>ROUND(Data!AA82,1)</f>
        <v>2.4</v>
      </c>
      <c r="D83" s="21">
        <f>ROUND(Data!AB82,1)</f>
        <v>8</v>
      </c>
      <c r="E83" s="21">
        <f>ROUND(Data!AC82,1)</f>
        <v>-3.3</v>
      </c>
      <c r="F83" s="26">
        <f>Data!AD82</f>
        <v>67</v>
      </c>
      <c r="G83" s="26">
        <f>Data!AE82</f>
        <v>32.5</v>
      </c>
      <c r="H83" s="21">
        <f>ROUND(Data!AF82,1)</f>
        <v>2.2000000000000002</v>
      </c>
      <c r="I83" s="21">
        <f>ROUND(Data!AG82,1)</f>
        <v>6.5</v>
      </c>
      <c r="J83" s="21">
        <f>ROUND(Data!AH82,1)</f>
        <v>-2.1</v>
      </c>
      <c r="K83" s="26">
        <f>Data!AI82</f>
        <v>68</v>
      </c>
      <c r="L83" s="26">
        <f>Data!AJ82</f>
        <v>32.5</v>
      </c>
      <c r="M83" s="21">
        <f>ROUND(Data!AK82,1)</f>
        <v>1.6</v>
      </c>
      <c r="N83" s="21">
        <f>ROUND(Data!AL82,1)</f>
        <v>5.4</v>
      </c>
      <c r="O83" s="21">
        <f>ROUND(Data!AM82,1)</f>
        <v>-2.2000000000000002</v>
      </c>
      <c r="P83" s="26">
        <f>Data!AN82</f>
        <v>68</v>
      </c>
      <c r="Q83" s="26">
        <f>Data!AO82</f>
        <v>32.5</v>
      </c>
      <c r="R83" s="21">
        <f>ROUND(Data!AP82,1)</f>
        <v>4.4000000000000004</v>
      </c>
      <c r="S83" s="21">
        <f>ROUND(Data!AQ82,1)</f>
        <v>10.8</v>
      </c>
      <c r="T83" s="21">
        <f>ROUND(Data!AR82,1)</f>
        <v>-2</v>
      </c>
      <c r="U83" s="26">
        <f>Data!AS82</f>
        <v>50.699999999999996</v>
      </c>
      <c r="V83" s="26">
        <f>Data!AT82</f>
        <v>11.9</v>
      </c>
      <c r="W83" s="27">
        <f>ROUND(Data!AQ82,2)</f>
        <v>10.77</v>
      </c>
      <c r="X83">
        <f t="shared" si="11"/>
        <v>45</v>
      </c>
      <c r="Y83">
        <f t="shared" si="12"/>
        <v>0</v>
      </c>
      <c r="Z83">
        <v>4</v>
      </c>
      <c r="AA83">
        <v>1990</v>
      </c>
      <c r="AB83">
        <f>Data!AX80</f>
        <v>9.5</v>
      </c>
      <c r="AC83">
        <f>Data!AY80</f>
        <v>-28.5</v>
      </c>
      <c r="AD83">
        <f>Data!AZ80</f>
        <v>11</v>
      </c>
      <c r="AE83">
        <f>Data!BA80</f>
        <v>-26.5</v>
      </c>
      <c r="AF83">
        <f>Data!BB80</f>
        <v>7</v>
      </c>
      <c r="AG83">
        <f>Data!BC80</f>
        <v>-24</v>
      </c>
      <c r="AH83">
        <f>Data!BD80</f>
        <v>10.5</v>
      </c>
      <c r="AI83">
        <f>Data!BE80</f>
        <v>-25</v>
      </c>
    </row>
    <row r="84" spans="2:35" x14ac:dyDescent="0.25">
      <c r="B84" s="26">
        <f>Data!Z83</f>
        <v>9005</v>
      </c>
      <c r="C84" s="21">
        <f>ROUND(Data!AA83,1)</f>
        <v>4.5</v>
      </c>
      <c r="D84" s="21">
        <f>ROUND(Data!AB83,1)</f>
        <v>9.4</v>
      </c>
      <c r="E84" s="21">
        <f>ROUND(Data!AC83,1)</f>
        <v>-0.4</v>
      </c>
      <c r="F84" s="26">
        <f>Data!AD83</f>
        <v>147.5</v>
      </c>
      <c r="G84" s="26">
        <f>Data!AE83</f>
        <v>17.5</v>
      </c>
      <c r="H84" s="21">
        <f>ROUND(Data!AF83,1)</f>
        <v>3.4</v>
      </c>
      <c r="I84" s="21">
        <f>ROUND(Data!AG83,1)</f>
        <v>7.3</v>
      </c>
      <c r="J84" s="21">
        <f>ROUND(Data!AH83,1)</f>
        <v>-0.5</v>
      </c>
      <c r="K84" s="26">
        <f>Data!AI83</f>
        <v>147.5</v>
      </c>
      <c r="L84" s="26">
        <f>Data!AJ83</f>
        <v>17.5</v>
      </c>
      <c r="M84" s="21">
        <f>ROUND(Data!AK83,1)</f>
        <v>2.9</v>
      </c>
      <c r="N84" s="21">
        <f>ROUND(Data!AL83,1)</f>
        <v>6.4</v>
      </c>
      <c r="O84" s="21">
        <f>ROUND(Data!AM83,1)</f>
        <v>-0.5</v>
      </c>
      <c r="P84" s="26">
        <f>Data!AN83</f>
        <v>147.5</v>
      </c>
      <c r="Q84" s="26">
        <f>Data!AO83</f>
        <v>17.5</v>
      </c>
      <c r="R84" s="21">
        <f>ROUND(Data!AP83,1)</f>
        <v>6.8</v>
      </c>
      <c r="S84" s="21">
        <f>ROUND(Data!AQ83,1)</f>
        <v>12.4</v>
      </c>
      <c r="T84" s="21">
        <f>ROUND(Data!AR83,1)</f>
        <v>1.2</v>
      </c>
      <c r="U84" s="26">
        <f>Data!AS83</f>
        <v>134.1</v>
      </c>
      <c r="V84" s="26">
        <f>Data!AT83</f>
        <v>21</v>
      </c>
      <c r="W84" s="27">
        <f>ROUND(Data!AQ83,2)</f>
        <v>12.4</v>
      </c>
      <c r="X84">
        <f t="shared" si="11"/>
        <v>57</v>
      </c>
      <c r="Y84">
        <f t="shared" si="12"/>
        <v>0</v>
      </c>
      <c r="Z84">
        <v>5</v>
      </c>
      <c r="AA84">
        <v>1990</v>
      </c>
      <c r="AB84">
        <f>Data!AX81</f>
        <v>12.7</v>
      </c>
      <c r="AC84">
        <f>Data!AY81</f>
        <v>-18.5</v>
      </c>
      <c r="AD84">
        <f>Data!AZ81</f>
        <v>10.3</v>
      </c>
      <c r="AE84">
        <f>Data!BA81</f>
        <v>-14</v>
      </c>
      <c r="AF84">
        <f>Data!BB81</f>
        <v>9.4</v>
      </c>
      <c r="AG84">
        <f>Data!BC81</f>
        <v>-13</v>
      </c>
      <c r="AH84">
        <f>Data!BD81</f>
        <v>12.5</v>
      </c>
      <c r="AI84">
        <f>Data!BE81</f>
        <v>-19</v>
      </c>
    </row>
    <row r="85" spans="2:35" x14ac:dyDescent="0.25">
      <c r="B85" s="26">
        <f>Data!Z84</f>
        <v>9006</v>
      </c>
      <c r="C85" s="21">
        <f>ROUND(Data!AA84,1)</f>
        <v>8.3000000000000007</v>
      </c>
      <c r="D85" s="21">
        <f>ROUND(Data!AB84,1)</f>
        <v>14</v>
      </c>
      <c r="E85" s="21">
        <f>ROUND(Data!AC84,1)</f>
        <v>2.5</v>
      </c>
      <c r="F85" s="26">
        <f>Data!AD84</f>
        <v>158</v>
      </c>
      <c r="G85" s="26">
        <f>Data!AE84</f>
        <v>26.5</v>
      </c>
      <c r="H85" s="21">
        <f>ROUND(Data!AF84,1)</f>
        <v>6.4</v>
      </c>
      <c r="I85" s="21">
        <f>ROUND(Data!AG84,1)</f>
        <v>11.8</v>
      </c>
      <c r="J85" s="21">
        <f>ROUND(Data!AH84,1)</f>
        <v>1.1000000000000001</v>
      </c>
      <c r="K85" s="26">
        <f>Data!AI84</f>
        <v>158</v>
      </c>
      <c r="L85" s="26">
        <f>Data!AJ84</f>
        <v>26.5</v>
      </c>
      <c r="M85" s="21">
        <f>ROUND(Data!AK84,1)</f>
        <v>7.1</v>
      </c>
      <c r="N85" s="21">
        <f>ROUND(Data!AL84,1)</f>
        <v>11.8</v>
      </c>
      <c r="O85" s="21">
        <f>ROUND(Data!AM84,1)</f>
        <v>2.5</v>
      </c>
      <c r="P85" s="26">
        <f>Data!AN84</f>
        <v>158</v>
      </c>
      <c r="Q85" s="26">
        <f>Data!AO84</f>
        <v>26.5</v>
      </c>
      <c r="R85" s="21">
        <f>ROUND(Data!AP84,1)</f>
        <v>10</v>
      </c>
      <c r="S85" s="21">
        <f>ROUND(Data!AQ84,1)</f>
        <v>16.399999999999999</v>
      </c>
      <c r="T85" s="21">
        <f>ROUND(Data!AR84,1)</f>
        <v>3.7</v>
      </c>
      <c r="U85" s="26">
        <f>Data!AS84</f>
        <v>144.60000000000002</v>
      </c>
      <c r="V85" s="26">
        <f>Data!AT84</f>
        <v>23</v>
      </c>
      <c r="W85" s="27">
        <f>ROUND(Data!AQ84,2)</f>
        <v>16.350000000000001</v>
      </c>
      <c r="X85">
        <f t="shared" si="11"/>
        <v>80</v>
      </c>
      <c r="Y85">
        <f t="shared" si="12"/>
        <v>0</v>
      </c>
      <c r="Z85">
        <v>6</v>
      </c>
      <c r="AA85">
        <v>1990</v>
      </c>
      <c r="AB85">
        <f>Data!AX82</f>
        <v>15.5</v>
      </c>
      <c r="AC85">
        <f>Data!AY82</f>
        <v>-9.5</v>
      </c>
      <c r="AD85">
        <f>Data!AZ82</f>
        <v>13</v>
      </c>
      <c r="AE85">
        <f>Data!BA82</f>
        <v>-8</v>
      </c>
      <c r="AF85">
        <f>Data!BB82</f>
        <v>12.5</v>
      </c>
      <c r="AG85">
        <f>Data!BC82</f>
        <v>-8</v>
      </c>
      <c r="AH85">
        <f>Data!BD82</f>
        <v>17.5</v>
      </c>
      <c r="AI85">
        <f>Data!BE82</f>
        <v>-6.5</v>
      </c>
    </row>
    <row r="86" spans="2:35" x14ac:dyDescent="0.25">
      <c r="B86" s="26">
        <f>Data!Z85</f>
        <v>9007</v>
      </c>
      <c r="C86" s="21">
        <f>ROUND(Data!AA85,1)</f>
        <v>13.2</v>
      </c>
      <c r="D86" s="21">
        <f>ROUND(Data!AB85,1)</f>
        <v>20.5</v>
      </c>
      <c r="E86" s="21">
        <f>ROUND(Data!AC85,1)</f>
        <v>5.8</v>
      </c>
      <c r="F86" s="26">
        <f>Data!AD85</f>
        <v>69</v>
      </c>
      <c r="G86" s="26">
        <f>Data!AE85</f>
        <v>33.5</v>
      </c>
      <c r="H86" s="21">
        <f>ROUND(Data!AF85,1)</f>
        <v>13.3</v>
      </c>
      <c r="I86" s="21">
        <f>ROUND(Data!AG85,1)</f>
        <v>19.899999999999999</v>
      </c>
      <c r="J86" s="21">
        <f>ROUND(Data!AH85,1)</f>
        <v>6.8</v>
      </c>
      <c r="K86" s="26">
        <f>Data!AI85</f>
        <v>65</v>
      </c>
      <c r="L86" s="26">
        <f>Data!AJ85</f>
        <v>33.5</v>
      </c>
      <c r="M86" s="21">
        <f>ROUND(Data!AK85,1)</f>
        <v>13.1</v>
      </c>
      <c r="N86" s="21">
        <f>ROUND(Data!AL85,1)</f>
        <v>18.3</v>
      </c>
      <c r="O86" s="21">
        <f>ROUND(Data!AM85,1)</f>
        <v>7.8</v>
      </c>
      <c r="P86" s="26">
        <f>Data!AN85</f>
        <v>65</v>
      </c>
      <c r="Q86" s="26">
        <f>Data!AO85</f>
        <v>33.5</v>
      </c>
      <c r="R86" s="21">
        <f>ROUND(Data!AP85,1)</f>
        <v>14.4</v>
      </c>
      <c r="S86" s="21">
        <f>ROUND(Data!AQ85,1)</f>
        <v>22.9</v>
      </c>
      <c r="T86" s="21">
        <f>ROUND(Data!AR85,1)</f>
        <v>5.8</v>
      </c>
      <c r="U86" s="26">
        <f>Data!AS85</f>
        <v>57.1</v>
      </c>
      <c r="V86" s="26">
        <f>Data!AT85</f>
        <v>23.6</v>
      </c>
      <c r="W86" s="27">
        <f>ROUND(Data!AQ85,2)</f>
        <v>22.87</v>
      </c>
      <c r="X86">
        <f t="shared" si="11"/>
        <v>113</v>
      </c>
      <c r="Y86">
        <f t="shared" si="12"/>
        <v>48</v>
      </c>
      <c r="Z86">
        <v>7</v>
      </c>
      <c r="AA86">
        <v>1990</v>
      </c>
      <c r="AB86">
        <f>Data!AX83</f>
        <v>21</v>
      </c>
      <c r="AC86">
        <f>Data!AY83</f>
        <v>-3.5</v>
      </c>
      <c r="AD86">
        <f>Data!AZ83</f>
        <v>18.5</v>
      </c>
      <c r="AE86">
        <f>Data!BA83</f>
        <v>-4.9000000000000004</v>
      </c>
      <c r="AF86">
        <f>Data!BB83</f>
        <v>18</v>
      </c>
      <c r="AG86">
        <f>Data!BC83</f>
        <v>-5.3</v>
      </c>
      <c r="AH86">
        <f>Data!BD83</f>
        <v>23</v>
      </c>
      <c r="AI86">
        <f>Data!BE83</f>
        <v>-3</v>
      </c>
    </row>
    <row r="87" spans="2:35" x14ac:dyDescent="0.25">
      <c r="B87" s="26">
        <f>Data!Z86</f>
        <v>9008</v>
      </c>
      <c r="C87" s="21">
        <f>ROUND(Data!AA86,1)</f>
        <v>14.6</v>
      </c>
      <c r="D87" s="21">
        <f>ROUND(Data!AB86,1)</f>
        <v>21.8</v>
      </c>
      <c r="E87" s="21">
        <f>ROUND(Data!AC86,1)</f>
        <v>7.2</v>
      </c>
      <c r="F87" s="26">
        <f>Data!AD86</f>
        <v>74.5</v>
      </c>
      <c r="G87" s="26">
        <f>Data!AE86</f>
        <v>15</v>
      </c>
      <c r="H87" s="21">
        <f>ROUND(Data!AF86,1)</f>
        <v>11.2</v>
      </c>
      <c r="I87" s="21">
        <f>ROUND(Data!AG86,1)</f>
        <v>17.8</v>
      </c>
      <c r="J87" s="21">
        <f>ROUND(Data!AH86,1)</f>
        <v>4.5</v>
      </c>
      <c r="K87" s="26">
        <f>Data!AI86</f>
        <v>75</v>
      </c>
      <c r="L87" s="26">
        <f>Data!AJ86</f>
        <v>15</v>
      </c>
      <c r="M87" s="21">
        <f>ROUND(Data!AK86,1)</f>
        <v>13.2</v>
      </c>
      <c r="N87" s="21">
        <f>ROUND(Data!AL86,1)</f>
        <v>18.399999999999999</v>
      </c>
      <c r="O87" s="21">
        <f>ROUND(Data!AM86,1)</f>
        <v>7.9</v>
      </c>
      <c r="P87" s="26">
        <f>Data!AN86</f>
        <v>75</v>
      </c>
      <c r="Q87" s="26">
        <f>Data!AO86</f>
        <v>15</v>
      </c>
      <c r="R87" s="21">
        <f>ROUND(Data!AP86,1)</f>
        <v>14.1</v>
      </c>
      <c r="S87" s="21">
        <f>ROUND(Data!AQ86,1)</f>
        <v>23</v>
      </c>
      <c r="T87" s="21">
        <f>ROUND(Data!AR86,1)</f>
        <v>5.3</v>
      </c>
      <c r="U87" s="26">
        <f>Data!AS86</f>
        <v>71.899999999999991</v>
      </c>
      <c r="V87" s="26">
        <f>Data!AT86</f>
        <v>21.8</v>
      </c>
      <c r="W87" s="27">
        <f>ROUND(Data!AQ86,2)</f>
        <v>22.97</v>
      </c>
      <c r="X87">
        <f t="shared" si="11"/>
        <v>91</v>
      </c>
      <c r="Y87">
        <f t="shared" si="12"/>
        <v>16</v>
      </c>
      <c r="Z87">
        <v>8</v>
      </c>
      <c r="AA87">
        <v>1990</v>
      </c>
      <c r="AB87">
        <f>Data!AX84</f>
        <v>22.2</v>
      </c>
      <c r="AC87">
        <f>Data!AY84</f>
        <v>-4</v>
      </c>
      <c r="AD87">
        <f>Data!AZ84</f>
        <v>21.1</v>
      </c>
      <c r="AE87">
        <f>Data!BA84</f>
        <v>-3.7</v>
      </c>
      <c r="AF87">
        <f>Data!BB84</f>
        <v>21</v>
      </c>
      <c r="AG87">
        <f>Data!BC84</f>
        <v>-2.2999999999999998</v>
      </c>
      <c r="AH87">
        <f>Data!BD84</f>
        <v>24</v>
      </c>
      <c r="AI87">
        <f>Data!BE84</f>
        <v>-3</v>
      </c>
    </row>
    <row r="88" spans="2:35" x14ac:dyDescent="0.25">
      <c r="B88" s="26">
        <f>Data!Z87</f>
        <v>9009</v>
      </c>
      <c r="C88" s="21">
        <f>ROUND(Data!AA87,1)</f>
        <v>10.9</v>
      </c>
      <c r="D88" s="21">
        <f>ROUND(Data!AB87,1)</f>
        <v>19</v>
      </c>
      <c r="E88" s="21">
        <f>ROUND(Data!AC87,1)</f>
        <v>2.8</v>
      </c>
      <c r="F88" s="26">
        <f>Data!AD87</f>
        <v>21.5</v>
      </c>
      <c r="G88" s="26">
        <f>Data!AE87</f>
        <v>12.5</v>
      </c>
      <c r="H88" s="21">
        <f>ROUND(Data!AF87,1)</f>
        <v>9.4</v>
      </c>
      <c r="I88" s="21">
        <f>ROUND(Data!AG87,1)</f>
        <v>17</v>
      </c>
      <c r="J88" s="21">
        <f>ROUND(Data!AH87,1)</f>
        <v>1.8</v>
      </c>
      <c r="K88" s="26">
        <f>Data!AI87</f>
        <v>21.5</v>
      </c>
      <c r="L88" s="26">
        <f>Data!AJ87</f>
        <v>12.5</v>
      </c>
      <c r="M88" s="21">
        <f>ROUND(Data!AK87,1)</f>
        <v>11.1</v>
      </c>
      <c r="N88" s="21">
        <f>ROUND(Data!AL87,1)</f>
        <v>16.7</v>
      </c>
      <c r="O88" s="21">
        <f>ROUND(Data!AM87,1)</f>
        <v>5.5</v>
      </c>
      <c r="P88" s="26">
        <f>Data!AN87</f>
        <v>21.5</v>
      </c>
      <c r="Q88" s="26">
        <f>Data!AO87</f>
        <v>12.5</v>
      </c>
      <c r="R88" s="21">
        <f>ROUND(Data!AP87,1)</f>
        <v>10.7</v>
      </c>
      <c r="S88" s="21">
        <f>ROUND(Data!AQ87,1)</f>
        <v>20.8</v>
      </c>
      <c r="T88" s="21">
        <f>ROUND(Data!AR87,1)</f>
        <v>0.6</v>
      </c>
      <c r="U88" s="26">
        <f>Data!AS87</f>
        <v>16.099999999999998</v>
      </c>
      <c r="V88" s="26">
        <f>Data!AT87</f>
        <v>10.199999999999999</v>
      </c>
      <c r="W88" s="27">
        <f>ROUND(Data!AQ87,2)</f>
        <v>20.82</v>
      </c>
      <c r="X88">
        <f t="shared" si="11"/>
        <v>66</v>
      </c>
      <c r="Y88">
        <f t="shared" si="12"/>
        <v>44.5</v>
      </c>
      <c r="Z88">
        <v>9</v>
      </c>
      <c r="AA88">
        <v>1990</v>
      </c>
      <c r="AB88">
        <f>Data!AX85</f>
        <v>29.5</v>
      </c>
      <c r="AC88">
        <f>Data!AY85</f>
        <v>-0.5</v>
      </c>
      <c r="AD88">
        <f>Data!AZ85</f>
        <v>30.9</v>
      </c>
      <c r="AE88">
        <f>Data!BA85</f>
        <v>-2.1</v>
      </c>
      <c r="AF88">
        <f>Data!BB85</f>
        <v>27.5</v>
      </c>
      <c r="AG88">
        <f>Data!BC85</f>
        <v>0.5</v>
      </c>
      <c r="AH88">
        <f>Data!BD85</f>
        <v>30.5</v>
      </c>
      <c r="AI88">
        <f>Data!BE85</f>
        <v>1</v>
      </c>
    </row>
    <row r="89" spans="2:35" x14ac:dyDescent="0.25">
      <c r="B89" s="26">
        <f>Data!Z88</f>
        <v>9010</v>
      </c>
      <c r="C89" s="21">
        <f>ROUND(Data!AA88,1)</f>
        <v>0</v>
      </c>
      <c r="D89" s="21">
        <f>ROUND(Data!AB88,1)</f>
        <v>4.2</v>
      </c>
      <c r="E89" s="21">
        <f>ROUND(Data!AC88,1)</f>
        <v>-4.2</v>
      </c>
      <c r="F89" s="26">
        <f>Data!AD88</f>
        <v>68</v>
      </c>
      <c r="G89" s="26">
        <f>Data!AE88</f>
        <v>10</v>
      </c>
      <c r="H89" s="21">
        <f>ROUND(Data!AF88,1)</f>
        <v>-1.9</v>
      </c>
      <c r="I89" s="21">
        <f>ROUND(Data!AG88,1)</f>
        <v>2.2000000000000002</v>
      </c>
      <c r="J89" s="21">
        <f>ROUND(Data!AH88,1)</f>
        <v>-6</v>
      </c>
      <c r="K89" s="26">
        <f>Data!AI88</f>
        <v>68</v>
      </c>
      <c r="L89" s="26">
        <f>Data!AJ88</f>
        <v>10</v>
      </c>
      <c r="M89" s="21">
        <f>ROUND(Data!AK88,1)</f>
        <v>-1.2</v>
      </c>
      <c r="N89" s="21">
        <f>ROUND(Data!AL88,1)</f>
        <v>1.9</v>
      </c>
      <c r="O89" s="21">
        <f>ROUND(Data!AM88,1)</f>
        <v>-4.2</v>
      </c>
      <c r="P89" s="26">
        <f>Data!AN88</f>
        <v>68</v>
      </c>
      <c r="Q89" s="26">
        <f>Data!AO88</f>
        <v>10</v>
      </c>
      <c r="R89" s="21">
        <f>ROUND(Data!AP88,1)</f>
        <v>2.2000000000000002</v>
      </c>
      <c r="S89" s="21">
        <f>ROUND(Data!AQ88,1)</f>
        <v>6.6</v>
      </c>
      <c r="T89" s="21">
        <f>ROUND(Data!AR88,1)</f>
        <v>-2.2000000000000002</v>
      </c>
      <c r="U89" s="26">
        <f>Data!AS88</f>
        <v>52.600000000000016</v>
      </c>
      <c r="V89" s="26">
        <f>Data!AT88</f>
        <v>8</v>
      </c>
      <c r="W89" s="27">
        <f>ROUND(Data!AQ88,2)</f>
        <v>6.65</v>
      </c>
      <c r="X89">
        <f t="shared" si="11"/>
        <v>0</v>
      </c>
      <c r="Y89">
        <f t="shared" si="12"/>
        <v>0</v>
      </c>
      <c r="Z89">
        <v>10</v>
      </c>
      <c r="AA89">
        <v>1990</v>
      </c>
      <c r="AB89">
        <f>Data!AX86</f>
        <v>31.7</v>
      </c>
      <c r="AC89">
        <f>Data!AY86</f>
        <v>1.2</v>
      </c>
      <c r="AD89">
        <f>Data!AZ86</f>
        <v>26.7</v>
      </c>
      <c r="AE89">
        <f>Data!BA86</f>
        <v>-5.6</v>
      </c>
      <c r="AF89">
        <f>Data!BB86</f>
        <v>27.5</v>
      </c>
      <c r="AG89">
        <f>Data!BC86</f>
        <v>-0.5</v>
      </c>
      <c r="AH89">
        <f>Data!BD86</f>
        <v>30</v>
      </c>
      <c r="AI89">
        <f>Data!BE86</f>
        <v>-1.5</v>
      </c>
    </row>
    <row r="90" spans="2:35" x14ac:dyDescent="0.25">
      <c r="B90" s="26">
        <f>Data!Z89</f>
        <v>9011</v>
      </c>
      <c r="C90" s="21">
        <f>ROUND(Data!AA89,1)</f>
        <v>-3.8</v>
      </c>
      <c r="D90" s="21">
        <f>ROUND(Data!AB89,1)</f>
        <v>0.2</v>
      </c>
      <c r="E90" s="21">
        <f>ROUND(Data!AC89,1)</f>
        <v>-7.8</v>
      </c>
      <c r="F90" s="26">
        <f>Data!AD89</f>
        <v>87</v>
      </c>
      <c r="G90" s="26">
        <f>Data!AE89</f>
        <v>19</v>
      </c>
      <c r="H90" s="21">
        <f>ROUND(Data!AF89,1)</f>
        <v>-5.2</v>
      </c>
      <c r="I90" s="21">
        <f>ROUND(Data!AG89,1)</f>
        <v>-1.9</v>
      </c>
      <c r="J90" s="21">
        <f>ROUND(Data!AH89,1)</f>
        <v>-8.6</v>
      </c>
      <c r="K90" s="26">
        <f>Data!AI89</f>
        <v>87</v>
      </c>
      <c r="L90" s="26">
        <f>Data!AJ89</f>
        <v>19</v>
      </c>
      <c r="M90" s="21">
        <f>ROUND(Data!AK89,1)</f>
        <v>-5</v>
      </c>
      <c r="N90" s="21">
        <f>ROUND(Data!AL89,1)</f>
        <v>-2.2999999999999998</v>
      </c>
      <c r="O90" s="21">
        <f>ROUND(Data!AM89,1)</f>
        <v>-7.8</v>
      </c>
      <c r="P90" s="26">
        <f>Data!AN89</f>
        <v>87</v>
      </c>
      <c r="Q90" s="26">
        <f>Data!AO89</f>
        <v>19</v>
      </c>
      <c r="R90" s="21">
        <f>ROUND(Data!AP89,1)</f>
        <v>-1.8</v>
      </c>
      <c r="S90" s="21">
        <f>ROUND(Data!AQ89,1)</f>
        <v>2.2000000000000002</v>
      </c>
      <c r="T90" s="21">
        <f>ROUND(Data!AR89,1)</f>
        <v>-5.9</v>
      </c>
      <c r="U90" s="26">
        <f>Data!AS89</f>
        <v>67.599999999999994</v>
      </c>
      <c r="V90" s="26">
        <f>Data!AT89</f>
        <v>12</v>
      </c>
      <c r="W90" s="27">
        <f>ROUND(Data!AQ89,2)</f>
        <v>2.23</v>
      </c>
      <c r="X90">
        <f t="shared" si="11"/>
        <v>0</v>
      </c>
      <c r="Y90">
        <f t="shared" si="12"/>
        <v>0</v>
      </c>
      <c r="Z90">
        <v>11</v>
      </c>
      <c r="AA90">
        <v>1990</v>
      </c>
      <c r="AB90">
        <f>Data!AX87</f>
        <v>26.7</v>
      </c>
      <c r="AC90">
        <f>Data!AY87</f>
        <v>-2.9</v>
      </c>
      <c r="AD90">
        <f>Data!AZ87</f>
        <v>22.5</v>
      </c>
      <c r="AE90">
        <f>Data!BA87</f>
        <v>-3.7</v>
      </c>
      <c r="AF90">
        <f>Data!BB87</f>
        <v>22.4</v>
      </c>
      <c r="AG90">
        <f>Data!BC87</f>
        <v>-0.5</v>
      </c>
      <c r="AH90">
        <f>Data!BD87</f>
        <v>25.5</v>
      </c>
      <c r="AI90">
        <f>Data!BE87</f>
        <v>-3.5</v>
      </c>
    </row>
    <row r="91" spans="2:35" x14ac:dyDescent="0.25">
      <c r="B91" s="26">
        <f>Data!Z90</f>
        <v>9012</v>
      </c>
      <c r="C91" s="21">
        <f>ROUND(Data!AA90,1)</f>
        <v>-12.5</v>
      </c>
      <c r="D91" s="21">
        <f>ROUND(Data!AB90,1)</f>
        <v>-8</v>
      </c>
      <c r="E91" s="21">
        <f>ROUND(Data!AC90,1)</f>
        <v>-17</v>
      </c>
      <c r="F91" s="26">
        <f>Data!AD90</f>
        <v>126.89999999999999</v>
      </c>
      <c r="G91" s="26">
        <f>Data!AE90</f>
        <v>19.100000000000001</v>
      </c>
      <c r="H91" s="21">
        <f>ROUND(Data!AF90,1)</f>
        <v>-12.2</v>
      </c>
      <c r="I91" s="21">
        <f>ROUND(Data!AG90,1)</f>
        <v>-8.6</v>
      </c>
      <c r="J91" s="21">
        <f>ROUND(Data!AH90,1)</f>
        <v>-15.7</v>
      </c>
      <c r="K91" s="26">
        <f>Data!AI90</f>
        <v>126.89999999999999</v>
      </c>
      <c r="L91" s="26">
        <f>Data!AJ90</f>
        <v>19.100000000000001</v>
      </c>
      <c r="M91" s="21">
        <f>ROUND(Data!AK90,1)</f>
        <v>-12.4</v>
      </c>
      <c r="N91" s="21">
        <f>ROUND(Data!AL90,1)</f>
        <v>-9.5</v>
      </c>
      <c r="O91" s="21">
        <f>ROUND(Data!AM90,1)</f>
        <v>-15.3</v>
      </c>
      <c r="P91" s="26">
        <f>Data!AN90</f>
        <v>126.89999999999999</v>
      </c>
      <c r="Q91" s="26">
        <f>Data!AO90</f>
        <v>19.100000000000001</v>
      </c>
      <c r="R91" s="21">
        <f>ROUND(Data!AP90,1)</f>
        <v>-11.9</v>
      </c>
      <c r="S91" s="21">
        <f>ROUND(Data!AQ90,1)</f>
        <v>-8.3000000000000007</v>
      </c>
      <c r="T91" s="21">
        <f>ROUND(Data!AR90,1)</f>
        <v>-15.5</v>
      </c>
      <c r="U91" s="26">
        <f>Data!AS90</f>
        <v>131.10000000000002</v>
      </c>
      <c r="V91" s="26">
        <f>Data!AT90</f>
        <v>19.100000000000001</v>
      </c>
      <c r="W91" s="27">
        <f>ROUND(Data!AQ90,2)</f>
        <v>-8.26</v>
      </c>
      <c r="X91">
        <f t="shared" si="11"/>
        <v>0</v>
      </c>
      <c r="Y91">
        <f t="shared" si="12"/>
        <v>0</v>
      </c>
      <c r="Z91">
        <v>12</v>
      </c>
      <c r="AA91">
        <v>1990</v>
      </c>
      <c r="AB91">
        <f>Data!AX88</f>
        <v>11.1</v>
      </c>
      <c r="AC91">
        <f>Data!AY88</f>
        <v>-9.8000000000000007</v>
      </c>
      <c r="AD91">
        <f>Data!AZ88</f>
        <v>10.6</v>
      </c>
      <c r="AE91">
        <f>Data!BA88</f>
        <v>-12.4</v>
      </c>
      <c r="AF91">
        <f>Data!BB88</f>
        <v>9.1</v>
      </c>
      <c r="AG91">
        <f>Data!BC88</f>
        <v>-8.4</v>
      </c>
      <c r="AH91">
        <f>Data!BD88</f>
        <v>13.5</v>
      </c>
      <c r="AI91">
        <f>Data!BE88</f>
        <v>-8.5</v>
      </c>
    </row>
    <row r="92" spans="2:35" x14ac:dyDescent="0.25">
      <c r="B92" s="26">
        <f>Data!Z91</f>
        <v>9101</v>
      </c>
      <c r="C92" s="21">
        <f>ROUND(Data!AA91,1)</f>
        <v>-8.6999999999999993</v>
      </c>
      <c r="D92" s="21">
        <f>ROUND(Data!AB91,1)</f>
        <v>-3.5</v>
      </c>
      <c r="E92" s="21">
        <f>ROUND(Data!AC91,1)</f>
        <v>-13.9</v>
      </c>
      <c r="F92" s="26">
        <f>Data!AD91</f>
        <v>57.699999999999996</v>
      </c>
      <c r="G92" s="26">
        <f>Data!AE91</f>
        <v>16.2</v>
      </c>
      <c r="H92" s="21">
        <f>ROUND(Data!AF91,1)</f>
        <v>-8.3000000000000007</v>
      </c>
      <c r="I92" s="21">
        <f>ROUND(Data!AG91,1)</f>
        <v>-4.9000000000000004</v>
      </c>
      <c r="J92" s="21">
        <f>ROUND(Data!AH91,1)</f>
        <v>-11.6</v>
      </c>
      <c r="K92" s="26">
        <f>Data!AI91</f>
        <v>57.699999999999996</v>
      </c>
      <c r="L92" s="26">
        <f>Data!AJ91</f>
        <v>16.2</v>
      </c>
      <c r="M92" s="21">
        <f>ROUND(Data!AK91,1)</f>
        <v>-9.3000000000000007</v>
      </c>
      <c r="N92" s="21">
        <f>ROUND(Data!AL91,1)</f>
        <v>-6.2</v>
      </c>
      <c r="O92" s="21">
        <f>ROUND(Data!AM91,1)</f>
        <v>-12.3</v>
      </c>
      <c r="P92" s="26">
        <f>Data!AN91</f>
        <v>57.699999999999996</v>
      </c>
      <c r="Q92" s="26">
        <f>Data!AO91</f>
        <v>16.2</v>
      </c>
      <c r="R92" s="21">
        <f>ROUND(Data!AP91,1)</f>
        <v>-10.1</v>
      </c>
      <c r="S92" s="21">
        <f>ROUND(Data!AQ91,1)</f>
        <v>-4.9000000000000004</v>
      </c>
      <c r="T92" s="21">
        <f>ROUND(Data!AR91,1)</f>
        <v>-15.3</v>
      </c>
      <c r="U92" s="26">
        <f>Data!AS91</f>
        <v>54.699999999999996</v>
      </c>
      <c r="V92" s="26">
        <f>Data!AT91</f>
        <v>16.2</v>
      </c>
      <c r="W92" s="27">
        <f>ROUND(Data!AQ91,2)</f>
        <v>-4.87</v>
      </c>
      <c r="X92">
        <f t="shared" si="11"/>
        <v>0</v>
      </c>
      <c r="Y92">
        <f t="shared" si="12"/>
        <v>0</v>
      </c>
      <c r="Z92">
        <v>1</v>
      </c>
      <c r="AA92">
        <v>1991</v>
      </c>
      <c r="AB92">
        <f>Data!AX89</f>
        <v>10</v>
      </c>
      <c r="AC92">
        <f>Data!AY89</f>
        <v>-20.5</v>
      </c>
      <c r="AD92">
        <f>Data!AZ89</f>
        <v>8.5</v>
      </c>
      <c r="AE92">
        <f>Data!BA89</f>
        <v>-20.399999999999999</v>
      </c>
      <c r="AF92">
        <f>Data!BB89</f>
        <v>4.7</v>
      </c>
      <c r="AG92">
        <f>Data!BC89</f>
        <v>-16</v>
      </c>
      <c r="AH92">
        <f>Data!BD89</f>
        <v>11</v>
      </c>
      <c r="AI92">
        <f>Data!BE89</f>
        <v>-24</v>
      </c>
    </row>
    <row r="93" spans="2:35" x14ac:dyDescent="0.25">
      <c r="B93" s="26">
        <f>Data!Z92</f>
        <v>9102</v>
      </c>
      <c r="C93" s="21">
        <f>ROUND(Data!AA92,1)</f>
        <v>-1.4</v>
      </c>
      <c r="D93" s="21">
        <f>ROUND(Data!AB92,1)</f>
        <v>3.5</v>
      </c>
      <c r="E93" s="21">
        <f>ROUND(Data!AC92,1)</f>
        <v>-6.3</v>
      </c>
      <c r="F93" s="26">
        <f>Data!AD92</f>
        <v>28</v>
      </c>
      <c r="G93" s="26">
        <f>Data!AE92</f>
        <v>9.5</v>
      </c>
      <c r="H93" s="21">
        <f>ROUND(Data!AF92,1)</f>
        <v>-3.2</v>
      </c>
      <c r="I93" s="21">
        <f>ROUND(Data!AG92,1)</f>
        <v>-0.5</v>
      </c>
      <c r="J93" s="21">
        <f>ROUND(Data!AH92,1)</f>
        <v>-5.9</v>
      </c>
      <c r="K93" s="26">
        <f>Data!AI92</f>
        <v>28</v>
      </c>
      <c r="L93" s="26">
        <f>Data!AJ92</f>
        <v>9.5</v>
      </c>
      <c r="M93" s="21">
        <f>ROUND(Data!AK92,1)</f>
        <v>-2.7</v>
      </c>
      <c r="N93" s="21">
        <f>ROUND(Data!AL92,1)</f>
        <v>0.3</v>
      </c>
      <c r="O93" s="21">
        <f>ROUND(Data!AM92,1)</f>
        <v>-5.6</v>
      </c>
      <c r="P93" s="26">
        <f>Data!AN92</f>
        <v>28</v>
      </c>
      <c r="Q93" s="26">
        <f>Data!AO92</f>
        <v>9.5</v>
      </c>
      <c r="R93" s="21">
        <f>ROUND(Data!AP92,1)</f>
        <v>-0.8</v>
      </c>
      <c r="S93" s="21">
        <f>ROUND(Data!AQ92,1)</f>
        <v>3.6</v>
      </c>
      <c r="T93" s="21">
        <f>ROUND(Data!AR92,1)</f>
        <v>-5.0999999999999996</v>
      </c>
      <c r="U93" s="26">
        <f>Data!AS92</f>
        <v>51.600000000000009</v>
      </c>
      <c r="V93" s="26">
        <f>Data!AT92</f>
        <v>19.3</v>
      </c>
      <c r="W93" s="27">
        <f>ROUND(Data!AQ92,2)</f>
        <v>3.55</v>
      </c>
      <c r="X93">
        <f t="shared" si="11"/>
        <v>0</v>
      </c>
      <c r="Y93">
        <f t="shared" si="12"/>
        <v>0</v>
      </c>
      <c r="Z93">
        <v>2</v>
      </c>
      <c r="AA93">
        <v>1991</v>
      </c>
      <c r="AB93">
        <f>Data!AX90</f>
        <v>0.8</v>
      </c>
      <c r="AC93">
        <f>Data!AY90</f>
        <v>-34.700000000000003</v>
      </c>
      <c r="AD93">
        <f>Data!AZ90</f>
        <v>0.8</v>
      </c>
      <c r="AE93">
        <f>Data!BA90</f>
        <v>-33.299999999999997</v>
      </c>
      <c r="AF93">
        <f>Data!BB90</f>
        <v>0</v>
      </c>
      <c r="AG93">
        <f>Data!BC90</f>
        <v>-33.099999999999994</v>
      </c>
      <c r="AH93">
        <f>Data!BD90</f>
        <v>1.5</v>
      </c>
      <c r="AI93">
        <f>Data!BE90</f>
        <v>-42</v>
      </c>
    </row>
    <row r="94" spans="2:35" x14ac:dyDescent="0.25">
      <c r="B94" s="26">
        <f>Data!Z93</f>
        <v>9103</v>
      </c>
      <c r="C94" s="21">
        <f>ROUND(Data!AA93,1)</f>
        <v>-4.7</v>
      </c>
      <c r="D94" s="21">
        <f>ROUND(Data!AB93,1)</f>
        <v>1.5</v>
      </c>
      <c r="E94" s="21">
        <f>ROUND(Data!AC93,1)</f>
        <v>-10.8</v>
      </c>
      <c r="F94" s="26">
        <f>Data!AD93</f>
        <v>63.7</v>
      </c>
      <c r="G94" s="26">
        <f>Data!AE93</f>
        <v>7.8</v>
      </c>
      <c r="H94" s="21">
        <f>ROUND(Data!AF93,1)</f>
        <v>-4.7</v>
      </c>
      <c r="I94" s="21">
        <f>ROUND(Data!AG93,1)</f>
        <v>0.3</v>
      </c>
      <c r="J94" s="21">
        <f>ROUND(Data!AH93,1)</f>
        <v>-9.6</v>
      </c>
      <c r="K94" s="26">
        <f>Data!AI93</f>
        <v>63.7</v>
      </c>
      <c r="L94" s="26">
        <f>Data!AJ93</f>
        <v>7.8</v>
      </c>
      <c r="M94" s="21">
        <f>ROUND(Data!AK93,1)</f>
        <v>-4.4000000000000004</v>
      </c>
      <c r="N94" s="21">
        <f>ROUND(Data!AL93,1)</f>
        <v>-0.6</v>
      </c>
      <c r="O94" s="21">
        <f>ROUND(Data!AM93,1)</f>
        <v>-8.1999999999999993</v>
      </c>
      <c r="P94" s="26">
        <f>Data!AN93</f>
        <v>63.7</v>
      </c>
      <c r="Q94" s="26">
        <f>Data!AO93</f>
        <v>7.8</v>
      </c>
      <c r="R94" s="21">
        <f>ROUND(Data!AP93,1)</f>
        <v>-3.7</v>
      </c>
      <c r="S94" s="21">
        <f>ROUND(Data!AQ93,1)</f>
        <v>3.1</v>
      </c>
      <c r="T94" s="21">
        <f>ROUND(Data!AR93,1)</f>
        <v>-10.5</v>
      </c>
      <c r="U94" s="26">
        <f>Data!AS93</f>
        <v>63.7</v>
      </c>
      <c r="V94" s="26">
        <f>Data!AT93</f>
        <v>7.8</v>
      </c>
      <c r="W94" s="27">
        <f>ROUND(Data!AQ93,2)</f>
        <v>3.13</v>
      </c>
      <c r="X94">
        <f t="shared" si="11"/>
        <v>0</v>
      </c>
      <c r="Y94">
        <f t="shared" si="12"/>
        <v>0</v>
      </c>
      <c r="Z94">
        <v>3</v>
      </c>
      <c r="AA94">
        <v>1991</v>
      </c>
      <c r="AB94">
        <f>Data!AX91</f>
        <v>4</v>
      </c>
      <c r="AC94">
        <f>Data!AY91</f>
        <v>-31.1</v>
      </c>
      <c r="AD94">
        <f>Data!AZ91</f>
        <v>3.6</v>
      </c>
      <c r="AE94">
        <f>Data!BA91</f>
        <v>-23</v>
      </c>
      <c r="AF94">
        <f>Data!BB91</f>
        <v>0.7</v>
      </c>
      <c r="AG94">
        <f>Data!BC91</f>
        <v>-22</v>
      </c>
      <c r="AH94">
        <f>Data!BD91</f>
        <v>3.5</v>
      </c>
      <c r="AI94">
        <f>Data!BE91</f>
        <v>-27</v>
      </c>
    </row>
    <row r="95" spans="2:35" x14ac:dyDescent="0.25">
      <c r="B95" s="26">
        <f>Data!Z94</f>
        <v>9104</v>
      </c>
      <c r="C95" s="21">
        <f>ROUND(Data!AA94,1)</f>
        <v>0.7</v>
      </c>
      <c r="D95" s="21">
        <f>ROUND(Data!AB94,1)</f>
        <v>7.1</v>
      </c>
      <c r="E95" s="21">
        <f>ROUND(Data!AC94,1)</f>
        <v>-5.7</v>
      </c>
      <c r="F95" s="26">
        <f>Data!AD94</f>
        <v>41.3</v>
      </c>
      <c r="G95" s="26">
        <f>Data!AE94</f>
        <v>10</v>
      </c>
      <c r="H95" s="21">
        <f>ROUND(Data!AF94,1)</f>
        <v>0.6</v>
      </c>
      <c r="I95" s="21">
        <f>ROUND(Data!AG94,1)</f>
        <v>5.7</v>
      </c>
      <c r="J95" s="21">
        <f>ROUND(Data!AH94,1)</f>
        <v>-4.5</v>
      </c>
      <c r="K95" s="26">
        <f>Data!AI94</f>
        <v>41.3</v>
      </c>
      <c r="L95" s="26">
        <f>Data!AJ94</f>
        <v>10</v>
      </c>
      <c r="M95" s="21">
        <f>ROUND(Data!AK94,1)</f>
        <v>0.8</v>
      </c>
      <c r="N95" s="21">
        <f>ROUND(Data!AL94,1)</f>
        <v>4.8</v>
      </c>
      <c r="O95" s="21">
        <f>ROUND(Data!AM94,1)</f>
        <v>-3.2</v>
      </c>
      <c r="P95" s="26">
        <f>Data!AN94</f>
        <v>41.3</v>
      </c>
      <c r="Q95" s="26">
        <f>Data!AO94</f>
        <v>10</v>
      </c>
      <c r="R95" s="21">
        <f>ROUND(Data!AP94,1)</f>
        <v>2.4</v>
      </c>
      <c r="S95" s="21">
        <f>ROUND(Data!AQ94,1)</f>
        <v>9.1</v>
      </c>
      <c r="T95" s="21">
        <f>ROUND(Data!AR94,1)</f>
        <v>-4.4000000000000004</v>
      </c>
      <c r="U95" s="26">
        <f>Data!AS94</f>
        <v>41.3</v>
      </c>
      <c r="V95" s="26">
        <f>Data!AT94</f>
        <v>10</v>
      </c>
      <c r="W95" s="27">
        <f>ROUND(Data!AQ94,2)</f>
        <v>9.1300000000000008</v>
      </c>
      <c r="X95">
        <f t="shared" si="11"/>
        <v>45</v>
      </c>
      <c r="Y95">
        <f t="shared" si="12"/>
        <v>3.7000000000000028</v>
      </c>
      <c r="Z95">
        <v>4</v>
      </c>
      <c r="AA95">
        <v>1991</v>
      </c>
      <c r="AB95">
        <f>Data!AX92</f>
        <v>8.5</v>
      </c>
      <c r="AC95">
        <f>Data!AY92</f>
        <v>-13</v>
      </c>
      <c r="AD95">
        <f>Data!AZ92</f>
        <v>6.9</v>
      </c>
      <c r="AE95">
        <f>Data!BA92</f>
        <v>-9.6999999999999993</v>
      </c>
      <c r="AF95">
        <f>Data!BB92</f>
        <v>6.2</v>
      </c>
      <c r="AG95">
        <f>Data!BC92</f>
        <v>-9.6999999999999993</v>
      </c>
      <c r="AH95">
        <f>Data!BD92</f>
        <v>7</v>
      </c>
      <c r="AI95">
        <f>Data!BE92</f>
        <v>-13.5</v>
      </c>
    </row>
    <row r="96" spans="2:35" x14ac:dyDescent="0.25">
      <c r="B96" s="26">
        <f>Data!Z95</f>
        <v>9105</v>
      </c>
      <c r="C96" s="21">
        <f>ROUND(Data!AA95,1)</f>
        <v>4.0999999999999996</v>
      </c>
      <c r="D96" s="21">
        <f>ROUND(Data!AB95,1)</f>
        <v>10.199999999999999</v>
      </c>
      <c r="E96" s="21">
        <f>ROUND(Data!AC95,1)</f>
        <v>-1.9</v>
      </c>
      <c r="F96" s="26">
        <f>Data!AD95</f>
        <v>113.99999999999997</v>
      </c>
      <c r="G96" s="26">
        <f>Data!AE95</f>
        <v>23.9</v>
      </c>
      <c r="H96" s="21">
        <f>ROUND(Data!AF95,1)</f>
        <v>4</v>
      </c>
      <c r="I96" s="21">
        <f>ROUND(Data!AG95,1)</f>
        <v>8.8000000000000007</v>
      </c>
      <c r="J96" s="21">
        <f>ROUND(Data!AH95,1)</f>
        <v>-0.8</v>
      </c>
      <c r="K96" s="26">
        <f>Data!AI95</f>
        <v>113.99999999999997</v>
      </c>
      <c r="L96" s="26">
        <f>Data!AJ95</f>
        <v>23.9</v>
      </c>
      <c r="M96" s="21">
        <f>ROUND(Data!AK95,1)</f>
        <v>4.2</v>
      </c>
      <c r="N96" s="21">
        <f>ROUND(Data!AL95,1)</f>
        <v>7.9</v>
      </c>
      <c r="O96" s="21">
        <f>ROUND(Data!AM95,1)</f>
        <v>0.5</v>
      </c>
      <c r="P96" s="26">
        <f>Data!AN95</f>
        <v>113.99999999999997</v>
      </c>
      <c r="Q96" s="26">
        <f>Data!AO95</f>
        <v>23.9</v>
      </c>
      <c r="R96" s="21">
        <f>ROUND(Data!AP95,1)</f>
        <v>6.3</v>
      </c>
      <c r="S96" s="21">
        <f>ROUND(Data!AQ95,1)</f>
        <v>12.5</v>
      </c>
      <c r="T96" s="21">
        <f>ROUND(Data!AR95,1)</f>
        <v>0.1</v>
      </c>
      <c r="U96" s="26">
        <f>Data!AS95</f>
        <v>113.99999999999997</v>
      </c>
      <c r="V96" s="26">
        <f>Data!AT95</f>
        <v>23.9</v>
      </c>
      <c r="W96" s="27">
        <f>ROUND(Data!AQ95,2)</f>
        <v>12.5</v>
      </c>
      <c r="X96">
        <f t="shared" si="11"/>
        <v>65</v>
      </c>
      <c r="Y96">
        <f t="shared" si="12"/>
        <v>0</v>
      </c>
      <c r="Z96">
        <v>5</v>
      </c>
      <c r="AA96">
        <v>1991</v>
      </c>
      <c r="AB96">
        <f>Data!AX93</f>
        <v>11.5</v>
      </c>
      <c r="AC96">
        <f>Data!AY93</f>
        <v>-23.4</v>
      </c>
      <c r="AD96">
        <f>Data!AZ93</f>
        <v>10.1</v>
      </c>
      <c r="AE96">
        <f>Data!BA93</f>
        <v>-22.1</v>
      </c>
      <c r="AF96">
        <f>Data!BB93</f>
        <v>9.1999999999999993</v>
      </c>
      <c r="AG96">
        <f>Data!BC93</f>
        <v>-20.5</v>
      </c>
      <c r="AH96">
        <f>Data!BD93</f>
        <v>14</v>
      </c>
      <c r="AI96">
        <f>Data!BE93</f>
        <v>-25.5</v>
      </c>
    </row>
    <row r="97" spans="2:35" x14ac:dyDescent="0.25">
      <c r="B97" s="26">
        <f>Data!Z96</f>
        <v>9106</v>
      </c>
      <c r="C97" s="21">
        <f>ROUND(Data!AA96,1)</f>
        <v>6.4</v>
      </c>
      <c r="D97" s="21">
        <f>ROUND(Data!AB96,1)</f>
        <v>12.8</v>
      </c>
      <c r="E97" s="21">
        <f>ROUND(Data!AC96,1)</f>
        <v>-0.1</v>
      </c>
      <c r="F97" s="26">
        <f>Data!AD96</f>
        <v>79.7</v>
      </c>
      <c r="G97" s="26">
        <f>Data!AE96</f>
        <v>12.6</v>
      </c>
      <c r="H97" s="21">
        <f>ROUND(Data!AF96,1)</f>
        <v>6.2</v>
      </c>
      <c r="I97" s="21">
        <f>ROUND(Data!AG96,1)</f>
        <v>11.4</v>
      </c>
      <c r="J97" s="21">
        <f>ROUND(Data!AH96,1)</f>
        <v>1</v>
      </c>
      <c r="K97" s="26">
        <f>Data!AI96</f>
        <v>79.7</v>
      </c>
      <c r="L97" s="26">
        <f>Data!AJ96</f>
        <v>12.6</v>
      </c>
      <c r="M97" s="21">
        <f>ROUND(Data!AK96,1)</f>
        <v>6.4</v>
      </c>
      <c r="N97" s="21">
        <f>ROUND(Data!AL96,1)</f>
        <v>10.5</v>
      </c>
      <c r="O97" s="21">
        <f>ROUND(Data!AM96,1)</f>
        <v>2.2999999999999998</v>
      </c>
      <c r="P97" s="26">
        <f>Data!AN96</f>
        <v>79.7</v>
      </c>
      <c r="Q97" s="26">
        <f>Data!AO96</f>
        <v>12.6</v>
      </c>
      <c r="R97" s="21">
        <f>ROUND(Data!AP96,1)</f>
        <v>8.9</v>
      </c>
      <c r="S97" s="21">
        <f>ROUND(Data!AQ96,1)</f>
        <v>15.4</v>
      </c>
      <c r="T97" s="21">
        <f>ROUND(Data!AR96,1)</f>
        <v>2.2999999999999998</v>
      </c>
      <c r="U97" s="26">
        <f>Data!AS96</f>
        <v>79.7</v>
      </c>
      <c r="V97" s="26">
        <f>Data!AT96</f>
        <v>12.6</v>
      </c>
      <c r="W97" s="27">
        <f>ROUND(Data!AQ96,2)</f>
        <v>15.4</v>
      </c>
      <c r="X97">
        <f t="shared" si="11"/>
        <v>78</v>
      </c>
      <c r="Y97">
        <f t="shared" si="12"/>
        <v>0</v>
      </c>
      <c r="Z97">
        <v>6</v>
      </c>
      <c r="AA97">
        <v>1991</v>
      </c>
      <c r="AB97">
        <f>Data!AX94</f>
        <v>15.2</v>
      </c>
      <c r="AC97">
        <f>Data!AY94</f>
        <v>-12.1</v>
      </c>
      <c r="AD97">
        <f>Data!AZ94</f>
        <v>13.7</v>
      </c>
      <c r="AE97">
        <f>Data!BA94</f>
        <v>-10.9</v>
      </c>
      <c r="AF97">
        <f>Data!BB94</f>
        <v>12.8</v>
      </c>
      <c r="AG97">
        <f>Data!BC94</f>
        <v>-9.4</v>
      </c>
      <c r="AH97">
        <f>Data!BD94</f>
        <v>18</v>
      </c>
      <c r="AI97">
        <f>Data!BE94</f>
        <v>-12</v>
      </c>
    </row>
    <row r="98" spans="2:35" x14ac:dyDescent="0.25">
      <c r="B98" s="26">
        <f>Data!Z97</f>
        <v>9107</v>
      </c>
      <c r="C98" s="21">
        <f>ROUND(Data!AA97,1)</f>
        <v>10.4</v>
      </c>
      <c r="D98" s="21">
        <f>ROUND(Data!AB97,1)</f>
        <v>18.399999999999999</v>
      </c>
      <c r="E98" s="21">
        <f>ROUND(Data!AC97,1)</f>
        <v>2.4</v>
      </c>
      <c r="F98" s="26">
        <f>Data!AD97</f>
        <v>31.4</v>
      </c>
      <c r="G98" s="26">
        <f>Data!AE97</f>
        <v>10.4</v>
      </c>
      <c r="H98" s="21">
        <f>ROUND(Data!AF97,1)</f>
        <v>10.199999999999999</v>
      </c>
      <c r="I98" s="21">
        <f>ROUND(Data!AG97,1)</f>
        <v>16.8</v>
      </c>
      <c r="J98" s="21">
        <f>ROUND(Data!AH97,1)</f>
        <v>3.5</v>
      </c>
      <c r="K98" s="26">
        <f>Data!AI97</f>
        <v>31.4</v>
      </c>
      <c r="L98" s="26">
        <f>Data!AJ97</f>
        <v>10.4</v>
      </c>
      <c r="M98" s="21">
        <f>ROUND(Data!AK97,1)</f>
        <v>10.4</v>
      </c>
      <c r="N98" s="21">
        <f>ROUND(Data!AL97,1)</f>
        <v>15.9</v>
      </c>
      <c r="O98" s="21">
        <f>ROUND(Data!AM97,1)</f>
        <v>4.7</v>
      </c>
      <c r="P98" s="26">
        <f>Data!AN97</f>
        <v>31.4</v>
      </c>
      <c r="Q98" s="26">
        <f>Data!AO97</f>
        <v>10.4</v>
      </c>
      <c r="R98" s="21">
        <f>ROUND(Data!AP97,1)</f>
        <v>13.4</v>
      </c>
      <c r="S98" s="21">
        <f>ROUND(Data!AQ97,1)</f>
        <v>21.5</v>
      </c>
      <c r="T98" s="21">
        <f>ROUND(Data!AR97,1)</f>
        <v>5.3</v>
      </c>
      <c r="U98" s="26">
        <f>Data!AS97</f>
        <v>31.4</v>
      </c>
      <c r="V98" s="26">
        <f>Data!AT97</f>
        <v>10.4</v>
      </c>
      <c r="W98" s="27">
        <f>ROUND(Data!AQ97,2)</f>
        <v>21.47</v>
      </c>
      <c r="X98">
        <f t="shared" si="11"/>
        <v>103</v>
      </c>
      <c r="Y98">
        <f t="shared" si="12"/>
        <v>71.599999999999994</v>
      </c>
      <c r="Z98">
        <v>7</v>
      </c>
      <c r="AA98">
        <v>1991</v>
      </c>
      <c r="AB98">
        <f>Data!AX95</f>
        <v>17.899999999999999</v>
      </c>
      <c r="AC98">
        <f>Data!AY95</f>
        <v>-7.1</v>
      </c>
      <c r="AD98">
        <f>Data!AZ95</f>
        <v>16.399999999999999</v>
      </c>
      <c r="AE98">
        <f>Data!BA95</f>
        <v>-5.9</v>
      </c>
      <c r="AF98">
        <f>Data!BB95</f>
        <v>15.5</v>
      </c>
      <c r="AG98">
        <f>Data!BC95</f>
        <v>-4.5</v>
      </c>
      <c r="AH98">
        <f>Data!BD95</f>
        <v>21</v>
      </c>
      <c r="AI98">
        <f>Data!BE95</f>
        <v>-6</v>
      </c>
    </row>
    <row r="99" spans="2:35" x14ac:dyDescent="0.25">
      <c r="B99" s="26">
        <f>Data!Z98</f>
        <v>9108</v>
      </c>
      <c r="C99" s="21">
        <f>ROUND(Data!AA98,1)</f>
        <v>11.2</v>
      </c>
      <c r="D99" s="21">
        <f>ROUND(Data!AB98,1)</f>
        <v>19.2</v>
      </c>
      <c r="E99" s="21">
        <f>ROUND(Data!AC98,1)</f>
        <v>3.1</v>
      </c>
      <c r="F99" s="26">
        <f>Data!AD98</f>
        <v>73.099999999999994</v>
      </c>
      <c r="G99" s="26">
        <f>Data!AE98</f>
        <v>17.399999999999999</v>
      </c>
      <c r="H99" s="21">
        <f>ROUND(Data!AF98,1)</f>
        <v>11</v>
      </c>
      <c r="I99" s="21">
        <f>ROUND(Data!AG98,1)</f>
        <v>17.7</v>
      </c>
      <c r="J99" s="21">
        <f>ROUND(Data!AH98,1)</f>
        <v>4.2</v>
      </c>
      <c r="K99" s="26">
        <f>Data!AI98</f>
        <v>73.099999999999994</v>
      </c>
      <c r="L99" s="26">
        <f>Data!AJ98</f>
        <v>17.399999999999999</v>
      </c>
      <c r="M99" s="21">
        <f>ROUND(Data!AK98,1)</f>
        <v>11.1</v>
      </c>
      <c r="N99" s="21">
        <f>ROUND(Data!AL98,1)</f>
        <v>16.8</v>
      </c>
      <c r="O99" s="21">
        <f>ROUND(Data!AM98,1)</f>
        <v>5.4</v>
      </c>
      <c r="P99" s="26">
        <f>Data!AN98</f>
        <v>73.099999999999994</v>
      </c>
      <c r="Q99" s="26">
        <f>Data!AO98</f>
        <v>17.399999999999999</v>
      </c>
      <c r="R99" s="21">
        <f>ROUND(Data!AP98,1)</f>
        <v>14.3</v>
      </c>
      <c r="S99" s="21">
        <f>ROUND(Data!AQ98,1)</f>
        <v>22.4</v>
      </c>
      <c r="T99" s="21">
        <f>ROUND(Data!AR98,1)</f>
        <v>6.1</v>
      </c>
      <c r="U99" s="26">
        <f>Data!AS98</f>
        <v>73.099999999999994</v>
      </c>
      <c r="V99" s="26">
        <f>Data!AT98</f>
        <v>17.399999999999999</v>
      </c>
      <c r="W99" s="27">
        <f>ROUND(Data!AQ98,2)</f>
        <v>22.37</v>
      </c>
      <c r="X99">
        <f t="shared" si="11"/>
        <v>91</v>
      </c>
      <c r="Y99">
        <f t="shared" si="12"/>
        <v>17.900000000000006</v>
      </c>
      <c r="Z99">
        <v>8</v>
      </c>
      <c r="AA99">
        <f t="shared" ref="AA99" si="13">AA87+1</f>
        <v>1991</v>
      </c>
      <c r="AB99">
        <f>Data!AX96</f>
        <v>18.399999999999999</v>
      </c>
      <c r="AC99">
        <f>Data!AY96</f>
        <v>-6.7</v>
      </c>
      <c r="AD99">
        <f>Data!AZ96</f>
        <v>16.899999999999999</v>
      </c>
      <c r="AE99">
        <f>Data!BA96</f>
        <v>-5.5</v>
      </c>
      <c r="AF99">
        <f>Data!BB96</f>
        <v>16</v>
      </c>
      <c r="AG99">
        <f>Data!BC96</f>
        <v>-4.0999999999999996</v>
      </c>
      <c r="AH99">
        <f>Data!BD96</f>
        <v>21.5</v>
      </c>
      <c r="AI99">
        <f>Data!BE96</f>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P100" sqref="P100"/>
    </sheetView>
  </sheetViews>
  <sheetFormatPr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2"/>
  <sheetViews>
    <sheetView workbookViewId="0">
      <selection activeCell="A2" sqref="A2"/>
    </sheetView>
  </sheetViews>
  <sheetFormatPr defaultRowHeight="15" x14ac:dyDescent="0.25"/>
  <sheetData>
    <row r="1" spans="1:15" x14ac:dyDescent="0.25">
      <c r="A1" t="s">
        <v>142</v>
      </c>
      <c r="N1" t="s">
        <v>99</v>
      </c>
    </row>
    <row r="2" spans="1:15" x14ac:dyDescent="0.25">
      <c r="A2" t="s">
        <v>90</v>
      </c>
      <c r="D2" s="31" t="s">
        <v>0</v>
      </c>
      <c r="E2" s="31" t="s">
        <v>62</v>
      </c>
      <c r="F2" s="31"/>
      <c r="G2" s="31"/>
      <c r="H2" s="29"/>
      <c r="I2" s="63" t="s">
        <v>16</v>
      </c>
      <c r="J2" s="29" t="s">
        <v>79</v>
      </c>
      <c r="K2" s="29"/>
      <c r="L2" s="29"/>
      <c r="N2" s="31" t="s">
        <v>0</v>
      </c>
      <c r="O2" s="31">
        <v>49.607999999999997</v>
      </c>
    </row>
    <row r="3" spans="1:15" x14ac:dyDescent="0.25">
      <c r="D3" s="36" t="s">
        <v>22</v>
      </c>
      <c r="E3" s="36" t="s">
        <v>61</v>
      </c>
      <c r="F3" s="36"/>
      <c r="G3" s="36"/>
      <c r="H3" s="10"/>
      <c r="I3" s="64" t="s">
        <v>66</v>
      </c>
      <c r="J3" s="10" t="s">
        <v>80</v>
      </c>
      <c r="K3" s="10"/>
      <c r="L3" s="10"/>
      <c r="N3" s="36" t="s">
        <v>22</v>
      </c>
      <c r="O3" s="36">
        <v>49.625</v>
      </c>
    </row>
    <row r="4" spans="1:15" x14ac:dyDescent="0.25">
      <c r="D4" s="62" t="s">
        <v>23</v>
      </c>
      <c r="E4" s="28" t="s">
        <v>63</v>
      </c>
      <c r="F4" s="28"/>
      <c r="G4" s="28"/>
      <c r="N4" s="62" t="s">
        <v>23</v>
      </c>
      <c r="O4" s="28">
        <v>49.65</v>
      </c>
    </row>
    <row r="5" spans="1:15" x14ac:dyDescent="0.25">
      <c r="B5" t="s">
        <v>75</v>
      </c>
      <c r="N5" s="63" t="s">
        <v>16</v>
      </c>
      <c r="O5" s="29">
        <v>49.792999999999999</v>
      </c>
    </row>
    <row r="6" spans="1:15" x14ac:dyDescent="0.25">
      <c r="B6" t="s">
        <v>21</v>
      </c>
      <c r="M6" s="10"/>
      <c r="N6" s="64" t="s">
        <v>66</v>
      </c>
      <c r="O6" s="10">
        <v>49.567</v>
      </c>
    </row>
    <row r="7" spans="1:15" x14ac:dyDescent="0.25">
      <c r="B7" s="18" t="s">
        <v>32</v>
      </c>
      <c r="C7" t="s">
        <v>24</v>
      </c>
    </row>
    <row r="8" spans="1:15" x14ac:dyDescent="0.25">
      <c r="B8" s="18" t="s">
        <v>33</v>
      </c>
      <c r="C8" t="s">
        <v>26</v>
      </c>
    </row>
    <row r="9" spans="1:15" x14ac:dyDescent="0.25">
      <c r="B9" s="18" t="s">
        <v>39</v>
      </c>
      <c r="C9" t="s">
        <v>25</v>
      </c>
    </row>
    <row r="10" spans="1:15" x14ac:dyDescent="0.25">
      <c r="B10" s="30" t="s">
        <v>82</v>
      </c>
      <c r="D10" s="31" t="s">
        <v>0</v>
      </c>
      <c r="E10" s="36" t="s">
        <v>22</v>
      </c>
      <c r="F10" s="28" t="s">
        <v>23</v>
      </c>
      <c r="G10" s="29" t="s">
        <v>83</v>
      </c>
      <c r="H10" s="10" t="s">
        <v>84</v>
      </c>
      <c r="I10" s="10"/>
      <c r="J10" s="10"/>
    </row>
    <row r="11" spans="1:15" x14ac:dyDescent="0.25">
      <c r="A11" t="s">
        <v>40</v>
      </c>
    </row>
    <row r="12" spans="1:15" x14ac:dyDescent="0.25">
      <c r="B12" t="s">
        <v>145</v>
      </c>
    </row>
    <row r="13" spans="1:15" x14ac:dyDescent="0.25">
      <c r="C13" t="s">
        <v>59</v>
      </c>
    </row>
    <row r="14" spans="1:15" x14ac:dyDescent="0.25">
      <c r="B14" t="s">
        <v>96</v>
      </c>
    </row>
    <row r="15" spans="1:15" x14ac:dyDescent="0.25">
      <c r="B15" t="s">
        <v>97</v>
      </c>
    </row>
    <row r="17" spans="2:16" x14ac:dyDescent="0.25">
      <c r="B17" t="s">
        <v>22</v>
      </c>
      <c r="C17" t="s">
        <v>34</v>
      </c>
      <c r="F17" t="s">
        <v>35</v>
      </c>
      <c r="I17" t="s">
        <v>36</v>
      </c>
    </row>
    <row r="18" spans="2:16" x14ac:dyDescent="0.25">
      <c r="C18" t="s">
        <v>141</v>
      </c>
      <c r="F18" t="s">
        <v>37</v>
      </c>
      <c r="I18" t="s">
        <v>38</v>
      </c>
    </row>
    <row r="20" spans="2:16" x14ac:dyDescent="0.25">
      <c r="B20" t="s">
        <v>23</v>
      </c>
      <c r="D20" t="s">
        <v>27</v>
      </c>
      <c r="E20" t="s">
        <v>28</v>
      </c>
      <c r="F20" t="s">
        <v>29</v>
      </c>
      <c r="G20" t="s">
        <v>30</v>
      </c>
      <c r="H20" t="s">
        <v>31</v>
      </c>
      <c r="K20" t="s">
        <v>27</v>
      </c>
      <c r="L20" t="s">
        <v>28</v>
      </c>
      <c r="M20" t="s">
        <v>29</v>
      </c>
      <c r="N20" t="s">
        <v>30</v>
      </c>
      <c r="O20" t="s">
        <v>31</v>
      </c>
    </row>
    <row r="21" spans="2:16" x14ac:dyDescent="0.25">
      <c r="B21" t="s">
        <v>3</v>
      </c>
      <c r="C21" t="s">
        <v>22</v>
      </c>
      <c r="D21">
        <v>1</v>
      </c>
      <c r="E21">
        <v>-0.8</v>
      </c>
      <c r="F21">
        <v>0.98199999999999998</v>
      </c>
      <c r="G21">
        <v>1.4</v>
      </c>
      <c r="H21">
        <v>695</v>
      </c>
      <c r="J21" t="s">
        <v>4</v>
      </c>
      <c r="K21" t="s">
        <v>22</v>
      </c>
      <c r="L21">
        <v>1</v>
      </c>
      <c r="M21">
        <v>0.2</v>
      </c>
      <c r="N21">
        <v>0.96799999999999997</v>
      </c>
      <c r="O21">
        <v>1.4</v>
      </c>
      <c r="P21">
        <v>693</v>
      </c>
    </row>
    <row r="22" spans="2:16" x14ac:dyDescent="0.25">
      <c r="C22" t="s">
        <v>0</v>
      </c>
      <c r="D22">
        <v>0.96</v>
      </c>
      <c r="E22">
        <v>-1.75</v>
      </c>
      <c r="F22">
        <v>0.97399999999999998</v>
      </c>
      <c r="G22">
        <v>1.7</v>
      </c>
      <c r="H22">
        <v>695</v>
      </c>
      <c r="K22" t="s">
        <v>0</v>
      </c>
      <c r="L22">
        <v>0.89</v>
      </c>
      <c r="M22">
        <v>1.1399999999999999</v>
      </c>
      <c r="N22">
        <v>0.88500000000000001</v>
      </c>
      <c r="O22">
        <v>2.6</v>
      </c>
      <c r="P22">
        <v>693</v>
      </c>
    </row>
    <row r="23" spans="2:16" x14ac:dyDescent="0.25">
      <c r="C23" t="s">
        <v>16</v>
      </c>
      <c r="D23">
        <v>0.9</v>
      </c>
      <c r="E23">
        <v>-3.38</v>
      </c>
      <c r="F23">
        <v>0.93500000000000005</v>
      </c>
      <c r="G23">
        <v>2.8</v>
      </c>
      <c r="H23">
        <v>695</v>
      </c>
      <c r="K23" t="s">
        <v>16</v>
      </c>
      <c r="L23">
        <v>0.82</v>
      </c>
      <c r="M23">
        <v>0.42</v>
      </c>
      <c r="N23">
        <v>0.71499999999999997</v>
      </c>
      <c r="O23">
        <v>3.7</v>
      </c>
      <c r="P23">
        <v>693</v>
      </c>
    </row>
    <row r="25" spans="2:16" x14ac:dyDescent="0.25">
      <c r="B25" t="s">
        <v>0</v>
      </c>
      <c r="C25" t="s">
        <v>27</v>
      </c>
      <c r="D25" t="s">
        <v>28</v>
      </c>
      <c r="E25" t="s">
        <v>29</v>
      </c>
      <c r="I25" t="s">
        <v>27</v>
      </c>
      <c r="J25" t="s">
        <v>28</v>
      </c>
      <c r="K25" t="s">
        <v>29</v>
      </c>
    </row>
    <row r="26" spans="2:16" x14ac:dyDescent="0.25">
      <c r="B26" t="s">
        <v>3</v>
      </c>
      <c r="C26" t="s">
        <v>22</v>
      </c>
      <c r="D26">
        <v>1.02</v>
      </c>
      <c r="E26">
        <v>1.2</v>
      </c>
      <c r="F26">
        <v>0.97699999999999998</v>
      </c>
      <c r="H26" t="s">
        <v>4</v>
      </c>
      <c r="I26" t="s">
        <v>22</v>
      </c>
      <c r="J26">
        <v>1.1000000000000001</v>
      </c>
      <c r="K26">
        <v>-1.1000000000000001</v>
      </c>
      <c r="L26">
        <v>0.89400000000000002</v>
      </c>
    </row>
    <row r="27" spans="2:16" x14ac:dyDescent="0.25">
      <c r="C27" t="s">
        <v>23</v>
      </c>
      <c r="D27">
        <v>1.01</v>
      </c>
      <c r="E27">
        <v>2</v>
      </c>
      <c r="F27">
        <v>0.92400000000000004</v>
      </c>
      <c r="I27" t="s">
        <v>23</v>
      </c>
      <c r="J27">
        <v>0.99</v>
      </c>
      <c r="K27">
        <v>-1.5</v>
      </c>
      <c r="L27">
        <v>0.88600000000000001</v>
      </c>
    </row>
    <row r="29" spans="2:16" x14ac:dyDescent="0.25">
      <c r="B29" t="s">
        <v>16</v>
      </c>
      <c r="D29" t="s">
        <v>27</v>
      </c>
      <c r="E29" t="s">
        <v>28</v>
      </c>
      <c r="F29" t="s">
        <v>29</v>
      </c>
      <c r="H29" t="s">
        <v>27</v>
      </c>
      <c r="I29" t="s">
        <v>28</v>
      </c>
      <c r="J29" t="s">
        <v>29</v>
      </c>
    </row>
    <row r="30" spans="2:16" x14ac:dyDescent="0.25">
      <c r="B30" t="s">
        <v>3</v>
      </c>
      <c r="C30" t="s">
        <v>22</v>
      </c>
      <c r="D30">
        <v>1.04</v>
      </c>
      <c r="E30">
        <v>3.3</v>
      </c>
      <c r="F30">
        <v>0.93500000000000005</v>
      </c>
      <c r="H30" t="s">
        <v>4</v>
      </c>
      <c r="I30" t="s">
        <v>22</v>
      </c>
      <c r="J30">
        <v>0.9</v>
      </c>
      <c r="K30">
        <v>-1</v>
      </c>
      <c r="L30">
        <v>0.745</v>
      </c>
    </row>
    <row r="31" spans="2:16" x14ac:dyDescent="0.25">
      <c r="B31" t="s">
        <v>146</v>
      </c>
    </row>
    <row r="33" spans="1:2" x14ac:dyDescent="0.25">
      <c r="A33" t="s">
        <v>20</v>
      </c>
    </row>
    <row r="34" spans="1:2" x14ac:dyDescent="0.25">
      <c r="B34" t="s">
        <v>42</v>
      </c>
    </row>
    <row r="35" spans="1:2" x14ac:dyDescent="0.25">
      <c r="B35" t="s">
        <v>64</v>
      </c>
    </row>
    <row r="37" spans="1:2" x14ac:dyDescent="0.25">
      <c r="B37" t="s">
        <v>41</v>
      </c>
    </row>
    <row r="38" spans="1:2" x14ac:dyDescent="0.25">
      <c r="B38" s="17" t="s">
        <v>60</v>
      </c>
    </row>
    <row r="40" spans="1:2" x14ac:dyDescent="0.25">
      <c r="A40" t="s">
        <v>74</v>
      </c>
    </row>
    <row r="41" spans="1:2" x14ac:dyDescent="0.25">
      <c r="B41" t="s">
        <v>68</v>
      </c>
    </row>
    <row r="42" spans="1:2" x14ac:dyDescent="0.25">
      <c r="B42" t="s">
        <v>78</v>
      </c>
    </row>
    <row r="43" spans="1:2" x14ac:dyDescent="0.25">
      <c r="B43" t="s">
        <v>76</v>
      </c>
    </row>
    <row r="44" spans="1:2" x14ac:dyDescent="0.25">
      <c r="B44" t="s">
        <v>77</v>
      </c>
    </row>
    <row r="45" spans="1:2" x14ac:dyDescent="0.25">
      <c r="B45" t="s">
        <v>69</v>
      </c>
    </row>
    <row r="46" spans="1:2" x14ac:dyDescent="0.25">
      <c r="B46" t="s">
        <v>71</v>
      </c>
    </row>
    <row r="47" spans="1:2" x14ac:dyDescent="0.25">
      <c r="B47" t="s">
        <v>70</v>
      </c>
    </row>
    <row r="49" spans="1:2" x14ac:dyDescent="0.25">
      <c r="A49" t="s">
        <v>123</v>
      </c>
    </row>
    <row r="50" spans="1:2" x14ac:dyDescent="0.25">
      <c r="B50" t="s">
        <v>127</v>
      </c>
    </row>
    <row r="51" spans="1:2" x14ac:dyDescent="0.25">
      <c r="A51" t="s">
        <v>124</v>
      </c>
    </row>
    <row r="52" spans="1:2" x14ac:dyDescent="0.25">
      <c r="B52" t="s">
        <v>128</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vt:lpstr>
      <vt:lpstr>Monthly</vt:lpstr>
      <vt:lpstr>MGraphs</vt:lpstr>
      <vt:lpstr>Meta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Dave S</dc:creator>
  <cp:lastModifiedBy>dan moore</cp:lastModifiedBy>
  <dcterms:created xsi:type="dcterms:W3CDTF">2019-11-10T00:20:59Z</dcterms:created>
  <dcterms:modified xsi:type="dcterms:W3CDTF">2021-02-19T17:17:06Z</dcterms:modified>
</cp:coreProperties>
</file>