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L:\Dpts\ERIN\ENVISION\_Projects\BioVim2_MAGR_2020\3. Working Area\D suzukii field\Article D suzukii trial submission\"/>
    </mc:Choice>
  </mc:AlternateContent>
  <xr:revisionPtr revIDLastSave="0" documentId="13_ncr:1_{30379B3F-047D-4654-964A-475E7233870D}" xr6:coauthVersionLast="45" xr6:coauthVersionMax="45" xr10:uidLastSave="{00000000-0000-0000-0000-000000000000}"/>
  <bookViews>
    <workbookView xWindow="-108" yWindow="-108" windowWidth="23256" windowHeight="12576" activeTab="1" xr2:uid="{B8184040-3927-45F7-80B4-5AB7111D3178}"/>
  </bookViews>
  <sheets>
    <sheet name="Insecticide - repellent effects" sheetId="1" r:id="rId1"/>
    <sheet name="Oviposi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7" i="1" l="1"/>
  <c r="E28" i="1"/>
  <c r="E22" i="1"/>
  <c r="E36" i="1"/>
  <c r="E33" i="1"/>
  <c r="E30" i="1"/>
  <c r="E27" i="1"/>
  <c r="E24" i="1"/>
  <c r="E21" i="1"/>
  <c r="E35" i="1"/>
  <c r="E32" i="1"/>
  <c r="E29" i="1"/>
  <c r="E26" i="1"/>
  <c r="E23" i="1"/>
  <c r="E20" i="1"/>
  <c r="E19" i="1"/>
  <c r="E16" i="1"/>
  <c r="E13" i="1"/>
  <c r="E10" i="1"/>
  <c r="E4" i="1"/>
  <c r="E18" i="1"/>
  <c r="E15" i="1"/>
  <c r="E12" i="1"/>
  <c r="E9" i="1"/>
  <c r="E6" i="1"/>
  <c r="E3" i="1"/>
  <c r="E17" i="1"/>
  <c r="E14" i="1"/>
  <c r="E11" i="1"/>
  <c r="E8" i="1"/>
  <c r="E5" i="1"/>
  <c r="E2" i="1"/>
</calcChain>
</file>

<file path=xl/sharedStrings.xml><?xml version="1.0" encoding="utf-8"?>
<sst xmlns="http://schemas.openxmlformats.org/spreadsheetml/2006/main" count="550" uniqueCount="22">
  <si>
    <t>Sex</t>
  </si>
  <si>
    <t>Mortality (%)</t>
  </si>
  <si>
    <t>Replicate</t>
  </si>
  <si>
    <t>Treatment</t>
  </si>
  <si>
    <t>F</t>
  </si>
  <si>
    <t>Control arm</t>
  </si>
  <si>
    <t>Treated arm</t>
  </si>
  <si>
    <t>Base</t>
  </si>
  <si>
    <t xml:space="preserve">Cutisan </t>
  </si>
  <si>
    <t>M</t>
  </si>
  <si>
    <t>Surround</t>
  </si>
  <si>
    <t>Carboliq</t>
  </si>
  <si>
    <t>Zone</t>
  </si>
  <si>
    <t>Fruit</t>
  </si>
  <si>
    <t>Control1</t>
  </si>
  <si>
    <t>Control2</t>
  </si>
  <si>
    <t>Control3</t>
  </si>
  <si>
    <t>Treated1</t>
  </si>
  <si>
    <t>Treated2</t>
  </si>
  <si>
    <t>Treated3</t>
  </si>
  <si>
    <t>#Eggs</t>
  </si>
  <si>
    <t>Location (% of flies/zone)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</si>
</sst>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D1007-9B30-40D8-9193-9B6503B7B92D}">
  <dimension ref="A1:F109"/>
  <sheetViews>
    <sheetView workbookViewId="0">
      <selection activeCell="J7" sqref="J7"/>
    </sheetView>
  </sheetViews>
  <sheetFormatPr defaultRowHeight="14.4" x14ac:dyDescent="0.3"/>
  <cols>
    <col min="2" max="2" width="13.21875" customWidth="1"/>
    <col min="4" max="4" width="11.21875" customWidth="1"/>
    <col min="5" max="5" width="22.109375" customWidth="1"/>
    <col min="6" max="6" width="12.44140625" customWidth="1"/>
  </cols>
  <sheetData>
    <row r="1" spans="1:6" x14ac:dyDescent="0.3">
      <c r="A1" t="s">
        <v>2</v>
      </c>
      <c r="B1" t="s">
        <v>12</v>
      </c>
      <c r="C1" t="s">
        <v>0</v>
      </c>
      <c r="D1" t="s">
        <v>3</v>
      </c>
      <c r="E1" t="s">
        <v>21</v>
      </c>
      <c r="F1" t="s">
        <v>1</v>
      </c>
    </row>
    <row r="2" spans="1:6" x14ac:dyDescent="0.3">
      <c r="A2">
        <v>1</v>
      </c>
      <c r="B2" t="s">
        <v>5</v>
      </c>
      <c r="C2" t="s">
        <v>4</v>
      </c>
      <c r="D2" t="s">
        <v>8</v>
      </c>
      <c r="E2" s="1">
        <f>10/20*100</f>
        <v>50</v>
      </c>
      <c r="F2">
        <v>0</v>
      </c>
    </row>
    <row r="3" spans="1:6" x14ac:dyDescent="0.3">
      <c r="A3">
        <v>1</v>
      </c>
      <c r="B3" t="s">
        <v>6</v>
      </c>
      <c r="C3" t="s">
        <v>4</v>
      </c>
      <c r="D3" t="s">
        <v>8</v>
      </c>
      <c r="E3" s="1">
        <f>9/20*100</f>
        <v>45</v>
      </c>
      <c r="F3">
        <v>0</v>
      </c>
    </row>
    <row r="4" spans="1:6" x14ac:dyDescent="0.3">
      <c r="A4">
        <v>1</v>
      </c>
      <c r="B4" t="s">
        <v>7</v>
      </c>
      <c r="C4" t="s">
        <v>4</v>
      </c>
      <c r="D4" t="s">
        <v>8</v>
      </c>
      <c r="E4" s="1">
        <f>1/20*100</f>
        <v>5</v>
      </c>
      <c r="F4">
        <v>0</v>
      </c>
    </row>
    <row r="5" spans="1:6" x14ac:dyDescent="0.3">
      <c r="A5">
        <v>2</v>
      </c>
      <c r="B5" t="s">
        <v>5</v>
      </c>
      <c r="C5" t="s">
        <v>4</v>
      </c>
      <c r="D5" t="s">
        <v>8</v>
      </c>
      <c r="E5" s="1">
        <f>5/20*100</f>
        <v>25</v>
      </c>
      <c r="F5">
        <v>0</v>
      </c>
    </row>
    <row r="6" spans="1:6" x14ac:dyDescent="0.3">
      <c r="A6">
        <v>2</v>
      </c>
      <c r="B6" t="s">
        <v>6</v>
      </c>
      <c r="C6" t="s">
        <v>4</v>
      </c>
      <c r="D6" t="s">
        <v>8</v>
      </c>
      <c r="E6" s="1">
        <f>15/20*100</f>
        <v>75</v>
      </c>
      <c r="F6">
        <v>10</v>
      </c>
    </row>
    <row r="7" spans="1:6" x14ac:dyDescent="0.3">
      <c r="A7">
        <v>2</v>
      </c>
      <c r="B7" t="s">
        <v>7</v>
      </c>
      <c r="C7" t="s">
        <v>4</v>
      </c>
      <c r="D7" t="s">
        <v>8</v>
      </c>
      <c r="E7" s="1">
        <v>0</v>
      </c>
      <c r="F7">
        <v>0</v>
      </c>
    </row>
    <row r="8" spans="1:6" x14ac:dyDescent="0.3">
      <c r="A8">
        <v>3</v>
      </c>
      <c r="B8" t="s">
        <v>5</v>
      </c>
      <c r="C8" t="s">
        <v>4</v>
      </c>
      <c r="D8" t="s">
        <v>8</v>
      </c>
      <c r="E8" s="1">
        <f>13/20*100</f>
        <v>65</v>
      </c>
      <c r="F8">
        <v>5</v>
      </c>
    </row>
    <row r="9" spans="1:6" x14ac:dyDescent="0.3">
      <c r="A9">
        <v>3</v>
      </c>
      <c r="B9" t="s">
        <v>6</v>
      </c>
      <c r="C9" t="s">
        <v>4</v>
      </c>
      <c r="D9" t="s">
        <v>8</v>
      </c>
      <c r="E9" s="1">
        <f>5/20*100</f>
        <v>25</v>
      </c>
      <c r="F9">
        <v>0</v>
      </c>
    </row>
    <row r="10" spans="1:6" x14ac:dyDescent="0.3">
      <c r="A10">
        <v>3</v>
      </c>
      <c r="B10" t="s">
        <v>7</v>
      </c>
      <c r="C10" t="s">
        <v>4</v>
      </c>
      <c r="D10" t="s">
        <v>8</v>
      </c>
      <c r="E10" s="1">
        <f>2/20*100</f>
        <v>10</v>
      </c>
      <c r="F10">
        <v>0</v>
      </c>
    </row>
    <row r="11" spans="1:6" x14ac:dyDescent="0.3">
      <c r="A11">
        <v>4</v>
      </c>
      <c r="B11" t="s">
        <v>5</v>
      </c>
      <c r="C11" t="s">
        <v>4</v>
      </c>
      <c r="D11" t="s">
        <v>8</v>
      </c>
      <c r="E11" s="1">
        <f>7/19*100</f>
        <v>36.84210526315789</v>
      </c>
      <c r="F11">
        <v>0</v>
      </c>
    </row>
    <row r="12" spans="1:6" x14ac:dyDescent="0.3">
      <c r="A12">
        <v>4</v>
      </c>
      <c r="B12" t="s">
        <v>6</v>
      </c>
      <c r="C12" t="s">
        <v>4</v>
      </c>
      <c r="D12" t="s">
        <v>8</v>
      </c>
      <c r="E12" s="1">
        <f>11/19*100</f>
        <v>57.894736842105267</v>
      </c>
      <c r="F12">
        <v>0</v>
      </c>
    </row>
    <row r="13" spans="1:6" x14ac:dyDescent="0.3">
      <c r="A13">
        <v>4</v>
      </c>
      <c r="B13" t="s">
        <v>7</v>
      </c>
      <c r="C13" t="s">
        <v>4</v>
      </c>
      <c r="D13" t="s">
        <v>8</v>
      </c>
      <c r="E13" s="1">
        <f>1/19*100</f>
        <v>5.2631578947368416</v>
      </c>
      <c r="F13">
        <v>0</v>
      </c>
    </row>
    <row r="14" spans="1:6" x14ac:dyDescent="0.3">
      <c r="A14">
        <v>5</v>
      </c>
      <c r="B14" t="s">
        <v>5</v>
      </c>
      <c r="C14" t="s">
        <v>4</v>
      </c>
      <c r="D14" t="s">
        <v>8</v>
      </c>
      <c r="E14" s="1">
        <f>9/19*100</f>
        <v>47.368421052631575</v>
      </c>
      <c r="F14">
        <v>0</v>
      </c>
    </row>
    <row r="15" spans="1:6" x14ac:dyDescent="0.3">
      <c r="A15">
        <v>5</v>
      </c>
      <c r="B15" t="s">
        <v>6</v>
      </c>
      <c r="C15" t="s">
        <v>4</v>
      </c>
      <c r="D15" t="s">
        <v>8</v>
      </c>
      <c r="E15" s="1">
        <f>9/19*100</f>
        <v>47.368421052631575</v>
      </c>
      <c r="F15">
        <v>0</v>
      </c>
    </row>
    <row r="16" spans="1:6" x14ac:dyDescent="0.3">
      <c r="A16">
        <v>5</v>
      </c>
      <c r="B16" t="s">
        <v>7</v>
      </c>
      <c r="C16" t="s">
        <v>4</v>
      </c>
      <c r="D16" t="s">
        <v>8</v>
      </c>
      <c r="E16" s="1">
        <f>1/19*100</f>
        <v>5.2631578947368416</v>
      </c>
      <c r="F16">
        <v>0</v>
      </c>
    </row>
    <row r="17" spans="1:6" x14ac:dyDescent="0.3">
      <c r="A17">
        <v>6</v>
      </c>
      <c r="B17" t="s">
        <v>5</v>
      </c>
      <c r="C17" t="s">
        <v>4</v>
      </c>
      <c r="D17" t="s">
        <v>8</v>
      </c>
      <c r="E17" s="1">
        <f>11/20*100</f>
        <v>55.000000000000007</v>
      </c>
      <c r="F17">
        <v>0</v>
      </c>
    </row>
    <row r="18" spans="1:6" x14ac:dyDescent="0.3">
      <c r="A18">
        <v>6</v>
      </c>
      <c r="B18" t="s">
        <v>6</v>
      </c>
      <c r="C18" t="s">
        <v>4</v>
      </c>
      <c r="D18" t="s">
        <v>8</v>
      </c>
      <c r="E18" s="1">
        <f>7/20*100</f>
        <v>35</v>
      </c>
      <c r="F18">
        <v>0</v>
      </c>
    </row>
    <row r="19" spans="1:6" x14ac:dyDescent="0.3">
      <c r="A19">
        <v>6</v>
      </c>
      <c r="B19" t="s">
        <v>7</v>
      </c>
      <c r="C19" t="s">
        <v>4</v>
      </c>
      <c r="D19" t="s">
        <v>8</v>
      </c>
      <c r="E19" s="1">
        <f>2/20*100</f>
        <v>10</v>
      </c>
      <c r="F19">
        <v>5</v>
      </c>
    </row>
    <row r="20" spans="1:6" x14ac:dyDescent="0.3">
      <c r="A20">
        <v>1</v>
      </c>
      <c r="B20" t="s">
        <v>5</v>
      </c>
      <c r="C20" t="s">
        <v>9</v>
      </c>
      <c r="D20" t="s">
        <v>8</v>
      </c>
      <c r="E20" s="1">
        <f>5/10*100</f>
        <v>50</v>
      </c>
      <c r="F20">
        <v>10</v>
      </c>
    </row>
    <row r="21" spans="1:6" x14ac:dyDescent="0.3">
      <c r="A21">
        <v>1</v>
      </c>
      <c r="B21" t="s">
        <v>6</v>
      </c>
      <c r="C21" t="s">
        <v>9</v>
      </c>
      <c r="D21" t="s">
        <v>8</v>
      </c>
      <c r="E21" s="1">
        <f>3/10*100</f>
        <v>30</v>
      </c>
      <c r="F21">
        <v>0</v>
      </c>
    </row>
    <row r="22" spans="1:6" x14ac:dyDescent="0.3">
      <c r="A22">
        <v>1</v>
      </c>
      <c r="B22" t="s">
        <v>7</v>
      </c>
      <c r="C22" t="s">
        <v>9</v>
      </c>
      <c r="D22" t="s">
        <v>8</v>
      </c>
      <c r="E22" s="1">
        <f>2/10*100</f>
        <v>20</v>
      </c>
      <c r="F22">
        <v>0</v>
      </c>
    </row>
    <row r="23" spans="1:6" x14ac:dyDescent="0.3">
      <c r="A23">
        <v>2</v>
      </c>
      <c r="B23" t="s">
        <v>5</v>
      </c>
      <c r="C23" t="s">
        <v>9</v>
      </c>
      <c r="D23" t="s">
        <v>8</v>
      </c>
      <c r="E23" s="1">
        <f>4/10*100</f>
        <v>40</v>
      </c>
      <c r="F23">
        <v>0</v>
      </c>
    </row>
    <row r="24" spans="1:6" x14ac:dyDescent="0.3">
      <c r="A24">
        <v>2</v>
      </c>
      <c r="B24" t="s">
        <v>6</v>
      </c>
      <c r="C24" t="s">
        <v>9</v>
      </c>
      <c r="D24" t="s">
        <v>8</v>
      </c>
      <c r="E24" s="1">
        <f>6/10*100</f>
        <v>60</v>
      </c>
      <c r="F24">
        <v>5</v>
      </c>
    </row>
    <row r="25" spans="1:6" x14ac:dyDescent="0.3">
      <c r="A25">
        <v>2</v>
      </c>
      <c r="B25" t="s">
        <v>7</v>
      </c>
      <c r="C25" t="s">
        <v>9</v>
      </c>
      <c r="D25" t="s">
        <v>8</v>
      </c>
      <c r="E25" s="1">
        <v>0</v>
      </c>
      <c r="F25">
        <v>0</v>
      </c>
    </row>
    <row r="26" spans="1:6" x14ac:dyDescent="0.3">
      <c r="A26">
        <v>3</v>
      </c>
      <c r="B26" t="s">
        <v>5</v>
      </c>
      <c r="C26" t="s">
        <v>9</v>
      </c>
      <c r="D26" t="s">
        <v>8</v>
      </c>
      <c r="E26" s="1">
        <f>6/10*100</f>
        <v>60</v>
      </c>
      <c r="F26">
        <v>0</v>
      </c>
    </row>
    <row r="27" spans="1:6" x14ac:dyDescent="0.3">
      <c r="A27">
        <v>3</v>
      </c>
      <c r="B27" t="s">
        <v>6</v>
      </c>
      <c r="C27" t="s">
        <v>9</v>
      </c>
      <c r="D27" t="s">
        <v>8</v>
      </c>
      <c r="E27" s="1">
        <f>3/10*100</f>
        <v>30</v>
      </c>
      <c r="F27">
        <v>0</v>
      </c>
    </row>
    <row r="28" spans="1:6" x14ac:dyDescent="0.3">
      <c r="A28">
        <v>3</v>
      </c>
      <c r="B28" t="s">
        <v>7</v>
      </c>
      <c r="C28" t="s">
        <v>9</v>
      </c>
      <c r="D28" t="s">
        <v>8</v>
      </c>
      <c r="E28" s="1">
        <f>1/10*100</f>
        <v>10</v>
      </c>
      <c r="F28">
        <v>10</v>
      </c>
    </row>
    <row r="29" spans="1:6" x14ac:dyDescent="0.3">
      <c r="A29">
        <v>4</v>
      </c>
      <c r="B29" t="s">
        <v>5</v>
      </c>
      <c r="C29" t="s">
        <v>9</v>
      </c>
      <c r="D29" t="s">
        <v>8</v>
      </c>
      <c r="E29" s="1">
        <f>4/9*100</f>
        <v>44.444444444444443</v>
      </c>
      <c r="F29">
        <v>0</v>
      </c>
    </row>
    <row r="30" spans="1:6" x14ac:dyDescent="0.3">
      <c r="A30">
        <v>4</v>
      </c>
      <c r="B30" t="s">
        <v>6</v>
      </c>
      <c r="C30" t="s">
        <v>9</v>
      </c>
      <c r="D30" t="s">
        <v>8</v>
      </c>
      <c r="E30" s="1">
        <f>5/9*100</f>
        <v>55.555555555555557</v>
      </c>
      <c r="F30">
        <v>0</v>
      </c>
    </row>
    <row r="31" spans="1:6" x14ac:dyDescent="0.3">
      <c r="A31">
        <v>4</v>
      </c>
      <c r="B31" t="s">
        <v>7</v>
      </c>
      <c r="C31" t="s">
        <v>9</v>
      </c>
      <c r="D31" t="s">
        <v>8</v>
      </c>
      <c r="E31" s="1">
        <v>0</v>
      </c>
      <c r="F31">
        <v>0</v>
      </c>
    </row>
    <row r="32" spans="1:6" x14ac:dyDescent="0.3">
      <c r="A32">
        <v>5</v>
      </c>
      <c r="B32" t="s">
        <v>5</v>
      </c>
      <c r="C32" t="s">
        <v>9</v>
      </c>
      <c r="D32" t="s">
        <v>8</v>
      </c>
      <c r="E32" s="1">
        <f>4/10*100</f>
        <v>40</v>
      </c>
      <c r="F32">
        <v>0</v>
      </c>
    </row>
    <row r="33" spans="1:6" x14ac:dyDescent="0.3">
      <c r="A33">
        <v>5</v>
      </c>
      <c r="B33" t="s">
        <v>6</v>
      </c>
      <c r="C33" t="s">
        <v>9</v>
      </c>
      <c r="D33" t="s">
        <v>8</v>
      </c>
      <c r="E33" s="1">
        <f>6/10*100</f>
        <v>60</v>
      </c>
      <c r="F33">
        <v>0</v>
      </c>
    </row>
    <row r="34" spans="1:6" x14ac:dyDescent="0.3">
      <c r="A34">
        <v>5</v>
      </c>
      <c r="B34" t="s">
        <v>7</v>
      </c>
      <c r="C34" t="s">
        <v>9</v>
      </c>
      <c r="D34" t="s">
        <v>8</v>
      </c>
      <c r="E34" s="1">
        <v>0</v>
      </c>
      <c r="F34">
        <v>0</v>
      </c>
    </row>
    <row r="35" spans="1:6" x14ac:dyDescent="0.3">
      <c r="A35">
        <v>6</v>
      </c>
      <c r="B35" t="s">
        <v>5</v>
      </c>
      <c r="C35" t="s">
        <v>9</v>
      </c>
      <c r="D35" t="s">
        <v>8</v>
      </c>
      <c r="E35" s="1">
        <f>6/10*100</f>
        <v>60</v>
      </c>
      <c r="F35">
        <v>0</v>
      </c>
    </row>
    <row r="36" spans="1:6" x14ac:dyDescent="0.3">
      <c r="A36">
        <v>6</v>
      </c>
      <c r="B36" t="s">
        <v>6</v>
      </c>
      <c r="C36" t="s">
        <v>9</v>
      </c>
      <c r="D36" t="s">
        <v>8</v>
      </c>
      <c r="E36" s="1">
        <f>3/10*100</f>
        <v>30</v>
      </c>
      <c r="F36">
        <v>0</v>
      </c>
    </row>
    <row r="37" spans="1:6" x14ac:dyDescent="0.3">
      <c r="A37">
        <v>6</v>
      </c>
      <c r="B37" t="s">
        <v>7</v>
      </c>
      <c r="C37" t="s">
        <v>9</v>
      </c>
      <c r="D37" t="s">
        <v>8</v>
      </c>
      <c r="E37" s="1">
        <f>1/10*100</f>
        <v>10</v>
      </c>
      <c r="F37">
        <v>10</v>
      </c>
    </row>
    <row r="38" spans="1:6" x14ac:dyDescent="0.3">
      <c r="A38">
        <v>1</v>
      </c>
      <c r="B38" t="s">
        <v>5</v>
      </c>
      <c r="C38" t="s">
        <v>4</v>
      </c>
      <c r="D38" t="s">
        <v>10</v>
      </c>
      <c r="E38">
        <v>55.000000000000007</v>
      </c>
      <c r="F38">
        <v>10</v>
      </c>
    </row>
    <row r="39" spans="1:6" x14ac:dyDescent="0.3">
      <c r="A39">
        <v>1</v>
      </c>
      <c r="B39" t="s">
        <v>6</v>
      </c>
      <c r="C39" t="s">
        <v>4</v>
      </c>
      <c r="D39" t="s">
        <v>10</v>
      </c>
      <c r="E39">
        <v>35</v>
      </c>
      <c r="F39">
        <v>0</v>
      </c>
    </row>
    <row r="40" spans="1:6" x14ac:dyDescent="0.3">
      <c r="A40">
        <v>1</v>
      </c>
      <c r="B40" t="s">
        <v>7</v>
      </c>
      <c r="C40" t="s">
        <v>4</v>
      </c>
      <c r="D40" t="s">
        <v>10</v>
      </c>
      <c r="E40">
        <v>10</v>
      </c>
      <c r="F40">
        <v>0</v>
      </c>
    </row>
    <row r="41" spans="1:6" x14ac:dyDescent="0.3">
      <c r="A41">
        <v>2</v>
      </c>
      <c r="B41" t="s">
        <v>5</v>
      </c>
      <c r="C41" t="s">
        <v>4</v>
      </c>
      <c r="D41" t="s">
        <v>10</v>
      </c>
      <c r="E41">
        <v>55</v>
      </c>
      <c r="F41">
        <v>10</v>
      </c>
    </row>
    <row r="42" spans="1:6" x14ac:dyDescent="0.3">
      <c r="A42">
        <v>2</v>
      </c>
      <c r="B42" t="s">
        <v>6</v>
      </c>
      <c r="C42" t="s">
        <v>4</v>
      </c>
      <c r="D42" t="s">
        <v>10</v>
      </c>
      <c r="E42">
        <v>45</v>
      </c>
      <c r="F42">
        <v>0</v>
      </c>
    </row>
    <row r="43" spans="1:6" x14ac:dyDescent="0.3">
      <c r="A43">
        <v>2</v>
      </c>
      <c r="B43" t="s">
        <v>7</v>
      </c>
      <c r="C43" t="s">
        <v>4</v>
      </c>
      <c r="D43" t="s">
        <v>10</v>
      </c>
      <c r="E43">
        <v>0</v>
      </c>
      <c r="F43">
        <v>0</v>
      </c>
    </row>
    <row r="44" spans="1:6" x14ac:dyDescent="0.3">
      <c r="A44">
        <v>3</v>
      </c>
      <c r="B44" t="s">
        <v>5</v>
      </c>
      <c r="C44" t="s">
        <v>4</v>
      </c>
      <c r="D44" t="s">
        <v>10</v>
      </c>
      <c r="E44">
        <v>40</v>
      </c>
      <c r="F44">
        <v>15</v>
      </c>
    </row>
    <row r="45" spans="1:6" x14ac:dyDescent="0.3">
      <c r="A45">
        <v>3</v>
      </c>
      <c r="B45" t="s">
        <v>6</v>
      </c>
      <c r="C45" t="s">
        <v>4</v>
      </c>
      <c r="D45" t="s">
        <v>10</v>
      </c>
      <c r="E45">
        <v>55.000000000000007</v>
      </c>
      <c r="F45">
        <v>15</v>
      </c>
    </row>
    <row r="46" spans="1:6" x14ac:dyDescent="0.3">
      <c r="A46">
        <v>3</v>
      </c>
      <c r="B46" t="s">
        <v>7</v>
      </c>
      <c r="C46" t="s">
        <v>4</v>
      </c>
      <c r="D46" t="s">
        <v>10</v>
      </c>
      <c r="E46">
        <v>5</v>
      </c>
      <c r="F46">
        <v>5</v>
      </c>
    </row>
    <row r="47" spans="1:6" x14ac:dyDescent="0.3">
      <c r="A47">
        <v>4</v>
      </c>
      <c r="B47" t="s">
        <v>5</v>
      </c>
      <c r="C47" t="s">
        <v>4</v>
      </c>
      <c r="D47" t="s">
        <v>10</v>
      </c>
      <c r="E47">
        <v>55</v>
      </c>
      <c r="F47">
        <v>5</v>
      </c>
    </row>
    <row r="48" spans="1:6" x14ac:dyDescent="0.3">
      <c r="A48">
        <v>4</v>
      </c>
      <c r="B48" t="s">
        <v>6</v>
      </c>
      <c r="C48" t="s">
        <v>4</v>
      </c>
      <c r="D48" t="s">
        <v>10</v>
      </c>
      <c r="E48">
        <v>40</v>
      </c>
      <c r="F48">
        <v>5</v>
      </c>
    </row>
    <row r="49" spans="1:6" x14ac:dyDescent="0.3">
      <c r="A49">
        <v>4</v>
      </c>
      <c r="B49" t="s">
        <v>7</v>
      </c>
      <c r="C49" t="s">
        <v>4</v>
      </c>
      <c r="D49" t="s">
        <v>10</v>
      </c>
      <c r="E49">
        <v>10</v>
      </c>
      <c r="F49">
        <v>5</v>
      </c>
    </row>
    <row r="50" spans="1:6" x14ac:dyDescent="0.3">
      <c r="A50">
        <v>5</v>
      </c>
      <c r="B50" t="s">
        <v>5</v>
      </c>
      <c r="C50" t="s">
        <v>4</v>
      </c>
      <c r="D50" t="s">
        <v>10</v>
      </c>
      <c r="E50">
        <v>60</v>
      </c>
      <c r="F50">
        <v>0</v>
      </c>
    </row>
    <row r="51" spans="1:6" x14ac:dyDescent="0.3">
      <c r="A51">
        <v>5</v>
      </c>
      <c r="B51" t="s">
        <v>6</v>
      </c>
      <c r="C51" t="s">
        <v>4</v>
      </c>
      <c r="D51" t="s">
        <v>10</v>
      </c>
      <c r="E51">
        <v>40</v>
      </c>
      <c r="F51">
        <v>0</v>
      </c>
    </row>
    <row r="52" spans="1:6" x14ac:dyDescent="0.3">
      <c r="A52">
        <v>5</v>
      </c>
      <c r="B52" t="s">
        <v>7</v>
      </c>
      <c r="C52" t="s">
        <v>4</v>
      </c>
      <c r="D52" t="s">
        <v>10</v>
      </c>
      <c r="E52">
        <v>0</v>
      </c>
      <c r="F52">
        <v>0</v>
      </c>
    </row>
    <row r="53" spans="1:6" x14ac:dyDescent="0.3">
      <c r="A53">
        <v>6</v>
      </c>
      <c r="B53" t="s">
        <v>5</v>
      </c>
      <c r="C53" t="s">
        <v>4</v>
      </c>
      <c r="D53" t="s">
        <v>10</v>
      </c>
      <c r="E53">
        <v>85</v>
      </c>
      <c r="F53">
        <v>10</v>
      </c>
    </row>
    <row r="54" spans="1:6" x14ac:dyDescent="0.3">
      <c r="A54">
        <v>6</v>
      </c>
      <c r="B54" t="s">
        <v>6</v>
      </c>
      <c r="C54" t="s">
        <v>4</v>
      </c>
      <c r="D54" t="s">
        <v>10</v>
      </c>
      <c r="E54">
        <v>15</v>
      </c>
      <c r="F54">
        <v>0</v>
      </c>
    </row>
    <row r="55" spans="1:6" x14ac:dyDescent="0.3">
      <c r="A55">
        <v>6</v>
      </c>
      <c r="B55" t="s">
        <v>7</v>
      </c>
      <c r="C55" t="s">
        <v>4</v>
      </c>
      <c r="D55" t="s">
        <v>10</v>
      </c>
      <c r="E55">
        <v>0</v>
      </c>
      <c r="F55">
        <v>0</v>
      </c>
    </row>
    <row r="56" spans="1:6" x14ac:dyDescent="0.3">
      <c r="A56">
        <v>1</v>
      </c>
      <c r="B56" t="s">
        <v>5</v>
      </c>
      <c r="C56" t="s">
        <v>9</v>
      </c>
      <c r="D56" t="s">
        <v>10</v>
      </c>
      <c r="E56">
        <v>60</v>
      </c>
      <c r="F56">
        <v>0</v>
      </c>
    </row>
    <row r="57" spans="1:6" x14ac:dyDescent="0.3">
      <c r="A57">
        <v>1</v>
      </c>
      <c r="B57" t="s">
        <v>6</v>
      </c>
      <c r="C57" t="s">
        <v>9</v>
      </c>
      <c r="D57" t="s">
        <v>10</v>
      </c>
      <c r="E57">
        <v>40</v>
      </c>
      <c r="F57">
        <v>0</v>
      </c>
    </row>
    <row r="58" spans="1:6" x14ac:dyDescent="0.3">
      <c r="A58">
        <v>1</v>
      </c>
      <c r="B58" t="s">
        <v>7</v>
      </c>
      <c r="C58" t="s">
        <v>9</v>
      </c>
      <c r="D58" t="s">
        <v>10</v>
      </c>
      <c r="E58">
        <v>0</v>
      </c>
      <c r="F58">
        <v>0</v>
      </c>
    </row>
    <row r="59" spans="1:6" x14ac:dyDescent="0.3">
      <c r="A59">
        <v>2</v>
      </c>
      <c r="B59" t="s">
        <v>5</v>
      </c>
      <c r="C59" t="s">
        <v>9</v>
      </c>
      <c r="D59" t="s">
        <v>10</v>
      </c>
      <c r="E59">
        <v>70</v>
      </c>
      <c r="F59">
        <v>0</v>
      </c>
    </row>
    <row r="60" spans="1:6" x14ac:dyDescent="0.3">
      <c r="A60">
        <v>2</v>
      </c>
      <c r="B60" t="s">
        <v>6</v>
      </c>
      <c r="C60" t="s">
        <v>9</v>
      </c>
      <c r="D60" t="s">
        <v>10</v>
      </c>
      <c r="E60">
        <v>30</v>
      </c>
      <c r="F60">
        <v>0</v>
      </c>
    </row>
    <row r="61" spans="1:6" x14ac:dyDescent="0.3">
      <c r="A61">
        <v>2</v>
      </c>
      <c r="B61" t="s">
        <v>7</v>
      </c>
      <c r="C61" t="s">
        <v>9</v>
      </c>
      <c r="D61" t="s">
        <v>10</v>
      </c>
      <c r="E61">
        <v>0</v>
      </c>
      <c r="F61">
        <v>0</v>
      </c>
    </row>
    <row r="62" spans="1:6" x14ac:dyDescent="0.3">
      <c r="A62">
        <v>3</v>
      </c>
      <c r="B62" t="s">
        <v>5</v>
      </c>
      <c r="C62" t="s">
        <v>9</v>
      </c>
      <c r="D62" t="s">
        <v>10</v>
      </c>
      <c r="E62">
        <v>30</v>
      </c>
      <c r="F62">
        <v>0</v>
      </c>
    </row>
    <row r="63" spans="1:6" x14ac:dyDescent="0.3">
      <c r="A63">
        <v>3</v>
      </c>
      <c r="B63" t="s">
        <v>6</v>
      </c>
      <c r="C63" t="s">
        <v>9</v>
      </c>
      <c r="D63" t="s">
        <v>10</v>
      </c>
      <c r="E63">
        <v>60</v>
      </c>
      <c r="F63">
        <v>0</v>
      </c>
    </row>
    <row r="64" spans="1:6" x14ac:dyDescent="0.3">
      <c r="A64">
        <v>3</v>
      </c>
      <c r="B64" t="s">
        <v>7</v>
      </c>
      <c r="C64" t="s">
        <v>9</v>
      </c>
      <c r="D64" t="s">
        <v>10</v>
      </c>
      <c r="E64">
        <v>10</v>
      </c>
      <c r="F64">
        <v>10</v>
      </c>
    </row>
    <row r="65" spans="1:6" x14ac:dyDescent="0.3">
      <c r="A65">
        <v>4</v>
      </c>
      <c r="B65" t="s">
        <v>5</v>
      </c>
      <c r="C65" t="s">
        <v>9</v>
      </c>
      <c r="D65" t="s">
        <v>10</v>
      </c>
      <c r="E65">
        <v>40</v>
      </c>
      <c r="F65">
        <v>0</v>
      </c>
    </row>
    <row r="66" spans="1:6" x14ac:dyDescent="0.3">
      <c r="A66">
        <v>4</v>
      </c>
      <c r="B66" t="s">
        <v>6</v>
      </c>
      <c r="C66" t="s">
        <v>9</v>
      </c>
      <c r="D66" t="s">
        <v>10</v>
      </c>
      <c r="E66">
        <v>50</v>
      </c>
      <c r="F66">
        <v>10</v>
      </c>
    </row>
    <row r="67" spans="1:6" x14ac:dyDescent="0.3">
      <c r="A67">
        <v>4</v>
      </c>
      <c r="B67" t="s">
        <v>7</v>
      </c>
      <c r="C67" t="s">
        <v>9</v>
      </c>
      <c r="D67" t="s">
        <v>10</v>
      </c>
      <c r="E67">
        <v>10</v>
      </c>
      <c r="F67">
        <v>10</v>
      </c>
    </row>
    <row r="68" spans="1:6" x14ac:dyDescent="0.3">
      <c r="A68">
        <v>5</v>
      </c>
      <c r="B68" t="s">
        <v>5</v>
      </c>
      <c r="C68" t="s">
        <v>9</v>
      </c>
      <c r="D68" t="s">
        <v>10</v>
      </c>
      <c r="E68">
        <v>70</v>
      </c>
      <c r="F68">
        <v>0</v>
      </c>
    </row>
    <row r="69" spans="1:6" x14ac:dyDescent="0.3">
      <c r="A69">
        <v>5</v>
      </c>
      <c r="B69" t="s">
        <v>6</v>
      </c>
      <c r="C69" t="s">
        <v>9</v>
      </c>
      <c r="D69" t="s">
        <v>10</v>
      </c>
      <c r="E69">
        <v>30</v>
      </c>
      <c r="F69">
        <v>0</v>
      </c>
    </row>
    <row r="70" spans="1:6" x14ac:dyDescent="0.3">
      <c r="A70">
        <v>5</v>
      </c>
      <c r="B70" t="s">
        <v>7</v>
      </c>
      <c r="C70" t="s">
        <v>9</v>
      </c>
      <c r="D70" t="s">
        <v>10</v>
      </c>
      <c r="E70">
        <v>0</v>
      </c>
      <c r="F70">
        <v>0</v>
      </c>
    </row>
    <row r="71" spans="1:6" x14ac:dyDescent="0.3">
      <c r="A71">
        <v>6</v>
      </c>
      <c r="B71" t="s">
        <v>5</v>
      </c>
      <c r="C71" t="s">
        <v>9</v>
      </c>
      <c r="D71" t="s">
        <v>10</v>
      </c>
      <c r="E71">
        <v>50</v>
      </c>
      <c r="F71">
        <v>0</v>
      </c>
    </row>
    <row r="72" spans="1:6" x14ac:dyDescent="0.3">
      <c r="A72">
        <v>6</v>
      </c>
      <c r="B72" t="s">
        <v>6</v>
      </c>
      <c r="C72" t="s">
        <v>9</v>
      </c>
      <c r="D72" t="s">
        <v>10</v>
      </c>
      <c r="E72">
        <v>50</v>
      </c>
      <c r="F72">
        <v>10</v>
      </c>
    </row>
    <row r="73" spans="1:6" x14ac:dyDescent="0.3">
      <c r="A73">
        <v>6</v>
      </c>
      <c r="B73" t="s">
        <v>7</v>
      </c>
      <c r="C73" t="s">
        <v>9</v>
      </c>
      <c r="D73" t="s">
        <v>10</v>
      </c>
      <c r="E73">
        <v>0</v>
      </c>
      <c r="F73">
        <v>0</v>
      </c>
    </row>
    <row r="74" spans="1:6" x14ac:dyDescent="0.3">
      <c r="A74">
        <v>1</v>
      </c>
      <c r="B74" t="s">
        <v>5</v>
      </c>
      <c r="C74" t="s">
        <v>4</v>
      </c>
      <c r="D74" t="s">
        <v>11</v>
      </c>
      <c r="E74">
        <v>47</v>
      </c>
      <c r="F74">
        <v>0</v>
      </c>
    </row>
    <row r="75" spans="1:6" x14ac:dyDescent="0.3">
      <c r="A75">
        <v>1</v>
      </c>
      <c r="B75" t="s">
        <v>6</v>
      </c>
      <c r="C75" t="s">
        <v>4</v>
      </c>
      <c r="D75" t="s">
        <v>11</v>
      </c>
      <c r="E75">
        <v>53</v>
      </c>
      <c r="F75">
        <v>0</v>
      </c>
    </row>
    <row r="76" spans="1:6" x14ac:dyDescent="0.3">
      <c r="A76">
        <v>1</v>
      </c>
      <c r="B76" t="s">
        <v>7</v>
      </c>
      <c r="C76" t="s">
        <v>4</v>
      </c>
      <c r="D76" t="s">
        <v>11</v>
      </c>
      <c r="E76">
        <v>0</v>
      </c>
      <c r="F76">
        <v>0</v>
      </c>
    </row>
    <row r="77" spans="1:6" x14ac:dyDescent="0.3">
      <c r="A77">
        <v>2</v>
      </c>
      <c r="B77" t="s">
        <v>5</v>
      </c>
      <c r="C77" t="s">
        <v>4</v>
      </c>
      <c r="D77" t="s">
        <v>11</v>
      </c>
      <c r="E77">
        <v>50</v>
      </c>
      <c r="F77">
        <v>0</v>
      </c>
    </row>
    <row r="78" spans="1:6" x14ac:dyDescent="0.3">
      <c r="A78">
        <v>2</v>
      </c>
      <c r="B78" t="s">
        <v>6</v>
      </c>
      <c r="C78" t="s">
        <v>4</v>
      </c>
      <c r="D78" t="s">
        <v>11</v>
      </c>
      <c r="E78">
        <v>50</v>
      </c>
      <c r="F78">
        <v>0</v>
      </c>
    </row>
    <row r="79" spans="1:6" x14ac:dyDescent="0.3">
      <c r="A79">
        <v>2</v>
      </c>
      <c r="B79" t="s">
        <v>7</v>
      </c>
      <c r="C79" t="s">
        <v>4</v>
      </c>
      <c r="D79" t="s">
        <v>11</v>
      </c>
      <c r="E79">
        <v>0</v>
      </c>
      <c r="F79">
        <v>0</v>
      </c>
    </row>
    <row r="80" spans="1:6" x14ac:dyDescent="0.3">
      <c r="A80">
        <v>3</v>
      </c>
      <c r="B80" t="s">
        <v>5</v>
      </c>
      <c r="C80" t="s">
        <v>4</v>
      </c>
      <c r="D80" t="s">
        <v>11</v>
      </c>
      <c r="E80">
        <v>26</v>
      </c>
      <c r="F80">
        <v>0</v>
      </c>
    </row>
    <row r="81" spans="1:6" x14ac:dyDescent="0.3">
      <c r="A81">
        <v>3</v>
      </c>
      <c r="B81" t="s">
        <v>6</v>
      </c>
      <c r="C81" t="s">
        <v>4</v>
      </c>
      <c r="D81" t="s">
        <v>11</v>
      </c>
      <c r="E81">
        <v>58</v>
      </c>
      <c r="F81">
        <v>5</v>
      </c>
    </row>
    <row r="82" spans="1:6" x14ac:dyDescent="0.3">
      <c r="A82">
        <v>3</v>
      </c>
      <c r="B82" t="s">
        <v>7</v>
      </c>
      <c r="C82" t="s">
        <v>4</v>
      </c>
      <c r="D82" t="s">
        <v>11</v>
      </c>
      <c r="E82">
        <v>16</v>
      </c>
      <c r="F82">
        <v>5</v>
      </c>
    </row>
    <row r="83" spans="1:6" x14ac:dyDescent="0.3">
      <c r="A83">
        <v>4</v>
      </c>
      <c r="B83" t="s">
        <v>5</v>
      </c>
      <c r="C83" t="s">
        <v>4</v>
      </c>
      <c r="D83" t="s">
        <v>11</v>
      </c>
      <c r="E83">
        <v>50</v>
      </c>
      <c r="F83">
        <v>5</v>
      </c>
    </row>
    <row r="84" spans="1:6" x14ac:dyDescent="0.3">
      <c r="A84">
        <v>4</v>
      </c>
      <c r="B84" t="s">
        <v>6</v>
      </c>
      <c r="C84" t="s">
        <v>4</v>
      </c>
      <c r="D84" t="s">
        <v>11</v>
      </c>
      <c r="E84">
        <v>40</v>
      </c>
      <c r="F84">
        <v>0</v>
      </c>
    </row>
    <row r="85" spans="1:6" x14ac:dyDescent="0.3">
      <c r="A85">
        <v>4</v>
      </c>
      <c r="B85" t="s">
        <v>7</v>
      </c>
      <c r="C85" t="s">
        <v>4</v>
      </c>
      <c r="D85" t="s">
        <v>11</v>
      </c>
      <c r="E85">
        <v>10</v>
      </c>
      <c r="F85">
        <v>0</v>
      </c>
    </row>
    <row r="86" spans="1:6" x14ac:dyDescent="0.3">
      <c r="A86">
        <v>5</v>
      </c>
      <c r="B86" t="s">
        <v>5</v>
      </c>
      <c r="C86" t="s">
        <v>4</v>
      </c>
      <c r="D86" t="s">
        <v>11</v>
      </c>
      <c r="E86">
        <v>55</v>
      </c>
      <c r="F86">
        <v>5</v>
      </c>
    </row>
    <row r="87" spans="1:6" x14ac:dyDescent="0.3">
      <c r="A87">
        <v>5</v>
      </c>
      <c r="B87" t="s">
        <v>6</v>
      </c>
      <c r="C87" t="s">
        <v>4</v>
      </c>
      <c r="D87" t="s">
        <v>11</v>
      </c>
      <c r="E87">
        <v>45</v>
      </c>
      <c r="F87">
        <v>0</v>
      </c>
    </row>
    <row r="88" spans="1:6" x14ac:dyDescent="0.3">
      <c r="A88">
        <v>5</v>
      </c>
      <c r="B88" t="s">
        <v>7</v>
      </c>
      <c r="C88" t="s">
        <v>4</v>
      </c>
      <c r="D88" t="s">
        <v>11</v>
      </c>
      <c r="E88">
        <v>0</v>
      </c>
      <c r="F88">
        <v>0</v>
      </c>
    </row>
    <row r="89" spans="1:6" x14ac:dyDescent="0.3">
      <c r="A89">
        <v>6</v>
      </c>
      <c r="B89" t="s">
        <v>5</v>
      </c>
      <c r="C89" t="s">
        <v>4</v>
      </c>
      <c r="D89" t="s">
        <v>11</v>
      </c>
      <c r="E89">
        <v>50</v>
      </c>
      <c r="F89">
        <v>5</v>
      </c>
    </row>
    <row r="90" spans="1:6" x14ac:dyDescent="0.3">
      <c r="A90">
        <v>6</v>
      </c>
      <c r="B90" t="s">
        <v>6</v>
      </c>
      <c r="C90" t="s">
        <v>4</v>
      </c>
      <c r="D90" t="s">
        <v>11</v>
      </c>
      <c r="E90">
        <v>35</v>
      </c>
      <c r="F90">
        <v>5</v>
      </c>
    </row>
    <row r="91" spans="1:6" x14ac:dyDescent="0.3">
      <c r="A91">
        <v>6</v>
      </c>
      <c r="B91" t="s">
        <v>7</v>
      </c>
      <c r="C91" t="s">
        <v>4</v>
      </c>
      <c r="D91" t="s">
        <v>11</v>
      </c>
      <c r="E91">
        <v>15</v>
      </c>
      <c r="F91">
        <v>5</v>
      </c>
    </row>
    <row r="92" spans="1:6" x14ac:dyDescent="0.3">
      <c r="A92">
        <v>1</v>
      </c>
      <c r="B92" t="s">
        <v>5</v>
      </c>
      <c r="C92" t="s">
        <v>9</v>
      </c>
      <c r="D92" t="s">
        <v>11</v>
      </c>
      <c r="E92">
        <v>50</v>
      </c>
      <c r="F92">
        <v>10</v>
      </c>
    </row>
    <row r="93" spans="1:6" x14ac:dyDescent="0.3">
      <c r="A93">
        <v>1</v>
      </c>
      <c r="B93" t="s">
        <v>6</v>
      </c>
      <c r="C93" t="s">
        <v>9</v>
      </c>
      <c r="D93" t="s">
        <v>11</v>
      </c>
      <c r="E93">
        <v>50</v>
      </c>
      <c r="F93">
        <v>0</v>
      </c>
    </row>
    <row r="94" spans="1:6" x14ac:dyDescent="0.3">
      <c r="A94">
        <v>1</v>
      </c>
      <c r="B94" t="s">
        <v>7</v>
      </c>
      <c r="C94" t="s">
        <v>9</v>
      </c>
      <c r="D94" t="s">
        <v>11</v>
      </c>
      <c r="E94">
        <v>0</v>
      </c>
      <c r="F94">
        <v>0</v>
      </c>
    </row>
    <row r="95" spans="1:6" x14ac:dyDescent="0.3">
      <c r="A95">
        <v>2</v>
      </c>
      <c r="B95" t="s">
        <v>5</v>
      </c>
      <c r="C95" t="s">
        <v>9</v>
      </c>
      <c r="D95" t="s">
        <v>11</v>
      </c>
      <c r="E95">
        <v>60</v>
      </c>
      <c r="F95">
        <v>0</v>
      </c>
    </row>
    <row r="96" spans="1:6" x14ac:dyDescent="0.3">
      <c r="A96">
        <v>2</v>
      </c>
      <c r="B96" t="s">
        <v>6</v>
      </c>
      <c r="C96" t="s">
        <v>9</v>
      </c>
      <c r="D96" t="s">
        <v>11</v>
      </c>
      <c r="E96">
        <v>40</v>
      </c>
      <c r="F96">
        <v>0</v>
      </c>
    </row>
    <row r="97" spans="1:6" x14ac:dyDescent="0.3">
      <c r="A97">
        <v>2</v>
      </c>
      <c r="B97" t="s">
        <v>7</v>
      </c>
      <c r="C97" t="s">
        <v>9</v>
      </c>
      <c r="D97" t="s">
        <v>11</v>
      </c>
      <c r="E97">
        <v>0</v>
      </c>
      <c r="F97">
        <v>0</v>
      </c>
    </row>
    <row r="98" spans="1:6" x14ac:dyDescent="0.3">
      <c r="A98">
        <v>3</v>
      </c>
      <c r="B98" t="s">
        <v>5</v>
      </c>
      <c r="C98" t="s">
        <v>9</v>
      </c>
      <c r="D98" t="s">
        <v>11</v>
      </c>
      <c r="E98">
        <v>40</v>
      </c>
      <c r="F98">
        <v>10</v>
      </c>
    </row>
    <row r="99" spans="1:6" x14ac:dyDescent="0.3">
      <c r="A99">
        <v>3</v>
      </c>
      <c r="B99" t="s">
        <v>6</v>
      </c>
      <c r="C99" t="s">
        <v>9</v>
      </c>
      <c r="D99" t="s">
        <v>11</v>
      </c>
      <c r="E99">
        <v>40</v>
      </c>
      <c r="F99">
        <v>0</v>
      </c>
    </row>
    <row r="100" spans="1:6" x14ac:dyDescent="0.3">
      <c r="A100">
        <v>3</v>
      </c>
      <c r="B100" t="s">
        <v>7</v>
      </c>
      <c r="C100" t="s">
        <v>9</v>
      </c>
      <c r="D100" t="s">
        <v>11</v>
      </c>
      <c r="E100">
        <v>20</v>
      </c>
      <c r="F100">
        <v>10</v>
      </c>
    </row>
    <row r="101" spans="1:6" x14ac:dyDescent="0.3">
      <c r="A101">
        <v>4</v>
      </c>
      <c r="B101" t="s">
        <v>5</v>
      </c>
      <c r="C101" t="s">
        <v>9</v>
      </c>
      <c r="D101" t="s">
        <v>11</v>
      </c>
      <c r="E101">
        <v>30</v>
      </c>
      <c r="F101">
        <v>0</v>
      </c>
    </row>
    <row r="102" spans="1:6" x14ac:dyDescent="0.3">
      <c r="A102">
        <v>4</v>
      </c>
      <c r="B102" t="s">
        <v>6</v>
      </c>
      <c r="C102" t="s">
        <v>9</v>
      </c>
      <c r="D102" t="s">
        <v>11</v>
      </c>
      <c r="E102">
        <v>60</v>
      </c>
      <c r="F102">
        <v>0</v>
      </c>
    </row>
    <row r="103" spans="1:6" x14ac:dyDescent="0.3">
      <c r="A103">
        <v>4</v>
      </c>
      <c r="B103" t="s">
        <v>7</v>
      </c>
      <c r="C103" t="s">
        <v>9</v>
      </c>
      <c r="D103" t="s">
        <v>11</v>
      </c>
      <c r="E103">
        <v>10</v>
      </c>
      <c r="F103">
        <v>10</v>
      </c>
    </row>
    <row r="104" spans="1:6" x14ac:dyDescent="0.3">
      <c r="A104">
        <v>5</v>
      </c>
      <c r="B104" t="s">
        <v>5</v>
      </c>
      <c r="C104" t="s">
        <v>9</v>
      </c>
      <c r="D104" t="s">
        <v>11</v>
      </c>
      <c r="E104">
        <v>70</v>
      </c>
      <c r="F104">
        <v>0</v>
      </c>
    </row>
    <row r="105" spans="1:6" x14ac:dyDescent="0.3">
      <c r="A105">
        <v>5</v>
      </c>
      <c r="B105" t="s">
        <v>6</v>
      </c>
      <c r="C105" t="s">
        <v>9</v>
      </c>
      <c r="D105" t="s">
        <v>11</v>
      </c>
      <c r="E105">
        <v>30</v>
      </c>
      <c r="F105">
        <v>10</v>
      </c>
    </row>
    <row r="106" spans="1:6" x14ac:dyDescent="0.3">
      <c r="A106">
        <v>5</v>
      </c>
      <c r="B106" t="s">
        <v>7</v>
      </c>
      <c r="C106" t="s">
        <v>9</v>
      </c>
      <c r="D106" t="s">
        <v>11</v>
      </c>
      <c r="E106">
        <v>0</v>
      </c>
      <c r="F106">
        <v>0</v>
      </c>
    </row>
    <row r="107" spans="1:6" x14ac:dyDescent="0.3">
      <c r="A107">
        <v>6</v>
      </c>
      <c r="B107" t="s">
        <v>5</v>
      </c>
      <c r="C107" t="s">
        <v>9</v>
      </c>
      <c r="D107" t="s">
        <v>11</v>
      </c>
      <c r="E107">
        <v>50</v>
      </c>
      <c r="F107">
        <v>10</v>
      </c>
    </row>
    <row r="108" spans="1:6" x14ac:dyDescent="0.3">
      <c r="A108">
        <v>6</v>
      </c>
      <c r="B108" t="s">
        <v>6</v>
      </c>
      <c r="C108" t="s">
        <v>9</v>
      </c>
      <c r="D108" t="s">
        <v>11</v>
      </c>
      <c r="E108">
        <v>50</v>
      </c>
      <c r="F108">
        <v>10</v>
      </c>
    </row>
    <row r="109" spans="1:6" x14ac:dyDescent="0.3">
      <c r="A109">
        <v>6</v>
      </c>
      <c r="B109" t="s">
        <v>7</v>
      </c>
      <c r="C109" t="s">
        <v>9</v>
      </c>
      <c r="D109" t="s">
        <v>11</v>
      </c>
      <c r="E109">
        <v>0</v>
      </c>
      <c r="F10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4CDE5-EAF5-4FB7-B66F-301A3E1C4899}">
  <dimension ref="A1:D109"/>
  <sheetViews>
    <sheetView tabSelected="1" workbookViewId="0">
      <selection activeCell="G3" sqref="G3"/>
    </sheetView>
  </sheetViews>
  <sheetFormatPr defaultRowHeight="14.4" x14ac:dyDescent="0.3"/>
  <cols>
    <col min="2" max="2" width="10" customWidth="1"/>
  </cols>
  <sheetData>
    <row r="1" spans="1:4" x14ac:dyDescent="0.3">
      <c r="A1" t="s">
        <v>2</v>
      </c>
      <c r="B1" t="s">
        <v>3</v>
      </c>
      <c r="C1" t="s">
        <v>13</v>
      </c>
      <c r="D1" s="2" t="s">
        <v>20</v>
      </c>
    </row>
    <row r="2" spans="1:4" x14ac:dyDescent="0.3">
      <c r="A2">
        <v>1</v>
      </c>
      <c r="B2" t="s">
        <v>8</v>
      </c>
      <c r="C2" t="s">
        <v>14</v>
      </c>
      <c r="D2">
        <v>1</v>
      </c>
    </row>
    <row r="3" spans="1:4" x14ac:dyDescent="0.3">
      <c r="A3">
        <v>1</v>
      </c>
      <c r="B3" t="s">
        <v>8</v>
      </c>
      <c r="C3" t="s">
        <v>15</v>
      </c>
      <c r="D3">
        <v>3</v>
      </c>
    </row>
    <row r="4" spans="1:4" x14ac:dyDescent="0.3">
      <c r="A4">
        <v>1</v>
      </c>
      <c r="B4" t="s">
        <v>8</v>
      </c>
      <c r="C4" t="s">
        <v>16</v>
      </c>
      <c r="D4">
        <v>1</v>
      </c>
    </row>
    <row r="5" spans="1:4" x14ac:dyDescent="0.3">
      <c r="A5">
        <v>1</v>
      </c>
      <c r="B5" t="s">
        <v>8</v>
      </c>
      <c r="C5" t="s">
        <v>17</v>
      </c>
      <c r="D5">
        <v>0</v>
      </c>
    </row>
    <row r="6" spans="1:4" x14ac:dyDescent="0.3">
      <c r="A6">
        <v>1</v>
      </c>
      <c r="B6" t="s">
        <v>8</v>
      </c>
      <c r="C6" t="s">
        <v>18</v>
      </c>
      <c r="D6">
        <v>0</v>
      </c>
    </row>
    <row r="7" spans="1:4" x14ac:dyDescent="0.3">
      <c r="A7">
        <v>1</v>
      </c>
      <c r="B7" t="s">
        <v>8</v>
      </c>
      <c r="C7" t="s">
        <v>19</v>
      </c>
      <c r="D7">
        <v>7</v>
      </c>
    </row>
    <row r="8" spans="1:4" x14ac:dyDescent="0.3">
      <c r="A8">
        <v>2</v>
      </c>
      <c r="B8" t="s">
        <v>8</v>
      </c>
      <c r="C8" t="s">
        <v>14</v>
      </c>
      <c r="D8">
        <v>0</v>
      </c>
    </row>
    <row r="9" spans="1:4" x14ac:dyDescent="0.3">
      <c r="A9">
        <v>2</v>
      </c>
      <c r="B9" t="s">
        <v>8</v>
      </c>
      <c r="C9" t="s">
        <v>15</v>
      </c>
      <c r="D9">
        <v>0</v>
      </c>
    </row>
    <row r="10" spans="1:4" x14ac:dyDescent="0.3">
      <c r="A10">
        <v>2</v>
      </c>
      <c r="B10" t="s">
        <v>8</v>
      </c>
      <c r="C10" t="s">
        <v>16</v>
      </c>
      <c r="D10">
        <v>0</v>
      </c>
    </row>
    <row r="11" spans="1:4" x14ac:dyDescent="0.3">
      <c r="A11">
        <v>2</v>
      </c>
      <c r="B11" t="s">
        <v>8</v>
      </c>
      <c r="C11" t="s">
        <v>17</v>
      </c>
      <c r="D11">
        <v>0</v>
      </c>
    </row>
    <row r="12" spans="1:4" x14ac:dyDescent="0.3">
      <c r="A12">
        <v>2</v>
      </c>
      <c r="B12" t="s">
        <v>8</v>
      </c>
      <c r="C12" t="s">
        <v>18</v>
      </c>
      <c r="D12">
        <v>0</v>
      </c>
    </row>
    <row r="13" spans="1:4" x14ac:dyDescent="0.3">
      <c r="A13">
        <v>2</v>
      </c>
      <c r="B13" t="s">
        <v>8</v>
      </c>
      <c r="C13" t="s">
        <v>19</v>
      </c>
      <c r="D13">
        <v>0</v>
      </c>
    </row>
    <row r="14" spans="1:4" x14ac:dyDescent="0.3">
      <c r="A14">
        <v>3</v>
      </c>
      <c r="B14" t="s">
        <v>8</v>
      </c>
      <c r="C14" t="s">
        <v>14</v>
      </c>
      <c r="D14">
        <v>3</v>
      </c>
    </row>
    <row r="15" spans="1:4" x14ac:dyDescent="0.3">
      <c r="A15">
        <v>3</v>
      </c>
      <c r="B15" t="s">
        <v>8</v>
      </c>
      <c r="C15" t="s">
        <v>15</v>
      </c>
      <c r="D15">
        <v>3</v>
      </c>
    </row>
    <row r="16" spans="1:4" x14ac:dyDescent="0.3">
      <c r="A16">
        <v>3</v>
      </c>
      <c r="B16" t="s">
        <v>8</v>
      </c>
      <c r="C16" t="s">
        <v>16</v>
      </c>
      <c r="D16">
        <v>8</v>
      </c>
    </row>
    <row r="17" spans="1:4" x14ac:dyDescent="0.3">
      <c r="A17">
        <v>3</v>
      </c>
      <c r="B17" t="s">
        <v>8</v>
      </c>
      <c r="C17" t="s">
        <v>17</v>
      </c>
      <c r="D17">
        <v>0</v>
      </c>
    </row>
    <row r="18" spans="1:4" x14ac:dyDescent="0.3">
      <c r="A18">
        <v>3</v>
      </c>
      <c r="B18" t="s">
        <v>8</v>
      </c>
      <c r="C18" t="s">
        <v>18</v>
      </c>
      <c r="D18">
        <v>2</v>
      </c>
    </row>
    <row r="19" spans="1:4" x14ac:dyDescent="0.3">
      <c r="A19">
        <v>3</v>
      </c>
      <c r="B19" t="s">
        <v>8</v>
      </c>
      <c r="C19" t="s">
        <v>19</v>
      </c>
      <c r="D19">
        <v>4</v>
      </c>
    </row>
    <row r="20" spans="1:4" x14ac:dyDescent="0.3">
      <c r="A20">
        <v>4</v>
      </c>
      <c r="B20" t="s">
        <v>8</v>
      </c>
      <c r="C20" t="s">
        <v>14</v>
      </c>
      <c r="D20">
        <v>2</v>
      </c>
    </row>
    <row r="21" spans="1:4" x14ac:dyDescent="0.3">
      <c r="A21">
        <v>4</v>
      </c>
      <c r="B21" t="s">
        <v>8</v>
      </c>
      <c r="C21" t="s">
        <v>15</v>
      </c>
      <c r="D21">
        <v>3</v>
      </c>
    </row>
    <row r="22" spans="1:4" x14ac:dyDescent="0.3">
      <c r="A22">
        <v>4</v>
      </c>
      <c r="B22" t="s">
        <v>8</v>
      </c>
      <c r="C22" t="s">
        <v>16</v>
      </c>
      <c r="D22">
        <v>4</v>
      </c>
    </row>
    <row r="23" spans="1:4" x14ac:dyDescent="0.3">
      <c r="A23">
        <v>4</v>
      </c>
      <c r="B23" t="s">
        <v>8</v>
      </c>
      <c r="C23" t="s">
        <v>17</v>
      </c>
      <c r="D23">
        <v>2</v>
      </c>
    </row>
    <row r="24" spans="1:4" x14ac:dyDescent="0.3">
      <c r="A24">
        <v>4</v>
      </c>
      <c r="B24" t="s">
        <v>8</v>
      </c>
      <c r="C24" t="s">
        <v>18</v>
      </c>
      <c r="D24">
        <v>2</v>
      </c>
    </row>
    <row r="25" spans="1:4" x14ac:dyDescent="0.3">
      <c r="A25">
        <v>4</v>
      </c>
      <c r="B25" t="s">
        <v>8</v>
      </c>
      <c r="C25" t="s">
        <v>19</v>
      </c>
      <c r="D25">
        <v>0</v>
      </c>
    </row>
    <row r="26" spans="1:4" x14ac:dyDescent="0.3">
      <c r="A26">
        <v>5</v>
      </c>
      <c r="B26" t="s">
        <v>8</v>
      </c>
      <c r="C26" t="s">
        <v>14</v>
      </c>
      <c r="D26">
        <v>3</v>
      </c>
    </row>
    <row r="27" spans="1:4" x14ac:dyDescent="0.3">
      <c r="A27">
        <v>5</v>
      </c>
      <c r="B27" t="s">
        <v>8</v>
      </c>
      <c r="C27" t="s">
        <v>15</v>
      </c>
      <c r="D27">
        <v>4</v>
      </c>
    </row>
    <row r="28" spans="1:4" x14ac:dyDescent="0.3">
      <c r="A28">
        <v>5</v>
      </c>
      <c r="B28" t="s">
        <v>8</v>
      </c>
      <c r="C28" t="s">
        <v>16</v>
      </c>
      <c r="D28">
        <v>4</v>
      </c>
    </row>
    <row r="29" spans="1:4" x14ac:dyDescent="0.3">
      <c r="A29">
        <v>5</v>
      </c>
      <c r="B29" t="s">
        <v>8</v>
      </c>
      <c r="C29" t="s">
        <v>17</v>
      </c>
      <c r="D29">
        <v>0</v>
      </c>
    </row>
    <row r="30" spans="1:4" x14ac:dyDescent="0.3">
      <c r="A30">
        <v>5</v>
      </c>
      <c r="B30" t="s">
        <v>8</v>
      </c>
      <c r="C30" t="s">
        <v>18</v>
      </c>
      <c r="D30">
        <v>1</v>
      </c>
    </row>
    <row r="31" spans="1:4" x14ac:dyDescent="0.3">
      <c r="A31">
        <v>5</v>
      </c>
      <c r="B31" t="s">
        <v>8</v>
      </c>
      <c r="C31" t="s">
        <v>19</v>
      </c>
      <c r="D31">
        <v>6</v>
      </c>
    </row>
    <row r="32" spans="1:4" x14ac:dyDescent="0.3">
      <c r="A32">
        <v>6</v>
      </c>
      <c r="B32" t="s">
        <v>8</v>
      </c>
      <c r="C32" t="s">
        <v>14</v>
      </c>
      <c r="D32">
        <v>2</v>
      </c>
    </row>
    <row r="33" spans="1:4" x14ac:dyDescent="0.3">
      <c r="A33">
        <v>6</v>
      </c>
      <c r="B33" t="s">
        <v>8</v>
      </c>
      <c r="C33" t="s">
        <v>15</v>
      </c>
      <c r="D33">
        <v>1</v>
      </c>
    </row>
    <row r="34" spans="1:4" x14ac:dyDescent="0.3">
      <c r="A34">
        <v>6</v>
      </c>
      <c r="B34" t="s">
        <v>8</v>
      </c>
      <c r="C34" t="s">
        <v>16</v>
      </c>
      <c r="D34">
        <v>1</v>
      </c>
    </row>
    <row r="35" spans="1:4" x14ac:dyDescent="0.3">
      <c r="A35">
        <v>6</v>
      </c>
      <c r="B35" t="s">
        <v>8</v>
      </c>
      <c r="C35" t="s">
        <v>17</v>
      </c>
      <c r="D35">
        <v>1</v>
      </c>
    </row>
    <row r="36" spans="1:4" x14ac:dyDescent="0.3">
      <c r="A36">
        <v>6</v>
      </c>
      <c r="B36" t="s">
        <v>8</v>
      </c>
      <c r="C36" t="s">
        <v>18</v>
      </c>
      <c r="D36">
        <v>0</v>
      </c>
    </row>
    <row r="37" spans="1:4" x14ac:dyDescent="0.3">
      <c r="A37">
        <v>6</v>
      </c>
      <c r="B37" t="s">
        <v>8</v>
      </c>
      <c r="C37" t="s">
        <v>19</v>
      </c>
      <c r="D37">
        <v>0</v>
      </c>
    </row>
    <row r="38" spans="1:4" x14ac:dyDescent="0.3">
      <c r="A38">
        <v>1</v>
      </c>
      <c r="B38" t="s">
        <v>10</v>
      </c>
      <c r="C38" t="s">
        <v>14</v>
      </c>
      <c r="D38">
        <v>1</v>
      </c>
    </row>
    <row r="39" spans="1:4" x14ac:dyDescent="0.3">
      <c r="A39">
        <v>1</v>
      </c>
      <c r="B39" t="s">
        <v>10</v>
      </c>
      <c r="C39" t="s">
        <v>15</v>
      </c>
      <c r="D39">
        <v>2</v>
      </c>
    </row>
    <row r="40" spans="1:4" x14ac:dyDescent="0.3">
      <c r="A40">
        <v>1</v>
      </c>
      <c r="B40" t="s">
        <v>10</v>
      </c>
      <c r="C40" t="s">
        <v>16</v>
      </c>
      <c r="D40">
        <v>4</v>
      </c>
    </row>
    <row r="41" spans="1:4" x14ac:dyDescent="0.3">
      <c r="A41">
        <v>1</v>
      </c>
      <c r="B41" t="s">
        <v>10</v>
      </c>
      <c r="C41" t="s">
        <v>17</v>
      </c>
      <c r="D41">
        <v>2</v>
      </c>
    </row>
    <row r="42" spans="1:4" x14ac:dyDescent="0.3">
      <c r="A42">
        <v>1</v>
      </c>
      <c r="B42" t="s">
        <v>10</v>
      </c>
      <c r="C42" t="s">
        <v>18</v>
      </c>
      <c r="D42">
        <v>0</v>
      </c>
    </row>
    <row r="43" spans="1:4" x14ac:dyDescent="0.3">
      <c r="A43">
        <v>1</v>
      </c>
      <c r="B43" t="s">
        <v>10</v>
      </c>
      <c r="C43" t="s">
        <v>19</v>
      </c>
      <c r="D43">
        <v>2</v>
      </c>
    </row>
    <row r="44" spans="1:4" x14ac:dyDescent="0.3">
      <c r="A44">
        <v>2</v>
      </c>
      <c r="B44" t="s">
        <v>10</v>
      </c>
      <c r="C44" t="s">
        <v>14</v>
      </c>
      <c r="D44">
        <v>7</v>
      </c>
    </row>
    <row r="45" spans="1:4" x14ac:dyDescent="0.3">
      <c r="A45">
        <v>2</v>
      </c>
      <c r="B45" t="s">
        <v>10</v>
      </c>
      <c r="C45" t="s">
        <v>15</v>
      </c>
      <c r="D45">
        <v>1</v>
      </c>
    </row>
    <row r="46" spans="1:4" x14ac:dyDescent="0.3">
      <c r="A46">
        <v>2</v>
      </c>
      <c r="B46" t="s">
        <v>10</v>
      </c>
      <c r="C46" t="s">
        <v>16</v>
      </c>
      <c r="D46">
        <v>2</v>
      </c>
    </row>
    <row r="47" spans="1:4" x14ac:dyDescent="0.3">
      <c r="A47">
        <v>2</v>
      </c>
      <c r="B47" t="s">
        <v>10</v>
      </c>
      <c r="C47" t="s">
        <v>17</v>
      </c>
      <c r="D47">
        <v>0</v>
      </c>
    </row>
    <row r="48" spans="1:4" x14ac:dyDescent="0.3">
      <c r="A48">
        <v>2</v>
      </c>
      <c r="B48" t="s">
        <v>10</v>
      </c>
      <c r="C48" t="s">
        <v>18</v>
      </c>
      <c r="D48">
        <v>2</v>
      </c>
    </row>
    <row r="49" spans="1:4" x14ac:dyDescent="0.3">
      <c r="A49">
        <v>2</v>
      </c>
      <c r="B49" t="s">
        <v>10</v>
      </c>
      <c r="C49" t="s">
        <v>19</v>
      </c>
      <c r="D49">
        <v>2</v>
      </c>
    </row>
    <row r="50" spans="1:4" x14ac:dyDescent="0.3">
      <c r="A50">
        <v>3</v>
      </c>
      <c r="B50" t="s">
        <v>10</v>
      </c>
      <c r="C50" t="s">
        <v>14</v>
      </c>
      <c r="D50">
        <v>6</v>
      </c>
    </row>
    <row r="51" spans="1:4" x14ac:dyDescent="0.3">
      <c r="A51">
        <v>3</v>
      </c>
      <c r="B51" t="s">
        <v>10</v>
      </c>
      <c r="C51" t="s">
        <v>15</v>
      </c>
      <c r="D51">
        <v>6</v>
      </c>
    </row>
    <row r="52" spans="1:4" x14ac:dyDescent="0.3">
      <c r="A52">
        <v>3</v>
      </c>
      <c r="B52" t="s">
        <v>10</v>
      </c>
      <c r="C52" t="s">
        <v>16</v>
      </c>
      <c r="D52">
        <v>10</v>
      </c>
    </row>
    <row r="53" spans="1:4" x14ac:dyDescent="0.3">
      <c r="A53">
        <v>3</v>
      </c>
      <c r="B53" t="s">
        <v>10</v>
      </c>
      <c r="C53" t="s">
        <v>17</v>
      </c>
      <c r="D53">
        <v>0</v>
      </c>
    </row>
    <row r="54" spans="1:4" x14ac:dyDescent="0.3">
      <c r="A54">
        <v>3</v>
      </c>
      <c r="B54" t="s">
        <v>10</v>
      </c>
      <c r="C54" t="s">
        <v>18</v>
      </c>
      <c r="D54">
        <v>0</v>
      </c>
    </row>
    <row r="55" spans="1:4" x14ac:dyDescent="0.3">
      <c r="A55">
        <v>3</v>
      </c>
      <c r="B55" t="s">
        <v>10</v>
      </c>
      <c r="C55" t="s">
        <v>19</v>
      </c>
      <c r="D55">
        <v>1</v>
      </c>
    </row>
    <row r="56" spans="1:4" x14ac:dyDescent="0.3">
      <c r="A56">
        <v>4</v>
      </c>
      <c r="B56" t="s">
        <v>10</v>
      </c>
      <c r="C56" t="s">
        <v>14</v>
      </c>
      <c r="D56">
        <v>7</v>
      </c>
    </row>
    <row r="57" spans="1:4" x14ac:dyDescent="0.3">
      <c r="A57">
        <v>4</v>
      </c>
      <c r="B57" t="s">
        <v>10</v>
      </c>
      <c r="C57" t="s">
        <v>15</v>
      </c>
      <c r="D57">
        <v>1</v>
      </c>
    </row>
    <row r="58" spans="1:4" x14ac:dyDescent="0.3">
      <c r="A58">
        <v>4</v>
      </c>
      <c r="B58" t="s">
        <v>10</v>
      </c>
      <c r="C58" t="s">
        <v>16</v>
      </c>
      <c r="D58">
        <v>1</v>
      </c>
    </row>
    <row r="59" spans="1:4" x14ac:dyDescent="0.3">
      <c r="A59">
        <v>4</v>
      </c>
      <c r="B59" t="s">
        <v>10</v>
      </c>
      <c r="C59" t="s">
        <v>17</v>
      </c>
      <c r="D59">
        <v>8</v>
      </c>
    </row>
    <row r="60" spans="1:4" x14ac:dyDescent="0.3">
      <c r="A60">
        <v>4</v>
      </c>
      <c r="B60" t="s">
        <v>10</v>
      </c>
      <c r="C60" t="s">
        <v>18</v>
      </c>
      <c r="D60">
        <v>4</v>
      </c>
    </row>
    <row r="61" spans="1:4" x14ac:dyDescent="0.3">
      <c r="A61">
        <v>4</v>
      </c>
      <c r="B61" t="s">
        <v>10</v>
      </c>
      <c r="C61" t="s">
        <v>19</v>
      </c>
      <c r="D61">
        <v>6</v>
      </c>
    </row>
    <row r="62" spans="1:4" x14ac:dyDescent="0.3">
      <c r="A62">
        <v>5</v>
      </c>
      <c r="B62" t="s">
        <v>10</v>
      </c>
      <c r="C62" t="s">
        <v>14</v>
      </c>
      <c r="D62">
        <v>2</v>
      </c>
    </row>
    <row r="63" spans="1:4" x14ac:dyDescent="0.3">
      <c r="A63">
        <v>5</v>
      </c>
      <c r="B63" t="s">
        <v>10</v>
      </c>
      <c r="C63" t="s">
        <v>15</v>
      </c>
      <c r="D63">
        <v>2</v>
      </c>
    </row>
    <row r="64" spans="1:4" x14ac:dyDescent="0.3">
      <c r="A64">
        <v>5</v>
      </c>
      <c r="B64" t="s">
        <v>10</v>
      </c>
      <c r="C64" t="s">
        <v>16</v>
      </c>
      <c r="D64">
        <v>3</v>
      </c>
    </row>
    <row r="65" spans="1:4" x14ac:dyDescent="0.3">
      <c r="A65">
        <v>5</v>
      </c>
      <c r="B65" t="s">
        <v>10</v>
      </c>
      <c r="C65" t="s">
        <v>17</v>
      </c>
      <c r="D65">
        <v>3</v>
      </c>
    </row>
    <row r="66" spans="1:4" x14ac:dyDescent="0.3">
      <c r="A66">
        <v>5</v>
      </c>
      <c r="B66" t="s">
        <v>10</v>
      </c>
      <c r="C66" t="s">
        <v>18</v>
      </c>
      <c r="D66">
        <v>1</v>
      </c>
    </row>
    <row r="67" spans="1:4" x14ac:dyDescent="0.3">
      <c r="A67">
        <v>5</v>
      </c>
      <c r="B67" t="s">
        <v>10</v>
      </c>
      <c r="C67" t="s">
        <v>19</v>
      </c>
      <c r="D67">
        <v>2</v>
      </c>
    </row>
    <row r="68" spans="1:4" x14ac:dyDescent="0.3">
      <c r="A68">
        <v>6</v>
      </c>
      <c r="B68" t="s">
        <v>10</v>
      </c>
      <c r="C68" t="s">
        <v>14</v>
      </c>
      <c r="D68">
        <v>3</v>
      </c>
    </row>
    <row r="69" spans="1:4" x14ac:dyDescent="0.3">
      <c r="A69">
        <v>6</v>
      </c>
      <c r="B69" t="s">
        <v>10</v>
      </c>
      <c r="C69" t="s">
        <v>15</v>
      </c>
      <c r="D69">
        <v>1</v>
      </c>
    </row>
    <row r="70" spans="1:4" x14ac:dyDescent="0.3">
      <c r="A70">
        <v>6</v>
      </c>
      <c r="B70" t="s">
        <v>10</v>
      </c>
      <c r="C70" t="s">
        <v>16</v>
      </c>
      <c r="D70">
        <v>8</v>
      </c>
    </row>
    <row r="71" spans="1:4" x14ac:dyDescent="0.3">
      <c r="A71">
        <v>6</v>
      </c>
      <c r="B71" t="s">
        <v>10</v>
      </c>
      <c r="C71" t="s">
        <v>17</v>
      </c>
      <c r="D71">
        <v>0</v>
      </c>
    </row>
    <row r="72" spans="1:4" x14ac:dyDescent="0.3">
      <c r="A72">
        <v>6</v>
      </c>
      <c r="B72" t="s">
        <v>10</v>
      </c>
      <c r="C72" t="s">
        <v>18</v>
      </c>
      <c r="D72">
        <v>1</v>
      </c>
    </row>
    <row r="73" spans="1:4" x14ac:dyDescent="0.3">
      <c r="A73">
        <v>6</v>
      </c>
      <c r="B73" t="s">
        <v>10</v>
      </c>
      <c r="C73" t="s">
        <v>19</v>
      </c>
      <c r="D73">
        <v>0</v>
      </c>
    </row>
    <row r="74" spans="1:4" x14ac:dyDescent="0.3">
      <c r="A74">
        <v>1</v>
      </c>
      <c r="B74" t="s">
        <v>11</v>
      </c>
      <c r="C74" t="s">
        <v>14</v>
      </c>
      <c r="D74">
        <v>1</v>
      </c>
    </row>
    <row r="75" spans="1:4" x14ac:dyDescent="0.3">
      <c r="A75">
        <v>1</v>
      </c>
      <c r="B75" t="s">
        <v>11</v>
      </c>
      <c r="C75" t="s">
        <v>15</v>
      </c>
      <c r="D75">
        <v>0</v>
      </c>
    </row>
    <row r="76" spans="1:4" x14ac:dyDescent="0.3">
      <c r="A76">
        <v>1</v>
      </c>
      <c r="B76" t="s">
        <v>11</v>
      </c>
      <c r="C76" t="s">
        <v>16</v>
      </c>
      <c r="D76">
        <v>1</v>
      </c>
    </row>
    <row r="77" spans="1:4" x14ac:dyDescent="0.3">
      <c r="A77">
        <v>1</v>
      </c>
      <c r="B77" t="s">
        <v>11</v>
      </c>
      <c r="C77" t="s">
        <v>17</v>
      </c>
      <c r="D77">
        <v>0</v>
      </c>
    </row>
    <row r="78" spans="1:4" x14ac:dyDescent="0.3">
      <c r="A78">
        <v>1</v>
      </c>
      <c r="B78" t="s">
        <v>11</v>
      </c>
      <c r="C78" t="s">
        <v>18</v>
      </c>
      <c r="D78">
        <v>0</v>
      </c>
    </row>
    <row r="79" spans="1:4" x14ac:dyDescent="0.3">
      <c r="A79">
        <v>1</v>
      </c>
      <c r="B79" t="s">
        <v>11</v>
      </c>
      <c r="C79" t="s">
        <v>19</v>
      </c>
      <c r="D79">
        <v>0</v>
      </c>
    </row>
    <row r="80" spans="1:4" x14ac:dyDescent="0.3">
      <c r="A80">
        <v>2</v>
      </c>
      <c r="B80" t="s">
        <v>11</v>
      </c>
      <c r="C80" t="s">
        <v>14</v>
      </c>
      <c r="D80">
        <v>1</v>
      </c>
    </row>
    <row r="81" spans="1:4" x14ac:dyDescent="0.3">
      <c r="A81">
        <v>2</v>
      </c>
      <c r="B81" t="s">
        <v>11</v>
      </c>
      <c r="C81" t="s">
        <v>15</v>
      </c>
      <c r="D81">
        <v>1</v>
      </c>
    </row>
    <row r="82" spans="1:4" x14ac:dyDescent="0.3">
      <c r="A82">
        <v>2</v>
      </c>
      <c r="B82" t="s">
        <v>11</v>
      </c>
      <c r="C82" t="s">
        <v>16</v>
      </c>
      <c r="D82">
        <v>1</v>
      </c>
    </row>
    <row r="83" spans="1:4" x14ac:dyDescent="0.3">
      <c r="A83">
        <v>2</v>
      </c>
      <c r="B83" t="s">
        <v>11</v>
      </c>
      <c r="C83" t="s">
        <v>17</v>
      </c>
      <c r="D83">
        <v>1</v>
      </c>
    </row>
    <row r="84" spans="1:4" x14ac:dyDescent="0.3">
      <c r="A84">
        <v>2</v>
      </c>
      <c r="B84" t="s">
        <v>11</v>
      </c>
      <c r="C84" t="s">
        <v>18</v>
      </c>
      <c r="D84">
        <v>1</v>
      </c>
    </row>
    <row r="85" spans="1:4" x14ac:dyDescent="0.3">
      <c r="A85">
        <v>2</v>
      </c>
      <c r="B85" t="s">
        <v>11</v>
      </c>
      <c r="C85" t="s">
        <v>19</v>
      </c>
      <c r="D85">
        <v>3</v>
      </c>
    </row>
    <row r="86" spans="1:4" x14ac:dyDescent="0.3">
      <c r="A86">
        <v>3</v>
      </c>
      <c r="B86" t="s">
        <v>11</v>
      </c>
      <c r="C86" t="s">
        <v>14</v>
      </c>
      <c r="D86">
        <v>1</v>
      </c>
    </row>
    <row r="87" spans="1:4" x14ac:dyDescent="0.3">
      <c r="A87">
        <v>3</v>
      </c>
      <c r="B87" t="s">
        <v>11</v>
      </c>
      <c r="C87" t="s">
        <v>15</v>
      </c>
      <c r="D87">
        <v>2</v>
      </c>
    </row>
    <row r="88" spans="1:4" x14ac:dyDescent="0.3">
      <c r="A88">
        <v>3</v>
      </c>
      <c r="B88" t="s">
        <v>11</v>
      </c>
      <c r="C88" t="s">
        <v>16</v>
      </c>
      <c r="D88">
        <v>0</v>
      </c>
    </row>
    <row r="89" spans="1:4" x14ac:dyDescent="0.3">
      <c r="A89">
        <v>3</v>
      </c>
      <c r="B89" t="s">
        <v>11</v>
      </c>
      <c r="C89" t="s">
        <v>17</v>
      </c>
      <c r="D89">
        <v>0</v>
      </c>
    </row>
    <row r="90" spans="1:4" x14ac:dyDescent="0.3">
      <c r="A90">
        <v>3</v>
      </c>
      <c r="B90" t="s">
        <v>11</v>
      </c>
      <c r="C90" t="s">
        <v>18</v>
      </c>
      <c r="D90">
        <v>3</v>
      </c>
    </row>
    <row r="91" spans="1:4" x14ac:dyDescent="0.3">
      <c r="A91">
        <v>3</v>
      </c>
      <c r="B91" t="s">
        <v>11</v>
      </c>
      <c r="C91" t="s">
        <v>19</v>
      </c>
      <c r="D91">
        <v>1</v>
      </c>
    </row>
    <row r="92" spans="1:4" x14ac:dyDescent="0.3">
      <c r="A92">
        <v>4</v>
      </c>
      <c r="B92" t="s">
        <v>11</v>
      </c>
      <c r="C92" t="s">
        <v>14</v>
      </c>
      <c r="D92">
        <v>4</v>
      </c>
    </row>
    <row r="93" spans="1:4" x14ac:dyDescent="0.3">
      <c r="A93">
        <v>4</v>
      </c>
      <c r="B93" t="s">
        <v>11</v>
      </c>
      <c r="C93" t="s">
        <v>15</v>
      </c>
      <c r="D93">
        <v>0</v>
      </c>
    </row>
    <row r="94" spans="1:4" x14ac:dyDescent="0.3">
      <c r="A94">
        <v>4</v>
      </c>
      <c r="B94" t="s">
        <v>11</v>
      </c>
      <c r="C94" t="s">
        <v>16</v>
      </c>
      <c r="D94">
        <v>0</v>
      </c>
    </row>
    <row r="95" spans="1:4" x14ac:dyDescent="0.3">
      <c r="A95">
        <v>4</v>
      </c>
      <c r="B95" t="s">
        <v>11</v>
      </c>
      <c r="C95" t="s">
        <v>17</v>
      </c>
      <c r="D95">
        <v>0</v>
      </c>
    </row>
    <row r="96" spans="1:4" x14ac:dyDescent="0.3">
      <c r="A96">
        <v>4</v>
      </c>
      <c r="B96" t="s">
        <v>11</v>
      </c>
      <c r="C96" t="s">
        <v>18</v>
      </c>
      <c r="D96">
        <v>0</v>
      </c>
    </row>
    <row r="97" spans="1:4" x14ac:dyDescent="0.3">
      <c r="A97">
        <v>4</v>
      </c>
      <c r="B97" t="s">
        <v>11</v>
      </c>
      <c r="C97" t="s">
        <v>19</v>
      </c>
      <c r="D97">
        <v>0</v>
      </c>
    </row>
    <row r="98" spans="1:4" x14ac:dyDescent="0.3">
      <c r="A98">
        <v>5</v>
      </c>
      <c r="B98" t="s">
        <v>11</v>
      </c>
      <c r="C98" t="s">
        <v>14</v>
      </c>
      <c r="D98">
        <v>0</v>
      </c>
    </row>
    <row r="99" spans="1:4" x14ac:dyDescent="0.3">
      <c r="A99">
        <v>5</v>
      </c>
      <c r="B99" t="s">
        <v>11</v>
      </c>
      <c r="C99" t="s">
        <v>15</v>
      </c>
      <c r="D99">
        <v>0</v>
      </c>
    </row>
    <row r="100" spans="1:4" x14ac:dyDescent="0.3">
      <c r="A100">
        <v>5</v>
      </c>
      <c r="B100" t="s">
        <v>11</v>
      </c>
      <c r="C100" t="s">
        <v>16</v>
      </c>
      <c r="D100">
        <v>2</v>
      </c>
    </row>
    <row r="101" spans="1:4" x14ac:dyDescent="0.3">
      <c r="A101">
        <v>5</v>
      </c>
      <c r="B101" t="s">
        <v>11</v>
      </c>
      <c r="C101" t="s">
        <v>17</v>
      </c>
      <c r="D101">
        <v>0</v>
      </c>
    </row>
    <row r="102" spans="1:4" x14ac:dyDescent="0.3">
      <c r="A102">
        <v>5</v>
      </c>
      <c r="B102" t="s">
        <v>11</v>
      </c>
      <c r="C102" t="s">
        <v>18</v>
      </c>
      <c r="D102">
        <v>1</v>
      </c>
    </row>
    <row r="103" spans="1:4" x14ac:dyDescent="0.3">
      <c r="A103">
        <v>5</v>
      </c>
      <c r="B103" t="s">
        <v>11</v>
      </c>
      <c r="C103" t="s">
        <v>19</v>
      </c>
      <c r="D103">
        <v>0</v>
      </c>
    </row>
    <row r="104" spans="1:4" x14ac:dyDescent="0.3">
      <c r="A104">
        <v>6</v>
      </c>
      <c r="B104" t="s">
        <v>11</v>
      </c>
      <c r="C104" t="s">
        <v>14</v>
      </c>
      <c r="D104">
        <v>0</v>
      </c>
    </row>
    <row r="105" spans="1:4" x14ac:dyDescent="0.3">
      <c r="A105">
        <v>6</v>
      </c>
      <c r="B105" t="s">
        <v>11</v>
      </c>
      <c r="C105" t="s">
        <v>15</v>
      </c>
      <c r="D105">
        <v>1</v>
      </c>
    </row>
    <row r="106" spans="1:4" x14ac:dyDescent="0.3">
      <c r="A106">
        <v>6</v>
      </c>
      <c r="B106" t="s">
        <v>11</v>
      </c>
      <c r="C106" t="s">
        <v>16</v>
      </c>
      <c r="D106">
        <v>0</v>
      </c>
    </row>
    <row r="107" spans="1:4" x14ac:dyDescent="0.3">
      <c r="A107">
        <v>6</v>
      </c>
      <c r="B107" t="s">
        <v>11</v>
      </c>
      <c r="C107" t="s">
        <v>17</v>
      </c>
      <c r="D107">
        <v>2</v>
      </c>
    </row>
    <row r="108" spans="1:4" x14ac:dyDescent="0.3">
      <c r="A108">
        <v>6</v>
      </c>
      <c r="B108" t="s">
        <v>11</v>
      </c>
      <c r="C108" t="s">
        <v>18</v>
      </c>
      <c r="D108">
        <v>1</v>
      </c>
    </row>
    <row r="109" spans="1:4" x14ac:dyDescent="0.3">
      <c r="A109">
        <v>6</v>
      </c>
      <c r="B109" t="s">
        <v>11</v>
      </c>
      <c r="C109" t="s">
        <v>19</v>
      </c>
      <c r="D10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Insecticide - repellent effects</vt:lpstr>
      <vt:lpstr>Oviposition</vt:lpstr>
    </vt:vector>
  </TitlesOfParts>
  <Company>Luxembourg Institute of Science and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Doriane DAM</dc:creator>
  <cp:lastModifiedBy>Doriane DAM</cp:lastModifiedBy>
  <dcterms:created xsi:type="dcterms:W3CDTF">2021-07-07T13:46:01Z</dcterms:created>
  <dcterms:modified xsi:type="dcterms:W3CDTF">2021-08-26T12:05:30Z</dcterms:modified>
</cp:coreProperties>
</file>