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01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E:\dropbox\Dropbox\4_FengZhu\MgSiFeAlO6\data repository\"/>
    </mc:Choice>
  </mc:AlternateContent>
  <xr:revisionPtr revIDLastSave="0" documentId="13_ncr:1_{4215F5C7-F090-4482-8303-C134008CDAAF}" xr6:coauthVersionLast="43" xr6:coauthVersionMax="43" xr10:uidLastSave="{00000000-0000-0000-0000-000000000000}"/>
  <bookViews>
    <workbookView xWindow="-108" yWindow="-108" windowWidth="23256" windowHeight="12576" tabRatio="500" activeTab="4" xr2:uid="{00000000-000D-0000-FFFF-FFFF00000000}"/>
  </bookViews>
  <sheets>
    <sheet name="092116_raw" sheetId="2" r:id="rId1"/>
    <sheet name="092116_FA50" sheetId="6" r:id="rId2"/>
    <sheet name="092116_MFA" sheetId="7" r:id="rId3"/>
    <sheet name="102916_raw" sheetId="5" r:id="rId4"/>
    <sheet name="102916_FA50" sheetId="8" r:id="rId5"/>
  </sheets>
  <calcPr calcId="191029" concurrentCalc="0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23" i="8" l="1"/>
  <c r="C23" i="8"/>
  <c r="D23" i="8"/>
  <c r="E23" i="8"/>
  <c r="E24" i="8"/>
  <c r="F27" i="8"/>
  <c r="E27" i="8"/>
  <c r="D27" i="8"/>
  <c r="C27" i="8"/>
  <c r="B27" i="8"/>
  <c r="B25" i="8"/>
  <c r="E25" i="8"/>
  <c r="D25" i="8"/>
  <c r="C25" i="8"/>
  <c r="F23" i="8"/>
  <c r="F12" i="7"/>
  <c r="E12" i="7"/>
  <c r="D12" i="7"/>
  <c r="C12" i="7"/>
  <c r="B12" i="7"/>
  <c r="B10" i="7"/>
  <c r="E8" i="7"/>
  <c r="F8" i="7"/>
  <c r="E10" i="7"/>
  <c r="D8" i="7"/>
  <c r="D10" i="7"/>
  <c r="C8" i="7"/>
  <c r="C10" i="7"/>
  <c r="B8" i="7"/>
  <c r="F29" i="6"/>
  <c r="F27" i="6"/>
  <c r="E29" i="6"/>
  <c r="D29" i="6"/>
  <c r="C29" i="6"/>
  <c r="B29" i="6"/>
  <c r="E27" i="6"/>
  <c r="D27" i="6"/>
  <c r="C27" i="6"/>
  <c r="B27" i="6"/>
  <c r="E25" i="6"/>
  <c r="E24" i="6"/>
  <c r="C24" i="6"/>
  <c r="D24" i="6"/>
  <c r="F24" i="6"/>
  <c r="B24" i="6"/>
  <c r="E38" i="2"/>
  <c r="F38" i="2"/>
  <c r="E40" i="2"/>
  <c r="D38" i="2"/>
  <c r="D40" i="2"/>
  <c r="C38" i="2"/>
  <c r="C40" i="2"/>
  <c r="B38" i="2"/>
  <c r="B40" i="2"/>
  <c r="B27" i="2"/>
  <c r="C27" i="2"/>
  <c r="D27" i="2"/>
  <c r="E27" i="2"/>
  <c r="E29" i="2"/>
  <c r="B30" i="2"/>
  <c r="C30" i="2"/>
  <c r="D30" i="2"/>
  <c r="E30" i="2"/>
  <c r="E25" i="5"/>
  <c r="B25" i="5"/>
  <c r="C25" i="5"/>
  <c r="D25" i="5"/>
  <c r="E26" i="5"/>
  <c r="E27" i="5"/>
  <c r="D27" i="5"/>
  <c r="C27" i="5"/>
  <c r="B27" i="5"/>
  <c r="F27" i="2"/>
  <c r="F30" i="2"/>
  <c r="F57" i="2"/>
  <c r="E57" i="2"/>
  <c r="D57" i="2"/>
  <c r="C57" i="2"/>
  <c r="B57" i="2"/>
  <c r="F50" i="2"/>
  <c r="E50" i="2"/>
  <c r="D50" i="2"/>
  <c r="C50" i="2"/>
  <c r="B50" i="2"/>
  <c r="F25" i="5"/>
</calcChain>
</file>

<file path=xl/sharedStrings.xml><?xml version="1.0" encoding="utf-8"?>
<sst xmlns="http://schemas.openxmlformats.org/spreadsheetml/2006/main" count="481" uniqueCount="92">
  <si>
    <t>O</t>
  </si>
  <si>
    <t>Mg</t>
  </si>
  <si>
    <t>Al</t>
  </si>
  <si>
    <t>Si</t>
  </si>
  <si>
    <t>Fe</t>
  </si>
  <si>
    <t xml:space="preserve">17 / 1 . </t>
  </si>
  <si>
    <t>092116_AlBdg_major</t>
  </si>
  <si>
    <t xml:space="preserve">18 / 1 . </t>
  </si>
  <si>
    <t xml:space="preserve">19 / 1 . </t>
  </si>
  <si>
    <t xml:space="preserve">20 / 1 . </t>
  </si>
  <si>
    <t xml:space="preserve">21 / 1 . </t>
  </si>
  <si>
    <t xml:space="preserve">22 / 1 . </t>
  </si>
  <si>
    <t xml:space="preserve">23 / 1 . </t>
  </si>
  <si>
    <t xml:space="preserve">24 / 1 . </t>
  </si>
  <si>
    <t xml:space="preserve">25 / 1 . </t>
  </si>
  <si>
    <t xml:space="preserve">26 / 1 . </t>
  </si>
  <si>
    <t xml:space="preserve">27 / 1 . </t>
  </si>
  <si>
    <t xml:space="preserve">28 / 1 . </t>
  </si>
  <si>
    <t xml:space="preserve">29 / 1 . </t>
  </si>
  <si>
    <t xml:space="preserve">30 / 1 . </t>
  </si>
  <si>
    <t xml:space="preserve">31 / 1 . </t>
  </si>
  <si>
    <t xml:space="preserve">35 / 1 . </t>
  </si>
  <si>
    <t xml:space="preserve">36 / 1 . </t>
  </si>
  <si>
    <t xml:space="preserve">37 / 1 . </t>
  </si>
  <si>
    <t xml:space="preserve">38 / 1 . </t>
  </si>
  <si>
    <t xml:space="preserve">39 / 1 . </t>
  </si>
  <si>
    <t xml:space="preserve">40 / 1 . </t>
  </si>
  <si>
    <t xml:space="preserve">42 / 1 . </t>
  </si>
  <si>
    <t xml:space="preserve">43 / 1 . </t>
  </si>
  <si>
    <t xml:space="preserve">44 / 1 . </t>
  </si>
  <si>
    <t>092116_AlBdg_dark</t>
  </si>
  <si>
    <t xml:space="preserve">45 / 1 . </t>
  </si>
  <si>
    <t xml:space="preserve">46 / 1 . </t>
  </si>
  <si>
    <t xml:space="preserve">47 / 1 . </t>
  </si>
  <si>
    <t xml:space="preserve">48 / 1 . </t>
  </si>
  <si>
    <t xml:space="preserve">49 / 1 . </t>
  </si>
  <si>
    <t xml:space="preserve">50 / 1 . </t>
  </si>
  <si>
    <t xml:space="preserve">51 / 1 . </t>
  </si>
  <si>
    <t xml:space="preserve">52 / 1 . </t>
  </si>
  <si>
    <t xml:space="preserve">53 / 1 . </t>
  </si>
  <si>
    <t xml:space="preserve">54 / 1 . </t>
  </si>
  <si>
    <t xml:space="preserve">55 / 1 . </t>
  </si>
  <si>
    <t xml:space="preserve">56 / 1 . </t>
  </si>
  <si>
    <t xml:space="preserve">57 / 1 . </t>
  </si>
  <si>
    <t>092116_AlBdg_bright</t>
  </si>
  <si>
    <t xml:space="preserve">58 / 1 . </t>
  </si>
  <si>
    <t xml:space="preserve">59 / 1 . </t>
  </si>
  <si>
    <t xml:space="preserve">60 / 1 . </t>
  </si>
  <si>
    <t xml:space="preserve">61 / 1 . </t>
  </si>
  <si>
    <t xml:space="preserve">62 / 1 . </t>
  </si>
  <si>
    <t>AVERAGE</t>
    <phoneticPr fontId="4" type="noConversion"/>
  </si>
  <si>
    <t>EPMA</t>
    <phoneticPr fontId="4" type="noConversion"/>
  </si>
  <si>
    <t>Atomic%</t>
  </si>
  <si>
    <t>DataSet/Point</t>
  </si>
  <si>
    <t>Total</t>
  </si>
  <si>
    <t>X</t>
  </si>
  <si>
    <t>Y</t>
  </si>
  <si>
    <t>Z</t>
  </si>
  <si>
    <t>Comment</t>
  </si>
  <si>
    <t>Mean Z</t>
  </si>
  <si>
    <t>Formula</t>
    <phoneticPr fontId="4" type="noConversion"/>
  </si>
  <si>
    <t>MgFeAlSiO6</t>
    <phoneticPr fontId="4" type="noConversion"/>
  </si>
  <si>
    <t>Mg1.2Fe2Si0.1Al0.9O5.7</t>
    <phoneticPr fontId="4" type="noConversion"/>
  </si>
  <si>
    <t>Al2O3</t>
    <phoneticPr fontId="4" type="noConversion"/>
  </si>
  <si>
    <t>SiO2</t>
    <phoneticPr fontId="4" type="noConversion"/>
  </si>
  <si>
    <t>Mg1.5Fe2.5Al1.2O7</t>
    <phoneticPr fontId="4" type="noConversion"/>
  </si>
  <si>
    <t>Beam X</t>
  </si>
  <si>
    <t>Beam Y</t>
  </si>
  <si>
    <t>Distance (µ)</t>
  </si>
  <si>
    <t xml:space="preserve">1 / 1 . </t>
  </si>
  <si>
    <t xml:space="preserve"> </t>
  </si>
  <si>
    <t>102916_57Fe_AlBdg</t>
  </si>
  <si>
    <t xml:space="preserve">2 / 1 . </t>
  </si>
  <si>
    <t xml:space="preserve">3 / 1 . </t>
  </si>
  <si>
    <t xml:space="preserve">4 / 1 . </t>
  </si>
  <si>
    <t xml:space="preserve">5 / 1 . </t>
  </si>
  <si>
    <t xml:space="preserve">6 / 1 . </t>
  </si>
  <si>
    <t xml:space="preserve">7 / 1 . </t>
  </si>
  <si>
    <t xml:space="preserve">8 / 1 . </t>
  </si>
  <si>
    <t xml:space="preserve">9 / 1 . </t>
  </si>
  <si>
    <t xml:space="preserve">10 / 1 . </t>
  </si>
  <si>
    <t xml:space="preserve">11 / 1 . </t>
  </si>
  <si>
    <t xml:space="preserve">12 / 1 . </t>
  </si>
  <si>
    <t xml:space="preserve">13 / 1 . </t>
  </si>
  <si>
    <t xml:space="preserve">14 / 1 . </t>
  </si>
  <si>
    <t xml:space="preserve">15 / 1 . </t>
  </si>
  <si>
    <t xml:space="preserve">16 / 1 . </t>
  </si>
  <si>
    <t>102916_57Fe_dark</t>
  </si>
  <si>
    <t>excess SiO2</t>
    <phoneticPr fontId="4" type="noConversion"/>
  </si>
  <si>
    <t>Formual</t>
    <phoneticPr fontId="4" type="noConversion"/>
  </si>
  <si>
    <t>MgFeSiAlO6</t>
    <phoneticPr fontId="4" type="noConversion"/>
  </si>
  <si>
    <t>nonstoichiometry silicates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</si>
</sst>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theme="1"/>
      <name val="Verdana"/>
      <family val="2"/>
    </font>
    <font>
      <b/>
      <sz val="10"/>
      <color theme="1"/>
      <name val="Verdana"/>
      <family val="2"/>
    </font>
    <font>
      <u/>
      <sz val="10"/>
      <color theme="10"/>
      <name val="Verdana"/>
      <family val="2"/>
    </font>
    <font>
      <u/>
      <sz val="10"/>
      <color theme="11"/>
      <name val="Verdana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1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0" fillId="0" borderId="0" xfId="0" applyFont="1" applyBorder="1"/>
    <xf numFmtId="0" fontId="0" fillId="0" borderId="0" xfId="0" applyFont="1" applyBorder="1" applyAlignment="1">
      <alignment horizontal="justify" vertical="center" wrapText="1"/>
    </xf>
    <xf numFmtId="0" fontId="0" fillId="0" borderId="0" xfId="0" applyFont="1" applyBorder="1" applyAlignment="1">
      <alignment horizontal="right" vertical="center" wrapText="1"/>
    </xf>
    <xf numFmtId="22" fontId="0" fillId="0" borderId="0" xfId="0" applyNumberFormat="1"/>
    <xf numFmtId="0" fontId="1" fillId="0" borderId="0" xfId="0" applyFont="1" applyBorder="1" applyAlignment="1">
      <alignment horizontal="justify" vertical="center" wrapText="1"/>
    </xf>
    <xf numFmtId="0" fontId="0" fillId="0" borderId="0" xfId="0" applyBorder="1"/>
    <xf numFmtId="0" fontId="0" fillId="0" borderId="0" xfId="0" applyFont="1" applyFill="1" applyBorder="1"/>
  </cellXfs>
  <cellStyles count="11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59"/>
  <sheetViews>
    <sheetView zoomScaleNormal="100" zoomScalePageLayoutView="125" workbookViewId="0">
      <selection activeCell="C16" sqref="C16"/>
    </sheetView>
  </sheetViews>
  <sheetFormatPr defaultColWidth="10.6328125" defaultRowHeight="12.6" x14ac:dyDescent="0.2"/>
  <cols>
    <col min="1" max="1" width="13.1796875" style="1" customWidth="1"/>
    <col min="2" max="16384" width="10.6328125" style="1"/>
  </cols>
  <sheetData>
    <row r="1" spans="1:12" x14ac:dyDescent="0.2">
      <c r="A1" s="5" t="s">
        <v>51</v>
      </c>
      <c r="B1" s="2"/>
      <c r="C1" s="2"/>
      <c r="D1" s="2"/>
      <c r="E1" s="3"/>
      <c r="F1" s="2"/>
      <c r="G1" s="3"/>
      <c r="H1" s="2"/>
      <c r="I1" s="2"/>
      <c r="J1" s="2"/>
    </row>
    <row r="2" spans="1:12" customFormat="1" x14ac:dyDescent="0.2">
      <c r="B2" t="s">
        <v>52</v>
      </c>
    </row>
    <row r="3" spans="1:12" customFormat="1" x14ac:dyDescent="0.2">
      <c r="A3" t="s">
        <v>53</v>
      </c>
      <c r="B3" t="s">
        <v>4</v>
      </c>
      <c r="C3" t="s">
        <v>1</v>
      </c>
      <c r="D3" t="s">
        <v>3</v>
      </c>
      <c r="E3" t="s">
        <v>2</v>
      </c>
      <c r="F3" t="s">
        <v>0</v>
      </c>
      <c r="G3" t="s">
        <v>54</v>
      </c>
      <c r="H3" t="s">
        <v>55</v>
      </c>
      <c r="I3" t="s">
        <v>56</v>
      </c>
      <c r="J3" t="s">
        <v>57</v>
      </c>
      <c r="K3" t="s">
        <v>58</v>
      </c>
      <c r="L3" t="s">
        <v>59</v>
      </c>
    </row>
    <row r="4" spans="1:12" customFormat="1" x14ac:dyDescent="0.2">
      <c r="A4" t="s">
        <v>5</v>
      </c>
      <c r="B4">
        <v>11.589499999999999</v>
      </c>
      <c r="C4">
        <v>9.5734999999999992</v>
      </c>
      <c r="D4">
        <v>8.6181000000000001</v>
      </c>
      <c r="E4">
        <v>10.41</v>
      </c>
      <c r="F4">
        <v>59.808900000000001</v>
      </c>
      <c r="G4">
        <v>100</v>
      </c>
      <c r="H4">
        <v>13515</v>
      </c>
      <c r="I4">
        <v>25770</v>
      </c>
      <c r="J4">
        <v>191</v>
      </c>
      <c r="K4" s="4" t="s">
        <v>6</v>
      </c>
      <c r="L4">
        <v>14.37</v>
      </c>
    </row>
    <row r="5" spans="1:12" customFormat="1" x14ac:dyDescent="0.2">
      <c r="A5" t="s">
        <v>7</v>
      </c>
      <c r="B5">
        <v>10.6663</v>
      </c>
      <c r="C5">
        <v>9.8503000000000007</v>
      </c>
      <c r="D5">
        <v>10.273400000000001</v>
      </c>
      <c r="E5">
        <v>9.1254000000000008</v>
      </c>
      <c r="F5">
        <v>60.084600000000002</v>
      </c>
      <c r="G5">
        <v>100</v>
      </c>
      <c r="H5">
        <v>13515</v>
      </c>
      <c r="I5">
        <v>25785</v>
      </c>
      <c r="J5">
        <v>191</v>
      </c>
      <c r="K5" s="4" t="s">
        <v>6</v>
      </c>
      <c r="L5">
        <v>14.4209</v>
      </c>
    </row>
    <row r="6" spans="1:12" customFormat="1" x14ac:dyDescent="0.2">
      <c r="A6" t="s">
        <v>8</v>
      </c>
      <c r="B6">
        <v>9.5289999999999999</v>
      </c>
      <c r="C6">
        <v>10.4909</v>
      </c>
      <c r="D6">
        <v>10.869899999999999</v>
      </c>
      <c r="E6">
        <v>9.0343</v>
      </c>
      <c r="F6">
        <v>60.075800000000001</v>
      </c>
      <c r="G6">
        <v>100</v>
      </c>
      <c r="H6">
        <v>13441</v>
      </c>
      <c r="I6">
        <v>25868</v>
      </c>
      <c r="J6">
        <v>191</v>
      </c>
      <c r="K6" s="4" t="s">
        <v>6</v>
      </c>
      <c r="L6">
        <v>14.0929</v>
      </c>
    </row>
    <row r="7" spans="1:12" customFormat="1" x14ac:dyDescent="0.2">
      <c r="A7" t="s">
        <v>9</v>
      </c>
      <c r="B7">
        <v>9.8574000000000002</v>
      </c>
      <c r="C7">
        <v>10.002700000000001</v>
      </c>
      <c r="D7">
        <v>10.2362</v>
      </c>
      <c r="E7">
        <v>9.8569999999999993</v>
      </c>
      <c r="F7">
        <v>60.046700000000001</v>
      </c>
      <c r="G7">
        <v>100</v>
      </c>
      <c r="H7">
        <v>13424</v>
      </c>
      <c r="I7">
        <v>25868</v>
      </c>
      <c r="J7">
        <v>191</v>
      </c>
      <c r="K7" s="4" t="s">
        <v>6</v>
      </c>
      <c r="L7">
        <v>14.190799999999999</v>
      </c>
    </row>
    <row r="8" spans="1:12" customFormat="1" x14ac:dyDescent="0.2">
      <c r="A8" t="s">
        <v>10</v>
      </c>
      <c r="B8">
        <v>9.7149000000000001</v>
      </c>
      <c r="C8">
        <v>10.8956</v>
      </c>
      <c r="D8">
        <v>10.272</v>
      </c>
      <c r="E8">
        <v>9.2421000000000006</v>
      </c>
      <c r="F8">
        <v>59.875300000000003</v>
      </c>
      <c r="G8">
        <v>100</v>
      </c>
      <c r="H8">
        <v>13424</v>
      </c>
      <c r="I8">
        <v>25877</v>
      </c>
      <c r="J8">
        <v>191</v>
      </c>
      <c r="K8" s="4" t="s">
        <v>6</v>
      </c>
      <c r="L8">
        <v>13.7866</v>
      </c>
    </row>
    <row r="9" spans="1:12" customFormat="1" x14ac:dyDescent="0.2">
      <c r="A9" t="s">
        <v>11</v>
      </c>
      <c r="B9">
        <v>9.6546000000000003</v>
      </c>
      <c r="C9">
        <v>10.9284</v>
      </c>
      <c r="D9">
        <v>10.5358</v>
      </c>
      <c r="E9">
        <v>8.9596999999999998</v>
      </c>
      <c r="F9">
        <v>59.921500000000002</v>
      </c>
      <c r="G9">
        <v>100</v>
      </c>
      <c r="H9">
        <v>13423</v>
      </c>
      <c r="I9">
        <v>25883</v>
      </c>
      <c r="J9">
        <v>191</v>
      </c>
      <c r="K9" s="4" t="s">
        <v>6</v>
      </c>
      <c r="L9">
        <v>13.8278</v>
      </c>
    </row>
    <row r="10" spans="1:12" customFormat="1" x14ac:dyDescent="0.2">
      <c r="A10" t="s">
        <v>12</v>
      </c>
      <c r="B10">
        <v>11.073399999999999</v>
      </c>
      <c r="C10">
        <v>9.0691000000000006</v>
      </c>
      <c r="D10">
        <v>9.5629000000000008</v>
      </c>
      <c r="E10">
        <v>10.1959</v>
      </c>
      <c r="F10">
        <v>60.098799999999997</v>
      </c>
      <c r="G10">
        <v>100</v>
      </c>
      <c r="H10">
        <v>13377</v>
      </c>
      <c r="I10">
        <v>25920</v>
      </c>
      <c r="J10">
        <v>191</v>
      </c>
      <c r="K10" s="4" t="s">
        <v>6</v>
      </c>
      <c r="L10">
        <v>14.5587</v>
      </c>
    </row>
    <row r="11" spans="1:12" customFormat="1" x14ac:dyDescent="0.2">
      <c r="A11" t="s">
        <v>13</v>
      </c>
      <c r="B11">
        <v>10.337300000000001</v>
      </c>
      <c r="C11">
        <v>10.139900000000001</v>
      </c>
      <c r="D11">
        <v>10.0535</v>
      </c>
      <c r="E11">
        <v>9.4865999999999993</v>
      </c>
      <c r="F11">
        <v>59.982700000000001</v>
      </c>
      <c r="G11">
        <v>100</v>
      </c>
      <c r="H11">
        <v>13371</v>
      </c>
      <c r="I11">
        <v>25920</v>
      </c>
      <c r="J11">
        <v>191</v>
      </c>
      <c r="K11" s="4" t="s">
        <v>6</v>
      </c>
      <c r="L11">
        <v>14.041</v>
      </c>
    </row>
    <row r="12" spans="1:12" customFormat="1" x14ac:dyDescent="0.2">
      <c r="A12" t="s">
        <v>14</v>
      </c>
      <c r="B12">
        <v>10.1393</v>
      </c>
      <c r="C12">
        <v>10.1251</v>
      </c>
      <c r="D12">
        <v>10.544700000000001</v>
      </c>
      <c r="E12">
        <v>9.1068999999999996</v>
      </c>
      <c r="F12">
        <v>60.0839</v>
      </c>
      <c r="G12">
        <v>100</v>
      </c>
      <c r="H12">
        <v>13268</v>
      </c>
      <c r="I12">
        <v>25941</v>
      </c>
      <c r="J12">
        <v>191</v>
      </c>
      <c r="K12" s="4" t="s">
        <v>6</v>
      </c>
      <c r="L12">
        <v>13.9801</v>
      </c>
    </row>
    <row r="13" spans="1:12" customFormat="1" x14ac:dyDescent="0.2">
      <c r="A13" t="s">
        <v>15</v>
      </c>
      <c r="B13">
        <v>9.9960000000000004</v>
      </c>
      <c r="C13">
        <v>10.1526</v>
      </c>
      <c r="D13">
        <v>10.615600000000001</v>
      </c>
      <c r="E13">
        <v>9.1432000000000002</v>
      </c>
      <c r="F13">
        <v>60.092599999999997</v>
      </c>
      <c r="G13">
        <v>100</v>
      </c>
      <c r="H13">
        <v>13247</v>
      </c>
      <c r="I13">
        <v>25941</v>
      </c>
      <c r="J13">
        <v>191</v>
      </c>
      <c r="K13" s="4" t="s">
        <v>6</v>
      </c>
      <c r="L13">
        <v>14.2181</v>
      </c>
    </row>
    <row r="14" spans="1:12" customFormat="1" x14ac:dyDescent="0.2">
      <c r="A14" t="s">
        <v>16</v>
      </c>
      <c r="B14">
        <v>10.254300000000001</v>
      </c>
      <c r="C14">
        <v>9.7324000000000002</v>
      </c>
      <c r="D14">
        <v>10.382300000000001</v>
      </c>
      <c r="E14">
        <v>9.5010999999999992</v>
      </c>
      <c r="F14">
        <v>60.13</v>
      </c>
      <c r="G14">
        <v>100</v>
      </c>
      <c r="H14">
        <v>13231</v>
      </c>
      <c r="I14">
        <v>25941</v>
      </c>
      <c r="J14">
        <v>191</v>
      </c>
      <c r="K14" s="4" t="s">
        <v>6</v>
      </c>
      <c r="L14">
        <v>14.246</v>
      </c>
    </row>
    <row r="15" spans="1:12" customFormat="1" x14ac:dyDescent="0.2">
      <c r="A15" t="s">
        <v>17</v>
      </c>
      <c r="B15">
        <v>10.877700000000001</v>
      </c>
      <c r="C15">
        <v>9.1938999999999993</v>
      </c>
      <c r="D15">
        <v>9.5264000000000006</v>
      </c>
      <c r="E15">
        <v>10.335599999999999</v>
      </c>
      <c r="F15">
        <v>60.066499999999998</v>
      </c>
      <c r="G15">
        <v>100</v>
      </c>
      <c r="H15">
        <v>13120</v>
      </c>
      <c r="I15">
        <v>25878</v>
      </c>
      <c r="J15">
        <v>191</v>
      </c>
      <c r="K15" s="4" t="s">
        <v>6</v>
      </c>
      <c r="L15">
        <v>14.409800000000001</v>
      </c>
    </row>
    <row r="16" spans="1:12" customFormat="1" x14ac:dyDescent="0.2">
      <c r="A16" t="s">
        <v>18</v>
      </c>
      <c r="B16">
        <v>9.1273</v>
      </c>
      <c r="C16">
        <v>10.910399999999999</v>
      </c>
      <c r="D16">
        <v>11.0852</v>
      </c>
      <c r="E16">
        <v>8.8422000000000001</v>
      </c>
      <c r="F16">
        <v>60.034999999999997</v>
      </c>
      <c r="G16">
        <v>100</v>
      </c>
      <c r="H16">
        <v>13135</v>
      </c>
      <c r="I16">
        <v>25878</v>
      </c>
      <c r="J16">
        <v>191</v>
      </c>
      <c r="K16" s="4" t="s">
        <v>6</v>
      </c>
      <c r="L16">
        <v>13.8674</v>
      </c>
    </row>
    <row r="17" spans="1:12" customFormat="1" x14ac:dyDescent="0.2">
      <c r="A17" t="s">
        <v>19</v>
      </c>
      <c r="B17">
        <v>10.815799999999999</v>
      </c>
      <c r="C17">
        <v>9.5879999999999992</v>
      </c>
      <c r="D17">
        <v>9.9717000000000002</v>
      </c>
      <c r="E17">
        <v>9.5477000000000007</v>
      </c>
      <c r="F17">
        <v>60.076799999999999</v>
      </c>
      <c r="G17">
        <v>100</v>
      </c>
      <c r="H17">
        <v>13130</v>
      </c>
      <c r="I17">
        <v>25822</v>
      </c>
      <c r="J17">
        <v>191</v>
      </c>
      <c r="K17" s="4" t="s">
        <v>6</v>
      </c>
      <c r="L17">
        <v>14.534700000000001</v>
      </c>
    </row>
    <row r="18" spans="1:12" customFormat="1" x14ac:dyDescent="0.2">
      <c r="A18" t="s">
        <v>20</v>
      </c>
      <c r="B18">
        <v>10.8497</v>
      </c>
      <c r="C18">
        <v>9.8623999999999992</v>
      </c>
      <c r="D18">
        <v>9.3331999999999997</v>
      </c>
      <c r="E18">
        <v>10.060499999999999</v>
      </c>
      <c r="F18">
        <v>59.894199999999998</v>
      </c>
      <c r="G18">
        <v>100</v>
      </c>
      <c r="H18">
        <v>13110</v>
      </c>
      <c r="I18">
        <v>25822</v>
      </c>
      <c r="J18">
        <v>191</v>
      </c>
      <c r="K18" s="4" t="s">
        <v>6</v>
      </c>
      <c r="L18">
        <v>14.1807</v>
      </c>
    </row>
    <row r="19" spans="1:12" customFormat="1" x14ac:dyDescent="0.2">
      <c r="A19" t="s">
        <v>21</v>
      </c>
      <c r="B19">
        <v>11.1333</v>
      </c>
      <c r="C19">
        <v>9.5678000000000001</v>
      </c>
      <c r="D19">
        <v>9.3177000000000003</v>
      </c>
      <c r="E19">
        <v>10.0312</v>
      </c>
      <c r="F19">
        <v>59.95</v>
      </c>
      <c r="G19">
        <v>100</v>
      </c>
      <c r="H19">
        <v>13073</v>
      </c>
      <c r="I19">
        <v>25747</v>
      </c>
      <c r="J19">
        <v>191</v>
      </c>
      <c r="K19" s="4" t="s">
        <v>6</v>
      </c>
      <c r="L19">
        <v>14.1905</v>
      </c>
    </row>
    <row r="20" spans="1:12" customFormat="1" x14ac:dyDescent="0.2">
      <c r="A20" t="s">
        <v>22</v>
      </c>
      <c r="B20">
        <v>10.3416</v>
      </c>
      <c r="C20">
        <v>10.264099999999999</v>
      </c>
      <c r="D20">
        <v>10.724500000000001</v>
      </c>
      <c r="E20">
        <v>8.5777999999999999</v>
      </c>
      <c r="F20">
        <v>60.092100000000002</v>
      </c>
      <c r="G20">
        <v>100</v>
      </c>
      <c r="H20">
        <v>13093</v>
      </c>
      <c r="I20">
        <v>25747</v>
      </c>
      <c r="J20">
        <v>191</v>
      </c>
      <c r="K20" s="4" t="s">
        <v>6</v>
      </c>
      <c r="L20">
        <v>14.213699999999999</v>
      </c>
    </row>
    <row r="21" spans="1:12" customFormat="1" x14ac:dyDescent="0.2">
      <c r="A21" t="s">
        <v>23</v>
      </c>
      <c r="B21">
        <v>10.3184</v>
      </c>
      <c r="C21">
        <v>10.695</v>
      </c>
      <c r="D21">
        <v>10.353</v>
      </c>
      <c r="E21">
        <v>8.702</v>
      </c>
      <c r="F21">
        <v>59.931600000000003</v>
      </c>
      <c r="G21">
        <v>100</v>
      </c>
      <c r="H21">
        <v>13118</v>
      </c>
      <c r="I21">
        <v>25741</v>
      </c>
      <c r="J21">
        <v>191</v>
      </c>
      <c r="K21" s="4" t="s">
        <v>6</v>
      </c>
      <c r="L21">
        <v>13.950200000000001</v>
      </c>
    </row>
    <row r="22" spans="1:12" customFormat="1" x14ac:dyDescent="0.2">
      <c r="A22" t="s">
        <v>24</v>
      </c>
      <c r="B22">
        <v>10.370699999999999</v>
      </c>
      <c r="C22">
        <v>9.9274000000000004</v>
      </c>
      <c r="D22">
        <v>9.9955999999999996</v>
      </c>
      <c r="E22">
        <v>9.6926000000000005</v>
      </c>
      <c r="F22">
        <v>60.0137</v>
      </c>
      <c r="G22">
        <v>100</v>
      </c>
      <c r="H22">
        <v>13458</v>
      </c>
      <c r="I22">
        <v>25861</v>
      </c>
      <c r="J22">
        <v>191</v>
      </c>
      <c r="K22" s="4" t="s">
        <v>6</v>
      </c>
      <c r="L22">
        <v>14.087199999999999</v>
      </c>
    </row>
    <row r="23" spans="1:12" customFormat="1" x14ac:dyDescent="0.2">
      <c r="A23" t="s">
        <v>25</v>
      </c>
      <c r="B23">
        <v>10.2416</v>
      </c>
      <c r="C23">
        <v>10.345700000000001</v>
      </c>
      <c r="D23">
        <v>10.286899999999999</v>
      </c>
      <c r="E23">
        <v>9.1376000000000008</v>
      </c>
      <c r="F23">
        <v>59.988199999999999</v>
      </c>
      <c r="G23">
        <v>100</v>
      </c>
      <c r="H23">
        <v>13449</v>
      </c>
      <c r="I23">
        <v>25900</v>
      </c>
      <c r="J23">
        <v>191</v>
      </c>
      <c r="K23" s="4" t="s">
        <v>6</v>
      </c>
      <c r="L23">
        <v>14.0101</v>
      </c>
    </row>
    <row r="24" spans="1:12" customFormat="1" x14ac:dyDescent="0.2">
      <c r="A24" t="s">
        <v>26</v>
      </c>
      <c r="B24">
        <v>9.6158000000000001</v>
      </c>
      <c r="C24">
        <v>10.7331</v>
      </c>
      <c r="D24">
        <v>10.9064</v>
      </c>
      <c r="E24">
        <v>8.7101000000000006</v>
      </c>
      <c r="F24">
        <v>60.034700000000001</v>
      </c>
      <c r="G24">
        <v>100</v>
      </c>
      <c r="H24">
        <v>13432</v>
      </c>
      <c r="I24">
        <v>25894</v>
      </c>
      <c r="J24">
        <v>191</v>
      </c>
      <c r="K24" s="4" t="s">
        <v>6</v>
      </c>
      <c r="L24">
        <v>13.9237</v>
      </c>
    </row>
    <row r="25" spans="1:12" customFormat="1" x14ac:dyDescent="0.2">
      <c r="A25" t="s">
        <v>27</v>
      </c>
      <c r="B25">
        <v>10.758599999999999</v>
      </c>
      <c r="C25">
        <v>9.3386999999999993</v>
      </c>
      <c r="D25">
        <v>9.7474000000000007</v>
      </c>
      <c r="E25">
        <v>10.073499999999999</v>
      </c>
      <c r="F25">
        <v>60.081699999999998</v>
      </c>
      <c r="G25">
        <v>100</v>
      </c>
      <c r="H25">
        <v>13286</v>
      </c>
      <c r="I25">
        <v>25826</v>
      </c>
      <c r="J25">
        <v>191</v>
      </c>
      <c r="K25" s="4" t="s">
        <v>6</v>
      </c>
      <c r="L25">
        <v>14.3779</v>
      </c>
    </row>
    <row r="26" spans="1:12" customFormat="1" x14ac:dyDescent="0.2">
      <c r="A26" t="s">
        <v>28</v>
      </c>
      <c r="B26">
        <v>10.8133</v>
      </c>
      <c r="C26">
        <v>9.5259</v>
      </c>
      <c r="D26">
        <v>9.6228999999999996</v>
      </c>
      <c r="E26">
        <v>10.0185</v>
      </c>
      <c r="F26">
        <v>60.019399999999997</v>
      </c>
      <c r="G26">
        <v>100</v>
      </c>
      <c r="H26">
        <v>13126</v>
      </c>
      <c r="I26">
        <v>25826</v>
      </c>
      <c r="J26">
        <v>191</v>
      </c>
      <c r="K26" s="4" t="s">
        <v>6</v>
      </c>
      <c r="L26">
        <v>14.226800000000001</v>
      </c>
    </row>
    <row r="27" spans="1:12" customFormat="1" ht="12" customHeight="1" x14ac:dyDescent="0.2">
      <c r="A27" t="s">
        <v>50</v>
      </c>
      <c r="B27">
        <f>AVERAGE(B4:B26)</f>
        <v>10.351121739130436</v>
      </c>
      <c r="C27">
        <f>AVERAGE(C4:C26)</f>
        <v>10.039691304347826</v>
      </c>
      <c r="D27">
        <f>AVERAGE(D4:D26)</f>
        <v>10.123273913043478</v>
      </c>
      <c r="E27">
        <f>AVERAGE(E4:E26)</f>
        <v>9.4691956521739105</v>
      </c>
      <c r="F27">
        <f>AVERAGE(F1:F24)</f>
        <v>60.013504761904748</v>
      </c>
      <c r="K27" s="4"/>
    </row>
    <row r="28" spans="1:12" customFormat="1" hidden="1" x14ac:dyDescent="0.2">
      <c r="K28" s="4"/>
    </row>
    <row r="29" spans="1:12" customFormat="1" x14ac:dyDescent="0.2">
      <c r="A29" t="s">
        <v>60</v>
      </c>
      <c r="B29" t="s">
        <v>61</v>
      </c>
      <c r="E29">
        <f>B27+C27+D27+E27</f>
        <v>39.983282608695646</v>
      </c>
      <c r="K29" s="4"/>
    </row>
    <row r="30" spans="1:12" customFormat="1" x14ac:dyDescent="0.2">
      <c r="B30">
        <f>B27/E29*2</f>
        <v>0.51777248208626336</v>
      </c>
      <c r="C30">
        <f>C27/E29*2</f>
        <v>0.50219444974557315</v>
      </c>
      <c r="D30">
        <f>D27/E29*2</f>
        <v>0.50637532751459724</v>
      </c>
      <c r="E30">
        <f>E27/E29*2</f>
        <v>0.47365774065356658</v>
      </c>
      <c r="F30">
        <f>F27/20</f>
        <v>3.0006752380952375</v>
      </c>
      <c r="K30" s="4"/>
    </row>
    <row r="31" spans="1:12" customFormat="1" x14ac:dyDescent="0.2"/>
    <row r="32" spans="1:12" customFormat="1" x14ac:dyDescent="0.2">
      <c r="A32" t="s">
        <v>43</v>
      </c>
      <c r="B32">
        <v>20.755600000000001</v>
      </c>
      <c r="C32">
        <v>12.040800000000001</v>
      </c>
      <c r="D32">
        <v>1.1338999999999999</v>
      </c>
      <c r="E32">
        <v>8.2510999999999992</v>
      </c>
      <c r="F32">
        <v>57.818600000000004</v>
      </c>
      <c r="G32">
        <v>100</v>
      </c>
      <c r="H32">
        <v>13107</v>
      </c>
      <c r="I32">
        <v>25907</v>
      </c>
      <c r="J32">
        <v>191</v>
      </c>
      <c r="K32" t="s">
        <v>44</v>
      </c>
      <c r="L32">
        <v>16.8398</v>
      </c>
    </row>
    <row r="33" spans="1:12" customFormat="1" x14ac:dyDescent="0.2">
      <c r="A33" t="s">
        <v>45</v>
      </c>
      <c r="B33">
        <v>20.971599999999999</v>
      </c>
      <c r="C33">
        <v>11.952999999999999</v>
      </c>
      <c r="D33">
        <v>1.2390000000000001</v>
      </c>
      <c r="E33">
        <v>7.9791999999999996</v>
      </c>
      <c r="F33">
        <v>57.857199999999999</v>
      </c>
      <c r="G33">
        <v>100</v>
      </c>
      <c r="H33">
        <v>13084</v>
      </c>
      <c r="I33">
        <v>25892</v>
      </c>
      <c r="J33">
        <v>191</v>
      </c>
      <c r="K33" t="s">
        <v>44</v>
      </c>
      <c r="L33">
        <v>16.882000000000001</v>
      </c>
    </row>
    <row r="34" spans="1:12" customFormat="1" x14ac:dyDescent="0.2">
      <c r="A34" t="s">
        <v>46</v>
      </c>
      <c r="B34">
        <v>21.706199999999999</v>
      </c>
      <c r="C34">
        <v>11.6839</v>
      </c>
      <c r="D34">
        <v>1.1891</v>
      </c>
      <c r="E34">
        <v>7.5197000000000003</v>
      </c>
      <c r="F34">
        <v>57.9011</v>
      </c>
      <c r="G34">
        <v>100</v>
      </c>
      <c r="H34">
        <v>13168</v>
      </c>
      <c r="I34">
        <v>25764</v>
      </c>
      <c r="J34">
        <v>191</v>
      </c>
      <c r="K34" t="s">
        <v>44</v>
      </c>
      <c r="L34">
        <v>17.114799999999999</v>
      </c>
    </row>
    <row r="35" spans="1:12" customFormat="1" x14ac:dyDescent="0.2">
      <c r="A35" t="s">
        <v>47</v>
      </c>
      <c r="B35">
        <v>19.1617</v>
      </c>
      <c r="C35">
        <v>12.3543</v>
      </c>
      <c r="D35">
        <v>1.1168</v>
      </c>
      <c r="E35">
        <v>9.6146999999999991</v>
      </c>
      <c r="F35">
        <v>57.752499999999998</v>
      </c>
      <c r="G35">
        <v>100</v>
      </c>
      <c r="H35">
        <v>13469</v>
      </c>
      <c r="I35">
        <v>25768</v>
      </c>
      <c r="J35">
        <v>191</v>
      </c>
      <c r="K35" t="s">
        <v>44</v>
      </c>
      <c r="L35">
        <v>16.4955</v>
      </c>
    </row>
    <row r="36" spans="1:12" customFormat="1" x14ac:dyDescent="0.2">
      <c r="A36" t="s">
        <v>48</v>
      </c>
      <c r="B36">
        <v>19.0975</v>
      </c>
      <c r="C36">
        <v>12.3811</v>
      </c>
      <c r="D36">
        <v>1.0865</v>
      </c>
      <c r="E36">
        <v>9.6937999999999995</v>
      </c>
      <c r="F36">
        <v>57.741100000000003</v>
      </c>
      <c r="G36">
        <v>100</v>
      </c>
      <c r="H36">
        <v>13466</v>
      </c>
      <c r="I36">
        <v>25775</v>
      </c>
      <c r="J36">
        <v>191</v>
      </c>
      <c r="K36" t="s">
        <v>44</v>
      </c>
      <c r="L36">
        <v>16.521599999999999</v>
      </c>
    </row>
    <row r="37" spans="1:12" customFormat="1" x14ac:dyDescent="0.2">
      <c r="A37" t="s">
        <v>49</v>
      </c>
      <c r="B37">
        <v>18.336200000000002</v>
      </c>
      <c r="C37">
        <v>12.123100000000001</v>
      </c>
      <c r="D37">
        <v>1.2935000000000001</v>
      </c>
      <c r="E37">
        <v>10.4132</v>
      </c>
      <c r="F37">
        <v>57.834099999999999</v>
      </c>
      <c r="G37">
        <v>100</v>
      </c>
      <c r="H37">
        <v>13622</v>
      </c>
      <c r="I37">
        <v>25859</v>
      </c>
      <c r="J37">
        <v>191</v>
      </c>
      <c r="K37" t="s">
        <v>44</v>
      </c>
      <c r="L37">
        <v>16.121300000000002</v>
      </c>
    </row>
    <row r="38" spans="1:12" customFormat="1" x14ac:dyDescent="0.2">
      <c r="A38" t="s">
        <v>50</v>
      </c>
      <c r="B38">
        <f>AVERAGE(B32:B37)</f>
        <v>20.004799999999999</v>
      </c>
      <c r="C38">
        <f>AVERAGE(C32:C37)</f>
        <v>12.089366666666669</v>
      </c>
      <c r="D38">
        <f>AVERAGE(D32:D37)</f>
        <v>1.1764666666666668</v>
      </c>
      <c r="E38">
        <f>AVERAGE(E32:E37)</f>
        <v>8.9119499999999992</v>
      </c>
      <c r="F38">
        <f>AVERAGE(F32:F37)</f>
        <v>57.817433333333334</v>
      </c>
    </row>
    <row r="39" spans="1:12" x14ac:dyDescent="0.2">
      <c r="A39" s="6" t="s">
        <v>60</v>
      </c>
      <c r="B39" s="6" t="s">
        <v>62</v>
      </c>
      <c r="E39" s="6" t="s">
        <v>65</v>
      </c>
    </row>
    <row r="40" spans="1:12" x14ac:dyDescent="0.2">
      <c r="B40" s="1">
        <f>B38/F38*7</f>
        <v>2.4219961338073928</v>
      </c>
      <c r="C40" s="1">
        <f>C38/F38*7</f>
        <v>1.4636686858577259</v>
      </c>
      <c r="D40" s="1">
        <f>D38/F38*7</f>
        <v>0.14243570134267464</v>
      </c>
      <c r="E40" s="1">
        <f>E38/F38*7</f>
        <v>1.0789764678819478</v>
      </c>
    </row>
    <row r="42" spans="1:12" customFormat="1" x14ac:dyDescent="0.2">
      <c r="A42" t="s">
        <v>29</v>
      </c>
      <c r="B42">
        <v>2.3368000000000002</v>
      </c>
      <c r="C42">
        <v>1.1031</v>
      </c>
      <c r="D42">
        <v>0.64880000000000004</v>
      </c>
      <c r="E42">
        <v>36.002200000000002</v>
      </c>
      <c r="F42">
        <v>59.909199999999998</v>
      </c>
      <c r="G42">
        <v>100</v>
      </c>
      <c r="H42">
        <v>13144</v>
      </c>
      <c r="I42">
        <v>25713</v>
      </c>
      <c r="J42">
        <v>191</v>
      </c>
      <c r="K42" s="4" t="s">
        <v>30</v>
      </c>
      <c r="L42">
        <v>11.361499999999999</v>
      </c>
    </row>
    <row r="43" spans="1:12" customFormat="1" x14ac:dyDescent="0.2">
      <c r="A43" t="s">
        <v>31</v>
      </c>
      <c r="B43">
        <v>2.0225</v>
      </c>
      <c r="C43">
        <v>0.74460000000000004</v>
      </c>
      <c r="D43">
        <v>-0.40949999999999998</v>
      </c>
      <c r="E43">
        <v>37.8733</v>
      </c>
      <c r="F43">
        <v>59.769199999999998</v>
      </c>
      <c r="G43">
        <v>100</v>
      </c>
      <c r="H43">
        <v>13146</v>
      </c>
      <c r="I43">
        <v>25713</v>
      </c>
      <c r="J43">
        <v>191</v>
      </c>
      <c r="K43" s="4" t="s">
        <v>30</v>
      </c>
      <c r="L43">
        <v>10.998900000000001</v>
      </c>
    </row>
    <row r="44" spans="1:12" customFormat="1" x14ac:dyDescent="0.2">
      <c r="A44" t="s">
        <v>32</v>
      </c>
      <c r="B44">
        <v>2.6341999999999999</v>
      </c>
      <c r="C44">
        <v>1.4815</v>
      </c>
      <c r="D44">
        <v>1.1167</v>
      </c>
      <c r="E44">
        <v>34.840600000000002</v>
      </c>
      <c r="F44">
        <v>59.927100000000003</v>
      </c>
      <c r="G44">
        <v>100</v>
      </c>
      <c r="H44">
        <v>13151</v>
      </c>
      <c r="I44">
        <v>25784</v>
      </c>
      <c r="J44">
        <v>191</v>
      </c>
      <c r="K44" s="4" t="s">
        <v>30</v>
      </c>
      <c r="L44">
        <v>12.523400000000001</v>
      </c>
    </row>
    <row r="45" spans="1:12" customFormat="1" x14ac:dyDescent="0.2">
      <c r="A45" t="s">
        <v>33</v>
      </c>
      <c r="B45">
        <v>2.5326</v>
      </c>
      <c r="C45">
        <v>2.3254999999999999</v>
      </c>
      <c r="D45">
        <v>2.3906000000000001</v>
      </c>
      <c r="E45">
        <v>32.738300000000002</v>
      </c>
      <c r="F45">
        <v>60.012999999999998</v>
      </c>
      <c r="G45">
        <v>100</v>
      </c>
      <c r="H45">
        <v>13339</v>
      </c>
      <c r="I45">
        <v>25818</v>
      </c>
      <c r="J45">
        <v>191</v>
      </c>
      <c r="K45" s="4" t="s">
        <v>30</v>
      </c>
      <c r="L45">
        <v>11.5953</v>
      </c>
    </row>
    <row r="46" spans="1:12" customFormat="1" x14ac:dyDescent="0.2">
      <c r="A46" t="s">
        <v>34</v>
      </c>
      <c r="B46">
        <v>2.3105000000000002</v>
      </c>
      <c r="C46">
        <v>2.1318000000000001</v>
      </c>
      <c r="D46">
        <v>1.4198999999999999</v>
      </c>
      <c r="E46">
        <v>34.280200000000001</v>
      </c>
      <c r="F46">
        <v>59.857599999999998</v>
      </c>
      <c r="G46">
        <v>100</v>
      </c>
      <c r="H46">
        <v>13344</v>
      </c>
      <c r="I46">
        <v>25818</v>
      </c>
      <c r="J46">
        <v>191</v>
      </c>
      <c r="K46" s="4" t="s">
        <v>30</v>
      </c>
      <c r="L46">
        <v>11.526</v>
      </c>
    </row>
    <row r="47" spans="1:12" customFormat="1" x14ac:dyDescent="0.2">
      <c r="A47" t="s">
        <v>35</v>
      </c>
      <c r="B47">
        <v>2.0428999999999999</v>
      </c>
      <c r="C47">
        <v>1.6529</v>
      </c>
      <c r="D47">
        <v>1.0775999999999999</v>
      </c>
      <c r="E47">
        <v>35.341700000000003</v>
      </c>
      <c r="F47">
        <v>59.884900000000002</v>
      </c>
      <c r="G47">
        <v>100</v>
      </c>
      <c r="H47">
        <v>13354</v>
      </c>
      <c r="I47">
        <v>25813</v>
      </c>
      <c r="J47">
        <v>191</v>
      </c>
      <c r="K47" s="4" t="s">
        <v>30</v>
      </c>
      <c r="L47">
        <v>11.516999999999999</v>
      </c>
    </row>
    <row r="48" spans="1:12" customFormat="1" x14ac:dyDescent="0.2">
      <c r="A48" t="s">
        <v>36</v>
      </c>
      <c r="B48">
        <v>3.1476000000000002</v>
      </c>
      <c r="C48">
        <v>1.8217000000000001</v>
      </c>
      <c r="D48">
        <v>2.3111999999999999</v>
      </c>
      <c r="E48">
        <v>32.621600000000001</v>
      </c>
      <c r="F48">
        <v>60.097900000000003</v>
      </c>
      <c r="G48">
        <v>100</v>
      </c>
      <c r="H48">
        <v>13365</v>
      </c>
      <c r="I48">
        <v>25813</v>
      </c>
      <c r="J48">
        <v>191</v>
      </c>
      <c r="K48" s="4" t="s">
        <v>30</v>
      </c>
      <c r="L48">
        <v>10.4612</v>
      </c>
    </row>
    <row r="49" spans="1:12" customFormat="1" x14ac:dyDescent="0.2">
      <c r="A49" t="s">
        <v>42</v>
      </c>
      <c r="B49">
        <v>3.0265</v>
      </c>
      <c r="C49">
        <v>2.1288</v>
      </c>
      <c r="D49">
        <v>2.1440000000000001</v>
      </c>
      <c r="E49">
        <v>32.697699999999998</v>
      </c>
      <c r="F49">
        <v>60.003100000000003</v>
      </c>
      <c r="G49">
        <v>100</v>
      </c>
      <c r="H49">
        <v>13269</v>
      </c>
      <c r="I49">
        <v>25907</v>
      </c>
      <c r="J49">
        <v>191</v>
      </c>
      <c r="K49" t="s">
        <v>30</v>
      </c>
      <c r="L49">
        <v>11.337</v>
      </c>
    </row>
    <row r="50" spans="1:12" customFormat="1" x14ac:dyDescent="0.2">
      <c r="B50">
        <f>AVERAGE(B42:B49)</f>
        <v>2.5066999999999999</v>
      </c>
      <c r="C50">
        <f>AVERAGE(C42:C49)</f>
        <v>1.6737375000000001</v>
      </c>
      <c r="D50">
        <f>AVERAGE(D42:D49)</f>
        <v>1.3374124999999999</v>
      </c>
      <c r="E50">
        <f>AVERAGE(E42:E49)</f>
        <v>34.549450000000007</v>
      </c>
      <c r="F50">
        <f>AVERAGE(F42:F49)</f>
        <v>59.932750000000006</v>
      </c>
      <c r="K50" s="4"/>
    </row>
    <row r="51" spans="1:12" customFormat="1" x14ac:dyDescent="0.2">
      <c r="D51" t="s">
        <v>63</v>
      </c>
      <c r="K51" s="4"/>
    </row>
    <row r="52" spans="1:12" customFormat="1" x14ac:dyDescent="0.2">
      <c r="A52" t="s">
        <v>37</v>
      </c>
      <c r="B52">
        <v>0.154</v>
      </c>
      <c r="C52">
        <v>0.11459999999999999</v>
      </c>
      <c r="D52">
        <v>32.912100000000002</v>
      </c>
      <c r="E52">
        <v>0.25990000000000002</v>
      </c>
      <c r="F52">
        <v>66.5595</v>
      </c>
      <c r="G52">
        <v>100</v>
      </c>
      <c r="H52">
        <v>13366</v>
      </c>
      <c r="I52">
        <v>25696</v>
      </c>
      <c r="J52">
        <v>191</v>
      </c>
      <c r="K52" t="s">
        <v>30</v>
      </c>
      <c r="L52">
        <v>10.8543</v>
      </c>
    </row>
    <row r="53" spans="1:12" customFormat="1" x14ac:dyDescent="0.2">
      <c r="A53" t="s">
        <v>38</v>
      </c>
      <c r="B53">
        <v>0.16450000000000001</v>
      </c>
      <c r="C53">
        <v>0.14230000000000001</v>
      </c>
      <c r="D53">
        <v>32.981400000000001</v>
      </c>
      <c r="E53">
        <v>0.1439</v>
      </c>
      <c r="F53">
        <v>66.567800000000005</v>
      </c>
      <c r="G53">
        <v>100</v>
      </c>
      <c r="H53">
        <v>13375</v>
      </c>
      <c r="I53">
        <v>25688</v>
      </c>
      <c r="J53">
        <v>191</v>
      </c>
      <c r="K53" t="s">
        <v>30</v>
      </c>
      <c r="L53">
        <v>10.717000000000001</v>
      </c>
    </row>
    <row r="54" spans="1:12" customFormat="1" x14ac:dyDescent="0.2">
      <c r="A54" t="s">
        <v>39</v>
      </c>
      <c r="B54">
        <v>0.15590000000000001</v>
      </c>
      <c r="C54">
        <v>0.12379999999999999</v>
      </c>
      <c r="D54">
        <v>32.753599999999999</v>
      </c>
      <c r="E54">
        <v>0.44080000000000003</v>
      </c>
      <c r="F54">
        <v>66.525999999999996</v>
      </c>
      <c r="G54">
        <v>100</v>
      </c>
      <c r="H54">
        <v>13381</v>
      </c>
      <c r="I54">
        <v>25688</v>
      </c>
      <c r="J54">
        <v>191</v>
      </c>
      <c r="K54" t="s">
        <v>30</v>
      </c>
      <c r="L54">
        <v>10.7828</v>
      </c>
    </row>
    <row r="55" spans="1:12" customFormat="1" x14ac:dyDescent="0.2">
      <c r="A55" t="s">
        <v>40</v>
      </c>
      <c r="B55">
        <v>0.12989999999999999</v>
      </c>
      <c r="C55">
        <v>4.4200000000000003E-2</v>
      </c>
      <c r="D55">
        <v>32.876399999999997</v>
      </c>
      <c r="E55">
        <v>0.3831</v>
      </c>
      <c r="F55">
        <v>66.566400000000002</v>
      </c>
      <c r="G55">
        <v>100</v>
      </c>
      <c r="H55">
        <v>13363</v>
      </c>
      <c r="I55">
        <v>25705</v>
      </c>
      <c r="J55">
        <v>191</v>
      </c>
      <c r="K55" t="s">
        <v>30</v>
      </c>
      <c r="L55">
        <v>11.053699999999999</v>
      </c>
    </row>
    <row r="56" spans="1:12" customFormat="1" x14ac:dyDescent="0.2">
      <c r="A56" t="s">
        <v>41</v>
      </c>
      <c r="B56">
        <v>0.3367</v>
      </c>
      <c r="C56">
        <v>1.2425999999999999</v>
      </c>
      <c r="D56">
        <v>31.378</v>
      </c>
      <c r="E56">
        <v>1.0157</v>
      </c>
      <c r="F56">
        <v>66.027100000000004</v>
      </c>
      <c r="G56">
        <v>100</v>
      </c>
      <c r="H56">
        <v>13330</v>
      </c>
      <c r="I56">
        <v>25705</v>
      </c>
      <c r="J56">
        <v>191</v>
      </c>
      <c r="K56" t="s">
        <v>30</v>
      </c>
      <c r="L56">
        <v>8.3770000000000007</v>
      </c>
    </row>
    <row r="57" spans="1:12" x14ac:dyDescent="0.2">
      <c r="B57">
        <f>AVERAGE(B52:B56)</f>
        <v>0.18820000000000001</v>
      </c>
      <c r="C57">
        <f>AVERAGE(C52:C56)</f>
        <v>0.33350000000000002</v>
      </c>
      <c r="D57">
        <f>AVERAGE(D52:D56)</f>
        <v>32.580300000000001</v>
      </c>
      <c r="E57">
        <f>AVERAGE(E52:E56)</f>
        <v>0.44868000000000008</v>
      </c>
      <c r="F57">
        <f>AVERAGE(F52:F56)</f>
        <v>66.449359999999999</v>
      </c>
    </row>
    <row r="59" spans="1:12" x14ac:dyDescent="0.2">
      <c r="D59" s="6" t="s">
        <v>64</v>
      </c>
    </row>
  </sheetData>
  <phoneticPr fontId="4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84C2F9-DFC1-4224-8A40-BFB5AE43BEEC}">
  <dimension ref="A1:L29"/>
  <sheetViews>
    <sheetView zoomScale="125" zoomScaleNormal="125" zoomScalePageLayoutView="125" workbookViewId="0">
      <selection activeCell="G27" sqref="G27"/>
    </sheetView>
  </sheetViews>
  <sheetFormatPr defaultColWidth="10.6328125" defaultRowHeight="12.6" x14ac:dyDescent="0.2"/>
  <cols>
    <col min="1" max="1" width="13.1796875" style="1" customWidth="1"/>
    <col min="2" max="16384" width="10.6328125" style="1"/>
  </cols>
  <sheetData>
    <row r="1" spans="1:12" customFormat="1" x14ac:dyDescent="0.2">
      <c r="A1" t="s">
        <v>53</v>
      </c>
      <c r="B1" t="s">
        <v>4</v>
      </c>
      <c r="C1" t="s">
        <v>1</v>
      </c>
      <c r="D1" t="s">
        <v>3</v>
      </c>
      <c r="E1" t="s">
        <v>2</v>
      </c>
      <c r="F1" t="s">
        <v>0</v>
      </c>
      <c r="G1" t="s">
        <v>54</v>
      </c>
      <c r="H1" t="s">
        <v>55</v>
      </c>
      <c r="I1" t="s">
        <v>56</v>
      </c>
      <c r="J1" t="s">
        <v>57</v>
      </c>
      <c r="K1" t="s">
        <v>58</v>
      </c>
      <c r="L1" t="s">
        <v>59</v>
      </c>
    </row>
    <row r="2" spans="1:12" customFormat="1" x14ac:dyDescent="0.2">
      <c r="K2" s="4"/>
    </row>
    <row r="3" spans="1:12" customFormat="1" x14ac:dyDescent="0.2">
      <c r="A3" t="s">
        <v>8</v>
      </c>
      <c r="B3">
        <v>9.5289999999999999</v>
      </c>
      <c r="C3">
        <v>10.4909</v>
      </c>
      <c r="D3">
        <v>10.869899999999999</v>
      </c>
      <c r="E3">
        <v>9.0343</v>
      </c>
      <c r="F3">
        <v>60.075800000000001</v>
      </c>
      <c r="G3">
        <v>100</v>
      </c>
      <c r="H3">
        <v>13441</v>
      </c>
      <c r="I3">
        <v>25868</v>
      </c>
      <c r="J3">
        <v>191</v>
      </c>
      <c r="K3" s="4" t="s">
        <v>6</v>
      </c>
      <c r="L3">
        <v>14.0929</v>
      </c>
    </row>
    <row r="4" spans="1:12" customFormat="1" x14ac:dyDescent="0.2">
      <c r="A4" t="s">
        <v>26</v>
      </c>
      <c r="B4">
        <v>9.6158000000000001</v>
      </c>
      <c r="C4">
        <v>10.7331</v>
      </c>
      <c r="D4">
        <v>10.9064</v>
      </c>
      <c r="E4">
        <v>8.7101000000000006</v>
      </c>
      <c r="F4">
        <v>60.034700000000001</v>
      </c>
      <c r="G4">
        <v>100</v>
      </c>
      <c r="H4">
        <v>13432</v>
      </c>
      <c r="I4">
        <v>25894</v>
      </c>
      <c r="J4">
        <v>191</v>
      </c>
      <c r="K4" s="4" t="s">
        <v>6</v>
      </c>
      <c r="L4">
        <v>13.9237</v>
      </c>
    </row>
    <row r="5" spans="1:12" customFormat="1" x14ac:dyDescent="0.2">
      <c r="A5" t="s">
        <v>11</v>
      </c>
      <c r="B5">
        <v>9.6546000000000003</v>
      </c>
      <c r="C5">
        <v>10.9284</v>
      </c>
      <c r="D5">
        <v>10.5358</v>
      </c>
      <c r="E5">
        <v>8.9596999999999998</v>
      </c>
      <c r="F5">
        <v>59.921500000000002</v>
      </c>
      <c r="G5">
        <v>100</v>
      </c>
      <c r="H5">
        <v>13423</v>
      </c>
      <c r="I5">
        <v>25883</v>
      </c>
      <c r="J5">
        <v>191</v>
      </c>
      <c r="K5" s="4" t="s">
        <v>6</v>
      </c>
      <c r="L5">
        <v>13.8278</v>
      </c>
    </row>
    <row r="6" spans="1:12" customFormat="1" x14ac:dyDescent="0.2">
      <c r="A6" t="s">
        <v>10</v>
      </c>
      <c r="B6">
        <v>9.7149000000000001</v>
      </c>
      <c r="C6">
        <v>10.8956</v>
      </c>
      <c r="D6">
        <v>10.272</v>
      </c>
      <c r="E6">
        <v>9.2421000000000006</v>
      </c>
      <c r="F6">
        <v>59.875300000000003</v>
      </c>
      <c r="G6">
        <v>100</v>
      </c>
      <c r="H6">
        <v>13424</v>
      </c>
      <c r="I6">
        <v>25877</v>
      </c>
      <c r="J6">
        <v>191</v>
      </c>
      <c r="K6" s="4" t="s">
        <v>6</v>
      </c>
      <c r="L6">
        <v>13.7866</v>
      </c>
    </row>
    <row r="7" spans="1:12" customFormat="1" x14ac:dyDescent="0.2">
      <c r="A7" t="s">
        <v>9</v>
      </c>
      <c r="B7">
        <v>9.8574000000000002</v>
      </c>
      <c r="C7">
        <v>10.002700000000001</v>
      </c>
      <c r="D7">
        <v>10.2362</v>
      </c>
      <c r="E7">
        <v>9.8569999999999993</v>
      </c>
      <c r="F7">
        <v>60.046700000000001</v>
      </c>
      <c r="G7">
        <v>100</v>
      </c>
      <c r="H7">
        <v>13424</v>
      </c>
      <c r="I7">
        <v>25868</v>
      </c>
      <c r="J7">
        <v>191</v>
      </c>
      <c r="K7" s="4" t="s">
        <v>6</v>
      </c>
      <c r="L7">
        <v>14.190799999999999</v>
      </c>
    </row>
    <row r="8" spans="1:12" customFormat="1" x14ac:dyDescent="0.2">
      <c r="A8" t="s">
        <v>15</v>
      </c>
      <c r="B8">
        <v>9.9960000000000004</v>
      </c>
      <c r="C8">
        <v>10.1526</v>
      </c>
      <c r="D8">
        <v>10.615600000000001</v>
      </c>
      <c r="E8">
        <v>9.1432000000000002</v>
      </c>
      <c r="F8">
        <v>60.092599999999997</v>
      </c>
      <c r="G8">
        <v>100</v>
      </c>
      <c r="H8">
        <v>13247</v>
      </c>
      <c r="I8">
        <v>25941</v>
      </c>
      <c r="J8">
        <v>191</v>
      </c>
      <c r="K8" s="4" t="s">
        <v>6</v>
      </c>
      <c r="L8">
        <v>14.2181</v>
      </c>
    </row>
    <row r="9" spans="1:12" customFormat="1" x14ac:dyDescent="0.2">
      <c r="A9" t="s">
        <v>14</v>
      </c>
      <c r="B9">
        <v>10.1393</v>
      </c>
      <c r="C9">
        <v>10.1251</v>
      </c>
      <c r="D9">
        <v>10.544700000000001</v>
      </c>
      <c r="E9">
        <v>9.1068999999999996</v>
      </c>
      <c r="F9">
        <v>60.0839</v>
      </c>
      <c r="G9">
        <v>100</v>
      </c>
      <c r="H9">
        <v>13268</v>
      </c>
      <c r="I9">
        <v>25941</v>
      </c>
      <c r="J9">
        <v>191</v>
      </c>
      <c r="K9" s="4" t="s">
        <v>6</v>
      </c>
      <c r="L9">
        <v>13.9801</v>
      </c>
    </row>
    <row r="10" spans="1:12" customFormat="1" x14ac:dyDescent="0.2">
      <c r="A10" t="s">
        <v>25</v>
      </c>
      <c r="B10">
        <v>10.2416</v>
      </c>
      <c r="C10">
        <v>10.345700000000001</v>
      </c>
      <c r="D10">
        <v>10.286899999999999</v>
      </c>
      <c r="E10">
        <v>9.1376000000000008</v>
      </c>
      <c r="F10">
        <v>59.988199999999999</v>
      </c>
      <c r="G10">
        <v>100</v>
      </c>
      <c r="H10">
        <v>13449</v>
      </c>
      <c r="I10">
        <v>25900</v>
      </c>
      <c r="J10">
        <v>191</v>
      </c>
      <c r="K10" s="4" t="s">
        <v>6</v>
      </c>
      <c r="L10">
        <v>14.0101</v>
      </c>
    </row>
    <row r="11" spans="1:12" customFormat="1" x14ac:dyDescent="0.2">
      <c r="A11" t="s">
        <v>16</v>
      </c>
      <c r="B11">
        <v>10.254300000000001</v>
      </c>
      <c r="C11">
        <v>9.7324000000000002</v>
      </c>
      <c r="D11">
        <v>10.382300000000001</v>
      </c>
      <c r="E11">
        <v>9.5010999999999992</v>
      </c>
      <c r="F11">
        <v>60.13</v>
      </c>
      <c r="G11">
        <v>100</v>
      </c>
      <c r="H11">
        <v>13231</v>
      </c>
      <c r="I11">
        <v>25941</v>
      </c>
      <c r="J11">
        <v>191</v>
      </c>
      <c r="K11" s="4" t="s">
        <v>6</v>
      </c>
      <c r="L11">
        <v>14.246</v>
      </c>
    </row>
    <row r="12" spans="1:12" customFormat="1" x14ac:dyDescent="0.2">
      <c r="A12" t="s">
        <v>23</v>
      </c>
      <c r="B12">
        <v>10.3184</v>
      </c>
      <c r="C12">
        <v>10.695</v>
      </c>
      <c r="D12">
        <v>10.353</v>
      </c>
      <c r="E12">
        <v>8.702</v>
      </c>
      <c r="F12">
        <v>59.931600000000003</v>
      </c>
      <c r="G12">
        <v>100</v>
      </c>
      <c r="H12">
        <v>13118</v>
      </c>
      <c r="I12">
        <v>25741</v>
      </c>
      <c r="J12">
        <v>191</v>
      </c>
      <c r="K12" s="4" t="s">
        <v>6</v>
      </c>
      <c r="L12">
        <v>13.950200000000001</v>
      </c>
    </row>
    <row r="13" spans="1:12" customFormat="1" x14ac:dyDescent="0.2">
      <c r="A13" t="s">
        <v>13</v>
      </c>
      <c r="B13">
        <v>10.337300000000001</v>
      </c>
      <c r="C13">
        <v>10.139900000000001</v>
      </c>
      <c r="D13">
        <v>10.0535</v>
      </c>
      <c r="E13">
        <v>9.4865999999999993</v>
      </c>
      <c r="F13">
        <v>59.982700000000001</v>
      </c>
      <c r="G13">
        <v>100</v>
      </c>
      <c r="H13">
        <v>13371</v>
      </c>
      <c r="I13">
        <v>25920</v>
      </c>
      <c r="J13">
        <v>191</v>
      </c>
      <c r="K13" s="4" t="s">
        <v>6</v>
      </c>
      <c r="L13">
        <v>14.041</v>
      </c>
    </row>
    <row r="14" spans="1:12" customFormat="1" x14ac:dyDescent="0.2">
      <c r="A14" t="s">
        <v>22</v>
      </c>
      <c r="B14">
        <v>10.3416</v>
      </c>
      <c r="C14">
        <v>10.264099999999999</v>
      </c>
      <c r="D14">
        <v>10.724500000000001</v>
      </c>
      <c r="E14">
        <v>8.5777999999999999</v>
      </c>
      <c r="F14">
        <v>60.092100000000002</v>
      </c>
      <c r="G14">
        <v>100</v>
      </c>
      <c r="H14">
        <v>13093</v>
      </c>
      <c r="I14">
        <v>25747</v>
      </c>
      <c r="J14">
        <v>191</v>
      </c>
      <c r="K14" s="4" t="s">
        <v>6</v>
      </c>
      <c r="L14">
        <v>14.213699999999999</v>
      </c>
    </row>
    <row r="15" spans="1:12" customFormat="1" x14ac:dyDescent="0.2">
      <c r="A15" t="s">
        <v>24</v>
      </c>
      <c r="B15">
        <v>10.370699999999999</v>
      </c>
      <c r="C15">
        <v>9.9274000000000004</v>
      </c>
      <c r="D15">
        <v>9.9955999999999996</v>
      </c>
      <c r="E15">
        <v>9.6926000000000005</v>
      </c>
      <c r="F15">
        <v>60.0137</v>
      </c>
      <c r="G15">
        <v>100</v>
      </c>
      <c r="H15">
        <v>13458</v>
      </c>
      <c r="I15">
        <v>25861</v>
      </c>
      <c r="J15">
        <v>191</v>
      </c>
      <c r="K15" s="4" t="s">
        <v>6</v>
      </c>
      <c r="L15">
        <v>14.087199999999999</v>
      </c>
    </row>
    <row r="16" spans="1:12" customFormat="1" x14ac:dyDescent="0.2">
      <c r="A16" t="s">
        <v>7</v>
      </c>
      <c r="B16">
        <v>10.6663</v>
      </c>
      <c r="C16">
        <v>9.8503000000000007</v>
      </c>
      <c r="D16">
        <v>10.273400000000001</v>
      </c>
      <c r="E16">
        <v>9.1254000000000008</v>
      </c>
      <c r="F16">
        <v>60.084600000000002</v>
      </c>
      <c r="G16">
        <v>100</v>
      </c>
      <c r="H16">
        <v>13515</v>
      </c>
      <c r="I16">
        <v>25785</v>
      </c>
      <c r="J16">
        <v>191</v>
      </c>
      <c r="K16" s="4" t="s">
        <v>6</v>
      </c>
      <c r="L16">
        <v>14.4209</v>
      </c>
    </row>
    <row r="17" spans="1:12" customFormat="1" x14ac:dyDescent="0.2">
      <c r="A17" t="s">
        <v>27</v>
      </c>
      <c r="B17">
        <v>10.758599999999999</v>
      </c>
      <c r="C17">
        <v>9.3386999999999993</v>
      </c>
      <c r="D17">
        <v>9.7474000000000007</v>
      </c>
      <c r="E17">
        <v>10.073499999999999</v>
      </c>
      <c r="F17">
        <v>60.081699999999998</v>
      </c>
      <c r="G17">
        <v>100</v>
      </c>
      <c r="H17">
        <v>13286</v>
      </c>
      <c r="I17">
        <v>25826</v>
      </c>
      <c r="J17">
        <v>191</v>
      </c>
      <c r="K17" s="4" t="s">
        <v>6</v>
      </c>
      <c r="L17">
        <v>14.3779</v>
      </c>
    </row>
    <row r="18" spans="1:12" customFormat="1" x14ac:dyDescent="0.2">
      <c r="A18" t="s">
        <v>28</v>
      </c>
      <c r="B18">
        <v>10.8133</v>
      </c>
      <c r="C18">
        <v>9.5259</v>
      </c>
      <c r="D18">
        <v>9.6228999999999996</v>
      </c>
      <c r="E18">
        <v>10.0185</v>
      </c>
      <c r="F18">
        <v>60.019399999999997</v>
      </c>
      <c r="G18">
        <v>100</v>
      </c>
      <c r="H18">
        <v>13126</v>
      </c>
      <c r="I18">
        <v>25826</v>
      </c>
      <c r="J18">
        <v>191</v>
      </c>
      <c r="K18" s="4" t="s">
        <v>6</v>
      </c>
      <c r="L18">
        <v>14.226800000000001</v>
      </c>
    </row>
    <row r="19" spans="1:12" customFormat="1" x14ac:dyDescent="0.2">
      <c r="A19" t="s">
        <v>19</v>
      </c>
      <c r="B19">
        <v>10.815799999999999</v>
      </c>
      <c r="C19">
        <v>9.5879999999999992</v>
      </c>
      <c r="D19">
        <v>9.9717000000000002</v>
      </c>
      <c r="E19">
        <v>9.5477000000000007</v>
      </c>
      <c r="F19">
        <v>60.076799999999999</v>
      </c>
      <c r="G19">
        <v>100</v>
      </c>
      <c r="H19">
        <v>13130</v>
      </c>
      <c r="I19">
        <v>25822</v>
      </c>
      <c r="J19">
        <v>191</v>
      </c>
      <c r="K19" s="4" t="s">
        <v>6</v>
      </c>
      <c r="L19">
        <v>14.534700000000001</v>
      </c>
    </row>
    <row r="20" spans="1:12" customFormat="1" x14ac:dyDescent="0.2">
      <c r="A20" t="s">
        <v>20</v>
      </c>
      <c r="B20">
        <v>10.8497</v>
      </c>
      <c r="C20">
        <v>9.8623999999999992</v>
      </c>
      <c r="D20">
        <v>9.3331999999999997</v>
      </c>
      <c r="E20">
        <v>10.060499999999999</v>
      </c>
      <c r="F20">
        <v>59.894199999999998</v>
      </c>
      <c r="G20">
        <v>100</v>
      </c>
      <c r="H20">
        <v>13110</v>
      </c>
      <c r="I20">
        <v>25822</v>
      </c>
      <c r="J20">
        <v>191</v>
      </c>
      <c r="K20" s="4" t="s">
        <v>6</v>
      </c>
      <c r="L20">
        <v>14.1807</v>
      </c>
    </row>
    <row r="21" spans="1:12" customFormat="1" x14ac:dyDescent="0.2">
      <c r="A21" t="s">
        <v>17</v>
      </c>
      <c r="B21">
        <v>10.877700000000001</v>
      </c>
      <c r="C21">
        <v>9.1938999999999993</v>
      </c>
      <c r="D21">
        <v>9.5264000000000006</v>
      </c>
      <c r="E21">
        <v>10.335599999999999</v>
      </c>
      <c r="F21">
        <v>60.066499999999998</v>
      </c>
      <c r="G21">
        <v>100</v>
      </c>
      <c r="H21">
        <v>13120</v>
      </c>
      <c r="I21">
        <v>25878</v>
      </c>
      <c r="J21">
        <v>191</v>
      </c>
      <c r="K21" s="4" t="s">
        <v>6</v>
      </c>
      <c r="L21">
        <v>14.409800000000001</v>
      </c>
    </row>
    <row r="22" spans="1:12" customFormat="1" x14ac:dyDescent="0.2">
      <c r="A22" t="s">
        <v>12</v>
      </c>
      <c r="B22">
        <v>11.073399999999999</v>
      </c>
      <c r="C22">
        <v>9.0691000000000006</v>
      </c>
      <c r="D22">
        <v>9.5629000000000008</v>
      </c>
      <c r="E22">
        <v>10.1959</v>
      </c>
      <c r="F22">
        <v>60.098799999999997</v>
      </c>
      <c r="G22">
        <v>100</v>
      </c>
      <c r="H22">
        <v>13377</v>
      </c>
      <c r="I22">
        <v>25920</v>
      </c>
      <c r="J22">
        <v>191</v>
      </c>
      <c r="K22" s="4" t="s">
        <v>6</v>
      </c>
      <c r="L22">
        <v>14.5587</v>
      </c>
    </row>
    <row r="23" spans="1:12" customFormat="1" x14ac:dyDescent="0.2">
      <c r="A23" t="s">
        <v>21</v>
      </c>
      <c r="B23">
        <v>11.1333</v>
      </c>
      <c r="C23">
        <v>9.5678000000000001</v>
      </c>
      <c r="D23">
        <v>9.3177000000000003</v>
      </c>
      <c r="E23">
        <v>10.0312</v>
      </c>
      <c r="F23">
        <v>59.95</v>
      </c>
      <c r="G23">
        <v>100</v>
      </c>
      <c r="H23">
        <v>13073</v>
      </c>
      <c r="I23">
        <v>25747</v>
      </c>
      <c r="J23">
        <v>191</v>
      </c>
      <c r="K23" s="4" t="s">
        <v>6</v>
      </c>
      <c r="L23">
        <v>14.1905</v>
      </c>
    </row>
    <row r="24" spans="1:12" customFormat="1" x14ac:dyDescent="0.2">
      <c r="B24">
        <f>AVERAGE(B3:B23)</f>
        <v>10.350428571428571</v>
      </c>
      <c r="C24">
        <f>AVERAGE(C3:C23)</f>
        <v>10.020428571428571</v>
      </c>
      <c r="D24">
        <f>AVERAGE(D3:D23)</f>
        <v>10.149142857142859</v>
      </c>
      <c r="E24">
        <f>AVERAGE(E3:E23)</f>
        <v>9.4542523809523793</v>
      </c>
      <c r="F24">
        <f>AVERAGE(F3:F23)</f>
        <v>60.025752380952383</v>
      </c>
      <c r="K24" s="4"/>
    </row>
    <row r="25" spans="1:12" customFormat="1" ht="12" customHeight="1" x14ac:dyDescent="0.2">
      <c r="E25">
        <f>SUM(B24:E24)</f>
        <v>39.974252380952379</v>
      </c>
      <c r="K25" s="4"/>
    </row>
    <row r="26" spans="1:12" customFormat="1" hidden="1" x14ac:dyDescent="0.2">
      <c r="K26" s="4"/>
    </row>
    <row r="27" spans="1:12" customFormat="1" x14ac:dyDescent="0.2">
      <c r="B27">
        <f>B24/E25*2</f>
        <v>0.51785476675283726</v>
      </c>
      <c r="C27">
        <f>C24/E25*2</f>
        <v>0.50134413901900898</v>
      </c>
      <c r="D27">
        <f>D24/E25*2</f>
        <v>0.50778399858099144</v>
      </c>
      <c r="E27">
        <f>E24/E25*2</f>
        <v>0.47301709564716232</v>
      </c>
      <c r="F27">
        <f>F24/E25*2</f>
        <v>3.003220763651079</v>
      </c>
      <c r="K27" s="4"/>
    </row>
    <row r="28" spans="1:12" customFormat="1" x14ac:dyDescent="0.2">
      <c r="B28">
        <v>0.72</v>
      </c>
      <c r="C28">
        <v>0.8</v>
      </c>
      <c r="D28">
        <v>0.78</v>
      </c>
      <c r="E28">
        <v>0.81</v>
      </c>
      <c r="F28">
        <v>0.11</v>
      </c>
      <c r="K28" s="4"/>
    </row>
    <row r="29" spans="1:12" x14ac:dyDescent="0.2">
      <c r="B29" s="1">
        <f>B28/E25*2</f>
        <v>3.602318778289787E-2</v>
      </c>
      <c r="C29" s="1">
        <f>C28/E25*2</f>
        <v>4.0025764203219863E-2</v>
      </c>
      <c r="D29" s="1">
        <f>D28/E25*2</f>
        <v>3.9025120098139368E-2</v>
      </c>
      <c r="E29" s="1">
        <f>E28/E25*2</f>
        <v>4.052608625576011E-2</v>
      </c>
      <c r="F29" s="1">
        <f>F28/E25*2</f>
        <v>5.5035425779427312E-3</v>
      </c>
    </row>
  </sheetData>
  <sortState xmlns:xlrd2="http://schemas.microsoft.com/office/spreadsheetml/2017/richdata2" ref="A2:L87">
    <sortCondition ref="B1"/>
  </sortState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1CCC4B-222F-4D6E-8E88-ECBE77B2378D}">
  <dimension ref="A1:L12"/>
  <sheetViews>
    <sheetView zoomScale="125" zoomScaleNormal="125" zoomScalePageLayoutView="125" workbookViewId="0">
      <selection activeCell="D24" sqref="D24"/>
    </sheetView>
  </sheetViews>
  <sheetFormatPr defaultColWidth="10.6328125" defaultRowHeight="12.6" x14ac:dyDescent="0.2"/>
  <cols>
    <col min="1" max="1" width="13.1796875" style="1" customWidth="1"/>
    <col min="2" max="16384" width="10.6328125" style="1"/>
  </cols>
  <sheetData>
    <row r="1" spans="1:12" customFormat="1" x14ac:dyDescent="0.2"/>
    <row r="2" spans="1:12" customFormat="1" x14ac:dyDescent="0.2">
      <c r="A2" t="s">
        <v>43</v>
      </c>
      <c r="B2">
        <v>20.755600000000001</v>
      </c>
      <c r="C2">
        <v>12.040800000000001</v>
      </c>
      <c r="D2">
        <v>1.1338999999999999</v>
      </c>
      <c r="E2">
        <v>8.2510999999999992</v>
      </c>
      <c r="F2">
        <v>57.818600000000004</v>
      </c>
      <c r="G2">
        <v>100</v>
      </c>
      <c r="H2">
        <v>13107</v>
      </c>
      <c r="I2">
        <v>25907</v>
      </c>
      <c r="J2">
        <v>191</v>
      </c>
      <c r="K2" t="s">
        <v>44</v>
      </c>
      <c r="L2">
        <v>16.8398</v>
      </c>
    </row>
    <row r="3" spans="1:12" customFormat="1" x14ac:dyDescent="0.2">
      <c r="A3" t="s">
        <v>45</v>
      </c>
      <c r="B3">
        <v>20.971599999999999</v>
      </c>
      <c r="C3">
        <v>11.952999999999999</v>
      </c>
      <c r="D3">
        <v>1.2390000000000001</v>
      </c>
      <c r="E3">
        <v>7.9791999999999996</v>
      </c>
      <c r="F3">
        <v>57.857199999999999</v>
      </c>
      <c r="G3">
        <v>100</v>
      </c>
      <c r="H3">
        <v>13084</v>
      </c>
      <c r="I3">
        <v>25892</v>
      </c>
      <c r="J3">
        <v>191</v>
      </c>
      <c r="K3" t="s">
        <v>44</v>
      </c>
      <c r="L3">
        <v>16.882000000000001</v>
      </c>
    </row>
    <row r="4" spans="1:12" customFormat="1" x14ac:dyDescent="0.2">
      <c r="A4" t="s">
        <v>46</v>
      </c>
      <c r="B4">
        <v>21.706199999999999</v>
      </c>
      <c r="C4">
        <v>11.6839</v>
      </c>
      <c r="D4">
        <v>1.1891</v>
      </c>
      <c r="E4">
        <v>7.5197000000000003</v>
      </c>
      <c r="F4">
        <v>57.9011</v>
      </c>
      <c r="G4">
        <v>100</v>
      </c>
      <c r="H4">
        <v>13168</v>
      </c>
      <c r="I4">
        <v>25764</v>
      </c>
      <c r="J4">
        <v>191</v>
      </c>
      <c r="K4" t="s">
        <v>44</v>
      </c>
      <c r="L4">
        <v>17.114799999999999</v>
      </c>
    </row>
    <row r="5" spans="1:12" customFormat="1" x14ac:dyDescent="0.2">
      <c r="A5" t="s">
        <v>47</v>
      </c>
      <c r="B5">
        <v>19.1617</v>
      </c>
      <c r="C5">
        <v>12.3543</v>
      </c>
      <c r="D5">
        <v>1.1168</v>
      </c>
      <c r="E5">
        <v>9.6146999999999991</v>
      </c>
      <c r="F5">
        <v>57.752499999999998</v>
      </c>
      <c r="G5">
        <v>100</v>
      </c>
      <c r="H5">
        <v>13469</v>
      </c>
      <c r="I5">
        <v>25768</v>
      </c>
      <c r="J5">
        <v>191</v>
      </c>
      <c r="K5" t="s">
        <v>44</v>
      </c>
      <c r="L5">
        <v>16.4955</v>
      </c>
    </row>
    <row r="6" spans="1:12" customFormat="1" x14ac:dyDescent="0.2">
      <c r="A6" t="s">
        <v>48</v>
      </c>
      <c r="B6">
        <v>19.0975</v>
      </c>
      <c r="C6">
        <v>12.3811</v>
      </c>
      <c r="D6">
        <v>1.0865</v>
      </c>
      <c r="E6">
        <v>9.6937999999999995</v>
      </c>
      <c r="F6">
        <v>57.741100000000003</v>
      </c>
      <c r="G6">
        <v>100</v>
      </c>
      <c r="H6">
        <v>13466</v>
      </c>
      <c r="I6">
        <v>25775</v>
      </c>
      <c r="J6">
        <v>191</v>
      </c>
      <c r="K6" t="s">
        <v>44</v>
      </c>
      <c r="L6">
        <v>16.521599999999999</v>
      </c>
    </row>
    <row r="7" spans="1:12" customFormat="1" x14ac:dyDescent="0.2">
      <c r="A7" t="s">
        <v>49</v>
      </c>
      <c r="B7">
        <v>18.336200000000002</v>
      </c>
      <c r="C7">
        <v>12.123100000000001</v>
      </c>
      <c r="D7">
        <v>1.2935000000000001</v>
      </c>
      <c r="E7">
        <v>10.4132</v>
      </c>
      <c r="F7">
        <v>57.834099999999999</v>
      </c>
      <c r="G7">
        <v>100</v>
      </c>
      <c r="H7">
        <v>13622</v>
      </c>
      <c r="I7">
        <v>25859</v>
      </c>
      <c r="J7">
        <v>191</v>
      </c>
      <c r="K7" t="s">
        <v>44</v>
      </c>
      <c r="L7">
        <v>16.121300000000002</v>
      </c>
    </row>
    <row r="8" spans="1:12" customFormat="1" x14ac:dyDescent="0.2">
      <c r="A8" t="s">
        <v>50</v>
      </c>
      <c r="B8">
        <f>AVERAGE(B2:B7)</f>
        <v>20.004799999999999</v>
      </c>
      <c r="C8">
        <f>AVERAGE(C2:C7)</f>
        <v>12.089366666666669</v>
      </c>
      <c r="D8">
        <f>AVERAGE(D2:D7)</f>
        <v>1.1764666666666668</v>
      </c>
      <c r="E8">
        <f>AVERAGE(E2:E7)</f>
        <v>8.9119499999999992</v>
      </c>
      <c r="F8">
        <f>AVERAGE(F2:F7)</f>
        <v>57.817433333333334</v>
      </c>
    </row>
    <row r="9" spans="1:12" x14ac:dyDescent="0.2">
      <c r="A9" s="6" t="s">
        <v>60</v>
      </c>
      <c r="B9" s="6" t="s">
        <v>62</v>
      </c>
      <c r="E9" s="6" t="s">
        <v>65</v>
      </c>
    </row>
    <row r="10" spans="1:12" x14ac:dyDescent="0.2">
      <c r="B10" s="1">
        <f>B8/F8*7</f>
        <v>2.4219961338073928</v>
      </c>
      <c r="C10" s="1">
        <f>C8/F8*7</f>
        <v>1.4636686858577259</v>
      </c>
      <c r="D10" s="1">
        <f>D8/F8*7</f>
        <v>0.14243570134267464</v>
      </c>
      <c r="E10" s="1">
        <f>E8/F8*7</f>
        <v>1.0789764678819478</v>
      </c>
    </row>
    <row r="11" spans="1:12" x14ac:dyDescent="0.2">
      <c r="B11" s="1">
        <v>1.69</v>
      </c>
      <c r="C11" s="1">
        <v>0.35</v>
      </c>
      <c r="D11" s="1">
        <v>0.1</v>
      </c>
      <c r="E11" s="7">
        <v>1.45</v>
      </c>
      <c r="F11" s="7">
        <v>0.08</v>
      </c>
    </row>
    <row r="12" spans="1:12" x14ac:dyDescent="0.2">
      <c r="B12" s="1">
        <f>B11/F8*7</f>
        <v>0.20460956701064212</v>
      </c>
      <c r="C12" s="1">
        <f>C11/F8*7</f>
        <v>4.237476239865369E-2</v>
      </c>
      <c r="D12" s="1">
        <f>D11/F8*7</f>
        <v>1.2107074971043913E-2</v>
      </c>
      <c r="E12" s="1">
        <f>E11/F8*7</f>
        <v>0.17555258708013671</v>
      </c>
      <c r="F12" s="1">
        <f>F11/F8*7</f>
        <v>9.6856599768351294E-3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O43"/>
  <sheetViews>
    <sheetView topLeftCell="D1" workbookViewId="0">
      <selection activeCell="F18" sqref="F18"/>
    </sheetView>
  </sheetViews>
  <sheetFormatPr defaultColWidth="11" defaultRowHeight="12.6" x14ac:dyDescent="0.2"/>
  <cols>
    <col min="13" max="13" width="20.6328125" customWidth="1"/>
  </cols>
  <sheetData>
    <row r="1" spans="1:15" x14ac:dyDescent="0.2">
      <c r="D1" s="5" t="s">
        <v>51</v>
      </c>
      <c r="E1" s="2"/>
    </row>
    <row r="2" spans="1:15" x14ac:dyDescent="0.2">
      <c r="B2" t="s">
        <v>52</v>
      </c>
      <c r="E2" t="s">
        <v>52</v>
      </c>
    </row>
    <row r="3" spans="1:15" x14ac:dyDescent="0.2">
      <c r="A3" t="s">
        <v>53</v>
      </c>
      <c r="B3" t="s">
        <v>4</v>
      </c>
      <c r="C3" t="s">
        <v>1</v>
      </c>
      <c r="D3" t="s">
        <v>3</v>
      </c>
      <c r="E3" t="s">
        <v>2</v>
      </c>
      <c r="F3" t="s">
        <v>0</v>
      </c>
      <c r="G3" t="s">
        <v>54</v>
      </c>
      <c r="H3" t="s">
        <v>55</v>
      </c>
      <c r="I3" t="s">
        <v>56</v>
      </c>
      <c r="J3" t="s">
        <v>57</v>
      </c>
      <c r="K3" t="s">
        <v>66</v>
      </c>
      <c r="L3" t="s">
        <v>67</v>
      </c>
      <c r="M3" t="s">
        <v>58</v>
      </c>
      <c r="N3" t="s">
        <v>68</v>
      </c>
      <c r="O3" t="s">
        <v>59</v>
      </c>
    </row>
    <row r="4" spans="1:15" x14ac:dyDescent="0.2">
      <c r="A4" t="s">
        <v>69</v>
      </c>
      <c r="B4">
        <v>9.9255999999999993</v>
      </c>
      <c r="C4">
        <v>9.5229999999999997</v>
      </c>
      <c r="D4">
        <v>11.341799999999999</v>
      </c>
      <c r="E4">
        <v>8.8458000000000006</v>
      </c>
      <c r="F4">
        <v>60.363799999999998</v>
      </c>
      <c r="G4">
        <v>100</v>
      </c>
      <c r="H4">
        <v>13233</v>
      </c>
      <c r="I4">
        <v>-26919</v>
      </c>
      <c r="J4">
        <v>177</v>
      </c>
      <c r="K4" t="s">
        <v>70</v>
      </c>
      <c r="L4" t="s">
        <v>70</v>
      </c>
      <c r="M4" t="s">
        <v>71</v>
      </c>
      <c r="N4" t="s">
        <v>70</v>
      </c>
      <c r="O4">
        <v>14.4079</v>
      </c>
    </row>
    <row r="5" spans="1:15" x14ac:dyDescent="0.2">
      <c r="A5" t="s">
        <v>72</v>
      </c>
      <c r="B5">
        <v>10.1297</v>
      </c>
      <c r="C5">
        <v>9.5569000000000006</v>
      </c>
      <c r="D5">
        <v>10.8848</v>
      </c>
      <c r="E5">
        <v>9.1631</v>
      </c>
      <c r="F5">
        <v>60.265599999999999</v>
      </c>
      <c r="G5">
        <v>100</v>
      </c>
      <c r="H5">
        <v>13233</v>
      </c>
      <c r="I5">
        <v>-26926</v>
      </c>
      <c r="J5">
        <v>177</v>
      </c>
      <c r="K5" t="s">
        <v>70</v>
      </c>
      <c r="L5" t="s">
        <v>70</v>
      </c>
      <c r="M5" t="s">
        <v>71</v>
      </c>
      <c r="N5" t="s">
        <v>70</v>
      </c>
      <c r="O5">
        <v>14.3386</v>
      </c>
    </row>
    <row r="6" spans="1:15" x14ac:dyDescent="0.2">
      <c r="A6" t="s">
        <v>73</v>
      </c>
      <c r="B6">
        <v>10.014699999999999</v>
      </c>
      <c r="C6">
        <v>9.3718000000000004</v>
      </c>
      <c r="D6">
        <v>11.017300000000001</v>
      </c>
      <c r="E6">
        <v>9.2669999999999995</v>
      </c>
      <c r="F6">
        <v>60.329099999999997</v>
      </c>
      <c r="G6">
        <v>100</v>
      </c>
      <c r="H6">
        <v>13236</v>
      </c>
      <c r="I6">
        <v>-27062</v>
      </c>
      <c r="J6">
        <v>177</v>
      </c>
      <c r="K6" t="s">
        <v>70</v>
      </c>
      <c r="L6" t="s">
        <v>70</v>
      </c>
      <c r="M6" t="s">
        <v>71</v>
      </c>
      <c r="N6" t="s">
        <v>70</v>
      </c>
      <c r="O6">
        <v>14.492800000000001</v>
      </c>
    </row>
    <row r="7" spans="1:15" x14ac:dyDescent="0.2">
      <c r="A7" t="s">
        <v>74</v>
      </c>
      <c r="B7">
        <v>10.1511</v>
      </c>
      <c r="C7">
        <v>9.5431000000000008</v>
      </c>
      <c r="D7">
        <v>10.7707</v>
      </c>
      <c r="E7">
        <v>9.2896000000000001</v>
      </c>
      <c r="F7">
        <v>60.2455</v>
      </c>
      <c r="G7">
        <v>100</v>
      </c>
      <c r="H7">
        <v>13238</v>
      </c>
      <c r="I7">
        <v>-27036</v>
      </c>
      <c r="J7">
        <v>177</v>
      </c>
      <c r="K7" t="s">
        <v>70</v>
      </c>
      <c r="L7" t="s">
        <v>70</v>
      </c>
      <c r="M7" t="s">
        <v>71</v>
      </c>
      <c r="N7" t="s">
        <v>70</v>
      </c>
      <c r="O7">
        <v>14.35</v>
      </c>
    </row>
    <row r="8" spans="1:15" x14ac:dyDescent="0.2">
      <c r="A8" t="s">
        <v>75</v>
      </c>
      <c r="B8">
        <v>10.4343</v>
      </c>
      <c r="C8">
        <v>9.4966000000000008</v>
      </c>
      <c r="D8">
        <v>10.137700000000001</v>
      </c>
      <c r="E8">
        <v>9.8032000000000004</v>
      </c>
      <c r="F8">
        <v>60.1282</v>
      </c>
      <c r="G8">
        <v>100</v>
      </c>
      <c r="H8">
        <v>13244</v>
      </c>
      <c r="I8">
        <v>-27036</v>
      </c>
      <c r="J8">
        <v>177</v>
      </c>
      <c r="K8" t="s">
        <v>70</v>
      </c>
      <c r="L8" t="s">
        <v>70</v>
      </c>
      <c r="M8" t="s">
        <v>71</v>
      </c>
      <c r="N8" t="s">
        <v>70</v>
      </c>
      <c r="O8">
        <v>14.257099999999999</v>
      </c>
    </row>
    <row r="9" spans="1:15" x14ac:dyDescent="0.2">
      <c r="A9" t="s">
        <v>76</v>
      </c>
      <c r="B9">
        <v>10.427300000000001</v>
      </c>
      <c r="C9">
        <v>9.2375000000000007</v>
      </c>
      <c r="D9">
        <v>10.3287</v>
      </c>
      <c r="E9">
        <v>9.7881999999999998</v>
      </c>
      <c r="F9">
        <v>60.218299999999999</v>
      </c>
      <c r="G9">
        <v>100</v>
      </c>
      <c r="H9">
        <v>13350</v>
      </c>
      <c r="I9">
        <v>-27047</v>
      </c>
      <c r="J9">
        <v>177</v>
      </c>
      <c r="K9" t="s">
        <v>70</v>
      </c>
      <c r="L9" t="s">
        <v>70</v>
      </c>
      <c r="M9" t="s">
        <v>71</v>
      </c>
      <c r="N9" t="s">
        <v>70</v>
      </c>
      <c r="O9">
        <v>14.5144</v>
      </c>
    </row>
    <row r="10" spans="1:15" x14ac:dyDescent="0.2">
      <c r="A10" t="s">
        <v>77</v>
      </c>
      <c r="B10">
        <v>10.8344</v>
      </c>
      <c r="C10">
        <v>9.0977999999999994</v>
      </c>
      <c r="D10">
        <v>9.9955999999999996</v>
      </c>
      <c r="E10">
        <v>9.8926999999999996</v>
      </c>
      <c r="F10">
        <v>60.179600000000001</v>
      </c>
      <c r="G10">
        <v>100</v>
      </c>
      <c r="H10">
        <v>13350</v>
      </c>
      <c r="I10">
        <v>-27054</v>
      </c>
      <c r="J10">
        <v>177</v>
      </c>
      <c r="K10" t="s">
        <v>70</v>
      </c>
      <c r="L10" t="s">
        <v>70</v>
      </c>
      <c r="M10" t="s">
        <v>71</v>
      </c>
      <c r="N10" t="s">
        <v>70</v>
      </c>
      <c r="O10">
        <v>14.537599999999999</v>
      </c>
    </row>
    <row r="11" spans="1:15" x14ac:dyDescent="0.2">
      <c r="A11" t="s">
        <v>78</v>
      </c>
      <c r="B11">
        <v>9.4435000000000002</v>
      </c>
      <c r="C11">
        <v>9.8582999999999998</v>
      </c>
      <c r="D11">
        <v>10.446999999999999</v>
      </c>
      <c r="E11">
        <v>10.1335</v>
      </c>
      <c r="F11">
        <v>60.117699999999999</v>
      </c>
      <c r="G11">
        <v>100</v>
      </c>
      <c r="H11">
        <v>13405</v>
      </c>
      <c r="I11">
        <v>-27055</v>
      </c>
      <c r="J11">
        <v>177</v>
      </c>
      <c r="K11" t="s">
        <v>70</v>
      </c>
      <c r="L11" t="s">
        <v>70</v>
      </c>
      <c r="M11" t="s">
        <v>71</v>
      </c>
      <c r="N11" t="s">
        <v>70</v>
      </c>
      <c r="O11">
        <v>14.86</v>
      </c>
    </row>
    <row r="12" spans="1:15" x14ac:dyDescent="0.2">
      <c r="A12" t="s">
        <v>79</v>
      </c>
      <c r="B12">
        <v>10.2591</v>
      </c>
      <c r="C12">
        <v>9.4036000000000008</v>
      </c>
      <c r="D12">
        <v>10.670400000000001</v>
      </c>
      <c r="E12">
        <v>9.4135000000000009</v>
      </c>
      <c r="F12">
        <v>60.253399999999999</v>
      </c>
      <c r="G12">
        <v>100</v>
      </c>
      <c r="H12">
        <v>13425</v>
      </c>
      <c r="I12">
        <v>-27055</v>
      </c>
      <c r="J12">
        <v>177</v>
      </c>
      <c r="K12" t="s">
        <v>70</v>
      </c>
      <c r="L12" t="s">
        <v>70</v>
      </c>
      <c r="M12" t="s">
        <v>71</v>
      </c>
      <c r="N12" t="s">
        <v>70</v>
      </c>
      <c r="O12">
        <v>14.487500000000001</v>
      </c>
    </row>
    <row r="13" spans="1:15" x14ac:dyDescent="0.2">
      <c r="A13" t="s">
        <v>80</v>
      </c>
      <c r="B13">
        <v>9.9410000000000007</v>
      </c>
      <c r="C13">
        <v>9.6893999999999991</v>
      </c>
      <c r="D13">
        <v>11.2272</v>
      </c>
      <c r="E13">
        <v>8.8347999999999995</v>
      </c>
      <c r="F13">
        <v>60.307600000000001</v>
      </c>
      <c r="G13">
        <v>100</v>
      </c>
      <c r="H13">
        <v>13443</v>
      </c>
      <c r="I13">
        <v>-27055</v>
      </c>
      <c r="J13">
        <v>177</v>
      </c>
      <c r="K13" t="s">
        <v>70</v>
      </c>
      <c r="L13" t="s">
        <v>70</v>
      </c>
      <c r="M13" t="s">
        <v>71</v>
      </c>
      <c r="N13" t="s">
        <v>70</v>
      </c>
      <c r="O13">
        <v>14.331899999999999</v>
      </c>
    </row>
    <row r="14" spans="1:15" x14ac:dyDescent="0.2">
      <c r="A14" t="s">
        <v>81</v>
      </c>
      <c r="B14">
        <v>10.158200000000001</v>
      </c>
      <c r="C14">
        <v>9.4326000000000008</v>
      </c>
      <c r="D14">
        <v>11.189299999999999</v>
      </c>
      <c r="E14">
        <v>8.8684999999999992</v>
      </c>
      <c r="F14">
        <v>60.351399999999998</v>
      </c>
      <c r="G14">
        <v>100</v>
      </c>
      <c r="H14">
        <v>13507</v>
      </c>
      <c r="I14">
        <v>-27055</v>
      </c>
      <c r="J14">
        <v>177</v>
      </c>
      <c r="K14" t="s">
        <v>70</v>
      </c>
      <c r="L14" t="s">
        <v>70</v>
      </c>
      <c r="M14" t="s">
        <v>71</v>
      </c>
      <c r="N14" t="s">
        <v>70</v>
      </c>
      <c r="O14">
        <v>14.674300000000001</v>
      </c>
    </row>
    <row r="15" spans="1:15" x14ac:dyDescent="0.2">
      <c r="A15" t="s">
        <v>82</v>
      </c>
      <c r="B15">
        <v>10.321199999999999</v>
      </c>
      <c r="C15">
        <v>9.0988000000000007</v>
      </c>
      <c r="D15">
        <v>11.104200000000001</v>
      </c>
      <c r="E15">
        <v>9.0747999999999998</v>
      </c>
      <c r="F15">
        <v>60.4011</v>
      </c>
      <c r="G15">
        <v>100</v>
      </c>
      <c r="H15">
        <v>13563</v>
      </c>
      <c r="I15">
        <v>-27055</v>
      </c>
      <c r="J15">
        <v>177</v>
      </c>
      <c r="K15" t="s">
        <v>70</v>
      </c>
      <c r="L15" t="s">
        <v>70</v>
      </c>
      <c r="M15" t="s">
        <v>71</v>
      </c>
      <c r="N15" t="s">
        <v>70</v>
      </c>
      <c r="O15">
        <v>14.5692</v>
      </c>
    </row>
    <row r="16" spans="1:15" x14ac:dyDescent="0.2">
      <c r="A16" t="s">
        <v>83</v>
      </c>
      <c r="B16">
        <v>10.7544</v>
      </c>
      <c r="C16">
        <v>8.8849</v>
      </c>
      <c r="D16">
        <v>10.7294</v>
      </c>
      <c r="E16">
        <v>9.2623999999999995</v>
      </c>
      <c r="F16">
        <v>60.368899999999996</v>
      </c>
      <c r="G16">
        <v>100</v>
      </c>
      <c r="H16">
        <v>13572</v>
      </c>
      <c r="I16">
        <v>-27022</v>
      </c>
      <c r="J16">
        <v>177</v>
      </c>
      <c r="K16" t="s">
        <v>70</v>
      </c>
      <c r="L16" t="s">
        <v>70</v>
      </c>
      <c r="M16" t="s">
        <v>71</v>
      </c>
      <c r="N16" t="s">
        <v>70</v>
      </c>
      <c r="O16">
        <v>14.6065</v>
      </c>
    </row>
    <row r="17" spans="1:15" x14ac:dyDescent="0.2">
      <c r="A17" t="s">
        <v>84</v>
      </c>
      <c r="B17">
        <v>10.3712</v>
      </c>
      <c r="C17">
        <v>8.7680000000000007</v>
      </c>
      <c r="D17">
        <v>11.167</v>
      </c>
      <c r="E17">
        <v>9.2140000000000004</v>
      </c>
      <c r="F17">
        <v>60.479799999999997</v>
      </c>
      <c r="G17">
        <v>100</v>
      </c>
      <c r="H17">
        <v>13572</v>
      </c>
      <c r="I17">
        <v>-27024</v>
      </c>
      <c r="J17">
        <v>177</v>
      </c>
      <c r="K17" t="s">
        <v>70</v>
      </c>
      <c r="L17" t="s">
        <v>70</v>
      </c>
      <c r="M17" t="s">
        <v>71</v>
      </c>
      <c r="N17" t="s">
        <v>70</v>
      </c>
      <c r="O17">
        <v>14.5078</v>
      </c>
    </row>
    <row r="18" spans="1:15" x14ac:dyDescent="0.2">
      <c r="A18" t="s">
        <v>85</v>
      </c>
      <c r="B18">
        <v>10.971299999999999</v>
      </c>
      <c r="C18">
        <v>8.4278999999999993</v>
      </c>
      <c r="D18">
        <v>11.2829</v>
      </c>
      <c r="E18">
        <v>8.7469000000000001</v>
      </c>
      <c r="F18">
        <v>60.570999999999998</v>
      </c>
      <c r="G18">
        <v>100</v>
      </c>
      <c r="H18">
        <v>13614</v>
      </c>
      <c r="I18">
        <v>-27025</v>
      </c>
      <c r="J18">
        <v>177</v>
      </c>
      <c r="K18" t="s">
        <v>70</v>
      </c>
      <c r="L18" t="s">
        <v>70</v>
      </c>
      <c r="M18" t="s">
        <v>71</v>
      </c>
      <c r="N18" t="s">
        <v>70</v>
      </c>
      <c r="O18">
        <v>14.5365</v>
      </c>
    </row>
    <row r="19" spans="1:15" x14ac:dyDescent="0.2">
      <c r="A19" t="s">
        <v>86</v>
      </c>
      <c r="B19">
        <v>11.048400000000001</v>
      </c>
      <c r="C19">
        <v>8.6832999999999991</v>
      </c>
      <c r="D19">
        <v>10.7111</v>
      </c>
      <c r="E19">
        <v>9.1516999999999999</v>
      </c>
      <c r="F19">
        <v>60.405500000000004</v>
      </c>
      <c r="G19">
        <v>100</v>
      </c>
      <c r="H19">
        <v>13640</v>
      </c>
      <c r="I19">
        <v>-26971</v>
      </c>
      <c r="J19">
        <v>177</v>
      </c>
      <c r="K19" t="s">
        <v>70</v>
      </c>
      <c r="L19" t="s">
        <v>70</v>
      </c>
      <c r="M19" t="s">
        <v>71</v>
      </c>
      <c r="N19" t="s">
        <v>70</v>
      </c>
      <c r="O19">
        <v>14.7798</v>
      </c>
    </row>
    <row r="20" spans="1:15" x14ac:dyDescent="0.2">
      <c r="A20" t="s">
        <v>5</v>
      </c>
      <c r="B20">
        <v>10.3927</v>
      </c>
      <c r="C20">
        <v>9.3760999999999992</v>
      </c>
      <c r="D20">
        <v>10.7723</v>
      </c>
      <c r="E20">
        <v>9.1797000000000004</v>
      </c>
      <c r="F20">
        <v>60.279200000000003</v>
      </c>
      <c r="G20">
        <v>100</v>
      </c>
      <c r="H20">
        <v>13644</v>
      </c>
      <c r="I20">
        <v>-26971</v>
      </c>
      <c r="J20">
        <v>177</v>
      </c>
      <c r="K20" t="s">
        <v>70</v>
      </c>
      <c r="L20" t="s">
        <v>70</v>
      </c>
      <c r="M20" t="s">
        <v>71</v>
      </c>
      <c r="N20" t="s">
        <v>70</v>
      </c>
      <c r="O20">
        <v>14.605399999999999</v>
      </c>
    </row>
    <row r="21" spans="1:15" x14ac:dyDescent="0.2">
      <c r="A21" t="s">
        <v>7</v>
      </c>
      <c r="B21">
        <v>10.017099999999999</v>
      </c>
      <c r="C21">
        <v>9.3255999999999997</v>
      </c>
      <c r="D21">
        <v>11.282299999999999</v>
      </c>
      <c r="E21">
        <v>8.9837000000000007</v>
      </c>
      <c r="F21">
        <v>60.391300000000001</v>
      </c>
      <c r="G21">
        <v>100</v>
      </c>
      <c r="H21">
        <v>13716</v>
      </c>
      <c r="I21">
        <v>-27076</v>
      </c>
      <c r="J21">
        <v>177</v>
      </c>
      <c r="K21" t="s">
        <v>70</v>
      </c>
      <c r="L21" t="s">
        <v>70</v>
      </c>
      <c r="M21" t="s">
        <v>71</v>
      </c>
      <c r="N21" t="s">
        <v>70</v>
      </c>
      <c r="O21">
        <v>14.428800000000001</v>
      </c>
    </row>
    <row r="22" spans="1:15" x14ac:dyDescent="0.2">
      <c r="A22" t="s">
        <v>8</v>
      </c>
      <c r="B22">
        <v>9.9351000000000003</v>
      </c>
      <c r="C22">
        <v>9.5675000000000008</v>
      </c>
      <c r="D22">
        <v>11.5219</v>
      </c>
      <c r="E22">
        <v>8.5846</v>
      </c>
      <c r="F22">
        <v>60.390900000000002</v>
      </c>
      <c r="G22">
        <v>100</v>
      </c>
      <c r="H22">
        <v>13713</v>
      </c>
      <c r="I22">
        <v>-27076</v>
      </c>
      <c r="J22">
        <v>177</v>
      </c>
      <c r="K22" t="s">
        <v>70</v>
      </c>
      <c r="L22" t="s">
        <v>70</v>
      </c>
      <c r="M22" t="s">
        <v>71</v>
      </c>
      <c r="N22" t="s">
        <v>70</v>
      </c>
      <c r="O22">
        <v>14.451499999999999</v>
      </c>
    </row>
    <row r="23" spans="1:15" x14ac:dyDescent="0.2">
      <c r="A23" t="s">
        <v>9</v>
      </c>
      <c r="B23">
        <v>10.077999999999999</v>
      </c>
      <c r="C23">
        <v>9.6433</v>
      </c>
      <c r="D23">
        <v>10.953200000000001</v>
      </c>
      <c r="E23">
        <v>9.0634999999999994</v>
      </c>
      <c r="F23">
        <v>60.262</v>
      </c>
      <c r="G23">
        <v>100</v>
      </c>
      <c r="H23">
        <v>13790</v>
      </c>
      <c r="I23">
        <v>-27011</v>
      </c>
      <c r="J23">
        <v>177</v>
      </c>
      <c r="K23" t="s">
        <v>70</v>
      </c>
      <c r="L23" t="s">
        <v>70</v>
      </c>
      <c r="M23" t="s">
        <v>71</v>
      </c>
      <c r="N23" t="s">
        <v>70</v>
      </c>
      <c r="O23">
        <v>14.264099999999999</v>
      </c>
    </row>
    <row r="24" spans="1:15" x14ac:dyDescent="0.2">
      <c r="A24" t="s">
        <v>10</v>
      </c>
      <c r="B24">
        <v>10.0997</v>
      </c>
      <c r="C24">
        <v>9.4379000000000008</v>
      </c>
      <c r="D24">
        <v>10.9613</v>
      </c>
      <c r="E24">
        <v>9.1965000000000003</v>
      </c>
      <c r="F24">
        <v>60.304699999999997</v>
      </c>
      <c r="G24">
        <v>100</v>
      </c>
      <c r="H24">
        <v>13838</v>
      </c>
      <c r="I24">
        <v>-27019</v>
      </c>
      <c r="J24">
        <v>177</v>
      </c>
      <c r="K24" t="s">
        <v>70</v>
      </c>
      <c r="L24" t="s">
        <v>70</v>
      </c>
      <c r="M24" t="s">
        <v>71</v>
      </c>
      <c r="N24" t="s">
        <v>70</v>
      </c>
      <c r="O24">
        <v>14.4777</v>
      </c>
    </row>
    <row r="25" spans="1:15" x14ac:dyDescent="0.2">
      <c r="A25" t="s">
        <v>50</v>
      </c>
      <c r="B25">
        <f>AVERAGE(B4:B24)</f>
        <v>10.271809523809525</v>
      </c>
      <c r="C25">
        <f>AVERAGE(C4:C24)</f>
        <v>9.3059000000000029</v>
      </c>
      <c r="D25">
        <f>AVERAGE(D4:D24)</f>
        <v>10.880766666666666</v>
      </c>
      <c r="E25">
        <f>AVERAGE(E4:E24)</f>
        <v>9.2265571428571427</v>
      </c>
      <c r="F25">
        <f>AVERAGE(F4:F24)</f>
        <v>60.314980952380957</v>
      </c>
    </row>
    <row r="26" spans="1:15" x14ac:dyDescent="0.2">
      <c r="A26" t="s">
        <v>60</v>
      </c>
      <c r="B26" t="s">
        <v>90</v>
      </c>
      <c r="E26">
        <f>B25+C25+D25+E25</f>
        <v>39.685033333333337</v>
      </c>
    </row>
    <row r="27" spans="1:15" x14ac:dyDescent="0.2">
      <c r="B27">
        <f>B25/E26*2</f>
        <v>0.51766666982646814</v>
      </c>
      <c r="C27">
        <f>C25/E26*2</f>
        <v>0.46898788880106784</v>
      </c>
      <c r="D27">
        <f>D25/E26*2</f>
        <v>0.54835618129756725</v>
      </c>
      <c r="E27">
        <f>E25/E26*2</f>
        <v>0.46498926007489683</v>
      </c>
    </row>
    <row r="29" spans="1:15" x14ac:dyDescent="0.2">
      <c r="A29" t="s">
        <v>11</v>
      </c>
      <c r="B29">
        <v>0.28799999999999998</v>
      </c>
      <c r="C29">
        <v>9.8900000000000002E-2</v>
      </c>
      <c r="D29">
        <v>31.2713</v>
      </c>
      <c r="E29">
        <v>2.1073</v>
      </c>
      <c r="F29">
        <v>66.234499999999997</v>
      </c>
      <c r="G29">
        <v>100</v>
      </c>
      <c r="H29">
        <v>13824</v>
      </c>
      <c r="I29">
        <v>-26996</v>
      </c>
      <c r="J29">
        <v>177</v>
      </c>
      <c r="K29" t="s">
        <v>70</v>
      </c>
      <c r="L29" t="s">
        <v>70</v>
      </c>
      <c r="M29" t="s">
        <v>87</v>
      </c>
      <c r="N29" t="s">
        <v>70</v>
      </c>
      <c r="O29">
        <v>10.964</v>
      </c>
    </row>
    <row r="30" spans="1:15" x14ac:dyDescent="0.2">
      <c r="A30" t="s">
        <v>13</v>
      </c>
      <c r="B30">
        <v>2.9658000000000002</v>
      </c>
      <c r="C30">
        <v>2.4893000000000001</v>
      </c>
      <c r="D30">
        <v>25.869</v>
      </c>
      <c r="E30">
        <v>4</v>
      </c>
      <c r="F30">
        <v>64.675899999999999</v>
      </c>
      <c r="G30">
        <v>100</v>
      </c>
      <c r="H30">
        <v>13555</v>
      </c>
      <c r="I30">
        <v>-26974</v>
      </c>
      <c r="J30">
        <v>177</v>
      </c>
      <c r="K30" t="s">
        <v>70</v>
      </c>
      <c r="L30" t="s">
        <v>70</v>
      </c>
      <c r="M30" t="s">
        <v>87</v>
      </c>
      <c r="N30" t="s">
        <v>70</v>
      </c>
      <c r="O30">
        <v>12.781700000000001</v>
      </c>
    </row>
    <row r="31" spans="1:15" ht="12" customHeight="1" x14ac:dyDescent="0.2">
      <c r="A31" t="s">
        <v>15</v>
      </c>
      <c r="B31">
        <v>2.2439</v>
      </c>
      <c r="C31">
        <v>1.3613</v>
      </c>
      <c r="D31">
        <v>27.619700000000002</v>
      </c>
      <c r="E31">
        <v>3.5234000000000001</v>
      </c>
      <c r="F31">
        <v>65.2517</v>
      </c>
      <c r="G31">
        <v>100</v>
      </c>
      <c r="H31">
        <v>13413</v>
      </c>
      <c r="I31">
        <v>-27118</v>
      </c>
      <c r="J31">
        <v>177</v>
      </c>
      <c r="K31" t="s">
        <v>70</v>
      </c>
      <c r="L31" t="s">
        <v>70</v>
      </c>
      <c r="M31" t="s">
        <v>87</v>
      </c>
      <c r="N31" t="s">
        <v>70</v>
      </c>
      <c r="O31">
        <v>12.052300000000001</v>
      </c>
    </row>
    <row r="32" spans="1:15" x14ac:dyDescent="0.2">
      <c r="A32" t="s">
        <v>18</v>
      </c>
      <c r="B32">
        <v>0.25700000000000001</v>
      </c>
      <c r="C32">
        <v>1.9699999999999999E-2</v>
      </c>
      <c r="D32">
        <v>31.756699999999999</v>
      </c>
      <c r="E32">
        <v>1.6193</v>
      </c>
      <c r="F32">
        <v>66.347399999999993</v>
      </c>
      <c r="G32">
        <v>100</v>
      </c>
      <c r="H32">
        <v>13631</v>
      </c>
      <c r="I32">
        <v>-27100</v>
      </c>
      <c r="J32">
        <v>177</v>
      </c>
      <c r="K32" t="s">
        <v>70</v>
      </c>
      <c r="L32" t="s">
        <v>70</v>
      </c>
      <c r="M32" t="s">
        <v>87</v>
      </c>
      <c r="N32" t="s">
        <v>70</v>
      </c>
      <c r="O32">
        <v>11.398099999999999</v>
      </c>
    </row>
    <row r="33" spans="1:15" x14ac:dyDescent="0.2">
      <c r="A33" t="s">
        <v>60</v>
      </c>
      <c r="B33" t="s">
        <v>88</v>
      </c>
    </row>
    <row r="35" spans="1:15" x14ac:dyDescent="0.2">
      <c r="A35" t="s">
        <v>16</v>
      </c>
      <c r="B35">
        <v>9.6179000000000006</v>
      </c>
      <c r="C35">
        <v>9.6146999999999991</v>
      </c>
      <c r="D35">
        <v>11.773300000000001</v>
      </c>
      <c r="E35">
        <v>8.5624000000000002</v>
      </c>
      <c r="F35">
        <v>60.431699999999999</v>
      </c>
      <c r="G35">
        <v>100</v>
      </c>
      <c r="H35">
        <v>13413</v>
      </c>
      <c r="I35">
        <v>-27006</v>
      </c>
      <c r="J35">
        <v>177</v>
      </c>
      <c r="K35" t="s">
        <v>70</v>
      </c>
      <c r="L35" t="s">
        <v>70</v>
      </c>
      <c r="M35" t="s">
        <v>87</v>
      </c>
      <c r="N35" t="s">
        <v>70</v>
      </c>
      <c r="O35">
        <v>14.3802</v>
      </c>
    </row>
    <row r="36" spans="1:15" x14ac:dyDescent="0.2">
      <c r="A36" t="s">
        <v>17</v>
      </c>
      <c r="B36">
        <v>9.6852999999999998</v>
      </c>
      <c r="C36">
        <v>9.7119999999999997</v>
      </c>
      <c r="D36">
        <v>12.042999999999999</v>
      </c>
      <c r="E36">
        <v>8.0935000000000006</v>
      </c>
      <c r="F36">
        <v>60.466200000000001</v>
      </c>
      <c r="G36">
        <v>100</v>
      </c>
      <c r="H36">
        <v>13283</v>
      </c>
      <c r="I36">
        <v>-26906</v>
      </c>
      <c r="J36">
        <v>177</v>
      </c>
      <c r="K36" t="s">
        <v>70</v>
      </c>
      <c r="L36" t="s">
        <v>70</v>
      </c>
      <c r="M36" t="s">
        <v>87</v>
      </c>
      <c r="N36" t="s">
        <v>70</v>
      </c>
      <c r="O36">
        <v>14.423</v>
      </c>
    </row>
    <row r="37" spans="1:15" x14ac:dyDescent="0.2">
      <c r="A37" t="s">
        <v>89</v>
      </c>
      <c r="B37" t="s">
        <v>90</v>
      </c>
    </row>
    <row r="39" spans="1:15" x14ac:dyDescent="0.2">
      <c r="A39" t="s">
        <v>12</v>
      </c>
      <c r="B39">
        <v>8.8134999999999994</v>
      </c>
      <c r="C39">
        <v>10.9389</v>
      </c>
      <c r="D39">
        <v>12.995900000000001</v>
      </c>
      <c r="E39">
        <v>6.8403</v>
      </c>
      <c r="F39">
        <v>60.4114</v>
      </c>
      <c r="G39">
        <v>100</v>
      </c>
      <c r="H39">
        <v>13721</v>
      </c>
      <c r="I39">
        <v>-26992</v>
      </c>
      <c r="J39">
        <v>177</v>
      </c>
      <c r="K39" t="s">
        <v>70</v>
      </c>
      <c r="L39" t="s">
        <v>70</v>
      </c>
      <c r="M39" t="s">
        <v>87</v>
      </c>
      <c r="N39" t="s">
        <v>70</v>
      </c>
      <c r="O39">
        <v>14.220499999999999</v>
      </c>
    </row>
    <row r="40" spans="1:15" x14ac:dyDescent="0.2">
      <c r="A40" t="s">
        <v>14</v>
      </c>
      <c r="B40">
        <v>13.332800000000001</v>
      </c>
      <c r="C40">
        <v>7.4774000000000003</v>
      </c>
      <c r="D40">
        <v>10.2417</v>
      </c>
      <c r="E40">
        <v>8.3953000000000007</v>
      </c>
      <c r="F40">
        <v>60.552900000000001</v>
      </c>
      <c r="G40">
        <v>100</v>
      </c>
      <c r="H40">
        <v>13507</v>
      </c>
      <c r="I40">
        <v>-27101</v>
      </c>
      <c r="J40">
        <v>177</v>
      </c>
      <c r="K40" t="s">
        <v>70</v>
      </c>
      <c r="L40" t="s">
        <v>70</v>
      </c>
      <c r="M40" t="s">
        <v>87</v>
      </c>
      <c r="N40" t="s">
        <v>70</v>
      </c>
      <c r="O40">
        <v>11.212199999999999</v>
      </c>
    </row>
    <row r="41" spans="1:15" x14ac:dyDescent="0.2">
      <c r="A41" t="s">
        <v>16</v>
      </c>
      <c r="B41">
        <v>9.6179000000000006</v>
      </c>
      <c r="C41">
        <v>9.6146999999999991</v>
      </c>
      <c r="D41">
        <v>11.773300000000001</v>
      </c>
      <c r="E41">
        <v>8.5624000000000002</v>
      </c>
      <c r="F41">
        <v>60.431699999999999</v>
      </c>
      <c r="G41">
        <v>100</v>
      </c>
      <c r="H41">
        <v>13413</v>
      </c>
      <c r="I41">
        <v>-27006</v>
      </c>
      <c r="J41">
        <v>177</v>
      </c>
      <c r="K41" t="s">
        <v>70</v>
      </c>
      <c r="L41" t="s">
        <v>70</v>
      </c>
      <c r="M41" t="s">
        <v>87</v>
      </c>
      <c r="N41" t="s">
        <v>70</v>
      </c>
      <c r="O41">
        <v>14.3802</v>
      </c>
    </row>
    <row r="42" spans="1:15" x14ac:dyDescent="0.2">
      <c r="A42" t="s">
        <v>17</v>
      </c>
      <c r="B42">
        <v>9.6852999999999998</v>
      </c>
      <c r="C42">
        <v>9.7119999999999997</v>
      </c>
      <c r="D42">
        <v>12.042999999999999</v>
      </c>
      <c r="E42">
        <v>8.0935000000000006</v>
      </c>
      <c r="F42">
        <v>60.466200000000001</v>
      </c>
      <c r="G42">
        <v>100</v>
      </c>
      <c r="H42">
        <v>13283</v>
      </c>
      <c r="I42">
        <v>-26906</v>
      </c>
      <c r="J42">
        <v>177</v>
      </c>
      <c r="K42" t="s">
        <v>70</v>
      </c>
      <c r="L42" t="s">
        <v>70</v>
      </c>
      <c r="M42" t="s">
        <v>87</v>
      </c>
      <c r="N42" t="s">
        <v>70</v>
      </c>
      <c r="O42">
        <v>14.423</v>
      </c>
    </row>
    <row r="43" spans="1:15" x14ac:dyDescent="0.2">
      <c r="B43" t="s">
        <v>91</v>
      </c>
    </row>
  </sheetData>
  <phoneticPr fontId="4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6B9AF5-6C27-48F3-A9CD-D42277EC13D3}">
  <dimension ref="A1:O29"/>
  <sheetViews>
    <sheetView tabSelected="1" workbookViewId="0">
      <selection activeCell="P16" sqref="P16"/>
    </sheetView>
  </sheetViews>
  <sheetFormatPr defaultColWidth="11" defaultRowHeight="12.6" x14ac:dyDescent="0.2"/>
  <cols>
    <col min="13" max="13" width="20.6328125" customWidth="1"/>
  </cols>
  <sheetData>
    <row r="1" spans="1:15" x14ac:dyDescent="0.2">
      <c r="A1" t="s">
        <v>53</v>
      </c>
      <c r="B1" t="s">
        <v>4</v>
      </c>
      <c r="C1" t="s">
        <v>1</v>
      </c>
      <c r="D1" t="s">
        <v>3</v>
      </c>
      <c r="E1" t="s">
        <v>2</v>
      </c>
      <c r="F1" t="s">
        <v>0</v>
      </c>
      <c r="G1" t="s">
        <v>54</v>
      </c>
      <c r="H1" t="s">
        <v>55</v>
      </c>
      <c r="I1" t="s">
        <v>56</v>
      </c>
      <c r="J1" t="s">
        <v>57</v>
      </c>
      <c r="K1" t="s">
        <v>66</v>
      </c>
      <c r="L1" t="s">
        <v>67</v>
      </c>
      <c r="M1" t="s">
        <v>58</v>
      </c>
      <c r="N1" t="s">
        <v>68</v>
      </c>
      <c r="O1" t="s">
        <v>59</v>
      </c>
    </row>
    <row r="2" spans="1:15" x14ac:dyDescent="0.2">
      <c r="A2" t="s">
        <v>69</v>
      </c>
      <c r="B2">
        <v>9.9255999999999993</v>
      </c>
      <c r="C2">
        <v>9.5229999999999997</v>
      </c>
      <c r="D2">
        <v>11.341799999999999</v>
      </c>
      <c r="E2">
        <v>8.8458000000000006</v>
      </c>
      <c r="F2">
        <v>60.363799999999998</v>
      </c>
      <c r="G2">
        <v>100</v>
      </c>
      <c r="H2">
        <v>13233</v>
      </c>
      <c r="I2">
        <v>-26919</v>
      </c>
      <c r="J2">
        <v>177</v>
      </c>
      <c r="K2" t="s">
        <v>70</v>
      </c>
      <c r="L2" t="s">
        <v>70</v>
      </c>
      <c r="M2" t="s">
        <v>71</v>
      </c>
      <c r="N2" t="s">
        <v>70</v>
      </c>
      <c r="O2">
        <v>14.4079</v>
      </c>
    </row>
    <row r="3" spans="1:15" x14ac:dyDescent="0.2">
      <c r="A3" t="s">
        <v>72</v>
      </c>
      <c r="B3">
        <v>10.1297</v>
      </c>
      <c r="C3">
        <v>9.5569000000000006</v>
      </c>
      <c r="D3">
        <v>10.8848</v>
      </c>
      <c r="E3">
        <v>9.1631</v>
      </c>
      <c r="F3">
        <v>60.265599999999999</v>
      </c>
      <c r="G3">
        <v>100</v>
      </c>
      <c r="H3">
        <v>13233</v>
      </c>
      <c r="I3">
        <v>-26926</v>
      </c>
      <c r="J3">
        <v>177</v>
      </c>
      <c r="K3" t="s">
        <v>70</v>
      </c>
      <c r="L3" t="s">
        <v>70</v>
      </c>
      <c r="M3" t="s">
        <v>71</v>
      </c>
      <c r="N3" t="s">
        <v>70</v>
      </c>
      <c r="O3">
        <v>14.3386</v>
      </c>
    </row>
    <row r="4" spans="1:15" x14ac:dyDescent="0.2">
      <c r="A4" t="s">
        <v>73</v>
      </c>
      <c r="B4">
        <v>10.014699999999999</v>
      </c>
      <c r="C4">
        <v>9.3718000000000004</v>
      </c>
      <c r="D4">
        <v>11.017300000000001</v>
      </c>
      <c r="E4">
        <v>9.2669999999999995</v>
      </c>
      <c r="F4">
        <v>60.329099999999997</v>
      </c>
      <c r="G4">
        <v>100</v>
      </c>
      <c r="H4">
        <v>13236</v>
      </c>
      <c r="I4">
        <v>-27062</v>
      </c>
      <c r="J4">
        <v>177</v>
      </c>
      <c r="K4" t="s">
        <v>70</v>
      </c>
      <c r="L4" t="s">
        <v>70</v>
      </c>
      <c r="M4" t="s">
        <v>71</v>
      </c>
      <c r="N4" t="s">
        <v>70</v>
      </c>
      <c r="O4">
        <v>14.492800000000001</v>
      </c>
    </row>
    <row r="5" spans="1:15" x14ac:dyDescent="0.2">
      <c r="A5" t="s">
        <v>74</v>
      </c>
      <c r="B5">
        <v>10.1511</v>
      </c>
      <c r="C5">
        <v>9.5431000000000008</v>
      </c>
      <c r="D5">
        <v>10.7707</v>
      </c>
      <c r="E5">
        <v>9.2896000000000001</v>
      </c>
      <c r="F5">
        <v>60.2455</v>
      </c>
      <c r="G5">
        <v>100</v>
      </c>
      <c r="H5">
        <v>13238</v>
      </c>
      <c r="I5">
        <v>-27036</v>
      </c>
      <c r="J5">
        <v>177</v>
      </c>
      <c r="K5" t="s">
        <v>70</v>
      </c>
      <c r="L5" t="s">
        <v>70</v>
      </c>
      <c r="M5" t="s">
        <v>71</v>
      </c>
      <c r="N5" t="s">
        <v>70</v>
      </c>
      <c r="O5">
        <v>14.35</v>
      </c>
    </row>
    <row r="6" spans="1:15" x14ac:dyDescent="0.2">
      <c r="A6" t="s">
        <v>75</v>
      </c>
      <c r="B6">
        <v>10.4343</v>
      </c>
      <c r="C6">
        <v>9.4966000000000008</v>
      </c>
      <c r="D6">
        <v>10.137700000000001</v>
      </c>
      <c r="E6">
        <v>9.8032000000000004</v>
      </c>
      <c r="F6">
        <v>60.1282</v>
      </c>
      <c r="G6">
        <v>100</v>
      </c>
      <c r="H6">
        <v>13244</v>
      </c>
      <c r="I6">
        <v>-27036</v>
      </c>
      <c r="J6">
        <v>177</v>
      </c>
      <c r="K6" t="s">
        <v>70</v>
      </c>
      <c r="L6" t="s">
        <v>70</v>
      </c>
      <c r="M6" t="s">
        <v>71</v>
      </c>
      <c r="N6" t="s">
        <v>70</v>
      </c>
      <c r="O6">
        <v>14.257099999999999</v>
      </c>
    </row>
    <row r="7" spans="1:15" x14ac:dyDescent="0.2">
      <c r="A7" t="s">
        <v>76</v>
      </c>
      <c r="B7">
        <v>10.427300000000001</v>
      </c>
      <c r="C7">
        <v>9.2375000000000007</v>
      </c>
      <c r="D7">
        <v>10.3287</v>
      </c>
      <c r="E7">
        <v>9.7881999999999998</v>
      </c>
      <c r="F7">
        <v>60.218299999999999</v>
      </c>
      <c r="G7">
        <v>100</v>
      </c>
      <c r="H7">
        <v>13350</v>
      </c>
      <c r="I7">
        <v>-27047</v>
      </c>
      <c r="J7">
        <v>177</v>
      </c>
      <c r="K7" t="s">
        <v>70</v>
      </c>
      <c r="L7" t="s">
        <v>70</v>
      </c>
      <c r="M7" t="s">
        <v>71</v>
      </c>
      <c r="N7" t="s">
        <v>70</v>
      </c>
      <c r="O7">
        <v>14.5144</v>
      </c>
    </row>
    <row r="8" spans="1:15" x14ac:dyDescent="0.2">
      <c r="A8" t="s">
        <v>77</v>
      </c>
      <c r="B8">
        <v>10.8344</v>
      </c>
      <c r="C8">
        <v>9.0977999999999994</v>
      </c>
      <c r="D8">
        <v>9.9955999999999996</v>
      </c>
      <c r="E8">
        <v>9.8926999999999996</v>
      </c>
      <c r="F8">
        <v>60.179600000000001</v>
      </c>
      <c r="G8">
        <v>100</v>
      </c>
      <c r="H8">
        <v>13350</v>
      </c>
      <c r="I8">
        <v>-27054</v>
      </c>
      <c r="J8">
        <v>177</v>
      </c>
      <c r="K8" t="s">
        <v>70</v>
      </c>
      <c r="L8" t="s">
        <v>70</v>
      </c>
      <c r="M8" t="s">
        <v>71</v>
      </c>
      <c r="N8" t="s">
        <v>70</v>
      </c>
      <c r="O8">
        <v>14.537599999999999</v>
      </c>
    </row>
    <row r="9" spans="1:15" x14ac:dyDescent="0.2">
      <c r="A9" t="s">
        <v>78</v>
      </c>
      <c r="B9">
        <v>9.4435000000000002</v>
      </c>
      <c r="C9">
        <v>9.8582999999999998</v>
      </c>
      <c r="D9">
        <v>10.446999999999999</v>
      </c>
      <c r="E9">
        <v>10.1335</v>
      </c>
      <c r="F9">
        <v>60.117699999999999</v>
      </c>
      <c r="G9">
        <v>100</v>
      </c>
      <c r="H9">
        <v>13405</v>
      </c>
      <c r="I9">
        <v>-27055</v>
      </c>
      <c r="J9">
        <v>177</v>
      </c>
      <c r="K9" t="s">
        <v>70</v>
      </c>
      <c r="L9" t="s">
        <v>70</v>
      </c>
      <c r="M9" t="s">
        <v>71</v>
      </c>
      <c r="N9" t="s">
        <v>70</v>
      </c>
      <c r="O9">
        <v>14.86</v>
      </c>
    </row>
    <row r="10" spans="1:15" x14ac:dyDescent="0.2">
      <c r="A10" t="s">
        <v>79</v>
      </c>
      <c r="B10">
        <v>10.2591</v>
      </c>
      <c r="C10">
        <v>9.4036000000000008</v>
      </c>
      <c r="D10">
        <v>10.670400000000001</v>
      </c>
      <c r="E10">
        <v>9.4135000000000009</v>
      </c>
      <c r="F10">
        <v>60.253399999999999</v>
      </c>
      <c r="G10">
        <v>100</v>
      </c>
      <c r="H10">
        <v>13425</v>
      </c>
      <c r="I10">
        <v>-27055</v>
      </c>
      <c r="J10">
        <v>177</v>
      </c>
      <c r="K10" t="s">
        <v>70</v>
      </c>
      <c r="L10" t="s">
        <v>70</v>
      </c>
      <c r="M10" t="s">
        <v>71</v>
      </c>
      <c r="N10" t="s">
        <v>70</v>
      </c>
      <c r="O10">
        <v>14.487500000000001</v>
      </c>
    </row>
    <row r="11" spans="1:15" x14ac:dyDescent="0.2">
      <c r="A11" t="s">
        <v>80</v>
      </c>
      <c r="B11">
        <v>9.9410000000000007</v>
      </c>
      <c r="C11">
        <v>9.6893999999999991</v>
      </c>
      <c r="D11">
        <v>11.2272</v>
      </c>
      <c r="E11">
        <v>8.8347999999999995</v>
      </c>
      <c r="F11">
        <v>60.307600000000001</v>
      </c>
      <c r="G11">
        <v>100</v>
      </c>
      <c r="H11">
        <v>13443</v>
      </c>
      <c r="I11">
        <v>-27055</v>
      </c>
      <c r="J11">
        <v>177</v>
      </c>
      <c r="K11" t="s">
        <v>70</v>
      </c>
      <c r="L11" t="s">
        <v>70</v>
      </c>
      <c r="M11" t="s">
        <v>71</v>
      </c>
      <c r="N11" t="s">
        <v>70</v>
      </c>
      <c r="O11">
        <v>14.331899999999999</v>
      </c>
    </row>
    <row r="12" spans="1:15" x14ac:dyDescent="0.2">
      <c r="A12" t="s">
        <v>81</v>
      </c>
      <c r="B12">
        <v>10.158200000000001</v>
      </c>
      <c r="C12">
        <v>9.4326000000000008</v>
      </c>
      <c r="D12">
        <v>11.189299999999999</v>
      </c>
      <c r="E12">
        <v>8.8684999999999992</v>
      </c>
      <c r="F12">
        <v>60.351399999999998</v>
      </c>
      <c r="G12">
        <v>100</v>
      </c>
      <c r="H12">
        <v>13507</v>
      </c>
      <c r="I12">
        <v>-27055</v>
      </c>
      <c r="J12">
        <v>177</v>
      </c>
      <c r="K12" t="s">
        <v>70</v>
      </c>
      <c r="L12" t="s">
        <v>70</v>
      </c>
      <c r="M12" t="s">
        <v>71</v>
      </c>
      <c r="N12" t="s">
        <v>70</v>
      </c>
      <c r="O12">
        <v>14.674300000000001</v>
      </c>
    </row>
    <row r="13" spans="1:15" x14ac:dyDescent="0.2">
      <c r="A13" t="s">
        <v>82</v>
      </c>
      <c r="B13">
        <v>10.321199999999999</v>
      </c>
      <c r="C13">
        <v>9.0988000000000007</v>
      </c>
      <c r="D13">
        <v>11.104200000000001</v>
      </c>
      <c r="E13">
        <v>9.0747999999999998</v>
      </c>
      <c r="F13">
        <v>60.4011</v>
      </c>
      <c r="G13">
        <v>100</v>
      </c>
      <c r="H13">
        <v>13563</v>
      </c>
      <c r="I13">
        <v>-27055</v>
      </c>
      <c r="J13">
        <v>177</v>
      </c>
      <c r="K13" t="s">
        <v>70</v>
      </c>
      <c r="L13" t="s">
        <v>70</v>
      </c>
      <c r="M13" t="s">
        <v>71</v>
      </c>
      <c r="N13" t="s">
        <v>70</v>
      </c>
      <c r="O13">
        <v>14.5692</v>
      </c>
    </row>
    <row r="14" spans="1:15" x14ac:dyDescent="0.2">
      <c r="A14" t="s">
        <v>83</v>
      </c>
      <c r="B14">
        <v>10.7544</v>
      </c>
      <c r="C14">
        <v>8.8849</v>
      </c>
      <c r="D14">
        <v>10.7294</v>
      </c>
      <c r="E14">
        <v>9.2623999999999995</v>
      </c>
      <c r="F14">
        <v>60.368899999999996</v>
      </c>
      <c r="G14">
        <v>100</v>
      </c>
      <c r="H14">
        <v>13572</v>
      </c>
      <c r="I14">
        <v>-27022</v>
      </c>
      <c r="J14">
        <v>177</v>
      </c>
      <c r="K14" t="s">
        <v>70</v>
      </c>
      <c r="L14" t="s">
        <v>70</v>
      </c>
      <c r="M14" t="s">
        <v>71</v>
      </c>
      <c r="N14" t="s">
        <v>70</v>
      </c>
      <c r="O14">
        <v>14.6065</v>
      </c>
    </row>
    <row r="15" spans="1:15" x14ac:dyDescent="0.2">
      <c r="A15" t="s">
        <v>84</v>
      </c>
      <c r="B15">
        <v>10.3712</v>
      </c>
      <c r="C15">
        <v>8.7680000000000007</v>
      </c>
      <c r="D15">
        <v>11.167</v>
      </c>
      <c r="E15">
        <v>9.2140000000000004</v>
      </c>
      <c r="F15">
        <v>60.479799999999997</v>
      </c>
      <c r="G15">
        <v>100</v>
      </c>
      <c r="H15">
        <v>13572</v>
      </c>
      <c r="I15">
        <v>-27024</v>
      </c>
      <c r="J15">
        <v>177</v>
      </c>
      <c r="K15" t="s">
        <v>70</v>
      </c>
      <c r="L15" t="s">
        <v>70</v>
      </c>
      <c r="M15" t="s">
        <v>71</v>
      </c>
      <c r="N15" t="s">
        <v>70</v>
      </c>
      <c r="O15">
        <v>14.5078</v>
      </c>
    </row>
    <row r="16" spans="1:15" x14ac:dyDescent="0.2">
      <c r="A16" t="s">
        <v>85</v>
      </c>
      <c r="B16">
        <v>10.971299999999999</v>
      </c>
      <c r="C16">
        <v>8.4278999999999993</v>
      </c>
      <c r="D16">
        <v>11.2829</v>
      </c>
      <c r="E16">
        <v>8.7469000000000001</v>
      </c>
      <c r="F16">
        <v>60.570999999999998</v>
      </c>
      <c r="G16">
        <v>100</v>
      </c>
      <c r="H16">
        <v>13614</v>
      </c>
      <c r="I16">
        <v>-27025</v>
      </c>
      <c r="J16">
        <v>177</v>
      </c>
      <c r="K16" t="s">
        <v>70</v>
      </c>
      <c r="L16" t="s">
        <v>70</v>
      </c>
      <c r="M16" t="s">
        <v>71</v>
      </c>
      <c r="N16" t="s">
        <v>70</v>
      </c>
      <c r="O16">
        <v>14.5365</v>
      </c>
    </row>
    <row r="17" spans="1:15" x14ac:dyDescent="0.2">
      <c r="A17" t="s">
        <v>86</v>
      </c>
      <c r="B17">
        <v>11.048400000000001</v>
      </c>
      <c r="C17">
        <v>8.6832999999999991</v>
      </c>
      <c r="D17">
        <v>10.7111</v>
      </c>
      <c r="E17">
        <v>9.1516999999999999</v>
      </c>
      <c r="F17">
        <v>60.405500000000004</v>
      </c>
      <c r="G17">
        <v>100</v>
      </c>
      <c r="H17">
        <v>13640</v>
      </c>
      <c r="I17">
        <v>-26971</v>
      </c>
      <c r="J17">
        <v>177</v>
      </c>
      <c r="K17" t="s">
        <v>70</v>
      </c>
      <c r="L17" t="s">
        <v>70</v>
      </c>
      <c r="M17" t="s">
        <v>71</v>
      </c>
      <c r="N17" t="s">
        <v>70</v>
      </c>
      <c r="O17">
        <v>14.7798</v>
      </c>
    </row>
    <row r="18" spans="1:15" x14ac:dyDescent="0.2">
      <c r="A18" t="s">
        <v>5</v>
      </c>
      <c r="B18">
        <v>10.3927</v>
      </c>
      <c r="C18">
        <v>9.3760999999999992</v>
      </c>
      <c r="D18">
        <v>10.7723</v>
      </c>
      <c r="E18">
        <v>9.1797000000000004</v>
      </c>
      <c r="F18">
        <v>60.279200000000003</v>
      </c>
      <c r="G18">
        <v>100</v>
      </c>
      <c r="H18">
        <v>13644</v>
      </c>
      <c r="I18">
        <v>-26971</v>
      </c>
      <c r="J18">
        <v>177</v>
      </c>
      <c r="K18" t="s">
        <v>70</v>
      </c>
      <c r="L18" t="s">
        <v>70</v>
      </c>
      <c r="M18" t="s">
        <v>71</v>
      </c>
      <c r="N18" t="s">
        <v>70</v>
      </c>
      <c r="O18">
        <v>14.605399999999999</v>
      </c>
    </row>
    <row r="19" spans="1:15" x14ac:dyDescent="0.2">
      <c r="A19" t="s">
        <v>7</v>
      </c>
      <c r="B19">
        <v>10.017099999999999</v>
      </c>
      <c r="C19">
        <v>9.3255999999999997</v>
      </c>
      <c r="D19">
        <v>11.282299999999999</v>
      </c>
      <c r="E19">
        <v>8.9837000000000007</v>
      </c>
      <c r="F19">
        <v>60.391300000000001</v>
      </c>
      <c r="G19">
        <v>100</v>
      </c>
      <c r="H19">
        <v>13716</v>
      </c>
      <c r="I19">
        <v>-27076</v>
      </c>
      <c r="J19">
        <v>177</v>
      </c>
      <c r="K19" t="s">
        <v>70</v>
      </c>
      <c r="L19" t="s">
        <v>70</v>
      </c>
      <c r="M19" t="s">
        <v>71</v>
      </c>
      <c r="N19" t="s">
        <v>70</v>
      </c>
      <c r="O19">
        <v>14.428800000000001</v>
      </c>
    </row>
    <row r="20" spans="1:15" x14ac:dyDescent="0.2">
      <c r="A20" t="s">
        <v>8</v>
      </c>
      <c r="B20">
        <v>9.9351000000000003</v>
      </c>
      <c r="C20">
        <v>9.5675000000000008</v>
      </c>
      <c r="D20">
        <v>11.5219</v>
      </c>
      <c r="E20">
        <v>8.5846</v>
      </c>
      <c r="F20">
        <v>60.390900000000002</v>
      </c>
      <c r="G20">
        <v>100</v>
      </c>
      <c r="H20">
        <v>13713</v>
      </c>
      <c r="I20">
        <v>-27076</v>
      </c>
      <c r="J20">
        <v>177</v>
      </c>
      <c r="K20" t="s">
        <v>70</v>
      </c>
      <c r="L20" t="s">
        <v>70</v>
      </c>
      <c r="M20" t="s">
        <v>71</v>
      </c>
      <c r="N20" t="s">
        <v>70</v>
      </c>
      <c r="O20">
        <v>14.451499999999999</v>
      </c>
    </row>
    <row r="21" spans="1:15" x14ac:dyDescent="0.2">
      <c r="A21" t="s">
        <v>9</v>
      </c>
      <c r="B21">
        <v>10.077999999999999</v>
      </c>
      <c r="C21">
        <v>9.6433</v>
      </c>
      <c r="D21">
        <v>10.953200000000001</v>
      </c>
      <c r="E21">
        <v>9.0634999999999994</v>
      </c>
      <c r="F21">
        <v>60.262</v>
      </c>
      <c r="G21">
        <v>100</v>
      </c>
      <c r="H21">
        <v>13790</v>
      </c>
      <c r="I21">
        <v>-27011</v>
      </c>
      <c r="J21">
        <v>177</v>
      </c>
      <c r="K21" t="s">
        <v>70</v>
      </c>
      <c r="L21" t="s">
        <v>70</v>
      </c>
      <c r="M21" t="s">
        <v>71</v>
      </c>
      <c r="N21" t="s">
        <v>70</v>
      </c>
      <c r="O21">
        <v>14.264099999999999</v>
      </c>
    </row>
    <row r="22" spans="1:15" x14ac:dyDescent="0.2">
      <c r="A22" t="s">
        <v>10</v>
      </c>
      <c r="B22">
        <v>10.0997</v>
      </c>
      <c r="C22">
        <v>9.4379000000000008</v>
      </c>
      <c r="D22">
        <v>10.9613</v>
      </c>
      <c r="E22">
        <v>9.1965000000000003</v>
      </c>
      <c r="F22">
        <v>60.304699999999997</v>
      </c>
      <c r="G22">
        <v>100</v>
      </c>
      <c r="H22">
        <v>13838</v>
      </c>
      <c r="I22">
        <v>-27019</v>
      </c>
      <c r="J22">
        <v>177</v>
      </c>
      <c r="K22" t="s">
        <v>70</v>
      </c>
      <c r="L22" t="s">
        <v>70</v>
      </c>
      <c r="M22" t="s">
        <v>71</v>
      </c>
      <c r="N22" t="s">
        <v>70</v>
      </c>
      <c r="O22">
        <v>14.4777</v>
      </c>
    </row>
    <row r="23" spans="1:15" x14ac:dyDescent="0.2">
      <c r="A23" t="s">
        <v>50</v>
      </c>
      <c r="B23">
        <f>AVERAGE(B2:B22)</f>
        <v>10.271809523809525</v>
      </c>
      <c r="C23">
        <f>AVERAGE(C2:C22)</f>
        <v>9.3059000000000029</v>
      </c>
      <c r="D23">
        <f>AVERAGE(D2:D22)</f>
        <v>10.880766666666666</v>
      </c>
      <c r="E23">
        <f>AVERAGE(E2:E22)</f>
        <v>9.2265571428571427</v>
      </c>
      <c r="F23">
        <f>AVERAGE(F2:F22)</f>
        <v>60.314980952380957</v>
      </c>
    </row>
    <row r="24" spans="1:15" x14ac:dyDescent="0.2">
      <c r="A24" t="s">
        <v>60</v>
      </c>
      <c r="B24" t="s">
        <v>90</v>
      </c>
      <c r="E24">
        <f>B23+C23+D23+E23</f>
        <v>39.685033333333337</v>
      </c>
    </row>
    <row r="25" spans="1:15" x14ac:dyDescent="0.2">
      <c r="B25">
        <f>B23/E24*2</f>
        <v>0.51766666982646814</v>
      </c>
      <c r="C25">
        <f>C23/E24*2</f>
        <v>0.46898788880106784</v>
      </c>
      <c r="D25">
        <f>D23/E24*2</f>
        <v>0.54835618129756725</v>
      </c>
      <c r="E25">
        <f>E23/E24*2</f>
        <v>0.46498926007489683</v>
      </c>
    </row>
    <row r="26" spans="1:15" x14ac:dyDescent="0.2">
      <c r="B26">
        <v>0.8</v>
      </c>
      <c r="C26">
        <v>0.72</v>
      </c>
      <c r="D26">
        <v>0.76</v>
      </c>
      <c r="E26">
        <v>0.78</v>
      </c>
      <c r="F26">
        <v>0.23</v>
      </c>
    </row>
    <row r="27" spans="1:15" x14ac:dyDescent="0.2">
      <c r="B27">
        <f>B26/E24*2</f>
        <v>4.0317466450408256E-2</v>
      </c>
      <c r="C27">
        <f>C26/E24*2</f>
        <v>3.6285719805367427E-2</v>
      </c>
      <c r="D27">
        <f>D26/E24*2</f>
        <v>3.8301593127887841E-2</v>
      </c>
      <c r="E27">
        <f>E26/E24*2</f>
        <v>3.9309529789148048E-2</v>
      </c>
      <c r="F27">
        <f>F26/E24*2</f>
        <v>1.1591271604492373E-2</v>
      </c>
    </row>
    <row r="29" spans="1:15" ht="12" customHeight="1" x14ac:dyDescent="0.2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092116_raw</vt:lpstr>
      <vt:lpstr>092116_FA50</vt:lpstr>
      <vt:lpstr>092116_MFA</vt:lpstr>
      <vt:lpstr>102916_raw</vt:lpstr>
      <vt:lpstr>102916_FA50</vt:lpstr>
    </vt:vector>
  </TitlesOfParts>
  <Company>Umich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Jackie Li</dc:creator>
  <cp:lastModifiedBy>zhufeng</cp:lastModifiedBy>
  <dcterms:created xsi:type="dcterms:W3CDTF">2016-09-27T20:13:33Z</dcterms:created>
  <dcterms:modified xsi:type="dcterms:W3CDTF">2019-08-26T19:50:30Z</dcterms:modified>
</cp:coreProperties>
</file>