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8_{DD02FB95-9EF8-47FA-9ED4-38CA2EEAB546}" xr6:coauthVersionLast="47" xr6:coauthVersionMax="47" xr10:uidLastSave="{00000000-0000-0000-0000-000000000000}"/>
  <bookViews>
    <workbookView xWindow="-120" yWindow="-120" windowWidth="29040" windowHeight="15840" xr2:uid="{64DC74EF-069B-41F5-B559-A9B312B07BC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" i="1" l="1"/>
  <c r="D10" i="1"/>
  <c r="D11" i="1"/>
  <c r="D12" i="1"/>
  <c r="D13" i="1"/>
  <c r="D14" i="1"/>
  <c r="D8" i="1"/>
  <c r="B14" i="1"/>
  <c r="B13" i="1"/>
  <c r="B12" i="1"/>
</calcChain>
</file>

<file path=xl/sharedStrings.xml><?xml version="1.0" encoding="utf-8"?>
<sst xmlns="http://schemas.openxmlformats.org/spreadsheetml/2006/main" count="7" uniqueCount="7">
  <si>
    <t>CÉLULA PERC</t>
  </si>
  <si>
    <t>Tiempo (min)</t>
  </si>
  <si>
    <t>ppm Ag</t>
  </si>
  <si>
    <t>% recuperación</t>
  </si>
  <si>
    <t>ppm Cu</t>
  </si>
  <si>
    <t>ppm Al</t>
  </si>
  <si>
    <t>ppm 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</si>
</sst>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2" fontId="0" fillId="0" borderId="3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550284629981025"/>
          <c:y val="5.4384295289969652E-2"/>
          <c:w val="0.71748230712147698"/>
          <c:h val="0.71341493012398383"/>
        </c:manualLayout>
      </c:layout>
      <c:scatterChart>
        <c:scatterStyle val="smoothMarker"/>
        <c:varyColors val="0"/>
        <c:ser>
          <c:idx val="0"/>
          <c:order val="0"/>
          <c:tx>
            <c:v>[Ag]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Hoja1!$B$7:$B$14</c:f>
              <c:numCache>
                <c:formatCode>General</c:formatCode>
                <c:ptCount val="8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60</c:v>
                </c:pt>
                <c:pt idx="4">
                  <c:v>120</c:v>
                </c:pt>
                <c:pt idx="5">
                  <c:v>180</c:v>
                </c:pt>
                <c:pt idx="6">
                  <c:v>240</c:v>
                </c:pt>
                <c:pt idx="7">
                  <c:v>300</c:v>
                </c:pt>
              </c:numCache>
            </c:numRef>
          </c:xVal>
          <c:yVal>
            <c:numRef>
              <c:f>Hoja1!$C$7:$C$14</c:f>
              <c:numCache>
                <c:formatCode>General</c:formatCode>
                <c:ptCount val="8"/>
                <c:pt idx="0">
                  <c:v>530</c:v>
                </c:pt>
                <c:pt idx="1">
                  <c:v>490</c:v>
                </c:pt>
                <c:pt idx="2">
                  <c:v>430</c:v>
                </c:pt>
                <c:pt idx="3">
                  <c:v>250</c:v>
                </c:pt>
                <c:pt idx="4">
                  <c:v>170</c:v>
                </c:pt>
                <c:pt idx="5">
                  <c:v>110</c:v>
                </c:pt>
                <c:pt idx="6">
                  <c:v>90</c:v>
                </c:pt>
                <c:pt idx="7">
                  <c:v>60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609-4316-84FE-961A43C2FFAC}"/>
            </c:ext>
          </c:extLst>
        </c:ser>
        <c:ser>
          <c:idx val="1"/>
          <c:order val="1"/>
          <c:tx>
            <c:v>[Cu]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Hoja1!$B$7:$B$14</c:f>
              <c:numCache>
                <c:formatCode>General</c:formatCode>
                <c:ptCount val="8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60</c:v>
                </c:pt>
                <c:pt idx="4">
                  <c:v>120</c:v>
                </c:pt>
                <c:pt idx="5">
                  <c:v>180</c:v>
                </c:pt>
                <c:pt idx="6">
                  <c:v>240</c:v>
                </c:pt>
                <c:pt idx="7">
                  <c:v>300</c:v>
                </c:pt>
              </c:numCache>
            </c:numRef>
          </c:xVal>
          <c:yVal>
            <c:numRef>
              <c:f>Hoja1!$E$7:$E$14</c:f>
              <c:numCache>
                <c:formatCode>General</c:formatCode>
                <c:ptCount val="8"/>
                <c:pt idx="0">
                  <c:v>0.01</c:v>
                </c:pt>
                <c:pt idx="1">
                  <c:v>0.01</c:v>
                </c:pt>
                <c:pt idx="2">
                  <c:v>0.01</c:v>
                </c:pt>
                <c:pt idx="3">
                  <c:v>0.01</c:v>
                </c:pt>
                <c:pt idx="4">
                  <c:v>0.01</c:v>
                </c:pt>
                <c:pt idx="5">
                  <c:v>0.01</c:v>
                </c:pt>
                <c:pt idx="6">
                  <c:v>0.01</c:v>
                </c:pt>
                <c:pt idx="7">
                  <c:v>0.01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8609-4316-84FE-961A43C2FFAC}"/>
            </c:ext>
          </c:extLst>
        </c:ser>
        <c:ser>
          <c:idx val="2"/>
          <c:order val="2"/>
          <c:tx>
            <c:v>[Al]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Hoja1!$B$7:$B$14</c:f>
              <c:numCache>
                <c:formatCode>General</c:formatCode>
                <c:ptCount val="8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60</c:v>
                </c:pt>
                <c:pt idx="4">
                  <c:v>120</c:v>
                </c:pt>
                <c:pt idx="5">
                  <c:v>180</c:v>
                </c:pt>
                <c:pt idx="6">
                  <c:v>240</c:v>
                </c:pt>
                <c:pt idx="7">
                  <c:v>300</c:v>
                </c:pt>
              </c:numCache>
            </c:numRef>
          </c:xVal>
          <c:yVal>
            <c:numRef>
              <c:f>Hoja1!$F$7:$F$14</c:f>
              <c:numCache>
                <c:formatCode>General</c:formatCode>
                <c:ptCount val="8"/>
                <c:pt idx="0">
                  <c:v>517</c:v>
                </c:pt>
                <c:pt idx="1">
                  <c:v>517</c:v>
                </c:pt>
                <c:pt idx="2">
                  <c:v>517</c:v>
                </c:pt>
                <c:pt idx="3">
                  <c:v>517</c:v>
                </c:pt>
                <c:pt idx="4">
                  <c:v>517</c:v>
                </c:pt>
                <c:pt idx="5">
                  <c:v>517</c:v>
                </c:pt>
                <c:pt idx="6">
                  <c:v>517</c:v>
                </c:pt>
                <c:pt idx="7">
                  <c:v>517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8609-4316-84FE-961A43C2FFAC}"/>
            </c:ext>
          </c:extLst>
        </c:ser>
        <c:ser>
          <c:idx val="3"/>
          <c:order val="3"/>
          <c:tx>
            <c:v>[Si]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Hoja1!$B$7:$B$14</c:f>
              <c:numCache>
                <c:formatCode>General</c:formatCode>
                <c:ptCount val="8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60</c:v>
                </c:pt>
                <c:pt idx="4">
                  <c:v>120</c:v>
                </c:pt>
                <c:pt idx="5">
                  <c:v>180</c:v>
                </c:pt>
                <c:pt idx="6">
                  <c:v>240</c:v>
                </c:pt>
                <c:pt idx="7">
                  <c:v>300</c:v>
                </c:pt>
              </c:numCache>
            </c:numRef>
          </c:xVal>
          <c:yVal>
            <c:numRef>
              <c:f>Hoja1!$G$7:$G$14</c:f>
              <c:numCache>
                <c:formatCode>General</c:formatCode>
                <c:ptCount val="8"/>
                <c:pt idx="0">
                  <c:v>110</c:v>
                </c:pt>
                <c:pt idx="1">
                  <c:v>110</c:v>
                </c:pt>
                <c:pt idx="2">
                  <c:v>110</c:v>
                </c:pt>
                <c:pt idx="3">
                  <c:v>108</c:v>
                </c:pt>
                <c:pt idx="4">
                  <c:v>110</c:v>
                </c:pt>
                <c:pt idx="5">
                  <c:v>110</c:v>
                </c:pt>
                <c:pt idx="6">
                  <c:v>109</c:v>
                </c:pt>
                <c:pt idx="7">
                  <c:v>110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8609-4316-84FE-961A43C2FF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93471520"/>
        <c:axId val="1393469600"/>
      </c:scatterChart>
      <c:valAx>
        <c:axId val="139347152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12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Time (min)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ES"/>
          </a:p>
        </c:txPr>
        <c:crossAx val="1393469600"/>
        <c:crosses val="autoZero"/>
        <c:crossBetween val="midCat"/>
      </c:valAx>
      <c:valAx>
        <c:axId val="139346960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s-ES" sz="12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[Metal] mg L</a:t>
                </a:r>
                <a:r>
                  <a:rPr lang="es-ES" sz="1200" b="1" baseline="300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-1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s-E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ES"/>
          </a:p>
        </c:txPr>
        <c:crossAx val="139347152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742949</xdr:colOff>
      <xdr:row>3</xdr:row>
      <xdr:rowOff>33337</xdr:rowOff>
    </xdr:from>
    <xdr:to>
      <xdr:col>14</xdr:col>
      <xdr:colOff>428624</xdr:colOff>
      <xdr:row>17</xdr:row>
      <xdr:rowOff>57150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3716ECFA-F96E-7DF5-94BF-741A0E4DDEA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D0CF22-57D5-4304-B5E6-B17F5B00B4D8}">
  <dimension ref="B3:G14"/>
  <sheetViews>
    <sheetView tabSelected="1" workbookViewId="0">
      <selection activeCell="A14" sqref="A14"/>
    </sheetView>
  </sheetViews>
  <sheetFormatPr baseColWidth="10" defaultRowHeight="15" x14ac:dyDescent="0.25"/>
  <sheetData>
    <row r="3" spans="2:7" ht="15.75" thickBot="1" x14ac:dyDescent="0.3"/>
    <row r="4" spans="2:7" ht="15.75" thickBot="1" x14ac:dyDescent="0.3">
      <c r="B4" s="1" t="s">
        <v>0</v>
      </c>
    </row>
    <row r="5" spans="2:7" ht="15.75" thickBot="1" x14ac:dyDescent="0.3"/>
    <row r="6" spans="2:7" ht="15.75" thickBot="1" x14ac:dyDescent="0.3">
      <c r="B6" s="2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6</v>
      </c>
    </row>
    <row r="7" spans="2:7" x14ac:dyDescent="0.25">
      <c r="B7">
        <v>0</v>
      </c>
      <c r="C7">
        <v>530</v>
      </c>
      <c r="E7">
        <v>0.01</v>
      </c>
      <c r="F7">
        <v>517</v>
      </c>
      <c r="G7">
        <v>110</v>
      </c>
    </row>
    <row r="8" spans="2:7" x14ac:dyDescent="0.25">
      <c r="B8">
        <v>15</v>
      </c>
      <c r="C8">
        <v>490</v>
      </c>
      <c r="D8" s="3">
        <f>($C$7-C8)/$C$7*100</f>
        <v>7.5471698113207548</v>
      </c>
      <c r="E8">
        <v>0.01</v>
      </c>
      <c r="F8">
        <v>517</v>
      </c>
      <c r="G8">
        <v>110</v>
      </c>
    </row>
    <row r="9" spans="2:7" x14ac:dyDescent="0.25">
      <c r="B9">
        <v>30</v>
      </c>
      <c r="C9">
        <v>430</v>
      </c>
      <c r="D9" s="3">
        <f t="shared" ref="D9:D14" si="0">($C$7-C9)/$C$7*100</f>
        <v>18.867924528301888</v>
      </c>
      <c r="E9">
        <v>0.01</v>
      </c>
      <c r="F9">
        <v>517</v>
      </c>
      <c r="G9">
        <v>110</v>
      </c>
    </row>
    <row r="10" spans="2:7" x14ac:dyDescent="0.25">
      <c r="B10">
        <v>60</v>
      </c>
      <c r="C10">
        <v>250</v>
      </c>
      <c r="D10" s="3">
        <f t="shared" si="0"/>
        <v>52.830188679245282</v>
      </c>
      <c r="E10">
        <v>0.01</v>
      </c>
      <c r="F10">
        <v>517</v>
      </c>
      <c r="G10">
        <v>108</v>
      </c>
    </row>
    <row r="11" spans="2:7" x14ac:dyDescent="0.25">
      <c r="B11">
        <v>120</v>
      </c>
      <c r="C11">
        <v>170</v>
      </c>
      <c r="D11" s="3">
        <f t="shared" si="0"/>
        <v>67.924528301886795</v>
      </c>
      <c r="E11">
        <v>0.01</v>
      </c>
      <c r="F11">
        <v>517</v>
      </c>
      <c r="G11">
        <v>110</v>
      </c>
    </row>
    <row r="12" spans="2:7" x14ac:dyDescent="0.25">
      <c r="B12">
        <f>3*60</f>
        <v>180</v>
      </c>
      <c r="C12">
        <v>110</v>
      </c>
      <c r="D12" s="3">
        <f t="shared" si="0"/>
        <v>79.245283018867923</v>
      </c>
      <c r="E12">
        <v>0.01</v>
      </c>
      <c r="F12">
        <v>517</v>
      </c>
      <c r="G12">
        <v>110</v>
      </c>
    </row>
    <row r="13" spans="2:7" x14ac:dyDescent="0.25">
      <c r="B13">
        <f>4*60</f>
        <v>240</v>
      </c>
      <c r="C13">
        <v>90</v>
      </c>
      <c r="D13" s="3">
        <f t="shared" si="0"/>
        <v>83.018867924528308</v>
      </c>
      <c r="E13">
        <v>0.01</v>
      </c>
      <c r="F13">
        <v>517</v>
      </c>
      <c r="G13">
        <v>109</v>
      </c>
    </row>
    <row r="14" spans="2:7" x14ac:dyDescent="0.25">
      <c r="B14">
        <f>5*60</f>
        <v>300</v>
      </c>
      <c r="C14">
        <v>60</v>
      </c>
      <c r="D14" s="3">
        <f t="shared" si="0"/>
        <v>88.679245283018872</v>
      </c>
      <c r="E14">
        <v>0.01</v>
      </c>
      <c r="F14">
        <v>517</v>
      </c>
      <c r="G14">
        <v>110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5CB0953E10E254FB32AA3B13E5ED1AE" ma:contentTypeVersion="9" ma:contentTypeDescription="Crear nuevo documento." ma:contentTypeScope="" ma:versionID="ed1d88a04bf999b5e74511ee855ccb13">
  <xsd:schema xmlns:xsd="http://www.w3.org/2001/XMLSchema" xmlns:xs="http://www.w3.org/2001/XMLSchema" xmlns:p="http://schemas.microsoft.com/office/2006/metadata/properties" xmlns:ns2="e8a14f1f-965b-4d81-9180-eb3f31c2f63e" targetNamespace="http://schemas.microsoft.com/office/2006/metadata/properties" ma:root="true" ma:fieldsID="c9e5aec7b061419e4c88a48d187ba25f" ns2:_="">
    <xsd:import namespace="e8a14f1f-965b-4d81-9180-eb3f31c2f63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a14f1f-965b-4d81-9180-eb3f31c2f6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6b79bab5-423c-41bb-b2a6-fa644551eac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8a14f1f-965b-4d81-9180-eb3f31c2f63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1E3C91C-14A9-41DD-A4E3-6C0AD21B2836}"/>
</file>

<file path=customXml/itemProps2.xml><?xml version="1.0" encoding="utf-8"?>
<ds:datastoreItem xmlns:ds="http://schemas.openxmlformats.org/officeDocument/2006/customXml" ds:itemID="{5C98B70E-7A88-4E8C-9A31-615EF89C47F3}"/>
</file>

<file path=customXml/itemProps3.xml><?xml version="1.0" encoding="utf-8"?>
<ds:datastoreItem xmlns:ds="http://schemas.openxmlformats.org/officeDocument/2006/customXml" ds:itemID="{9AD68C28-9615-4C88-96DA-B8A067648E5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Alejandra Vazquez Adan</dc:creator>
  <cp:lastModifiedBy>Alejandra Vazquez Adan</cp:lastModifiedBy>
  <dcterms:created xsi:type="dcterms:W3CDTF">2025-10-23T11:48:35Z</dcterms:created>
  <dcterms:modified xsi:type="dcterms:W3CDTF">2025-10-23T11:53:09Z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0x01010065CB0953E10E254FB32AA3B13E5ED1AE</vt:lpwstr>
  </property>
</Properties>
</file>