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upm365-my.sharepoint.com/personal/luisa_rruiz_upm_es/Documents/Datos y Códigos Matlab/Chapter 4 - Use Case 1/GSTRIDE_database/GSTRIDE_Zenodo_V2/"/>
    </mc:Choice>
  </mc:AlternateContent>
  <xr:revisionPtr revIDLastSave="249" documentId="8_{7C880696-1BFB-47D7-BCF3-926A9CFA8080}" xr6:coauthVersionLast="47" xr6:coauthVersionMax="47" xr10:uidLastSave="{5DA08906-932C-4DB1-BA53-730A000AE577}"/>
  <bookViews>
    <workbookView xWindow="-120" yWindow="-120" windowWidth="29040" windowHeight="15840" xr2:uid="{00000000-000D-0000-FFFF-FFFF00000000}"/>
  </bookViews>
  <sheets>
    <sheet name="GSTRIDE_DDBB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46" i="1" l="1"/>
  <c r="W46" i="1" s="1"/>
  <c r="O47" i="1"/>
  <c r="W47" i="1" s="1"/>
  <c r="O48" i="1"/>
  <c r="W48" i="1" s="1"/>
  <c r="O49" i="1"/>
  <c r="W49" i="1" s="1"/>
  <c r="W143" i="1"/>
  <c r="W7" i="1"/>
  <c r="W8" i="1"/>
  <c r="AA4" i="1"/>
  <c r="AC4" i="1" s="1"/>
  <c r="R4" i="1"/>
  <c r="U4" i="1" s="1"/>
  <c r="O4" i="1"/>
  <c r="W4" i="1" s="1"/>
  <c r="Y4" i="1" l="1"/>
  <c r="AA166" i="1"/>
  <c r="AA165" i="1"/>
  <c r="AA164" i="1"/>
  <c r="AA163" i="1"/>
  <c r="AA162" i="1"/>
  <c r="AA161" i="1"/>
  <c r="AA160" i="1"/>
  <c r="AA159" i="1"/>
  <c r="AA158" i="1"/>
  <c r="AA157" i="1"/>
  <c r="AA156" i="1"/>
  <c r="AA155" i="1"/>
  <c r="AA154" i="1"/>
  <c r="AA153" i="1"/>
  <c r="AA152" i="1"/>
  <c r="AA151" i="1"/>
  <c r="AA150" i="1"/>
  <c r="AA149" i="1"/>
  <c r="AA148" i="1"/>
  <c r="AA147" i="1"/>
  <c r="AA146" i="1"/>
  <c r="AA145" i="1"/>
  <c r="AA144" i="1"/>
  <c r="AA143" i="1"/>
  <c r="AA142" i="1"/>
  <c r="AA141" i="1"/>
  <c r="AA140" i="1"/>
  <c r="AA139" i="1"/>
  <c r="AA138" i="1"/>
  <c r="AA137" i="1"/>
  <c r="AA136" i="1"/>
  <c r="AA135" i="1"/>
  <c r="AA134" i="1"/>
  <c r="AA133" i="1"/>
  <c r="AA132" i="1"/>
  <c r="AA131" i="1"/>
  <c r="AA130" i="1"/>
  <c r="AA129" i="1"/>
  <c r="AA128" i="1"/>
  <c r="AA127" i="1"/>
  <c r="AA126" i="1"/>
  <c r="AA125" i="1"/>
  <c r="AA124" i="1"/>
  <c r="AA123" i="1"/>
  <c r="AA122" i="1"/>
  <c r="AA121" i="1"/>
  <c r="AA120" i="1"/>
  <c r="AA119" i="1"/>
  <c r="AA118" i="1"/>
  <c r="AA117" i="1"/>
  <c r="AA116" i="1"/>
  <c r="AA115" i="1"/>
  <c r="AA114" i="1"/>
  <c r="AA113" i="1"/>
  <c r="AA112" i="1"/>
  <c r="AA111" i="1"/>
  <c r="AA110" i="1"/>
  <c r="AA109" i="1"/>
  <c r="AA108" i="1"/>
  <c r="AA107" i="1"/>
  <c r="AA106" i="1"/>
  <c r="AA105" i="1"/>
  <c r="AA104" i="1"/>
  <c r="AA103" i="1"/>
  <c r="AA102" i="1"/>
  <c r="AA101" i="1"/>
  <c r="AA100" i="1"/>
  <c r="AA99" i="1"/>
  <c r="AA98" i="1"/>
  <c r="AA97" i="1"/>
  <c r="AA96" i="1"/>
  <c r="AA95" i="1"/>
  <c r="AA94" i="1"/>
  <c r="AA93" i="1"/>
  <c r="AA92" i="1"/>
  <c r="AA91" i="1"/>
  <c r="AA90" i="1"/>
  <c r="AA89" i="1"/>
  <c r="AA88" i="1"/>
  <c r="AA87" i="1"/>
  <c r="AA86" i="1"/>
  <c r="AA85" i="1"/>
  <c r="AA84" i="1"/>
  <c r="AA83" i="1"/>
  <c r="AA82" i="1"/>
  <c r="AA81" i="1"/>
  <c r="AA80" i="1"/>
  <c r="AA79" i="1"/>
  <c r="AA78" i="1"/>
  <c r="AA77" i="1"/>
  <c r="AA76" i="1"/>
  <c r="AA75" i="1"/>
  <c r="AA74" i="1"/>
  <c r="AA73" i="1"/>
  <c r="AA72" i="1"/>
  <c r="AA71" i="1"/>
  <c r="AA70" i="1"/>
  <c r="AA69" i="1"/>
  <c r="AA68" i="1"/>
  <c r="AA67" i="1"/>
  <c r="AA66" i="1"/>
  <c r="AA65" i="1"/>
  <c r="AA64" i="1"/>
  <c r="AA63" i="1"/>
  <c r="AA62" i="1"/>
  <c r="AA61" i="1"/>
  <c r="AA60" i="1"/>
  <c r="AA59" i="1"/>
  <c r="AA58" i="1"/>
  <c r="AA57" i="1"/>
  <c r="AA56" i="1"/>
  <c r="AA55" i="1"/>
  <c r="AA54" i="1"/>
  <c r="AA53" i="1"/>
  <c r="AA52" i="1"/>
  <c r="AA51" i="1"/>
  <c r="AA50" i="1"/>
  <c r="AA49" i="1"/>
  <c r="AA48" i="1"/>
  <c r="AA47" i="1"/>
  <c r="AA46" i="1"/>
  <c r="AA45" i="1"/>
  <c r="AA44" i="1"/>
  <c r="AA43" i="1"/>
  <c r="AA42" i="1"/>
  <c r="AA41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O7" i="1" l="1"/>
  <c r="O150" i="1"/>
  <c r="W150" i="1" s="1"/>
  <c r="R150" i="1"/>
  <c r="U150" i="1" s="1"/>
  <c r="AC150" i="1"/>
  <c r="AC166" i="1"/>
  <c r="R166" i="1"/>
  <c r="U166" i="1" s="1"/>
  <c r="O166" i="1"/>
  <c r="W166" i="1" s="1"/>
  <c r="AC165" i="1"/>
  <c r="R165" i="1"/>
  <c r="U165" i="1" s="1"/>
  <c r="O165" i="1"/>
  <c r="W165" i="1" s="1"/>
  <c r="AC164" i="1"/>
  <c r="R164" i="1"/>
  <c r="U164" i="1" s="1"/>
  <c r="O164" i="1"/>
  <c r="W164" i="1" s="1"/>
  <c r="AC163" i="1"/>
  <c r="R163" i="1"/>
  <c r="U163" i="1" s="1"/>
  <c r="O163" i="1"/>
  <c r="W163" i="1" s="1"/>
  <c r="R145" i="1"/>
  <c r="U145" i="1" s="1"/>
  <c r="R146" i="1"/>
  <c r="U146" i="1" s="1"/>
  <c r="O145" i="1"/>
  <c r="W145" i="1" s="1"/>
  <c r="O146" i="1"/>
  <c r="W146" i="1" s="1"/>
  <c r="AC162" i="1"/>
  <c r="R162" i="1"/>
  <c r="U162" i="1" s="1"/>
  <c r="O162" i="1"/>
  <c r="W162" i="1" s="1"/>
  <c r="AC161" i="1"/>
  <c r="R161" i="1"/>
  <c r="U161" i="1" s="1"/>
  <c r="O161" i="1"/>
  <c r="W161" i="1" s="1"/>
  <c r="AC160" i="1"/>
  <c r="R160" i="1"/>
  <c r="U160" i="1" s="1"/>
  <c r="O160" i="1"/>
  <c r="W160" i="1" s="1"/>
  <c r="AC149" i="1"/>
  <c r="AC151" i="1"/>
  <c r="AC152" i="1"/>
  <c r="AC153" i="1"/>
  <c r="AC154" i="1"/>
  <c r="AC155" i="1"/>
  <c r="AC156" i="1"/>
  <c r="AC157" i="1"/>
  <c r="AC158" i="1"/>
  <c r="AC159" i="1"/>
  <c r="R149" i="1"/>
  <c r="U149" i="1" s="1"/>
  <c r="R151" i="1"/>
  <c r="U151" i="1" s="1"/>
  <c r="R152" i="1"/>
  <c r="U152" i="1" s="1"/>
  <c r="R153" i="1"/>
  <c r="U153" i="1" s="1"/>
  <c r="R154" i="1"/>
  <c r="U154" i="1" s="1"/>
  <c r="R155" i="1"/>
  <c r="U155" i="1" s="1"/>
  <c r="R156" i="1"/>
  <c r="U156" i="1" s="1"/>
  <c r="R157" i="1"/>
  <c r="U157" i="1" s="1"/>
  <c r="R158" i="1"/>
  <c r="U158" i="1" s="1"/>
  <c r="R159" i="1"/>
  <c r="U159" i="1" s="1"/>
  <c r="O149" i="1"/>
  <c r="W149" i="1" s="1"/>
  <c r="O151" i="1"/>
  <c r="W151" i="1" s="1"/>
  <c r="O152" i="1"/>
  <c r="W152" i="1" s="1"/>
  <c r="O153" i="1"/>
  <c r="W153" i="1" s="1"/>
  <c r="O154" i="1"/>
  <c r="W154" i="1" s="1"/>
  <c r="O155" i="1"/>
  <c r="W155" i="1" s="1"/>
  <c r="O156" i="1"/>
  <c r="W156" i="1" s="1"/>
  <c r="O157" i="1"/>
  <c r="W157" i="1" s="1"/>
  <c r="O158" i="1"/>
  <c r="W158" i="1" s="1"/>
  <c r="O159" i="1"/>
  <c r="W159" i="1" s="1"/>
  <c r="AC148" i="1"/>
  <c r="R148" i="1"/>
  <c r="U148" i="1" s="1"/>
  <c r="O148" i="1"/>
  <c r="W148" i="1" s="1"/>
  <c r="AC147" i="1"/>
  <c r="R147" i="1"/>
  <c r="U147" i="1" s="1"/>
  <c r="O147" i="1"/>
  <c r="W147" i="1" s="1"/>
  <c r="AC144" i="1"/>
  <c r="R144" i="1"/>
  <c r="U144" i="1" s="1"/>
  <c r="O144" i="1"/>
  <c r="W144" i="1" s="1"/>
  <c r="R138" i="1"/>
  <c r="U138" i="1" s="1"/>
  <c r="R139" i="1"/>
  <c r="U139" i="1" s="1"/>
  <c r="R140" i="1"/>
  <c r="U140" i="1" s="1"/>
  <c r="R141" i="1"/>
  <c r="U141" i="1" s="1"/>
  <c r="R142" i="1"/>
  <c r="U142" i="1" s="1"/>
  <c r="R143" i="1"/>
  <c r="U143" i="1" s="1"/>
  <c r="O138" i="1"/>
  <c r="W138" i="1" s="1"/>
  <c r="O139" i="1"/>
  <c r="W139" i="1" s="1"/>
  <c r="O140" i="1"/>
  <c r="W140" i="1" s="1"/>
  <c r="O141" i="1"/>
  <c r="W141" i="1" s="1"/>
  <c r="O142" i="1"/>
  <c r="W142" i="1" s="1"/>
  <c r="O143" i="1"/>
  <c r="AC138" i="1"/>
  <c r="AC139" i="1"/>
  <c r="AC140" i="1"/>
  <c r="AC141" i="1"/>
  <c r="AC142" i="1"/>
  <c r="AC143" i="1"/>
  <c r="AC145" i="1"/>
  <c r="AC146" i="1"/>
  <c r="AC5" i="1"/>
  <c r="R5" i="1"/>
  <c r="U5" i="1" s="1"/>
  <c r="O5" i="1"/>
  <c r="W5" i="1" s="1"/>
  <c r="AC45" i="1"/>
  <c r="AC46" i="1"/>
  <c r="AC47" i="1"/>
  <c r="AC48" i="1"/>
  <c r="AC49" i="1"/>
  <c r="AC50" i="1"/>
  <c r="R45" i="1"/>
  <c r="U45" i="1" s="1"/>
  <c r="R46" i="1"/>
  <c r="U46" i="1" s="1"/>
  <c r="R47" i="1"/>
  <c r="U47" i="1" s="1"/>
  <c r="R48" i="1"/>
  <c r="U48" i="1" s="1"/>
  <c r="R49" i="1"/>
  <c r="U49" i="1" s="1"/>
  <c r="R50" i="1"/>
  <c r="U50" i="1" s="1"/>
  <c r="R51" i="1"/>
  <c r="U51" i="1" s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R108" i="1"/>
  <c r="U108" i="1" s="1"/>
  <c r="R109" i="1"/>
  <c r="U109" i="1" s="1"/>
  <c r="R110" i="1"/>
  <c r="U110" i="1" s="1"/>
  <c r="R111" i="1"/>
  <c r="U111" i="1" s="1"/>
  <c r="R112" i="1"/>
  <c r="U112" i="1" s="1"/>
  <c r="R113" i="1"/>
  <c r="U113" i="1" s="1"/>
  <c r="R114" i="1"/>
  <c r="U114" i="1" s="1"/>
  <c r="R115" i="1"/>
  <c r="U115" i="1" s="1"/>
  <c r="R116" i="1"/>
  <c r="U116" i="1" s="1"/>
  <c r="R117" i="1"/>
  <c r="U117" i="1" s="1"/>
  <c r="R118" i="1"/>
  <c r="U118" i="1" s="1"/>
  <c r="R119" i="1"/>
  <c r="U119" i="1" s="1"/>
  <c r="R120" i="1"/>
  <c r="U120" i="1" s="1"/>
  <c r="R121" i="1"/>
  <c r="U121" i="1" s="1"/>
  <c r="R122" i="1"/>
  <c r="U122" i="1" s="1"/>
  <c r="R123" i="1"/>
  <c r="U123" i="1" s="1"/>
  <c r="R124" i="1"/>
  <c r="U124" i="1" s="1"/>
  <c r="R125" i="1"/>
  <c r="U125" i="1" s="1"/>
  <c r="R126" i="1"/>
  <c r="U126" i="1" s="1"/>
  <c r="R127" i="1"/>
  <c r="U127" i="1" s="1"/>
  <c r="R128" i="1"/>
  <c r="U128" i="1" s="1"/>
  <c r="R129" i="1"/>
  <c r="U129" i="1" s="1"/>
  <c r="R130" i="1"/>
  <c r="U130" i="1" s="1"/>
  <c r="R131" i="1"/>
  <c r="U131" i="1" s="1"/>
  <c r="R132" i="1"/>
  <c r="U132" i="1" s="1"/>
  <c r="R133" i="1"/>
  <c r="U133" i="1" s="1"/>
  <c r="R134" i="1"/>
  <c r="U134" i="1" s="1"/>
  <c r="R135" i="1"/>
  <c r="U135" i="1" s="1"/>
  <c r="R136" i="1"/>
  <c r="U136" i="1" s="1"/>
  <c r="R137" i="1"/>
  <c r="U137" i="1" s="1"/>
  <c r="O103" i="1"/>
  <c r="W103" i="1" s="1"/>
  <c r="O104" i="1"/>
  <c r="W104" i="1" s="1"/>
  <c r="O105" i="1"/>
  <c r="W105" i="1" s="1"/>
  <c r="O106" i="1"/>
  <c r="W106" i="1" s="1"/>
  <c r="O107" i="1"/>
  <c r="W107" i="1" s="1"/>
  <c r="O108" i="1"/>
  <c r="W108" i="1" s="1"/>
  <c r="O109" i="1"/>
  <c r="W109" i="1" s="1"/>
  <c r="O110" i="1"/>
  <c r="W110" i="1" s="1"/>
  <c r="O111" i="1"/>
  <c r="W111" i="1" s="1"/>
  <c r="O112" i="1"/>
  <c r="W112" i="1" s="1"/>
  <c r="O113" i="1"/>
  <c r="W113" i="1" s="1"/>
  <c r="O114" i="1"/>
  <c r="W114" i="1" s="1"/>
  <c r="O115" i="1"/>
  <c r="W115" i="1" s="1"/>
  <c r="O116" i="1"/>
  <c r="W116" i="1" s="1"/>
  <c r="O117" i="1"/>
  <c r="W117" i="1" s="1"/>
  <c r="O118" i="1"/>
  <c r="W118" i="1" s="1"/>
  <c r="O119" i="1"/>
  <c r="W119" i="1" s="1"/>
  <c r="O120" i="1"/>
  <c r="W120" i="1" s="1"/>
  <c r="O121" i="1"/>
  <c r="W121" i="1" s="1"/>
  <c r="O122" i="1"/>
  <c r="W122" i="1" s="1"/>
  <c r="O123" i="1"/>
  <c r="W123" i="1" s="1"/>
  <c r="O124" i="1"/>
  <c r="W124" i="1" s="1"/>
  <c r="O125" i="1"/>
  <c r="W125" i="1" s="1"/>
  <c r="O126" i="1"/>
  <c r="W126" i="1" s="1"/>
  <c r="O127" i="1"/>
  <c r="W127" i="1" s="1"/>
  <c r="O128" i="1"/>
  <c r="W128" i="1" s="1"/>
  <c r="O129" i="1"/>
  <c r="W129" i="1" s="1"/>
  <c r="O130" i="1"/>
  <c r="W130" i="1" s="1"/>
  <c r="O131" i="1"/>
  <c r="W131" i="1" s="1"/>
  <c r="O132" i="1"/>
  <c r="W132" i="1" s="1"/>
  <c r="O133" i="1"/>
  <c r="W133" i="1" s="1"/>
  <c r="O134" i="1"/>
  <c r="W134" i="1" s="1"/>
  <c r="O135" i="1"/>
  <c r="W135" i="1" s="1"/>
  <c r="O136" i="1"/>
  <c r="W136" i="1" s="1"/>
  <c r="O137" i="1"/>
  <c r="W137" i="1" s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R83" i="1"/>
  <c r="U83" i="1" s="1"/>
  <c r="R84" i="1"/>
  <c r="U84" i="1" s="1"/>
  <c r="R85" i="1"/>
  <c r="U85" i="1" s="1"/>
  <c r="R86" i="1"/>
  <c r="U86" i="1" s="1"/>
  <c r="R87" i="1"/>
  <c r="U87" i="1" s="1"/>
  <c r="R88" i="1"/>
  <c r="U88" i="1" s="1"/>
  <c r="R89" i="1"/>
  <c r="U89" i="1" s="1"/>
  <c r="R90" i="1"/>
  <c r="U90" i="1" s="1"/>
  <c r="R91" i="1"/>
  <c r="U91" i="1" s="1"/>
  <c r="R92" i="1"/>
  <c r="U92" i="1" s="1"/>
  <c r="O82" i="1"/>
  <c r="W82" i="1" s="1"/>
  <c r="O83" i="1"/>
  <c r="W83" i="1" s="1"/>
  <c r="O84" i="1"/>
  <c r="W84" i="1" s="1"/>
  <c r="O85" i="1"/>
  <c r="W85" i="1" s="1"/>
  <c r="O86" i="1"/>
  <c r="W86" i="1" s="1"/>
  <c r="O87" i="1"/>
  <c r="W87" i="1" s="1"/>
  <c r="O88" i="1"/>
  <c r="W88" i="1" s="1"/>
  <c r="O89" i="1"/>
  <c r="W89" i="1" s="1"/>
  <c r="O90" i="1"/>
  <c r="W90" i="1" s="1"/>
  <c r="O91" i="1"/>
  <c r="W91" i="1" s="1"/>
  <c r="O92" i="1"/>
  <c r="W92" i="1" s="1"/>
  <c r="O93" i="1"/>
  <c r="W93" i="1" s="1"/>
  <c r="O94" i="1"/>
  <c r="W94" i="1" s="1"/>
  <c r="O95" i="1"/>
  <c r="W95" i="1" s="1"/>
  <c r="O96" i="1"/>
  <c r="W96" i="1" s="1"/>
  <c r="O97" i="1"/>
  <c r="W97" i="1" s="1"/>
  <c r="O98" i="1"/>
  <c r="W98" i="1" s="1"/>
  <c r="O99" i="1"/>
  <c r="W99" i="1" s="1"/>
  <c r="O100" i="1"/>
  <c r="W100" i="1" s="1"/>
  <c r="O101" i="1"/>
  <c r="W101" i="1" s="1"/>
  <c r="O102" i="1"/>
  <c r="W102" i="1" s="1"/>
  <c r="R82" i="1"/>
  <c r="U82" i="1" s="1"/>
  <c r="R93" i="1"/>
  <c r="U93" i="1" s="1"/>
  <c r="R94" i="1"/>
  <c r="U94" i="1" s="1"/>
  <c r="R95" i="1"/>
  <c r="U95" i="1" s="1"/>
  <c r="R96" i="1"/>
  <c r="U96" i="1" s="1"/>
  <c r="R97" i="1"/>
  <c r="U97" i="1" s="1"/>
  <c r="R98" i="1"/>
  <c r="U98" i="1" s="1"/>
  <c r="R99" i="1"/>
  <c r="U99" i="1" s="1"/>
  <c r="R100" i="1"/>
  <c r="U100" i="1" s="1"/>
  <c r="R101" i="1"/>
  <c r="U101" i="1" s="1"/>
  <c r="R102" i="1"/>
  <c r="U102" i="1" s="1"/>
  <c r="R103" i="1"/>
  <c r="U103" i="1" s="1"/>
  <c r="Y103" i="1" s="1"/>
  <c r="R104" i="1"/>
  <c r="U104" i="1" s="1"/>
  <c r="R105" i="1"/>
  <c r="U105" i="1" s="1"/>
  <c r="R106" i="1"/>
  <c r="U106" i="1" s="1"/>
  <c r="R107" i="1"/>
  <c r="U107" i="1" s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2" i="1"/>
  <c r="AC23" i="1"/>
  <c r="AC24" i="1"/>
  <c r="AC25" i="1"/>
  <c r="AC26" i="1"/>
  <c r="AC27" i="1"/>
  <c r="AC28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R6" i="1"/>
  <c r="U6" i="1" s="1"/>
  <c r="R7" i="1"/>
  <c r="U7" i="1" s="1"/>
  <c r="Y7" i="1" s="1"/>
  <c r="R8" i="1"/>
  <c r="U8" i="1" s="1"/>
  <c r="Y8" i="1" s="1"/>
  <c r="R9" i="1"/>
  <c r="U9" i="1" s="1"/>
  <c r="R10" i="1"/>
  <c r="U10" i="1" s="1"/>
  <c r="R11" i="1"/>
  <c r="U11" i="1" s="1"/>
  <c r="R12" i="1"/>
  <c r="U12" i="1" s="1"/>
  <c r="R13" i="1"/>
  <c r="U13" i="1" s="1"/>
  <c r="R14" i="1"/>
  <c r="U14" i="1" s="1"/>
  <c r="R15" i="1"/>
  <c r="U15" i="1" s="1"/>
  <c r="R16" i="1"/>
  <c r="U16" i="1" s="1"/>
  <c r="R17" i="1"/>
  <c r="U17" i="1" s="1"/>
  <c r="R18" i="1"/>
  <c r="U18" i="1" s="1"/>
  <c r="R19" i="1"/>
  <c r="U19" i="1" s="1"/>
  <c r="R20" i="1"/>
  <c r="U20" i="1" s="1"/>
  <c r="R21" i="1"/>
  <c r="U21" i="1" s="1"/>
  <c r="R22" i="1"/>
  <c r="U22" i="1" s="1"/>
  <c r="R23" i="1"/>
  <c r="U23" i="1" s="1"/>
  <c r="R24" i="1"/>
  <c r="U24" i="1" s="1"/>
  <c r="R25" i="1"/>
  <c r="U25" i="1" s="1"/>
  <c r="R26" i="1"/>
  <c r="U26" i="1" s="1"/>
  <c r="R27" i="1"/>
  <c r="U27" i="1" s="1"/>
  <c r="R28" i="1"/>
  <c r="U28" i="1" s="1"/>
  <c r="R29" i="1"/>
  <c r="U29" i="1" s="1"/>
  <c r="R30" i="1"/>
  <c r="U30" i="1" s="1"/>
  <c r="R31" i="1"/>
  <c r="U31" i="1" s="1"/>
  <c r="R32" i="1"/>
  <c r="U32" i="1" s="1"/>
  <c r="R33" i="1"/>
  <c r="U33" i="1" s="1"/>
  <c r="R34" i="1"/>
  <c r="U34" i="1" s="1"/>
  <c r="R35" i="1"/>
  <c r="U35" i="1" s="1"/>
  <c r="R36" i="1"/>
  <c r="U36" i="1" s="1"/>
  <c r="R37" i="1"/>
  <c r="U37" i="1" s="1"/>
  <c r="R38" i="1"/>
  <c r="U38" i="1" s="1"/>
  <c r="R39" i="1"/>
  <c r="U39" i="1" s="1"/>
  <c r="R40" i="1"/>
  <c r="U40" i="1" s="1"/>
  <c r="R41" i="1"/>
  <c r="U41" i="1" s="1"/>
  <c r="R42" i="1"/>
  <c r="U42" i="1" s="1"/>
  <c r="R43" i="1"/>
  <c r="U43" i="1" s="1"/>
  <c r="R44" i="1"/>
  <c r="U44" i="1" s="1"/>
  <c r="R52" i="1"/>
  <c r="U52" i="1" s="1"/>
  <c r="R53" i="1"/>
  <c r="U53" i="1" s="1"/>
  <c r="R54" i="1"/>
  <c r="U54" i="1" s="1"/>
  <c r="R55" i="1"/>
  <c r="U55" i="1" s="1"/>
  <c r="R56" i="1"/>
  <c r="U56" i="1" s="1"/>
  <c r="R57" i="1"/>
  <c r="U57" i="1" s="1"/>
  <c r="R58" i="1"/>
  <c r="U58" i="1" s="1"/>
  <c r="R59" i="1"/>
  <c r="U59" i="1" s="1"/>
  <c r="R60" i="1"/>
  <c r="U60" i="1" s="1"/>
  <c r="R61" i="1"/>
  <c r="U61" i="1" s="1"/>
  <c r="R62" i="1"/>
  <c r="U62" i="1" s="1"/>
  <c r="R63" i="1"/>
  <c r="U63" i="1" s="1"/>
  <c r="R64" i="1"/>
  <c r="U64" i="1" s="1"/>
  <c r="R65" i="1"/>
  <c r="U65" i="1" s="1"/>
  <c r="R66" i="1"/>
  <c r="U66" i="1" s="1"/>
  <c r="R67" i="1"/>
  <c r="U67" i="1" s="1"/>
  <c r="R68" i="1"/>
  <c r="U68" i="1" s="1"/>
  <c r="R69" i="1"/>
  <c r="U69" i="1" s="1"/>
  <c r="R70" i="1"/>
  <c r="U70" i="1" s="1"/>
  <c r="R71" i="1"/>
  <c r="U71" i="1" s="1"/>
  <c r="R72" i="1"/>
  <c r="U72" i="1" s="1"/>
  <c r="R73" i="1"/>
  <c r="U73" i="1" s="1"/>
  <c r="R74" i="1"/>
  <c r="U74" i="1" s="1"/>
  <c r="R75" i="1"/>
  <c r="U75" i="1" s="1"/>
  <c r="R76" i="1"/>
  <c r="U76" i="1" s="1"/>
  <c r="R77" i="1"/>
  <c r="U77" i="1" s="1"/>
  <c r="R78" i="1"/>
  <c r="U78" i="1" s="1"/>
  <c r="R79" i="1"/>
  <c r="U79" i="1" s="1"/>
  <c r="R80" i="1"/>
  <c r="U80" i="1" s="1"/>
  <c r="R81" i="1"/>
  <c r="U81" i="1" s="1"/>
  <c r="O6" i="1"/>
  <c r="W6" i="1" s="1"/>
  <c r="O8" i="1"/>
  <c r="O9" i="1"/>
  <c r="O10" i="1"/>
  <c r="O11" i="1"/>
  <c r="O12" i="1"/>
  <c r="W12" i="1" s="1"/>
  <c r="O13" i="1"/>
  <c r="O14" i="1"/>
  <c r="O15" i="1"/>
  <c r="O16" i="1"/>
  <c r="W16" i="1" s="1"/>
  <c r="O17" i="1"/>
  <c r="O18" i="1"/>
  <c r="O19" i="1"/>
  <c r="O20" i="1"/>
  <c r="W20" i="1" s="1"/>
  <c r="O21" i="1"/>
  <c r="O22" i="1"/>
  <c r="O23" i="1"/>
  <c r="O24" i="1"/>
  <c r="W24" i="1" s="1"/>
  <c r="O25" i="1"/>
  <c r="W25" i="1" s="1"/>
  <c r="O26" i="1"/>
  <c r="W26" i="1" s="1"/>
  <c r="O27" i="1"/>
  <c r="W27" i="1" s="1"/>
  <c r="O28" i="1"/>
  <c r="W28" i="1" s="1"/>
  <c r="O29" i="1"/>
  <c r="W29" i="1" s="1"/>
  <c r="O30" i="1"/>
  <c r="W30" i="1" s="1"/>
  <c r="O31" i="1"/>
  <c r="W31" i="1" s="1"/>
  <c r="O32" i="1"/>
  <c r="W32" i="1" s="1"/>
  <c r="O33" i="1"/>
  <c r="W33" i="1" s="1"/>
  <c r="O34" i="1"/>
  <c r="W34" i="1" s="1"/>
  <c r="O35" i="1"/>
  <c r="W35" i="1" s="1"/>
  <c r="O36" i="1"/>
  <c r="W36" i="1" s="1"/>
  <c r="O37" i="1"/>
  <c r="W37" i="1" s="1"/>
  <c r="O38" i="1"/>
  <c r="W38" i="1" s="1"/>
  <c r="O39" i="1"/>
  <c r="W39" i="1" s="1"/>
  <c r="O40" i="1"/>
  <c r="W40" i="1" s="1"/>
  <c r="O41" i="1"/>
  <c r="W41" i="1" s="1"/>
  <c r="O42" i="1"/>
  <c r="W42" i="1" s="1"/>
  <c r="O43" i="1"/>
  <c r="W43" i="1" s="1"/>
  <c r="O44" i="1"/>
  <c r="W44" i="1" s="1"/>
  <c r="O45" i="1"/>
  <c r="W45" i="1" s="1"/>
  <c r="O50" i="1"/>
  <c r="W50" i="1" s="1"/>
  <c r="O51" i="1"/>
  <c r="W51" i="1" s="1"/>
  <c r="O52" i="1"/>
  <c r="W52" i="1" s="1"/>
  <c r="O53" i="1"/>
  <c r="W53" i="1" s="1"/>
  <c r="O54" i="1"/>
  <c r="W54" i="1" s="1"/>
  <c r="O55" i="1"/>
  <c r="W55" i="1" s="1"/>
  <c r="O56" i="1"/>
  <c r="W56" i="1" s="1"/>
  <c r="O57" i="1"/>
  <c r="W57" i="1" s="1"/>
  <c r="O58" i="1"/>
  <c r="W58" i="1" s="1"/>
  <c r="O59" i="1"/>
  <c r="W59" i="1" s="1"/>
  <c r="O60" i="1"/>
  <c r="W60" i="1" s="1"/>
  <c r="O61" i="1"/>
  <c r="W61" i="1" s="1"/>
  <c r="O62" i="1"/>
  <c r="W62" i="1" s="1"/>
  <c r="O63" i="1"/>
  <c r="W63" i="1" s="1"/>
  <c r="O64" i="1"/>
  <c r="W64" i="1" s="1"/>
  <c r="O65" i="1"/>
  <c r="W65" i="1" s="1"/>
  <c r="O66" i="1"/>
  <c r="W66" i="1" s="1"/>
  <c r="O67" i="1"/>
  <c r="W67" i="1" s="1"/>
  <c r="O68" i="1"/>
  <c r="W68" i="1" s="1"/>
  <c r="O69" i="1"/>
  <c r="W69" i="1" s="1"/>
  <c r="O70" i="1"/>
  <c r="W70" i="1" s="1"/>
  <c r="O71" i="1"/>
  <c r="W71" i="1" s="1"/>
  <c r="O72" i="1"/>
  <c r="W72" i="1" s="1"/>
  <c r="O73" i="1"/>
  <c r="W73" i="1" s="1"/>
  <c r="O74" i="1"/>
  <c r="W74" i="1" s="1"/>
  <c r="O75" i="1"/>
  <c r="W75" i="1" s="1"/>
  <c r="O76" i="1"/>
  <c r="W76" i="1" s="1"/>
  <c r="O77" i="1"/>
  <c r="W77" i="1" s="1"/>
  <c r="O78" i="1"/>
  <c r="W78" i="1" s="1"/>
  <c r="O79" i="1"/>
  <c r="W79" i="1" s="1"/>
  <c r="O80" i="1"/>
  <c r="W80" i="1" s="1"/>
  <c r="O81" i="1"/>
  <c r="W81" i="1" s="1"/>
  <c r="AC29" i="1"/>
  <c r="AC21" i="1"/>
  <c r="AC6" i="1"/>
  <c r="Y107" i="1" l="1"/>
  <c r="Y104" i="1"/>
  <c r="Y90" i="1"/>
  <c r="W22" i="1"/>
  <c r="Y22" i="1" s="1"/>
  <c r="W18" i="1"/>
  <c r="Y18" i="1" s="1"/>
  <c r="W14" i="1"/>
  <c r="Y14" i="1" s="1"/>
  <c r="W10" i="1"/>
  <c r="Y10" i="1" s="1"/>
  <c r="W21" i="1"/>
  <c r="Y21" i="1" s="1"/>
  <c r="W17" i="1"/>
  <c r="Y17" i="1" s="1"/>
  <c r="W13" i="1"/>
  <c r="Y13" i="1" s="1"/>
  <c r="W9" i="1"/>
  <c r="Y9" i="1" s="1"/>
  <c r="W23" i="1"/>
  <c r="Y23" i="1" s="1"/>
  <c r="W19" i="1"/>
  <c r="Y19" i="1" s="1"/>
  <c r="W15" i="1"/>
  <c r="Y15" i="1" s="1"/>
  <c r="W11" i="1"/>
  <c r="Y11" i="1" s="1"/>
  <c r="Y6" i="1"/>
  <c r="Y78" i="1"/>
  <c r="Y74" i="1"/>
  <c r="Y70" i="1"/>
  <c r="Y66" i="1"/>
  <c r="Y62" i="1"/>
  <c r="Y58" i="1"/>
  <c r="Y54" i="1"/>
  <c r="Y99" i="1"/>
  <c r="Y95" i="1"/>
  <c r="Y89" i="1"/>
  <c r="Y85" i="1"/>
  <c r="Y137" i="1"/>
  <c r="Y133" i="1"/>
  <c r="Y129" i="1"/>
  <c r="Y125" i="1"/>
  <c r="Y121" i="1"/>
  <c r="Y117" i="1"/>
  <c r="Y113" i="1"/>
  <c r="Y109" i="1"/>
  <c r="Y141" i="1"/>
  <c r="Y147" i="1"/>
  <c r="Y158" i="1"/>
  <c r="Y154" i="1"/>
  <c r="Y149" i="1"/>
  <c r="Y160" i="1"/>
  <c r="Y164" i="1"/>
  <c r="Y81" i="1"/>
  <c r="Y77" i="1"/>
  <c r="Y73" i="1"/>
  <c r="Y69" i="1"/>
  <c r="Y92" i="1"/>
  <c r="Y88" i="1"/>
  <c r="Y84" i="1"/>
  <c r="Y136" i="1"/>
  <c r="Y132" i="1"/>
  <c r="Y128" i="1"/>
  <c r="Y124" i="1"/>
  <c r="Y120" i="1"/>
  <c r="Y116" i="1"/>
  <c r="Y112" i="1"/>
  <c r="Y108" i="1"/>
  <c r="Y5" i="1"/>
  <c r="Y140" i="1"/>
  <c r="Y157" i="1"/>
  <c r="Y153" i="1"/>
  <c r="Y150" i="1"/>
  <c r="Y100" i="1"/>
  <c r="Y96" i="1"/>
  <c r="Y65" i="1"/>
  <c r="Y61" i="1"/>
  <c r="Y57" i="1"/>
  <c r="Y53" i="1"/>
  <c r="Y43" i="1"/>
  <c r="Y30" i="1"/>
  <c r="Y94" i="1"/>
  <c r="Y50" i="1"/>
  <c r="Y46" i="1"/>
  <c r="Y144" i="1"/>
  <c r="Y163" i="1"/>
  <c r="Y39" i="1"/>
  <c r="Y31" i="1"/>
  <c r="Y51" i="1"/>
  <c r="Y42" i="1"/>
  <c r="Y34" i="1"/>
  <c r="Y102" i="1"/>
  <c r="Y80" i="1"/>
  <c r="Y76" i="1"/>
  <c r="Y72" i="1"/>
  <c r="Y68" i="1"/>
  <c r="Y64" i="1"/>
  <c r="Y60" i="1"/>
  <c r="Y56" i="1"/>
  <c r="Y52" i="1"/>
  <c r="Y41" i="1"/>
  <c r="Y37" i="1"/>
  <c r="Y33" i="1"/>
  <c r="Y29" i="1"/>
  <c r="Y25" i="1"/>
  <c r="Y105" i="1"/>
  <c r="Y101" i="1"/>
  <c r="Y97" i="1"/>
  <c r="Y93" i="1"/>
  <c r="Y91" i="1"/>
  <c r="Y87" i="1"/>
  <c r="Y83" i="1"/>
  <c r="Y135" i="1"/>
  <c r="Y131" i="1"/>
  <c r="Y127" i="1"/>
  <c r="Y123" i="1"/>
  <c r="Y119" i="1"/>
  <c r="Y115" i="1"/>
  <c r="Y111" i="1"/>
  <c r="Y49" i="1"/>
  <c r="Y45" i="1"/>
  <c r="Y143" i="1"/>
  <c r="Y139" i="1"/>
  <c r="Y156" i="1"/>
  <c r="Y152" i="1"/>
  <c r="Y162" i="1"/>
  <c r="Y146" i="1"/>
  <c r="Y166" i="1"/>
  <c r="Y35" i="1"/>
  <c r="Y27" i="1"/>
  <c r="Y47" i="1"/>
  <c r="Y38" i="1"/>
  <c r="Y26" i="1"/>
  <c r="Y106" i="1"/>
  <c r="Y98" i="1"/>
  <c r="Y79" i="1"/>
  <c r="Y75" i="1"/>
  <c r="Y71" i="1"/>
  <c r="Y67" i="1"/>
  <c r="Y63" i="1"/>
  <c r="Y59" i="1"/>
  <c r="Y55" i="1"/>
  <c r="Y44" i="1"/>
  <c r="Y40" i="1"/>
  <c r="Y36" i="1"/>
  <c r="Y32" i="1"/>
  <c r="Y28" i="1"/>
  <c r="Y24" i="1"/>
  <c r="Y20" i="1"/>
  <c r="Y16" i="1"/>
  <c r="Y12" i="1"/>
  <c r="Y82" i="1"/>
  <c r="Y86" i="1"/>
  <c r="Y134" i="1"/>
  <c r="Y130" i="1"/>
  <c r="Y126" i="1"/>
  <c r="Y122" i="1"/>
  <c r="Y118" i="1"/>
  <c r="Y114" i="1"/>
  <c r="Y110" i="1"/>
  <c r="Y48" i="1"/>
  <c r="Y142" i="1"/>
  <c r="Y138" i="1"/>
  <c r="Y148" i="1"/>
  <c r="Y159" i="1"/>
  <c r="Y155" i="1"/>
  <c r="Y151" i="1"/>
  <c r="Y161" i="1"/>
  <c r="Y145" i="1"/>
  <c r="Y16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2AE6A64-6914-4183-9CF9-EED1E8135556}" keepAlive="1" name="Query - gait_statistics_090825 - copia" description="Connection to the 'gait_statistics_090825 - copia' query in the workbook." type="5" refreshedVersion="0" background="1" saveData="1">
    <dbPr connection="Provider=Microsoft.Mashup.OleDb.1;Data Source=$Workbook$;Location=&quot;gait_statistics_090825 - copia&quot;;Extended Properties=&quot;&quot;" command="SELECT * FROM [gait_statistics_090825 - copia]"/>
  </connection>
  <connection id="2" xr16:uid="{BB56FD0F-6DF3-41D7-AE42-D0D10E50AD6E}" keepAlive="1" name="Query - gait_statistics_090825 - copia (2)" description="Connection to the 'gait_statistics_090825 - copia (2)' query in the workbook." type="5" refreshedVersion="0" background="1" saveData="1">
    <dbPr connection="Provider=Microsoft.Mashup.OleDb.1;Data Source=$Workbook$;Location=&quot;gait_statistics_090825 - copia (2)&quot;;Extended Properties=&quot;&quot;" command="SELECT * FROM [gait_statistics_090825 - copia (2)]"/>
  </connection>
</connections>
</file>

<file path=xl/sharedStrings.xml><?xml version="1.0" encoding="utf-8"?>
<sst xmlns="http://schemas.openxmlformats.org/spreadsheetml/2006/main" count="2117" uniqueCount="330">
  <si>
    <t>NO</t>
  </si>
  <si>
    <t>45C9</t>
  </si>
  <si>
    <t>Familiar</t>
  </si>
  <si>
    <t>F</t>
  </si>
  <si>
    <t>61CE</t>
  </si>
  <si>
    <t>M</t>
  </si>
  <si>
    <t>E59B</t>
  </si>
  <si>
    <t>66CC</t>
  </si>
  <si>
    <t>AD09</t>
  </si>
  <si>
    <t>EBE4</t>
  </si>
  <si>
    <t>F98D</t>
  </si>
  <si>
    <t>63CA</t>
  </si>
  <si>
    <t xml:space="preserve">NO </t>
  </si>
  <si>
    <t>4C86</t>
  </si>
  <si>
    <t>Test index</t>
  </si>
  <si>
    <t>Test data</t>
  </si>
  <si>
    <t>Falls during the last year - prior to test (YES/NO)</t>
  </si>
  <si>
    <t>Sex (M/ F)</t>
  </si>
  <si>
    <t>Location (Consultation, Nursing home, Familiar)</t>
  </si>
  <si>
    <t>Living in a nursing home (YES/NO)</t>
  </si>
  <si>
    <t>Weight (kg)</t>
  </si>
  <si>
    <t>Height (m)</t>
  </si>
  <si>
    <t>Body-mass index (BMI)</t>
  </si>
  <si>
    <t>Gait test of 4-meter walk</t>
  </si>
  <si>
    <t>Gait speed (m/s)</t>
  </si>
  <si>
    <t>Frailty critieria</t>
  </si>
  <si>
    <t>Unintentional weight loss (YES/NO)</t>
  </si>
  <si>
    <t>YES: at least two days per week with low energy or resistance; NO: otherwise</t>
  </si>
  <si>
    <t>Gait speed clinical assessment (YES/NO)</t>
  </si>
  <si>
    <t>YES: gait speed (m/s) &lt; threshold (m/s) (thresholds depend on the sex and height); NO: otherwise</t>
  </si>
  <si>
    <t>Manual force clinical assessment (YES/NO)</t>
  </si>
  <si>
    <t>Manual force  (kg)</t>
  </si>
  <si>
    <t>YES: force (kg) &lt; threshold (kg) (thresholds depend on the sex and body-mass index); NO: otherwise</t>
  </si>
  <si>
    <t>Index from 0 to 5; 0: lowest failty; 5: highest failty</t>
  </si>
  <si>
    <t>Frailty assessment (index)</t>
  </si>
  <si>
    <t>Balance test (index)</t>
  </si>
  <si>
    <t>Index from 0 to 4; 0: lowest balance; 4: highest balance</t>
  </si>
  <si>
    <t>Index from 0 to 12; 0: highest failty; 12: lowest fraility</t>
  </si>
  <si>
    <t>SPPB assessment (index)</t>
  </si>
  <si>
    <t>Short Falls Efficacy Scale International test</t>
  </si>
  <si>
    <t>Index from 7 to 28; 7: no concern about falling; 28: severe concern about falling</t>
  </si>
  <si>
    <t>Short FES-I assessment (index)</t>
  </si>
  <si>
    <t>Distance (m)</t>
  </si>
  <si>
    <t>Strides</t>
  </si>
  <si>
    <t>CSIC</t>
  </si>
  <si>
    <t>YES: they fell during the last year; NO: otherwise</t>
  </si>
  <si>
    <t>Device Id. (identifier)</t>
  </si>
  <si>
    <t>Test surface (type of surface)</t>
  </si>
  <si>
    <t>Weight (kg)/ (Height (m)^2)</t>
  </si>
  <si>
    <t>Time spent walking the 4 meters</t>
  </si>
  <si>
    <t>M: masculine; F: femenine</t>
  </si>
  <si>
    <t>4 (m) / Time duration (s)</t>
  </si>
  <si>
    <t>Time duration 4m test (s)</t>
  </si>
  <si>
    <t>Low energy and resistance (YES/NO)</t>
  </si>
  <si>
    <t>Low activity level (YES/NO)</t>
  </si>
  <si>
    <t>YES: (M) walks less than 3 h/week or (F) walks less than 1h/week; NO: otherwise</t>
  </si>
  <si>
    <t>Index from 0 to 4; 0: lowest speed; 4: highest speed</t>
  </si>
  <si>
    <t>Gait speed test (index)</t>
  </si>
  <si>
    <t>Chair stand test (index)</t>
  </si>
  <si>
    <t>Index from 0 to 4; 0: large time to stand up (lowest force); 4: short time to stand up (highest force)</t>
  </si>
  <si>
    <t>Global Deterioration Scale (GDS) questionnaire (index)</t>
  </si>
  <si>
    <t>Index from 1 to 7; 1: lowest cognitive deterioration; 7: highest deterioration</t>
  </si>
  <si>
    <t>Consultation</t>
  </si>
  <si>
    <t>Nursing home</t>
  </si>
  <si>
    <t>Varied</t>
  </si>
  <si>
    <t>Plane</t>
  </si>
  <si>
    <t>YES</t>
  </si>
  <si>
    <t>Gaitup</t>
  </si>
  <si>
    <t>Type of device (CSIC/Gaitup)</t>
  </si>
  <si>
    <t>Plane: inside of bulidings; Varied: outside</t>
  </si>
  <si>
    <t>V001</t>
  </si>
  <si>
    <t>V002</t>
  </si>
  <si>
    <t>V003</t>
  </si>
  <si>
    <t>V004</t>
  </si>
  <si>
    <t>V005</t>
  </si>
  <si>
    <t>V116</t>
  </si>
  <si>
    <t>V007</t>
  </si>
  <si>
    <t>V118</t>
  </si>
  <si>
    <t>V119</t>
  </si>
  <si>
    <t>Deaf</t>
  </si>
  <si>
    <t>Incapable</t>
  </si>
  <si>
    <t>CSIC: ad-hoc made; Gaitup: from gaitup commertial brand</t>
  </si>
  <si>
    <t>V128</t>
  </si>
  <si>
    <t>V162</t>
  </si>
  <si>
    <t>V056</t>
  </si>
  <si>
    <t>V065</t>
  </si>
  <si>
    <t>V006</t>
  </si>
  <si>
    <t>V008</t>
  </si>
  <si>
    <t>V009</t>
  </si>
  <si>
    <t>V010</t>
  </si>
  <si>
    <t>V011</t>
  </si>
  <si>
    <t>V012</t>
  </si>
  <si>
    <t>V013</t>
  </si>
  <si>
    <t>V014</t>
  </si>
  <si>
    <t>V015</t>
  </si>
  <si>
    <t>V016</t>
  </si>
  <si>
    <t>V017</t>
  </si>
  <si>
    <t>V018</t>
  </si>
  <si>
    <t>V019</t>
  </si>
  <si>
    <t>V020</t>
  </si>
  <si>
    <t>V021</t>
  </si>
  <si>
    <t>V022</t>
  </si>
  <si>
    <t>V023</t>
  </si>
  <si>
    <t>V024</t>
  </si>
  <si>
    <t>V025</t>
  </si>
  <si>
    <t>V026</t>
  </si>
  <si>
    <t>V027</t>
  </si>
  <si>
    <t>V028</t>
  </si>
  <si>
    <t>V029</t>
  </si>
  <si>
    <t>V030</t>
  </si>
  <si>
    <t>V031</t>
  </si>
  <si>
    <t>V032</t>
  </si>
  <si>
    <t>V033</t>
  </si>
  <si>
    <t>V034</t>
  </si>
  <si>
    <t>V035</t>
  </si>
  <si>
    <t>V036</t>
  </si>
  <si>
    <t>V037</t>
  </si>
  <si>
    <t>V038</t>
  </si>
  <si>
    <t>V039</t>
  </si>
  <si>
    <t>V040</t>
  </si>
  <si>
    <t>V041</t>
  </si>
  <si>
    <t>V042</t>
  </si>
  <si>
    <t>V043</t>
  </si>
  <si>
    <t>V044</t>
  </si>
  <si>
    <t>V045</t>
  </si>
  <si>
    <t>V046</t>
  </si>
  <si>
    <t>V047</t>
  </si>
  <si>
    <t>V048</t>
  </si>
  <si>
    <t>V049</t>
  </si>
  <si>
    <t>V050</t>
  </si>
  <si>
    <t>V051</t>
  </si>
  <si>
    <t>V052</t>
  </si>
  <si>
    <t>V053</t>
  </si>
  <si>
    <t>V054</t>
  </si>
  <si>
    <t>V055</t>
  </si>
  <si>
    <t>V057</t>
  </si>
  <si>
    <t>V058</t>
  </si>
  <si>
    <t>V059</t>
  </si>
  <si>
    <t>V060</t>
  </si>
  <si>
    <t>V061</t>
  </si>
  <si>
    <t>V062</t>
  </si>
  <si>
    <t>V063</t>
  </si>
  <si>
    <t>V064</t>
  </si>
  <si>
    <t>V066</t>
  </si>
  <si>
    <t>V067</t>
  </si>
  <si>
    <t>V068</t>
  </si>
  <si>
    <t>V069</t>
  </si>
  <si>
    <t>V070</t>
  </si>
  <si>
    <t>V071</t>
  </si>
  <si>
    <t>V072</t>
  </si>
  <si>
    <t>V073</t>
  </si>
  <si>
    <t>V074</t>
  </si>
  <si>
    <t>V075</t>
  </si>
  <si>
    <t>V076</t>
  </si>
  <si>
    <t>V077</t>
  </si>
  <si>
    <t>V078</t>
  </si>
  <si>
    <t>V079</t>
  </si>
  <si>
    <t>V080</t>
  </si>
  <si>
    <t>V081</t>
  </si>
  <si>
    <t>V082</t>
  </si>
  <si>
    <t>V083</t>
  </si>
  <si>
    <t>V084</t>
  </si>
  <si>
    <t>V085</t>
  </si>
  <si>
    <t>V086</t>
  </si>
  <si>
    <t>V087</t>
  </si>
  <si>
    <t>V088</t>
  </si>
  <si>
    <t>V089</t>
  </si>
  <si>
    <t>V090</t>
  </si>
  <si>
    <t>V091</t>
  </si>
  <si>
    <t>V092</t>
  </si>
  <si>
    <t>V093</t>
  </si>
  <si>
    <t>V094</t>
  </si>
  <si>
    <t>V095</t>
  </si>
  <si>
    <t>V096</t>
  </si>
  <si>
    <t>V097</t>
  </si>
  <si>
    <t>V098</t>
  </si>
  <si>
    <t>V099</t>
  </si>
  <si>
    <t>V100</t>
  </si>
  <si>
    <t>V101</t>
  </si>
  <si>
    <t>V102</t>
  </si>
  <si>
    <t>V103</t>
  </si>
  <si>
    <t>V104</t>
  </si>
  <si>
    <t>V105</t>
  </si>
  <si>
    <t>V106</t>
  </si>
  <si>
    <t>V107</t>
  </si>
  <si>
    <t>V108</t>
  </si>
  <si>
    <t>V109</t>
  </si>
  <si>
    <t>V110</t>
  </si>
  <si>
    <t>V111</t>
  </si>
  <si>
    <t>V112</t>
  </si>
  <si>
    <t>V113</t>
  </si>
  <si>
    <t>V114</t>
  </si>
  <si>
    <t>V115</t>
  </si>
  <si>
    <t>V117</t>
  </si>
  <si>
    <t>V120</t>
  </si>
  <si>
    <t>V121</t>
  </si>
  <si>
    <t>V122</t>
  </si>
  <si>
    <t>V123</t>
  </si>
  <si>
    <t>V124</t>
  </si>
  <si>
    <t>V125</t>
  </si>
  <si>
    <t>V126</t>
  </si>
  <si>
    <t>V127</t>
  </si>
  <si>
    <t>V129</t>
  </si>
  <si>
    <t>V130</t>
  </si>
  <si>
    <t>V131</t>
  </si>
  <si>
    <t>V132</t>
  </si>
  <si>
    <t>V133</t>
  </si>
  <si>
    <t>V134</t>
  </si>
  <si>
    <t>V135</t>
  </si>
  <si>
    <t>V136</t>
  </si>
  <si>
    <t>V137</t>
  </si>
  <si>
    <t>V138</t>
  </si>
  <si>
    <t>V139</t>
  </si>
  <si>
    <t>V140</t>
  </si>
  <si>
    <t>V141</t>
  </si>
  <si>
    <t>V142</t>
  </si>
  <si>
    <t>V143</t>
  </si>
  <si>
    <t>V144</t>
  </si>
  <si>
    <t>V145</t>
  </si>
  <si>
    <t>V146</t>
  </si>
  <si>
    <t>V147</t>
  </si>
  <si>
    <t>V148</t>
  </si>
  <si>
    <t>V149</t>
  </si>
  <si>
    <t>V150</t>
  </si>
  <si>
    <t>V151</t>
  </si>
  <si>
    <t>V152</t>
  </si>
  <si>
    <t>V153</t>
  </si>
  <si>
    <t>V154</t>
  </si>
  <si>
    <t>V155</t>
  </si>
  <si>
    <t>V156</t>
  </si>
  <si>
    <t>V157</t>
  </si>
  <si>
    <t>V158</t>
  </si>
  <si>
    <t>V159</t>
  </si>
  <si>
    <t>V160</t>
  </si>
  <si>
    <t>V161</t>
  </si>
  <si>
    <t>ID (VNNN)</t>
  </si>
  <si>
    <t>Volunteer index</t>
  </si>
  <si>
    <t>Short Physical Performance Battery (SPPB) test</t>
  </si>
  <si>
    <t>-</t>
  </si>
  <si>
    <t>Timed up and go (TUG) test</t>
  </si>
  <si>
    <t>Time duration TUG test (s)</t>
  </si>
  <si>
    <t>Specific considerations of volunteers</t>
  </si>
  <si>
    <t>YES: lost more than 4,5 kg during the last year; NO: otherwise</t>
  </si>
  <si>
    <t>Date (Month-YY)</t>
  </si>
  <si>
    <t>Anatomical, functional and cognitive variables</t>
  </si>
  <si>
    <t>No raw data</t>
  </si>
  <si>
    <t>Notes</t>
  </si>
  <si>
    <t>V163</t>
  </si>
  <si>
    <t>80-84</t>
  </si>
  <si>
    <t>75-79</t>
  </si>
  <si>
    <t>95-99</t>
  </si>
  <si>
    <t>85-89</t>
  </si>
  <si>
    <t>70-74</t>
  </si>
  <si>
    <t>90-94</t>
  </si>
  <si>
    <t>Age (range of years)</t>
  </si>
  <si>
    <t>Time (min)</t>
  </si>
  <si>
    <t xml:space="preserve"> Analyzed Strides</t>
  </si>
  <si>
    <t>Gait data from IMU recordings</t>
  </si>
  <si>
    <t>Mean Gait Parameters</t>
  </si>
  <si>
    <t>Median Gait Parameters</t>
  </si>
  <si>
    <t>STD Gait Parameters</t>
  </si>
  <si>
    <t>CV Gait Parameters</t>
  </si>
  <si>
    <t>mean_CycleDuration[s]</t>
  </si>
  <si>
    <t>median_CycleDuration[s]</t>
  </si>
  <si>
    <t>std_CycleDuration[s]</t>
  </si>
  <si>
    <t>cv_CycleDuration[s]</t>
  </si>
  <si>
    <t>mean_Cadence[steps/min](steps/min)</t>
  </si>
  <si>
    <t>median_Cadence[steps/min](steps/min)</t>
  </si>
  <si>
    <t>std_Cadence[steps/min](steps/min)</t>
  </si>
  <si>
    <t>cv_Cadence[steps/min](steps/min)</t>
  </si>
  <si>
    <t>mean_StrideLength[m]</t>
  </si>
  <si>
    <t>median_StrideLength[m]</t>
  </si>
  <si>
    <t>std_StrideLength[m]</t>
  </si>
  <si>
    <t>cv_StrideLength[m]</t>
  </si>
  <si>
    <t>mean_PathLength3D[%SL]</t>
  </si>
  <si>
    <t>median_PathLength3D[%SL]</t>
  </si>
  <si>
    <t>std_PathLength3D[%SL]</t>
  </si>
  <si>
    <t>cv_PathLength3D[%SL]</t>
  </si>
  <si>
    <t>mean_PathLength2D[%SL]</t>
  </si>
  <si>
    <t>median_PathLength2D[%SL]</t>
  </si>
  <si>
    <t>std_PathLength2D[%SL]</t>
  </si>
  <si>
    <t>cv_PathLength2D[%SL]</t>
  </si>
  <si>
    <t>mean_Clearance[m]</t>
  </si>
  <si>
    <t>median_Clearance[m]</t>
  </si>
  <si>
    <t>std_Clearance[m]</t>
  </si>
  <si>
    <t>cv_Clearance[m]</t>
  </si>
  <si>
    <t>mean_Stride_Velocity[m/s]</t>
  </si>
  <si>
    <t>median_Stride_Velocity[m/s]</t>
  </si>
  <si>
    <t>std_Stride_Velocity[m/s]</t>
  </si>
  <si>
    <t>cv_Stride_Velocity[m/s]</t>
  </si>
  <si>
    <t>mean_Per_Swing[%CD]</t>
  </si>
  <si>
    <t>median_Per_Swing[%CD]</t>
  </si>
  <si>
    <t>std_Per_Swing[%CD]</t>
  </si>
  <si>
    <t>cv_Per_Swing[%CD]</t>
  </si>
  <si>
    <t>mean_Per_Stance[%CD]</t>
  </si>
  <si>
    <t>median_Per_Stance[%CD]</t>
  </si>
  <si>
    <t>std_Per_Stance[%CD]</t>
  </si>
  <si>
    <t>cv_Per_Stance[%CD]</t>
  </si>
  <si>
    <t>mean_Per_Loading[%Stance]</t>
  </si>
  <si>
    <t>median_Per_Loading[%Stance]</t>
  </si>
  <si>
    <t>std_Per_Loading[%Stance]</t>
  </si>
  <si>
    <t>cv_Per_Loading[%Stance]</t>
  </si>
  <si>
    <t>mean_Per_FootFlat[%Stance]</t>
  </si>
  <si>
    <t>median_Per_FootFlat[%Stance]</t>
  </si>
  <si>
    <t>std_Per_FootFlat[%Stance]</t>
  </si>
  <si>
    <t>cv_Per_FootFlat[%Stance]</t>
  </si>
  <si>
    <t>mean_Per_Pushing[%Stance]</t>
  </si>
  <si>
    <t>median_Per_Pushing[%Stance]</t>
  </si>
  <si>
    <t>std_Per_Pushing[%Stance]</t>
  </si>
  <si>
    <t>cv_Per_Pushing[%Stance]</t>
  </si>
  <si>
    <t>mean_PitchTO[degrees]</t>
  </si>
  <si>
    <t>median_PitchTO[degrees]</t>
  </si>
  <si>
    <t>std_PitchTO[degrees]</t>
  </si>
  <si>
    <t>cv_PitchTO[degrees]</t>
  </si>
  <si>
    <t>mean_PitchHS[degrees]</t>
  </si>
  <si>
    <t>median_PitchHS[degrees]</t>
  </si>
  <si>
    <t>std_PitchHS[degrees]</t>
  </si>
  <si>
    <t>cv_PitchHS[degrees]</t>
  </si>
  <si>
    <t>mean_PeakAngleVelocity[degrees/s]</t>
  </si>
  <si>
    <t>median_PeakAngleVelocity[degrees/s]</t>
  </si>
  <si>
    <t>std_PeakAngleVelocity[degrees/s]</t>
  </si>
  <si>
    <t>cv_PeakAngleVelocity[degrees/s]</t>
  </si>
  <si>
    <t>mean_TurningAngle[degrees]</t>
  </si>
  <si>
    <t>median_TurningAngle[degrees]</t>
  </si>
  <si>
    <t>std_TurningAngle[degrees]</t>
  </si>
  <si>
    <t>cv_TurningAngle[degrees]</t>
  </si>
  <si>
    <t>mean_RoMPitch[degrees]</t>
  </si>
  <si>
    <t>median_RoMPitch[degrees]</t>
  </si>
  <si>
    <t>std_RoMPitch[degrees]</t>
  </si>
  <si>
    <t>cv_RoMPitch[degrees]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</si>
</sst>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-yy;@"/>
  </numFmts>
  <fonts count="1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FFFFFF"/>
      <name val="Calibri"/>
      <family val="2"/>
    </font>
    <font>
      <b/>
      <sz val="12"/>
      <color rgb="FFFFFFFF"/>
      <name val="Calibri"/>
      <family val="2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</font>
    <font>
      <sz val="11"/>
      <color theme="0"/>
      <name val="Calibri"/>
      <family val="2"/>
    </font>
    <font>
      <sz val="11"/>
      <color theme="2" tint="-0.89999084444715716"/>
      <name val="Calibri"/>
      <family val="2"/>
      <scheme val="minor"/>
    </font>
    <font>
      <sz val="11"/>
      <color theme="2" tint="-0.89999084444715716"/>
      <name val="Calibri"/>
      <family val="2"/>
    </font>
    <font>
      <sz val="11"/>
      <color theme="0" tint="-4.9989318521683403E-2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05496"/>
        <bgColor rgb="FF000000"/>
      </patternFill>
    </fill>
    <fill>
      <patternFill patternType="solid">
        <fgColor rgb="FF203764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rgb="FF4472C4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theme="5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indexed="64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4" borderId="8" xfId="0" applyFont="1" applyFill="1" applyBorder="1" applyAlignment="1">
      <alignment horizontal="center" vertical="center"/>
    </xf>
    <xf numFmtId="2" fontId="9" fillId="14" borderId="0" xfId="0" quotePrefix="1" applyNumberFormat="1" applyFont="1" applyFill="1" applyAlignment="1">
      <alignment horizontal="center" vertical="center"/>
    </xf>
    <xf numFmtId="0" fontId="6" fillId="0" borderId="8" xfId="0" applyFont="1" applyBorder="1" applyAlignment="1">
      <alignment horizontal="center"/>
    </xf>
    <xf numFmtId="2" fontId="0" fillId="14" borderId="8" xfId="0" applyNumberFormat="1" applyFill="1" applyBorder="1" applyAlignment="1">
      <alignment horizontal="center" vertical="center"/>
    </xf>
    <xf numFmtId="0" fontId="9" fillId="14" borderId="0" xfId="0" quotePrefix="1" applyFont="1" applyFill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2" fontId="9" fillId="14" borderId="0" xfId="0" quotePrefix="1" applyNumberFormat="1" applyFont="1" applyFill="1" applyAlignment="1">
      <alignment horizontal="center"/>
    </xf>
    <xf numFmtId="0" fontId="0" fillId="0" borderId="0" xfId="0" applyAlignment="1">
      <alignment horizontal="center" wrapText="1"/>
    </xf>
    <xf numFmtId="2" fontId="9" fillId="14" borderId="0" xfId="0" quotePrefix="1" applyNumberFormat="1" applyFont="1" applyFill="1" applyAlignment="1">
      <alignment horizontal="center" vertical="center" wrapText="1"/>
    </xf>
    <xf numFmtId="2" fontId="0" fillId="14" borderId="8" xfId="0" applyNumberFormat="1" applyFill="1" applyBorder="1" applyAlignment="1">
      <alignment horizontal="center" vertical="center" wrapText="1"/>
    </xf>
    <xf numFmtId="0" fontId="6" fillId="14" borderId="0" xfId="0" applyFont="1" applyFill="1" applyAlignment="1">
      <alignment horizontal="center" vertical="center" wrapText="1"/>
    </xf>
    <xf numFmtId="0" fontId="9" fillId="14" borderId="0" xfId="0" quotePrefix="1" applyFont="1" applyFill="1" applyAlignment="1">
      <alignment horizontal="center" vertical="center" wrapText="1"/>
    </xf>
    <xf numFmtId="0" fontId="6" fillId="14" borderId="8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8" borderId="0" xfId="0" applyFont="1" applyFill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2" fillId="0" borderId="0" xfId="0" applyFont="1"/>
    <xf numFmtId="0" fontId="0" fillId="9" borderId="10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2" xfId="0" applyFont="1" applyFill="1" applyBorder="1" applyAlignment="1">
      <alignment horizontal="center" vertical="center" wrapText="1"/>
    </xf>
    <xf numFmtId="0" fontId="11" fillId="10" borderId="12" xfId="0" applyFont="1" applyFill="1" applyBorder="1" applyAlignment="1">
      <alignment horizontal="center" vertical="center" wrapText="1"/>
    </xf>
    <xf numFmtId="0" fontId="10" fillId="11" borderId="17" xfId="0" applyFont="1" applyFill="1" applyBorder="1" applyAlignment="1">
      <alignment horizontal="center" vertical="center" wrapText="1"/>
    </xf>
    <xf numFmtId="0" fontId="10" fillId="11" borderId="12" xfId="0" applyFont="1" applyFill="1" applyBorder="1" applyAlignment="1">
      <alignment horizontal="center" vertical="center" wrapText="1"/>
    </xf>
    <xf numFmtId="0" fontId="11" fillId="11" borderId="18" xfId="0" applyFont="1" applyFill="1" applyBorder="1" applyAlignment="1">
      <alignment horizontal="center" vertical="center" wrapText="1"/>
    </xf>
    <xf numFmtId="0" fontId="10" fillId="12" borderId="12" xfId="0" applyFont="1" applyFill="1" applyBorder="1" applyAlignment="1">
      <alignment horizontal="center" vertical="center" wrapText="1"/>
    </xf>
    <xf numFmtId="0" fontId="14" fillId="10" borderId="12" xfId="0" applyFont="1" applyFill="1" applyBorder="1" applyAlignment="1">
      <alignment horizontal="center" vertical="center" wrapText="1"/>
    </xf>
    <xf numFmtId="0" fontId="12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7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1" xfId="0" applyBorder="1" applyAlignment="1">
      <alignment horizontal="center" wrapText="1"/>
    </xf>
    <xf numFmtId="0" fontId="15" fillId="0" borderId="20" xfId="0" applyFont="1" applyBorder="1" applyAlignment="1">
      <alignment horizontal="justify" vertical="center"/>
    </xf>
    <xf numFmtId="0" fontId="15" fillId="9" borderId="21" xfId="0" applyFont="1" applyFill="1" applyBorder="1" applyAlignment="1">
      <alignment horizontal="left" vertical="center" wrapText="1"/>
    </xf>
    <xf numFmtId="0" fontId="15" fillId="9" borderId="19" xfId="0" applyFont="1" applyFill="1" applyBorder="1" applyAlignment="1">
      <alignment horizontal="left" vertical="center" wrapText="1"/>
    </xf>
    <xf numFmtId="0" fontId="15" fillId="9" borderId="25" xfId="0" applyFont="1" applyFill="1" applyBorder="1" applyAlignment="1">
      <alignment horizontal="left" vertical="center" wrapText="1"/>
    </xf>
    <xf numFmtId="0" fontId="15" fillId="9" borderId="30" xfId="0" applyFont="1" applyFill="1" applyBorder="1" applyAlignment="1">
      <alignment horizontal="left" vertical="center" wrapText="1"/>
    </xf>
    <xf numFmtId="0" fontId="15" fillId="2" borderId="19" xfId="0" applyFont="1" applyFill="1" applyBorder="1" applyAlignment="1">
      <alignment horizontal="left" vertical="center" wrapText="1"/>
    </xf>
    <xf numFmtId="0" fontId="15" fillId="4" borderId="23" xfId="0" applyFont="1" applyFill="1" applyBorder="1" applyAlignment="1">
      <alignment horizontal="left" vertical="center" wrapText="1"/>
    </xf>
    <xf numFmtId="0" fontId="15" fillId="2" borderId="26" xfId="0" applyFont="1" applyFill="1" applyBorder="1" applyAlignment="1">
      <alignment horizontal="left" vertical="center" wrapText="1"/>
    </xf>
    <xf numFmtId="2" fontId="16" fillId="2" borderId="19" xfId="0" applyNumberFormat="1" applyFont="1" applyFill="1" applyBorder="1" applyAlignment="1">
      <alignment horizontal="left" vertical="center" wrapText="1"/>
    </xf>
    <xf numFmtId="20" fontId="15" fillId="2" borderId="19" xfId="0" applyNumberFormat="1" applyFont="1" applyFill="1" applyBorder="1" applyAlignment="1">
      <alignment horizontal="left" vertical="center" wrapText="1"/>
    </xf>
    <xf numFmtId="0" fontId="15" fillId="5" borderId="22" xfId="0" applyFont="1" applyFill="1" applyBorder="1" applyAlignment="1">
      <alignment horizontal="left" vertical="center" wrapText="1"/>
    </xf>
    <xf numFmtId="2" fontId="15" fillId="5" borderId="20" xfId="0" applyNumberFormat="1" applyFont="1" applyFill="1" applyBorder="1" applyAlignment="1">
      <alignment horizontal="left" vertical="center" wrapText="1"/>
    </xf>
    <xf numFmtId="0" fontId="15" fillId="0" borderId="0" xfId="0" applyFont="1"/>
    <xf numFmtId="0" fontId="17" fillId="10" borderId="19" xfId="0" applyFont="1" applyFill="1" applyBorder="1" applyAlignment="1">
      <alignment horizontal="left" vertical="center" wrapText="1"/>
    </xf>
    <xf numFmtId="0" fontId="17" fillId="11" borderId="24" xfId="0" applyFont="1" applyFill="1" applyBorder="1" applyAlignment="1">
      <alignment horizontal="left" vertical="center" wrapText="1"/>
    </xf>
    <xf numFmtId="0" fontId="17" fillId="12" borderId="19" xfId="0" applyFont="1" applyFill="1" applyBorder="1" applyAlignment="1">
      <alignment horizontal="left" vertical="center" wrapText="1"/>
    </xf>
    <xf numFmtId="0" fontId="15" fillId="9" borderId="34" xfId="0" applyFont="1" applyFill="1" applyBorder="1" applyAlignment="1">
      <alignment horizontal="left" vertical="center" wrapText="1"/>
    </xf>
    <xf numFmtId="0" fontId="0" fillId="0" borderId="35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9" borderId="16" xfId="0" applyFont="1" applyFill="1" applyBorder="1" applyAlignment="1">
      <alignment horizontal="center" vertical="center" wrapText="1"/>
    </xf>
    <xf numFmtId="0" fontId="4" fillId="0" borderId="0" xfId="0" applyFont="1"/>
    <xf numFmtId="0" fontId="4" fillId="9" borderId="14" xfId="0" applyFont="1" applyFill="1" applyBorder="1" applyAlignment="1">
      <alignment horizontal="center" vertical="center" wrapText="1"/>
    </xf>
    <xf numFmtId="0" fontId="4" fillId="9" borderId="15" xfId="0" applyFont="1" applyFill="1" applyBorder="1" applyAlignment="1">
      <alignment horizontal="center" vertical="center" wrapText="1"/>
    </xf>
    <xf numFmtId="0" fontId="4" fillId="9" borderId="3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2" fontId="0" fillId="0" borderId="0" xfId="0" applyNumberForma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2" fontId="7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wrapText="1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7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wrapText="1"/>
    </xf>
    <xf numFmtId="2" fontId="0" fillId="0" borderId="6" xfId="0" applyNumberForma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/>
    </xf>
    <xf numFmtId="2" fontId="7" fillId="0" borderId="6" xfId="0" applyNumberFormat="1" applyFon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/>
    </xf>
    <xf numFmtId="2" fontId="0" fillId="0" borderId="6" xfId="0" applyNumberFormat="1" applyBorder="1" applyAlignment="1">
      <alignment horizontal="center" wrapText="1"/>
    </xf>
    <xf numFmtId="2" fontId="8" fillId="0" borderId="0" xfId="0" applyNumberFormat="1" applyFont="1" applyAlignment="1">
      <alignment horizontal="center"/>
    </xf>
    <xf numFmtId="0" fontId="4" fillId="9" borderId="34" xfId="0" applyFont="1" applyFill="1" applyBorder="1" applyAlignment="1">
      <alignment horizontal="left" vertical="center" wrapText="1"/>
    </xf>
    <xf numFmtId="165" fontId="4" fillId="0" borderId="31" xfId="0" applyNumberFormat="1" applyFont="1" applyBorder="1" applyAlignment="1">
      <alignment horizontal="center"/>
    </xf>
    <xf numFmtId="165" fontId="4" fillId="0" borderId="31" xfId="0" applyNumberFormat="1" applyFont="1" applyBorder="1" applyAlignment="1">
      <alignment horizontal="center" vertical="center"/>
    </xf>
    <xf numFmtId="0" fontId="3" fillId="15" borderId="0" xfId="0" applyFont="1" applyFill="1" applyAlignment="1">
      <alignment horizontal="center" vertical="center" wrapText="1"/>
    </xf>
    <xf numFmtId="0" fontId="17" fillId="13" borderId="22" xfId="0" applyFont="1" applyFill="1" applyBorder="1" applyAlignment="1">
      <alignment horizontal="left" vertical="center" wrapText="1"/>
    </xf>
    <xf numFmtId="0" fontId="15" fillId="16" borderId="38" xfId="0" applyFont="1" applyFill="1" applyBorder="1"/>
    <xf numFmtId="0" fontId="15" fillId="16" borderId="39" xfId="0" applyFont="1" applyFill="1" applyBorder="1"/>
    <xf numFmtId="0" fontId="15" fillId="16" borderId="27" xfId="0" applyFont="1" applyFill="1" applyBorder="1"/>
    <xf numFmtId="0" fontId="0" fillId="0" borderId="0" xfId="0" applyAlignment="1">
      <alignment wrapText="1"/>
    </xf>
    <xf numFmtId="2" fontId="0" fillId="0" borderId="0" xfId="0" applyNumberFormat="1"/>
    <xf numFmtId="0" fontId="1" fillId="3" borderId="1" xfId="0" applyFont="1" applyFill="1" applyBorder="1" applyAlignment="1">
      <alignment horizontal="center" vertical="center" wrapText="1"/>
    </xf>
    <xf numFmtId="0" fontId="10" fillId="13" borderId="9" xfId="0" applyFont="1" applyFill="1" applyBorder="1" applyAlignment="1">
      <alignment horizontal="center" vertical="center" wrapText="1"/>
    </xf>
    <xf numFmtId="0" fontId="3" fillId="15" borderId="41" xfId="0" applyFont="1" applyFill="1" applyBorder="1" applyAlignment="1">
      <alignment horizontal="center" vertical="center" wrapText="1"/>
    </xf>
    <xf numFmtId="0" fontId="3" fillId="15" borderId="29" xfId="0" applyFont="1" applyFill="1" applyBorder="1" applyAlignment="1">
      <alignment horizontal="center" vertical="center" wrapText="1"/>
    </xf>
    <xf numFmtId="0" fontId="15" fillId="16" borderId="37" xfId="0" applyFont="1" applyFill="1" applyBorder="1"/>
    <xf numFmtId="2" fontId="0" fillId="0" borderId="41" xfId="0" applyNumberFormat="1" applyBorder="1"/>
    <xf numFmtId="2" fontId="0" fillId="0" borderId="29" xfId="0" applyNumberFormat="1" applyBorder="1"/>
    <xf numFmtId="0" fontId="0" fillId="0" borderId="41" xfId="0" applyBorder="1"/>
    <xf numFmtId="0" fontId="0" fillId="0" borderId="29" xfId="0" applyBorder="1"/>
    <xf numFmtId="2" fontId="0" fillId="0" borderId="42" xfId="0" applyNumberFormat="1" applyBorder="1"/>
    <xf numFmtId="0" fontId="0" fillId="0" borderId="19" xfId="0" applyBorder="1"/>
    <xf numFmtId="2" fontId="0" fillId="0" borderId="30" xfId="0" applyNumberFormat="1" applyBorder="1"/>
    <xf numFmtId="0" fontId="15" fillId="16" borderId="43" xfId="0" applyFont="1" applyFill="1" applyBorder="1"/>
    <xf numFmtId="0" fontId="15" fillId="16" borderId="44" xfId="0" applyFont="1" applyFill="1" applyBorder="1"/>
    <xf numFmtId="2" fontId="0" fillId="0" borderId="19" xfId="0" applyNumberFormat="1" applyBorder="1"/>
    <xf numFmtId="0" fontId="3" fillId="9" borderId="33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32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3" fillId="15" borderId="37" xfId="0" applyFont="1" applyFill="1" applyBorder="1" applyAlignment="1">
      <alignment horizontal="center" vertical="center"/>
    </xf>
    <xf numFmtId="0" fontId="3" fillId="15" borderId="38" xfId="0" applyFont="1" applyFill="1" applyBorder="1" applyAlignment="1">
      <alignment horizontal="center" vertical="center"/>
    </xf>
    <xf numFmtId="0" fontId="3" fillId="15" borderId="39" xfId="0" applyFont="1" applyFill="1" applyBorder="1" applyAlignment="1">
      <alignment horizontal="center" vertical="center"/>
    </xf>
    <xf numFmtId="0" fontId="3" fillId="15" borderId="40" xfId="0" applyFont="1" applyFill="1" applyBorder="1" applyAlignment="1">
      <alignment horizontal="center" vertical="center"/>
    </xf>
    <xf numFmtId="0" fontId="3" fillId="15" borderId="43" xfId="0" applyFont="1" applyFill="1" applyBorder="1" applyAlignment="1">
      <alignment horizontal="center" vertical="center"/>
    </xf>
    <xf numFmtId="0" fontId="3" fillId="15" borderId="27" xfId="0" applyFont="1" applyFill="1" applyBorder="1" applyAlignment="1">
      <alignment horizontal="center" vertical="center"/>
    </xf>
    <xf numFmtId="0" fontId="3" fillId="15" borderId="44" xfId="0" applyFont="1" applyFill="1" applyBorder="1" applyAlignment="1">
      <alignment horizontal="center" vertical="center"/>
    </xf>
  </cellXfs>
  <cellStyles count="1">
    <cellStyle name="Normal" xfId="0" builtinId="0"/>
  </cellStyles>
  <dxfs count="61">
    <dxf>
      <fill>
        <patternFill>
          <bgColor rgb="FFC00000"/>
        </patternFill>
      </fill>
    </dxf>
    <dxf>
      <border diagonalUp="0" diagonalDown="0">
        <left/>
        <right style="medium">
          <color indexed="64"/>
        </right>
        <vertical/>
      </border>
    </dxf>
    <dxf>
      <border diagonalUp="0" diagonalDown="0">
        <left style="medium">
          <color indexed="64"/>
        </left>
        <right/>
        <vertical/>
      </border>
    </dxf>
    <dxf>
      <border diagonalUp="0" diagonalDown="0">
        <left/>
        <right style="medium">
          <color indexed="64"/>
        </right>
        <vertical/>
      </border>
    </dxf>
    <dxf>
      <border diagonalUp="0" diagonalDown="0">
        <left style="medium">
          <color indexed="64"/>
        </left>
        <right/>
        <vertical/>
      </border>
    </dxf>
    <dxf>
      <border diagonalUp="0" diagonalDown="0">
        <left/>
        <right style="medium">
          <color indexed="64"/>
        </right>
        <vertical/>
      </border>
    </dxf>
    <dxf>
      <border diagonalUp="0" diagonalDown="0">
        <left style="medium">
          <color indexed="64"/>
        </left>
        <right/>
        <vertical/>
      </border>
    </dxf>
    <dxf>
      <border diagonalUp="0" diagonalDown="0">
        <left/>
        <right style="medium">
          <color indexed="64"/>
        </right>
        <vertical/>
      </border>
    </dxf>
    <dxf>
      <border diagonalUp="0" diagonalDown="0">
        <left style="medium">
          <color indexed="64"/>
        </left>
        <right/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border>
        <left style="medium">
          <color rgb="FF000000"/>
        </left>
        <right style="medium">
          <color rgb="FF0000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rgb="FF00000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44444"/>
        <name val="Calibri"/>
        <family val="2"/>
        <charset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44444"/>
        <name val="Calibri"/>
        <family val="2"/>
        <charset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border>
        <left style="medium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/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medium">
          <color rgb="FF00000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border>
        <left style="medium">
          <color rgb="FF00000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44444"/>
        <name val="Calibri"/>
        <family val="2"/>
        <charset val="1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44444"/>
        <name val="Calibri"/>
        <family val="2"/>
        <charset val="1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</font>
      <border outline="0">
        <left style="medium">
          <color rgb="FF000000"/>
        </left>
        <right style="medium">
          <color rgb="FF0000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</font>
      <alignment horizontal="center" vertical="bottom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numFmt numFmtId="166" formatCode="[$-C0A]d\-mmm\-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7" formatCode="yyyy\-mm\-dd;@"/>
      <alignment horizontal="center" vertical="bottom" textRotation="0" wrapText="0" indent="0" justifyLastLine="0" shrinkToFit="0" readingOrder="0"/>
      <border diagonalUp="0" diagonalDown="0">
        <left style="medium">
          <color rgb="FF000000"/>
        </left>
        <right style="medium">
          <color indexed="64"/>
        </right>
        <top/>
        <bottom/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>
        <left/>
        <right style="medium">
          <color rgb="FF000000"/>
        </right>
        <top/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/>
        <right style="medium">
          <color rgb="FF000000"/>
        </right>
        <top/>
        <bottom/>
        <vertical/>
        <horizontal/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ED7D3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6FC5D7-BBA8-45C3-9A93-89C7DAD19E97}" name="Tabla1" displayName="Tabla1" ref="A2:CY166" totalsRowShown="0" headerRowDxfId="60" tableBorderDxfId="59">
  <autoFilter ref="A2:CY166" xr:uid="{B86FC5D7-BBA8-45C3-9A93-89C7DAD19E97}"/>
  <sortState xmlns:xlrd2="http://schemas.microsoft.com/office/spreadsheetml/2017/richdata2" ref="A3:AE146">
    <sortCondition ref="A2:A146"/>
  </sortState>
  <tableColumns count="103">
    <tableColumn id="1" xr3:uid="{20EBE672-CD75-4493-9504-54729B1D3334}" name="Test index" dataDxfId="58" totalsRowDxfId="57"/>
    <tableColumn id="67" xr3:uid="{33289FCF-954D-4A07-830F-3A483186758B}" name="ID (VNNN)" dataDxfId="56" totalsRowDxfId="55"/>
    <tableColumn id="4" xr3:uid="{CEBA3DAC-1364-41C8-AF6A-BD8B84165BC8}" name="Notes" dataDxfId="54" totalsRowDxfId="53"/>
    <tableColumn id="2" xr3:uid="{45F53A13-BA46-48EB-801E-41E2B49424F9}" name="Date (Month-YY)" dataDxfId="52" totalsRowDxfId="51"/>
    <tableColumn id="5" xr3:uid="{3B1A74C1-B4BD-402A-8490-50B99AFB7216}" name="Falls during the last year - prior to test (YES/NO)" totalsRowDxfId="50"/>
    <tableColumn id="65" xr3:uid="{1629066A-208A-4903-A094-F46F305934CF}" name="Type of device (CSIC/Gaitup)" dataDxfId="49" totalsRowDxfId="48"/>
    <tableColumn id="6" xr3:uid="{C45723D1-A736-4244-A3E8-A75FEB7AB6DB}" name="Device Id. (identifier)" dataDxfId="47" totalsRowDxfId="46"/>
    <tableColumn id="7" xr3:uid="{658255AB-7587-41B4-932F-7374AF360A26}" name="Location (Consultation, Nursing home, Familiar)" totalsRowDxfId="45"/>
    <tableColumn id="9" xr3:uid="{9F524BE5-7149-4FF5-8755-CDB7DEB90AA8}" name="Test surface (type of surface)" totalsRowDxfId="44"/>
    <tableColumn id="3" xr3:uid="{B21E2C74-B862-4C22-870A-FB14B90F0387}" name="Age (range of years)" dataDxfId="43" totalsRowDxfId="42">
      <calculatedColumnFormula>+IF(#REF!&lt;75,"70-74",IF(#REF!&lt;80,"75-79",IF(#REF!&lt;85,"80-84",IF(#REF!&lt;90,"85-89",IF(#REF!&lt;95,"90-94","95-99")))))</calculatedColumnFormula>
    </tableColumn>
    <tableColumn id="11" xr3:uid="{10CD556E-E076-4E40-8CE4-76070ABEA68A}" name="Sex (M/ F)" totalsRowDxfId="41"/>
    <tableColumn id="12" xr3:uid="{6B04A10F-498B-4A78-B951-1B9371377070}" name="Living in a nursing home (YES/NO)" totalsRowDxfId="40"/>
    <tableColumn id="13" xr3:uid="{333A10DB-0663-4527-8F22-C70C1E4F2726}" name="Weight (kg)" totalsRowDxfId="39"/>
    <tableColumn id="14" xr3:uid="{746E0812-7412-40A2-BF7F-E25495D48C49}" name="Height (m)" totalsRowDxfId="38"/>
    <tableColumn id="15" xr3:uid="{34E5F2E6-AD61-42FD-9834-8642A74E113E}" name="Body-mass index (BMI)" dataDxfId="37" totalsRowDxfId="36"/>
    <tableColumn id="16" xr3:uid="{D3114064-AE04-4701-AFFC-FAC772599A06}" name="Global Deterioration Scale (GDS) questionnaire (index)" totalsRowDxfId="35"/>
    <tableColumn id="17" xr3:uid="{6AB7B529-0279-4DDC-99D2-D88214CB47F7}" name="Time duration 4m test (s)" dataDxfId="34" totalsRowDxfId="33"/>
    <tableColumn id="18" xr3:uid="{F263195D-4DAE-42FD-999D-1009EDF5C13B}" name="Gait speed (m/s)" dataDxfId="32" totalsRowDxfId="31"/>
    <tableColumn id="19" xr3:uid="{69C96F9B-5AD0-404F-B60D-357E9BAD931B}" name="Unintentional weight loss (YES/NO)" totalsRowDxfId="30"/>
    <tableColumn id="20" xr3:uid="{BC099CB6-F3CB-4265-8194-2718444BD9B7}" name="Low energy and resistance (YES/NO)" dataDxfId="29" totalsRowDxfId="28"/>
    <tableColumn id="21" xr3:uid="{66F5BC41-861C-4334-857A-60E5397F6C10}" name="Gait speed clinical assessment (YES/NO)" dataDxfId="27" totalsRowDxfId="26"/>
    <tableColumn id="22" xr3:uid="{1850F07F-AD41-4288-A611-DDD7F66C7F7D}" name="Manual force  (kg)" totalsRowDxfId="25"/>
    <tableColumn id="23" xr3:uid="{8CFA1D54-93F9-44EE-A3D1-594C81E6090E}" name="Manual force clinical assessment (YES/NO)" dataDxfId="24" totalsRowDxfId="23"/>
    <tableColumn id="24" xr3:uid="{9132E0BF-1DFC-47FC-820C-7F59CE431D44}" name="Low activity level (YES/NO)" dataDxfId="22" totalsRowDxfId="21"/>
    <tableColumn id="25" xr3:uid="{05726C2C-188B-4562-8637-49034C2EC0A7}" name="Frailty assessment (index)" dataDxfId="20" totalsRowDxfId="19"/>
    <tableColumn id="26" xr3:uid="{FD002EED-C3D8-49EA-B3E1-3EC21BCE5D12}" name="Balance test (index)" dataDxfId="18" totalsRowDxfId="17"/>
    <tableColumn id="27" xr3:uid="{2440AF0A-AB0E-4FAA-A4D7-6CE7B3F0E541}" name="Gait speed test (index)" dataDxfId="16" totalsRowDxfId="15"/>
    <tableColumn id="28" xr3:uid="{48456D87-3B7C-4E38-AEC5-3597ED7F8BDF}" name="Chair stand test (index)" totalsRowDxfId="14"/>
    <tableColumn id="29" xr3:uid="{4407B45E-A625-472C-810E-D4C297602217}" name="SPPB assessment (index)" dataDxfId="13" totalsRowDxfId="12"/>
    <tableColumn id="30" xr3:uid="{CA663857-25B4-45FC-918A-37F064FCCD2F}" name="Time duration TUG test (s)" totalsRowDxfId="11"/>
    <tableColumn id="31" xr3:uid="{0E69550D-1E40-4F37-8F62-4792B2F0AB82}" name="Short FES-I assessment (index)" dataDxfId="10" totalsRowDxfId="9"/>
    <tableColumn id="10" xr3:uid="{9C30029D-9AA2-4C29-A72D-F06A6DEEC8CE}" name="Time (min)" dataDxfId="8"/>
    <tableColumn id="32" xr3:uid="{AD04AAEC-470D-4A80-890A-150822BB7CEF}" name="Strides"/>
    <tableColumn id="33" xr3:uid="{3D47BE67-7D36-4BC6-907C-D56D1313DE43}" name=" Analyzed Strides"/>
    <tableColumn id="34" xr3:uid="{1D066B3C-49B8-471E-9B3F-0F04AA992540}" name="Distance (m)" dataDxfId="7"/>
    <tableColumn id="35" xr3:uid="{01DADF98-A645-41FD-8A0C-373E9F49EB41}" name="mean_CycleDuration[s]"/>
    <tableColumn id="39" xr3:uid="{69C8DA92-987B-4DBF-B5B7-8E579F5F1BC2}" name="mean_Cadence[steps/min](steps/min)"/>
    <tableColumn id="40" xr3:uid="{9B0A0D32-A980-47EF-AF02-2325C0836816}" name="mean_StrideLength[m]"/>
    <tableColumn id="41" xr3:uid="{3A1D531E-C160-4E71-AA54-CB577F1F4381}" name="mean_PathLength3D[%SL]"/>
    <tableColumn id="42" xr3:uid="{E85C887A-2E2D-48D0-BBEC-5D96C00050AC}" name="mean_PathLength2D[%SL]"/>
    <tableColumn id="43" xr3:uid="{57A23784-72CB-460B-A274-032D3351EBE9}" name="mean_Clearance[m]"/>
    <tableColumn id="44" xr3:uid="{E87FB613-AE2A-4100-B6AA-D07C3F618DA0}" name="mean_Stride_Velocity[m/s]"/>
    <tableColumn id="45" xr3:uid="{45BCB0C1-21C0-4167-8605-D8855DD0CEE3}" name="mean_Per_Swing[%CD]"/>
    <tableColumn id="46" xr3:uid="{CDAF56FE-009F-4FF0-8E70-C903927E067E}" name="mean_Per_Stance[%CD]"/>
    <tableColumn id="47" xr3:uid="{40D5B2DC-D067-468E-BFFC-55DBF9C8BCB2}" name="mean_Per_Loading[%Stance]"/>
    <tableColumn id="48" xr3:uid="{0768A469-972A-4C48-8F61-CF7D0C5C1084}" name="mean_Per_FootFlat[%Stance]"/>
    <tableColumn id="49" xr3:uid="{307BC751-04EC-473C-9F7B-315005DF49C5}" name="mean_Per_Pushing[%Stance]"/>
    <tableColumn id="50" xr3:uid="{90EAF184-F831-4AED-A070-7FC8DFC527E8}" name="mean_PitchTO[degrees]"/>
    <tableColumn id="51" xr3:uid="{3C16CBC6-261B-4B05-8F8A-B1DD8360980B}" name="mean_PitchHS[degrees]"/>
    <tableColumn id="52" xr3:uid="{689A9789-DA8B-4564-9D38-6E67C4B5358D}" name="mean_PeakAngleVelocity[degrees/s]"/>
    <tableColumn id="53" xr3:uid="{5254D080-33BE-4AD7-9CC7-F8326FC87C3E}" name="mean_TurningAngle[degrees]"/>
    <tableColumn id="54" xr3:uid="{2EA595BC-E8A9-48FE-8A2D-9ABBE04E9D38}" name="mean_RoMPitch[degrees]"/>
    <tableColumn id="55" xr3:uid="{22E5C3E9-9EE7-4B3F-BBF2-7EB76A066184}" name="median_CycleDuration[s]" dataDxfId="6"/>
    <tableColumn id="56" xr3:uid="{1CCD421A-58C3-4A78-9C29-0B931D2D67A7}" name="median_Cadence[steps/min](steps/min)"/>
    <tableColumn id="57" xr3:uid="{590C9C36-819E-45F1-8D07-B606893185F0}" name="median_StrideLength[m]"/>
    <tableColumn id="58" xr3:uid="{99601CB8-953F-4525-9F20-CF98EDD46653}" name="median_PathLength3D[%SL]"/>
    <tableColumn id="59" xr3:uid="{17F3E57F-644A-4B9E-A00F-C81E7695A6EB}" name="median_PathLength2D[%SL]"/>
    <tableColumn id="60" xr3:uid="{EF584261-04F4-40CF-8664-EA441F0A5C39}" name="median_Clearance[m]"/>
    <tableColumn id="61" xr3:uid="{8CC3E6A1-BAF7-4E8B-AFA5-C4EC3011BC38}" name="median_Stride_Velocity[m/s]"/>
    <tableColumn id="62" xr3:uid="{677F4DCC-9A6E-44D4-B487-F5C5E6F7EF7B}" name="median_Per_Swing[%CD]"/>
    <tableColumn id="63" xr3:uid="{CE997810-79A4-4506-A720-917B8B2BAD9D}" name="median_Per_Stance[%CD]"/>
    <tableColumn id="64" xr3:uid="{22249540-B911-43F7-84D8-9CAA90703ECB}" name="median_Per_Loading[%Stance]"/>
    <tableColumn id="66" xr3:uid="{9103119B-2935-4B74-A38C-E73FF942CB3C}" name="median_Per_FootFlat[%Stance]"/>
    <tableColumn id="68" xr3:uid="{D3BD9090-C8E8-4EF5-8DC0-50B8795F662D}" name="median_Per_Pushing[%Stance]"/>
    <tableColumn id="69" xr3:uid="{C7B042B1-DB3D-403B-967E-EECC66A535B5}" name="median_PitchTO[degrees]"/>
    <tableColumn id="70" xr3:uid="{2FA1005D-E130-4C36-A78E-47621AFECD36}" name="median_PitchHS[degrees]"/>
    <tableColumn id="71" xr3:uid="{0C7AC3DD-2B5D-45EC-A898-8CCFF13A39B3}" name="median_PeakAngleVelocity[degrees/s]"/>
    <tableColumn id="72" xr3:uid="{63906E75-5734-494F-B79B-40B5B27CB624}" name="median_TurningAngle[degrees]"/>
    <tableColumn id="73" xr3:uid="{D7F07A55-F675-4360-B27E-B6F8D2C69944}" name="median_RoMPitch[degrees]" dataDxfId="5"/>
    <tableColumn id="74" xr3:uid="{3AB163B7-599B-4285-9CB0-4724AA9C89B9}" name="std_CycleDuration[s]" dataDxfId="4"/>
    <tableColumn id="75" xr3:uid="{5B931FAE-D53F-446B-87D7-15FA63370B41}" name="std_Cadence[steps/min](steps/min)"/>
    <tableColumn id="76" xr3:uid="{D9855885-CCA8-4168-BF96-63A74E80252F}" name="std_StrideLength[m]"/>
    <tableColumn id="77" xr3:uid="{5200FD93-3BEF-455D-BC89-CE8B6476DA68}" name="std_PathLength3D[%SL]"/>
    <tableColumn id="78" xr3:uid="{35531F4C-9517-470A-A018-A81A7039D840}" name="std_PathLength2D[%SL]"/>
    <tableColumn id="79" xr3:uid="{33CDDE06-85A3-4603-AE55-1D7E25F7028D}" name="std_Clearance[m]"/>
    <tableColumn id="80" xr3:uid="{1D1E8CDD-FA5F-4F88-AA62-6D915AE12827}" name="std_Stride_Velocity[m/s]"/>
    <tableColumn id="81" xr3:uid="{23E50531-4F10-4B39-8B5C-7A24B8AC3B69}" name="std_Per_Swing[%CD]"/>
    <tableColumn id="82" xr3:uid="{FD8BDF5B-A325-44D6-9CF6-3D8F609DFD56}" name="std_Per_Stance[%CD]"/>
    <tableColumn id="83" xr3:uid="{38881940-243A-456E-B2A3-1DE7F7551CF6}" name="std_Per_Loading[%Stance]"/>
    <tableColumn id="84" xr3:uid="{D6B20666-5068-4BEB-8356-2FAB31CF164D}" name="std_Per_FootFlat[%Stance]"/>
    <tableColumn id="85" xr3:uid="{08F4D686-E295-4C6A-B4C8-4DA9B84A9647}" name="std_Per_Pushing[%Stance]"/>
    <tableColumn id="86" xr3:uid="{F30B037B-8BCA-4E0C-9324-AE73D266EF58}" name="std_PitchTO[degrees]"/>
    <tableColumn id="87" xr3:uid="{E08298EE-6926-434D-98D5-B514D155CDC3}" name="std_PitchHS[degrees]"/>
    <tableColumn id="88" xr3:uid="{CF201ADE-B7FF-42C7-B1CC-C960A82D8654}" name="std_PeakAngleVelocity[degrees/s]"/>
    <tableColumn id="89" xr3:uid="{85927515-1AF6-4AC2-BFB4-6FBAE574D0C2}" name="std_TurningAngle[degrees]"/>
    <tableColumn id="90" xr3:uid="{9601037E-E117-49AA-B344-89A7F8C6ECCC}" name="std_RoMPitch[degrees]" dataDxfId="3"/>
    <tableColumn id="91" xr3:uid="{24B79C55-89FA-4EC3-A54A-361FD1318981}" name="cv_CycleDuration[s]" dataDxfId="2"/>
    <tableColumn id="92" xr3:uid="{EE3B1F69-0846-4E4B-B8C9-CF568C46CCB4}" name="cv_Cadence[steps/min](steps/min)"/>
    <tableColumn id="93" xr3:uid="{D180AC09-E363-4362-A31E-5F9237B7AD7E}" name="cv_StrideLength[m]"/>
    <tableColumn id="94" xr3:uid="{AA784805-FF7A-47B3-9E6B-054F40595847}" name="cv_PathLength3D[%SL]"/>
    <tableColumn id="95" xr3:uid="{52BC45D0-4A02-43BB-AC6B-309433970F31}" name="cv_PathLength2D[%SL]"/>
    <tableColumn id="96" xr3:uid="{4CD54041-A430-4AF7-9232-22E58AC7EFFA}" name="cv_Clearance[m]"/>
    <tableColumn id="97" xr3:uid="{C8F33CA0-D363-4E6D-B18F-C0A21F225E3E}" name="cv_Stride_Velocity[m/s]"/>
    <tableColumn id="98" xr3:uid="{5A2D7E73-2BD2-4AD0-BAC2-A67EDDBDB3A3}" name="cv_Per_Swing[%CD]"/>
    <tableColumn id="99" xr3:uid="{5445160D-5485-47E8-B2A9-EA3EB7C4AE4E}" name="cv_Per_Stance[%CD]"/>
    <tableColumn id="100" xr3:uid="{6F118041-D05D-448E-8FCB-F4F364E81862}" name="cv_Per_Loading[%Stance]"/>
    <tableColumn id="101" xr3:uid="{F7846AF0-DED1-4CA7-9E55-38A56B964D75}" name="cv_Per_FootFlat[%Stance]"/>
    <tableColumn id="102" xr3:uid="{EF4CB262-D6BD-4276-A5EB-8BF2EE6947E7}" name="cv_Per_Pushing[%Stance]"/>
    <tableColumn id="103" xr3:uid="{1AD86AB2-A3FE-4A8B-B109-7D4B62C3BBE3}" name="cv_PitchTO[degrees]"/>
    <tableColumn id="104" xr3:uid="{03D1B287-1567-46CF-961F-E9FA45D42243}" name="cv_PitchHS[degrees]"/>
    <tableColumn id="105" xr3:uid="{F7216C42-4C3F-4DA1-8A7C-D7F61F5D0E22}" name="cv_PeakAngleVelocity[degrees/s]"/>
    <tableColumn id="106" xr3:uid="{E928CA72-5403-49A5-AD8A-101BBF279A93}" name="cv_TurningAngle[degrees]"/>
    <tableColumn id="107" xr3:uid="{65952266-58ED-4147-9D48-74A006A3EF61}" name="cv_RoMPitch[degrees]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Y166"/>
  <sheetViews>
    <sheetView tabSelected="1" zoomScale="48" zoomScaleNormal="48" workbookViewId="0">
      <pane xSplit="1" ySplit="2" topLeftCell="H3" activePane="bottomRight" state="frozen"/>
      <selection pane="topRight"/>
      <selection pane="bottomLeft"/>
      <selection pane="bottomRight" activeCell="CI1" sqref="CI1:CY166"/>
    </sheetView>
  </sheetViews>
  <sheetFormatPr defaultColWidth="8.85546875" defaultRowHeight="15" x14ac:dyDescent="0.25"/>
  <cols>
    <col min="1" max="1" width="14.85546875" bestFit="1" customWidth="1"/>
    <col min="2" max="2" width="17.7109375" bestFit="1" customWidth="1"/>
    <col min="3" max="3" width="16" bestFit="1" customWidth="1"/>
    <col min="4" max="4" width="28.7109375" style="91" bestFit="1" customWidth="1"/>
    <col min="5" max="5" width="37.7109375" bestFit="1" customWidth="1"/>
    <col min="6" max="6" width="25.85546875" bestFit="1" customWidth="1"/>
    <col min="7" max="7" width="20.85546875" style="40" bestFit="1" customWidth="1"/>
    <col min="8" max="8" width="37" bestFit="1" customWidth="1"/>
    <col min="9" max="9" width="28.28515625" style="40" bestFit="1" customWidth="1"/>
    <col min="10" max="10" width="21.28515625" bestFit="1" customWidth="1"/>
    <col min="11" max="11" width="16.28515625" bestFit="1" customWidth="1"/>
    <col min="12" max="12" width="29.85546875" bestFit="1" customWidth="1"/>
    <col min="13" max="13" width="21.85546875" bestFit="1" customWidth="1"/>
    <col min="14" max="14" width="20.85546875" style="40" bestFit="1" customWidth="1"/>
    <col min="15" max="15" width="22" bestFit="1" customWidth="1"/>
    <col min="16" max="16" width="41.42578125" bestFit="1" customWidth="1"/>
    <col min="17" max="17" width="24.85546875" bestFit="1" customWidth="1"/>
    <col min="18" max="18" width="21.140625" bestFit="1" customWidth="1"/>
    <col min="19" max="19" width="32.5703125" bestFit="1" customWidth="1"/>
    <col min="20" max="20" width="33.140625" bestFit="1" customWidth="1"/>
    <col min="21" max="21" width="35" bestFit="1" customWidth="1"/>
    <col min="22" max="22" width="20.85546875" bestFit="1" customWidth="1"/>
    <col min="23" max="23" width="35" bestFit="1" customWidth="1"/>
    <col min="24" max="24" width="26.28515625" bestFit="1" customWidth="1"/>
    <col min="25" max="25" width="32.5703125" bestFit="1" customWidth="1"/>
    <col min="26" max="26" width="21.85546875" style="40" bestFit="1" customWidth="1"/>
    <col min="27" max="27" width="21.85546875" bestFit="1" customWidth="1"/>
    <col min="28" max="28" width="22" bestFit="1" customWidth="1"/>
    <col min="29" max="29" width="32" bestFit="1" customWidth="1"/>
    <col min="30" max="30" width="24.85546875" style="55" bestFit="1" customWidth="1"/>
    <col min="31" max="31" width="31.42578125" bestFit="1" customWidth="1"/>
    <col min="32" max="32" width="21.140625" bestFit="1" customWidth="1"/>
    <col min="33" max="33" width="18.42578125" customWidth="1"/>
    <col min="34" max="34" width="19.85546875" bestFit="1" customWidth="1"/>
    <col min="35" max="35" width="25.140625" bestFit="1" customWidth="1"/>
    <col min="36" max="36" width="22.85546875" bestFit="1" customWidth="1"/>
    <col min="37" max="37" width="31.140625" bestFit="1" customWidth="1"/>
    <col min="38" max="38" width="21.85546875" bestFit="1" customWidth="1"/>
    <col min="39" max="39" width="27.5703125" bestFit="1" customWidth="1"/>
    <col min="40" max="40" width="24.7109375" bestFit="1" customWidth="1"/>
    <col min="41" max="41" width="25.42578125" bestFit="1" customWidth="1"/>
    <col min="42" max="42" width="24.7109375" bestFit="1" customWidth="1"/>
    <col min="43" max="43" width="25.85546875" bestFit="1" customWidth="1"/>
    <col min="44" max="44" width="23.5703125" bestFit="1" customWidth="1"/>
    <col min="45" max="45" width="26.28515625" bestFit="1" customWidth="1"/>
    <col min="46" max="46" width="26.7109375" bestFit="1" customWidth="1"/>
    <col min="47" max="47" width="26.42578125" bestFit="1" customWidth="1"/>
    <col min="48" max="49" width="23.42578125" bestFit="1" customWidth="1"/>
    <col min="50" max="50" width="30.7109375" bestFit="1" customWidth="1"/>
    <col min="51" max="51" width="26.42578125" bestFit="1" customWidth="1"/>
    <col min="52" max="52" width="24.28515625" bestFit="1" customWidth="1"/>
    <col min="53" max="53" width="23.5703125" bestFit="1" customWidth="1"/>
    <col min="54" max="54" width="32.5703125" bestFit="1" customWidth="1"/>
    <col min="55" max="55" width="23.42578125" bestFit="1" customWidth="1"/>
    <col min="56" max="57" width="25.42578125" bestFit="1" customWidth="1"/>
    <col min="58" max="58" width="21.85546875" bestFit="1" customWidth="1"/>
    <col min="59" max="59" width="25.85546875" bestFit="1" customWidth="1"/>
    <col min="60" max="60" width="24" bestFit="1" customWidth="1"/>
    <col min="61" max="61" width="24.28515625" bestFit="1" customWidth="1"/>
    <col min="62" max="62" width="27.140625" bestFit="1" customWidth="1"/>
    <col min="63" max="63" width="27.85546875" bestFit="1" customWidth="1"/>
    <col min="64" max="64" width="27.42578125" bestFit="1" customWidth="1"/>
    <col min="65" max="66" width="24.7109375" bestFit="1" customWidth="1"/>
    <col min="67" max="67" width="31.85546875" bestFit="1" customWidth="1"/>
    <col min="68" max="68" width="27.42578125" bestFit="1" customWidth="1"/>
    <col min="69" max="69" width="26" bestFit="1" customWidth="1"/>
    <col min="70" max="70" width="22" bestFit="1" customWidth="1"/>
    <col min="71" max="71" width="30" bestFit="1" customWidth="1"/>
    <col min="72" max="72" width="20.7109375" bestFit="1" customWidth="1"/>
    <col min="73" max="74" width="23.5703125" bestFit="1" customWidth="1"/>
    <col min="75" max="75" width="19.140625" bestFit="1" customWidth="1"/>
    <col min="76" max="76" width="23.85546875" bestFit="1" customWidth="1"/>
    <col min="77" max="77" width="21.140625" bestFit="1" customWidth="1"/>
    <col min="78" max="78" width="21.85546875" bestFit="1" customWidth="1"/>
    <col min="79" max="80" width="25.140625" bestFit="1" customWidth="1"/>
    <col min="81" max="81" width="25.42578125" bestFit="1" customWidth="1"/>
    <col min="82" max="82" width="21.5703125" bestFit="1" customWidth="1"/>
    <col min="83" max="83" width="21.85546875" bestFit="1" customWidth="1"/>
    <col min="84" max="84" width="29.5703125" bestFit="1" customWidth="1"/>
    <col min="85" max="85" width="24.7109375" bestFit="1" customWidth="1"/>
    <col min="86" max="86" width="23.140625" bestFit="1" customWidth="1"/>
    <col min="87" max="87" width="21.140625" bestFit="1" customWidth="1"/>
    <col min="88" max="88" width="29.5703125" bestFit="1" customWidth="1"/>
    <col min="89" max="89" width="20.42578125" bestFit="1" customWidth="1"/>
    <col min="90" max="91" width="22.7109375" bestFit="1" customWidth="1"/>
    <col min="92" max="92" width="19.140625" bestFit="1" customWidth="1"/>
    <col min="93" max="93" width="22.85546875" bestFit="1" customWidth="1"/>
    <col min="94" max="94" width="21.140625" bestFit="1" customWidth="1"/>
    <col min="95" max="95" width="21.5703125" bestFit="1" customWidth="1"/>
    <col min="96" max="96" width="24.28515625" bestFit="1" customWidth="1"/>
    <col min="97" max="97" width="25.140625" bestFit="1" customWidth="1"/>
    <col min="98" max="98" width="24.42578125" bestFit="1" customWidth="1"/>
    <col min="99" max="99" width="21.5703125" bestFit="1" customWidth="1"/>
    <col min="100" max="100" width="21.28515625" bestFit="1" customWidth="1"/>
    <col min="101" max="101" width="28.7109375" bestFit="1" customWidth="1"/>
    <col min="102" max="102" width="24.7109375" bestFit="1" customWidth="1"/>
    <col min="103" max="103" width="22.7109375" bestFit="1" customWidth="1"/>
  </cols>
  <sheetData>
    <row r="1" spans="1:103" s="2" customFormat="1" ht="28.5" customHeight="1" thickBot="1" x14ac:dyDescent="0.3">
      <c r="A1" s="88"/>
      <c r="B1" s="146" t="s">
        <v>15</v>
      </c>
      <c r="C1" s="147"/>
      <c r="D1" s="147"/>
      <c r="E1" s="147"/>
      <c r="F1" s="147"/>
      <c r="G1" s="147"/>
      <c r="H1" s="147"/>
      <c r="I1" s="148"/>
      <c r="J1" s="155"/>
      <c r="K1" s="155"/>
      <c r="L1" s="156"/>
      <c r="M1" s="152" t="s">
        <v>244</v>
      </c>
      <c r="N1" s="153"/>
      <c r="O1" s="153"/>
      <c r="P1" s="154"/>
      <c r="Q1" s="157" t="s">
        <v>23</v>
      </c>
      <c r="R1" s="158"/>
      <c r="S1" s="159" t="s">
        <v>25</v>
      </c>
      <c r="T1" s="160"/>
      <c r="U1" s="160"/>
      <c r="V1" s="160"/>
      <c r="W1" s="160"/>
      <c r="X1" s="160"/>
      <c r="Y1" s="161"/>
      <c r="Z1" s="149" t="s">
        <v>237</v>
      </c>
      <c r="AA1" s="150"/>
      <c r="AB1" s="150"/>
      <c r="AC1" s="151"/>
      <c r="AD1" s="35" t="s">
        <v>239</v>
      </c>
      <c r="AE1" s="131" t="s">
        <v>39</v>
      </c>
      <c r="AF1" s="162" t="s">
        <v>257</v>
      </c>
      <c r="AG1" s="163"/>
      <c r="AH1" s="163"/>
      <c r="AI1" s="164"/>
      <c r="AJ1" s="165" t="s">
        <v>258</v>
      </c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2" t="s">
        <v>259</v>
      </c>
      <c r="BB1" s="163"/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4"/>
      <c r="BR1" s="162" t="s">
        <v>260</v>
      </c>
      <c r="BS1" s="163"/>
      <c r="BT1" s="163"/>
      <c r="BU1" s="163"/>
      <c r="BV1" s="163"/>
      <c r="BW1" s="163"/>
      <c r="BX1" s="163"/>
      <c r="BY1" s="163"/>
      <c r="BZ1" s="163"/>
      <c r="CA1" s="163"/>
      <c r="CB1" s="163"/>
      <c r="CC1" s="163"/>
      <c r="CD1" s="163"/>
      <c r="CE1" s="163"/>
      <c r="CF1" s="163"/>
      <c r="CG1" s="163"/>
      <c r="CH1" s="164"/>
      <c r="CI1" s="166" t="s">
        <v>261</v>
      </c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8"/>
    </row>
    <row r="2" spans="1:103" s="129" customFormat="1" ht="41.45" customHeight="1" thickBot="1" x14ac:dyDescent="0.3">
      <c r="A2" s="89" t="s">
        <v>14</v>
      </c>
      <c r="B2" s="90" t="s">
        <v>235</v>
      </c>
      <c r="C2" s="93" t="s">
        <v>246</v>
      </c>
      <c r="D2" s="92" t="s">
        <v>243</v>
      </c>
      <c r="E2" s="41" t="s">
        <v>16</v>
      </c>
      <c r="F2" s="94" t="s">
        <v>68</v>
      </c>
      <c r="G2" s="90" t="s">
        <v>46</v>
      </c>
      <c r="H2" s="41" t="s">
        <v>18</v>
      </c>
      <c r="I2" s="41" t="s">
        <v>47</v>
      </c>
      <c r="J2" s="42" t="s">
        <v>254</v>
      </c>
      <c r="K2" s="42" t="s">
        <v>17</v>
      </c>
      <c r="L2" s="42" t="s">
        <v>19</v>
      </c>
      <c r="M2" s="43" t="s">
        <v>20</v>
      </c>
      <c r="N2" s="44" t="s">
        <v>21</v>
      </c>
      <c r="O2" s="44" t="s">
        <v>22</v>
      </c>
      <c r="P2" s="61" t="s">
        <v>60</v>
      </c>
      <c r="Q2" s="45" t="s">
        <v>52</v>
      </c>
      <c r="R2" s="46" t="s">
        <v>24</v>
      </c>
      <c r="S2" s="47" t="s">
        <v>26</v>
      </c>
      <c r="T2" s="54" t="s">
        <v>53</v>
      </c>
      <c r="U2" s="48" t="s">
        <v>28</v>
      </c>
      <c r="V2" s="48" t="s">
        <v>31</v>
      </c>
      <c r="W2" s="48" t="s">
        <v>30</v>
      </c>
      <c r="X2" s="54" t="s">
        <v>54</v>
      </c>
      <c r="Y2" s="49" t="s">
        <v>34</v>
      </c>
      <c r="Z2" s="50" t="s">
        <v>35</v>
      </c>
      <c r="AA2" s="51" t="s">
        <v>57</v>
      </c>
      <c r="AB2" s="51" t="s">
        <v>58</v>
      </c>
      <c r="AC2" s="52" t="s">
        <v>38</v>
      </c>
      <c r="AD2" s="53" t="s">
        <v>240</v>
      </c>
      <c r="AE2" s="132" t="s">
        <v>41</v>
      </c>
      <c r="AF2" s="133" t="s">
        <v>255</v>
      </c>
      <c r="AG2" s="124" t="s">
        <v>43</v>
      </c>
      <c r="AH2" s="124" t="s">
        <v>256</v>
      </c>
      <c r="AI2" s="134" t="s">
        <v>42</v>
      </c>
      <c r="AJ2" s="124" t="s">
        <v>262</v>
      </c>
      <c r="AK2" s="124" t="s">
        <v>266</v>
      </c>
      <c r="AL2" s="124" t="s">
        <v>270</v>
      </c>
      <c r="AM2" s="124" t="s">
        <v>274</v>
      </c>
      <c r="AN2" s="124" t="s">
        <v>278</v>
      </c>
      <c r="AO2" s="124" t="s">
        <v>282</v>
      </c>
      <c r="AP2" s="124" t="s">
        <v>286</v>
      </c>
      <c r="AQ2" s="124" t="s">
        <v>290</v>
      </c>
      <c r="AR2" s="124" t="s">
        <v>294</v>
      </c>
      <c r="AS2" s="124" t="s">
        <v>298</v>
      </c>
      <c r="AT2" s="124" t="s">
        <v>302</v>
      </c>
      <c r="AU2" s="124" t="s">
        <v>306</v>
      </c>
      <c r="AV2" s="124" t="s">
        <v>310</v>
      </c>
      <c r="AW2" s="124" t="s">
        <v>314</v>
      </c>
      <c r="AX2" s="124" t="s">
        <v>318</v>
      </c>
      <c r="AY2" s="124" t="s">
        <v>322</v>
      </c>
      <c r="AZ2" s="124" t="s">
        <v>326</v>
      </c>
      <c r="BA2" s="133" t="s">
        <v>263</v>
      </c>
      <c r="BB2" s="124" t="s">
        <v>267</v>
      </c>
      <c r="BC2" s="124" t="s">
        <v>271</v>
      </c>
      <c r="BD2" s="124" t="s">
        <v>275</v>
      </c>
      <c r="BE2" s="124" t="s">
        <v>279</v>
      </c>
      <c r="BF2" s="124" t="s">
        <v>283</v>
      </c>
      <c r="BG2" s="124" t="s">
        <v>287</v>
      </c>
      <c r="BH2" s="124" t="s">
        <v>291</v>
      </c>
      <c r="BI2" s="124" t="s">
        <v>295</v>
      </c>
      <c r="BJ2" s="124" t="s">
        <v>299</v>
      </c>
      <c r="BK2" s="124" t="s">
        <v>303</v>
      </c>
      <c r="BL2" s="124" t="s">
        <v>307</v>
      </c>
      <c r="BM2" s="124" t="s">
        <v>311</v>
      </c>
      <c r="BN2" s="124" t="s">
        <v>315</v>
      </c>
      <c r="BO2" s="124" t="s">
        <v>319</v>
      </c>
      <c r="BP2" s="124" t="s">
        <v>323</v>
      </c>
      <c r="BQ2" s="134" t="s">
        <v>327</v>
      </c>
      <c r="BR2" s="133" t="s">
        <v>264</v>
      </c>
      <c r="BS2" s="124" t="s">
        <v>268</v>
      </c>
      <c r="BT2" s="124" t="s">
        <v>272</v>
      </c>
      <c r="BU2" s="124" t="s">
        <v>276</v>
      </c>
      <c r="BV2" s="124" t="s">
        <v>280</v>
      </c>
      <c r="BW2" s="124" t="s">
        <v>284</v>
      </c>
      <c r="BX2" s="124" t="s">
        <v>288</v>
      </c>
      <c r="BY2" s="124" t="s">
        <v>292</v>
      </c>
      <c r="BZ2" s="124" t="s">
        <v>296</v>
      </c>
      <c r="CA2" s="124" t="s">
        <v>300</v>
      </c>
      <c r="CB2" s="124" t="s">
        <v>304</v>
      </c>
      <c r="CC2" s="124" t="s">
        <v>308</v>
      </c>
      <c r="CD2" s="124" t="s">
        <v>312</v>
      </c>
      <c r="CE2" s="124" t="s">
        <v>316</v>
      </c>
      <c r="CF2" s="124" t="s">
        <v>320</v>
      </c>
      <c r="CG2" s="124" t="s">
        <v>324</v>
      </c>
      <c r="CH2" s="134" t="s">
        <v>328</v>
      </c>
      <c r="CI2" s="133" t="s">
        <v>265</v>
      </c>
      <c r="CJ2" s="124" t="s">
        <v>269</v>
      </c>
      <c r="CK2" s="124" t="s">
        <v>273</v>
      </c>
      <c r="CL2" s="124" t="s">
        <v>277</v>
      </c>
      <c r="CM2" s="124" t="s">
        <v>281</v>
      </c>
      <c r="CN2" s="124" t="s">
        <v>285</v>
      </c>
      <c r="CO2" s="124" t="s">
        <v>289</v>
      </c>
      <c r="CP2" s="124" t="s">
        <v>293</v>
      </c>
      <c r="CQ2" s="124" t="s">
        <v>297</v>
      </c>
      <c r="CR2" s="124" t="s">
        <v>301</v>
      </c>
      <c r="CS2" s="124" t="s">
        <v>305</v>
      </c>
      <c r="CT2" s="124" t="s">
        <v>309</v>
      </c>
      <c r="CU2" s="124" t="s">
        <v>313</v>
      </c>
      <c r="CV2" s="124" t="s">
        <v>317</v>
      </c>
      <c r="CW2" s="124" t="s">
        <v>321</v>
      </c>
      <c r="CX2" s="124" t="s">
        <v>325</v>
      </c>
      <c r="CY2" s="134" t="s">
        <v>329</v>
      </c>
    </row>
    <row r="3" spans="1:103" s="83" customFormat="1" ht="64.349999999999994" customHeight="1" thickBot="1" x14ac:dyDescent="0.3">
      <c r="A3" s="71"/>
      <c r="B3" s="72" t="s">
        <v>236</v>
      </c>
      <c r="C3" s="72" t="s">
        <v>241</v>
      </c>
      <c r="D3" s="121"/>
      <c r="E3" s="73" t="s">
        <v>45</v>
      </c>
      <c r="F3" s="74" t="s">
        <v>81</v>
      </c>
      <c r="G3" s="72"/>
      <c r="H3" s="87"/>
      <c r="I3" s="75" t="s">
        <v>69</v>
      </c>
      <c r="J3" s="77"/>
      <c r="K3" s="77" t="s">
        <v>50</v>
      </c>
      <c r="L3" s="77"/>
      <c r="M3" s="78"/>
      <c r="N3" s="76"/>
      <c r="O3" s="79" t="s">
        <v>48</v>
      </c>
      <c r="P3" s="80" t="s">
        <v>61</v>
      </c>
      <c r="Q3" s="81" t="s">
        <v>49</v>
      </c>
      <c r="R3" s="82" t="s">
        <v>51</v>
      </c>
      <c r="S3" s="84" t="s">
        <v>242</v>
      </c>
      <c r="T3" s="84" t="s">
        <v>27</v>
      </c>
      <c r="U3" s="84" t="s">
        <v>29</v>
      </c>
      <c r="V3" s="84"/>
      <c r="W3" s="84" t="s">
        <v>32</v>
      </c>
      <c r="X3" s="84" t="s">
        <v>55</v>
      </c>
      <c r="Y3" s="84" t="s">
        <v>33</v>
      </c>
      <c r="Z3" s="85" t="s">
        <v>36</v>
      </c>
      <c r="AA3" s="85" t="s">
        <v>56</v>
      </c>
      <c r="AB3" s="85" t="s">
        <v>59</v>
      </c>
      <c r="AC3" s="85" t="s">
        <v>37</v>
      </c>
      <c r="AD3" s="86"/>
      <c r="AE3" s="125" t="s">
        <v>40</v>
      </c>
      <c r="AF3" s="135"/>
      <c r="AG3" s="126"/>
      <c r="AH3" s="126"/>
      <c r="AI3" s="127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  <c r="AY3" s="128"/>
      <c r="AZ3" s="128"/>
      <c r="BA3" s="143"/>
      <c r="BB3" s="128"/>
      <c r="BC3" s="128"/>
      <c r="BD3" s="128"/>
      <c r="BE3" s="128"/>
      <c r="BF3" s="128"/>
      <c r="BG3" s="128"/>
      <c r="BH3" s="128"/>
      <c r="BI3" s="128"/>
      <c r="BJ3" s="128"/>
      <c r="BK3" s="128"/>
      <c r="BL3" s="128"/>
      <c r="BM3" s="128"/>
      <c r="BN3" s="128"/>
      <c r="BO3" s="128"/>
      <c r="BP3" s="128"/>
      <c r="BQ3" s="144"/>
      <c r="BR3" s="135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7"/>
      <c r="CI3" s="135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7"/>
    </row>
    <row r="4" spans="1:103" ht="15.6" customHeight="1" x14ac:dyDescent="0.25">
      <c r="A4" s="16">
        <v>1</v>
      </c>
      <c r="B4" s="16" t="s">
        <v>70</v>
      </c>
      <c r="C4" s="36"/>
      <c r="D4" s="122">
        <v>44409</v>
      </c>
      <c r="E4" s="4" t="s">
        <v>0</v>
      </c>
      <c r="F4" s="95" t="s">
        <v>44</v>
      </c>
      <c r="G4" s="96" t="s">
        <v>1</v>
      </c>
      <c r="H4" s="68" t="s">
        <v>2</v>
      </c>
      <c r="I4" s="62" t="s">
        <v>64</v>
      </c>
      <c r="J4" s="2" t="s">
        <v>248</v>
      </c>
      <c r="K4" s="2" t="s">
        <v>3</v>
      </c>
      <c r="L4" s="17" t="s">
        <v>0</v>
      </c>
      <c r="M4" s="107">
        <v>59</v>
      </c>
      <c r="N4" s="100">
        <v>1.62</v>
      </c>
      <c r="O4" s="26">
        <f t="shared" ref="O4:O36" si="0">IFERROR(M4/(N4^2),"--")</f>
        <v>22.481329065691202</v>
      </c>
      <c r="P4" s="2">
        <v>1</v>
      </c>
      <c r="Q4" s="114">
        <v>2.82</v>
      </c>
      <c r="R4" s="22">
        <f t="shared" ref="R4:R36" si="1">IFERROR(4/Q4,"--")</f>
        <v>1.4184397163120568</v>
      </c>
      <c r="S4" s="2" t="s">
        <v>66</v>
      </c>
      <c r="T4" s="56" t="s">
        <v>0</v>
      </c>
      <c r="U4" s="18" t="str">
        <f t="shared" ref="U4:U35" si="2">IF(AND(K4="M",N4&lt;=1.64),IF(R4&lt;0.5,"YES","NO"),"")  &amp;  IF(AND(K4="M",N4&gt;1.64),IF(R4&lt;0.43,"YES","NO"),"") &amp; IF(AND(K4="F",N4&lt;=1.52),IF(R4&lt;0.41,"YES","NO"),"") &amp; IF(AND(K4="F",N4&gt;1.52),IF(R4&lt;0.33,"YES","NO"),"")</f>
        <v>NO</v>
      </c>
      <c r="V4" s="107">
        <v>15.2</v>
      </c>
      <c r="W4" s="18" t="str">
        <f>IF(OR(V4="Incapable",V4="-"),"-",IF(AND(K4="M",O4&lt;=26.4),IF(V4&lt;=19.1,"YES","NO"),"") &amp;  IF(AND(K4="M",O4&gt;26.4),IF(V4&lt;=22.9,"YES","NO"),"")  &amp; IF(AND(K4="F",O4&lt;=26.4),IF(V4&lt;11,"YES","NO"),"") &amp; IF(AND(K4="F",O4&gt;26.4),IF(V4&lt;12,"YES","NO"),""))</f>
        <v>NO</v>
      </c>
      <c r="X4" s="56" t="s">
        <v>0</v>
      </c>
      <c r="Y4" s="18">
        <f t="shared" ref="Y4:Y35" si="3">SUM(S4="YES",T4="YES",U4="YES",W4="YES",X4="YES")</f>
        <v>1</v>
      </c>
      <c r="Z4" s="6">
        <v>4</v>
      </c>
      <c r="AA4" s="23">
        <f t="shared" ref="AA4:AA35" si="4">(Q4&lt;&gt;"Incapable")*1+(Q4&lt;8.7)*1+(Q4&lt;6.2)*1+(Q4&lt;4.82)*1</f>
        <v>4</v>
      </c>
      <c r="AB4" s="2">
        <v>3</v>
      </c>
      <c r="AC4" s="19">
        <f t="shared" ref="AC4:AC35" si="5">SUM(Z4:AB4)</f>
        <v>11</v>
      </c>
      <c r="AD4" s="100">
        <v>10.29</v>
      </c>
      <c r="AE4" s="6">
        <v>9</v>
      </c>
      <c r="AF4" s="136">
        <v>29.648111551834699</v>
      </c>
      <c r="AG4">
        <v>1821</v>
      </c>
      <c r="AH4">
        <v>1600</v>
      </c>
      <c r="AI4" s="137">
        <v>3049.91</v>
      </c>
      <c r="AJ4" s="130">
        <v>0.76449757243278005</v>
      </c>
      <c r="AK4" s="130">
        <v>173.25164498075301</v>
      </c>
      <c r="AL4" s="130">
        <v>1.2196073802384699</v>
      </c>
      <c r="AM4" s="130">
        <v>117.872556315888</v>
      </c>
      <c r="AN4" s="130">
        <v>113.055035792176</v>
      </c>
      <c r="AO4" s="130">
        <v>0.112415505517298</v>
      </c>
      <c r="AP4" s="130">
        <v>1.6089605916265799</v>
      </c>
      <c r="AQ4" s="130">
        <v>66.575817439507006</v>
      </c>
      <c r="AR4" s="130">
        <v>33.424182560492902</v>
      </c>
      <c r="AS4" s="130">
        <v>48.796357265002399</v>
      </c>
      <c r="AT4" s="130">
        <v>5.10525701612268</v>
      </c>
      <c r="AU4" s="130">
        <v>46.098385718874901</v>
      </c>
      <c r="AV4" s="130">
        <v>-37.5602416900987</v>
      </c>
      <c r="AW4" s="130">
        <v>6.2967766518242501</v>
      </c>
      <c r="AX4" s="130">
        <v>9.9519304224451801</v>
      </c>
      <c r="AY4" s="130">
        <v>3.4840940233326001</v>
      </c>
      <c r="AZ4" s="130">
        <v>88.525848857051002</v>
      </c>
      <c r="BA4" s="136">
        <v>0.75419984379630001</v>
      </c>
      <c r="BB4" s="130">
        <v>159.10902261126799</v>
      </c>
      <c r="BC4" s="130">
        <v>1.33399486784196</v>
      </c>
      <c r="BD4" s="130">
        <v>110.75287953238301</v>
      </c>
      <c r="BE4" s="130">
        <v>106.54496736826501</v>
      </c>
      <c r="BF4" s="130">
        <v>0.101522406992286</v>
      </c>
      <c r="BG4" s="130">
        <v>1.6726919679056</v>
      </c>
      <c r="BH4" s="130">
        <v>68.555377207051507</v>
      </c>
      <c r="BI4" s="130">
        <v>31.4446227929485</v>
      </c>
      <c r="BJ4" s="130">
        <v>50.000000000034603</v>
      </c>
      <c r="BK4" s="130">
        <v>0</v>
      </c>
      <c r="BL4" s="130">
        <v>49.019607843138097</v>
      </c>
      <c r="BM4" s="130">
        <v>-43.052897817711496</v>
      </c>
      <c r="BN4" s="130">
        <v>4.6464578347249503</v>
      </c>
      <c r="BO4" s="130">
        <v>10.8455135049715</v>
      </c>
      <c r="BP4" s="130">
        <v>2.49647886851128</v>
      </c>
      <c r="BQ4" s="137">
        <v>100.059732581381</v>
      </c>
      <c r="BR4" s="136">
        <v>0.209281251923713</v>
      </c>
      <c r="BS4" s="130">
        <v>64.299708718477504</v>
      </c>
      <c r="BT4" s="130">
        <v>0.33810998075565202</v>
      </c>
      <c r="BU4" s="130">
        <v>28.483241406411</v>
      </c>
      <c r="BV4" s="130">
        <v>25.8399793056711</v>
      </c>
      <c r="BW4" s="130">
        <v>4.1890581793026599E-2</v>
      </c>
      <c r="BX4" s="130">
        <v>0.453392552084047</v>
      </c>
      <c r="BY4" s="130">
        <v>12.4427880556266</v>
      </c>
      <c r="BZ4" s="130">
        <v>12.4427880556266</v>
      </c>
      <c r="CA4" s="130">
        <v>11.901142239661</v>
      </c>
      <c r="CB4" s="130">
        <v>13.3740784025848</v>
      </c>
      <c r="CC4" s="130">
        <v>12.0628329658797</v>
      </c>
      <c r="CD4" s="130">
        <v>16.581477649319499</v>
      </c>
      <c r="CE4" s="130">
        <v>5.0755057653825899</v>
      </c>
      <c r="CF4" s="130">
        <v>3.2145059962938101</v>
      </c>
      <c r="CG4" s="130">
        <v>3.1294541196302199</v>
      </c>
      <c r="CH4" s="137">
        <v>30.9665097670375</v>
      </c>
      <c r="CI4" s="136">
        <v>0.27375005424508903</v>
      </c>
      <c r="CJ4" s="130">
        <v>0.37113476599671402</v>
      </c>
      <c r="CK4" s="130">
        <v>0.27722854603384101</v>
      </c>
      <c r="CL4" s="130">
        <v>0.24164438522974299</v>
      </c>
      <c r="CM4" s="130">
        <v>0.22856106430474801</v>
      </c>
      <c r="CN4" s="130">
        <v>0.37264060327141202</v>
      </c>
      <c r="CO4" s="130">
        <v>0.28179220450992498</v>
      </c>
      <c r="CP4" s="130">
        <v>0.18689651188935899</v>
      </c>
      <c r="CQ4" s="130">
        <v>0.37226903105579301</v>
      </c>
      <c r="CR4" s="130">
        <v>0.243894071334639</v>
      </c>
      <c r="CS4" s="130">
        <v>2.61966799327609</v>
      </c>
      <c r="CT4" s="130">
        <v>0.26167582178350701</v>
      </c>
      <c r="CU4" s="130">
        <v>-0.44146355037141799</v>
      </c>
      <c r="CV4" s="130">
        <v>0.80604824436835598</v>
      </c>
      <c r="CW4" s="130">
        <v>0.32300326266790902</v>
      </c>
      <c r="CX4" s="130">
        <v>0.89821172984213504</v>
      </c>
      <c r="CY4" s="137">
        <v>0.34980189590772898</v>
      </c>
    </row>
    <row r="5" spans="1:103" x14ac:dyDescent="0.25">
      <c r="A5" s="16">
        <v>2</v>
      </c>
      <c r="B5" s="16" t="s">
        <v>71</v>
      </c>
      <c r="C5" s="36"/>
      <c r="D5" s="122">
        <v>44409</v>
      </c>
      <c r="E5" s="4" t="s">
        <v>0</v>
      </c>
      <c r="F5" s="95" t="s">
        <v>44</v>
      </c>
      <c r="G5" s="5" t="s">
        <v>4</v>
      </c>
      <c r="H5" s="64" t="s">
        <v>2</v>
      </c>
      <c r="I5" s="63" t="s">
        <v>64</v>
      </c>
      <c r="J5" s="12" t="s">
        <v>248</v>
      </c>
      <c r="K5" s="12" t="s">
        <v>5</v>
      </c>
      <c r="L5" s="15" t="s">
        <v>0</v>
      </c>
      <c r="M5" s="108">
        <v>67</v>
      </c>
      <c r="N5" s="101">
        <v>1.7</v>
      </c>
      <c r="O5" s="26">
        <f t="shared" si="0"/>
        <v>23.183391003460208</v>
      </c>
      <c r="P5" s="12">
        <v>1</v>
      </c>
      <c r="Q5" s="115">
        <v>4.32</v>
      </c>
      <c r="R5" s="22">
        <f t="shared" si="1"/>
        <v>0.92592592592592582</v>
      </c>
      <c r="S5" s="12" t="s">
        <v>0</v>
      </c>
      <c r="T5" s="13" t="s">
        <v>0</v>
      </c>
      <c r="U5" s="18" t="str">
        <f t="shared" si="2"/>
        <v>NO</v>
      </c>
      <c r="V5" s="108">
        <v>15.7</v>
      </c>
      <c r="W5" s="18" t="str">
        <f t="shared" ref="W5:W68" si="6">IF(OR(V5="Incapable",V5="-"),"-",IF(AND(K5="M",O5&lt;=26.4),IF(V5&lt;=19.1,"YES","NO"),"") &amp;  IF(AND(K5="M",O5&gt;26.4),IF(V5&lt;=22.9,"YES","NO"),"")  &amp; IF(AND(K5="F",O5&lt;=26.4),IF(V5&lt;11,"YES","NO"),"") &amp; IF(AND(K5="F",O5&gt;26.4),IF(V5&lt;12,"YES","NO"),""))</f>
        <v>YES</v>
      </c>
      <c r="X5" s="13" t="s">
        <v>0</v>
      </c>
      <c r="Y5" s="18">
        <f t="shared" si="3"/>
        <v>1</v>
      </c>
      <c r="Z5" s="8">
        <v>4</v>
      </c>
      <c r="AA5" s="23">
        <f t="shared" si="4"/>
        <v>4</v>
      </c>
      <c r="AB5" s="12">
        <v>1</v>
      </c>
      <c r="AC5" s="19">
        <f t="shared" si="5"/>
        <v>9</v>
      </c>
      <c r="AD5" s="101">
        <v>8.6</v>
      </c>
      <c r="AE5" s="8">
        <v>7</v>
      </c>
      <c r="AF5" s="136">
        <v>28.554044852732002</v>
      </c>
      <c r="AG5">
        <v>1345</v>
      </c>
      <c r="AH5">
        <v>1214</v>
      </c>
      <c r="AI5" s="137">
        <v>1496.35</v>
      </c>
      <c r="AJ5" s="130">
        <v>1.2444591873834601</v>
      </c>
      <c r="AK5" s="130">
        <v>99.685296708494803</v>
      </c>
      <c r="AL5" s="130">
        <v>1.0623327124977699</v>
      </c>
      <c r="AM5" s="130">
        <v>112.876647146069</v>
      </c>
      <c r="AN5" s="130">
        <v>108.71452481790099</v>
      </c>
      <c r="AO5" s="130">
        <v>9.4138410223434998E-2</v>
      </c>
      <c r="AP5" s="130">
        <v>0.86182090338110295</v>
      </c>
      <c r="AQ5" s="130">
        <v>44.0757124922497</v>
      </c>
      <c r="AR5" s="130">
        <v>55.9242875077503</v>
      </c>
      <c r="AS5" s="130">
        <v>22.330214552299701</v>
      </c>
      <c r="AT5" s="130">
        <v>46.173940664582901</v>
      </c>
      <c r="AU5" s="130">
        <v>31.495844783117398</v>
      </c>
      <c r="AV5" s="130">
        <v>-46.258957488346802</v>
      </c>
      <c r="AW5" s="130">
        <v>4.1878126565326799</v>
      </c>
      <c r="AX5" s="130">
        <v>6.7988843392319103</v>
      </c>
      <c r="AY5" s="130">
        <v>4.8361198818602302</v>
      </c>
      <c r="AZ5" s="130">
        <v>73.522558176566406</v>
      </c>
      <c r="BA5" s="136">
        <v>1.26050138466553</v>
      </c>
      <c r="BB5" s="130">
        <v>95.200212756482998</v>
      </c>
      <c r="BC5" s="130">
        <v>1.09654740545382</v>
      </c>
      <c r="BD5" s="130">
        <v>110.49118402587899</v>
      </c>
      <c r="BE5" s="130">
        <v>106.498815370426</v>
      </c>
      <c r="BF5" s="130">
        <v>9.0612306750528698E-2</v>
      </c>
      <c r="BG5" s="130">
        <v>0.86656280508497996</v>
      </c>
      <c r="BH5" s="130">
        <v>43.661971830986403</v>
      </c>
      <c r="BI5" s="130">
        <v>56.338028169013597</v>
      </c>
      <c r="BJ5" s="130">
        <v>15.068493150687299</v>
      </c>
      <c r="BK5" s="130">
        <v>52.631578947367402</v>
      </c>
      <c r="BL5" s="130">
        <v>26.648351648347798</v>
      </c>
      <c r="BM5" s="130">
        <v>-47.909977710061398</v>
      </c>
      <c r="BN5" s="130">
        <v>3.6887760806401202</v>
      </c>
      <c r="BO5" s="130">
        <v>6.9926404517777199</v>
      </c>
      <c r="BP5" s="130">
        <v>3.7136564044393001</v>
      </c>
      <c r="BQ5" s="137">
        <v>75.312367391925093</v>
      </c>
      <c r="BR5" s="136">
        <v>0.17336286715391899</v>
      </c>
      <c r="BS5" s="130">
        <v>25.999380959601702</v>
      </c>
      <c r="BT5" s="130">
        <v>0.17352146635257201</v>
      </c>
      <c r="BU5" s="130">
        <v>10.6176025509073</v>
      </c>
      <c r="BV5" s="130">
        <v>10.2623388148308</v>
      </c>
      <c r="BW5" s="130">
        <v>2.78343294454577E-2</v>
      </c>
      <c r="BX5" s="130">
        <v>0.17227032131615</v>
      </c>
      <c r="BY5" s="130">
        <v>6.8679560890934397</v>
      </c>
      <c r="BZ5" s="130">
        <v>6.8679560890934397</v>
      </c>
      <c r="CA5" s="130">
        <v>14.0164093998496</v>
      </c>
      <c r="CB5" s="130">
        <v>24.122706074499401</v>
      </c>
      <c r="CC5" s="130">
        <v>16.320498119243599</v>
      </c>
      <c r="CD5" s="130">
        <v>8.6078495510746098</v>
      </c>
      <c r="CE5" s="130">
        <v>2.7828863642633399</v>
      </c>
      <c r="CF5" s="130">
        <v>1.46615337525139</v>
      </c>
      <c r="CG5" s="130">
        <v>4.1742502860304898</v>
      </c>
      <c r="CH5" s="137">
        <v>13.842603664017799</v>
      </c>
      <c r="CI5" s="136">
        <v>0.13930779644001301</v>
      </c>
      <c r="CJ5" s="130">
        <v>0.26081460173239501</v>
      </c>
      <c r="CK5" s="130">
        <v>0.16334003868203101</v>
      </c>
      <c r="CL5" s="130">
        <v>9.4063766238267899E-2</v>
      </c>
      <c r="CM5" s="130">
        <v>9.4397127081413096E-2</v>
      </c>
      <c r="CN5" s="130">
        <v>0.295674522008537</v>
      </c>
      <c r="CO5" s="130">
        <v>0.199891091803758</v>
      </c>
      <c r="CP5" s="130">
        <v>0.15582178258153201</v>
      </c>
      <c r="CQ5" s="130">
        <v>0.122808110664649</v>
      </c>
      <c r="CR5" s="130">
        <v>0.627688075590212</v>
      </c>
      <c r="CS5" s="130">
        <v>0.52243117497230196</v>
      </c>
      <c r="CT5" s="130">
        <v>0.51817940530338702</v>
      </c>
      <c r="CU5" s="130">
        <v>-0.18607962691859301</v>
      </c>
      <c r="CV5" s="130">
        <v>0.66452026212830695</v>
      </c>
      <c r="CW5" s="130">
        <v>0.21564617106238801</v>
      </c>
      <c r="CX5" s="130">
        <v>0.86314036624436496</v>
      </c>
      <c r="CY5" s="137">
        <v>0.188276958899803</v>
      </c>
    </row>
    <row r="6" spans="1:103" x14ac:dyDescent="0.25">
      <c r="A6" s="16">
        <v>3</v>
      </c>
      <c r="B6" s="16" t="s">
        <v>72</v>
      </c>
      <c r="C6" s="36"/>
      <c r="D6" s="122">
        <v>44409</v>
      </c>
      <c r="E6" s="4" t="s">
        <v>0</v>
      </c>
      <c r="F6" s="95" t="s">
        <v>44</v>
      </c>
      <c r="G6" s="5" t="s">
        <v>6</v>
      </c>
      <c r="H6" s="64" t="s">
        <v>2</v>
      </c>
      <c r="I6" s="63" t="s">
        <v>64</v>
      </c>
      <c r="J6" s="12" t="s">
        <v>249</v>
      </c>
      <c r="K6" s="12" t="s">
        <v>3</v>
      </c>
      <c r="L6" s="15" t="s">
        <v>0</v>
      </c>
      <c r="M6" s="108">
        <v>68</v>
      </c>
      <c r="N6" s="101">
        <v>1.71</v>
      </c>
      <c r="O6" s="26">
        <f t="shared" si="0"/>
        <v>23.255018638213471</v>
      </c>
      <c r="P6" s="12">
        <v>1</v>
      </c>
      <c r="Q6" s="115">
        <v>4.8</v>
      </c>
      <c r="R6" s="22">
        <f t="shared" si="1"/>
        <v>0.83333333333333337</v>
      </c>
      <c r="S6" s="12" t="s">
        <v>0</v>
      </c>
      <c r="T6" s="13" t="s">
        <v>0</v>
      </c>
      <c r="U6" s="18" t="str">
        <f t="shared" si="2"/>
        <v>NO</v>
      </c>
      <c r="V6" s="108">
        <v>17.8</v>
      </c>
      <c r="W6" s="18" t="str">
        <f t="shared" si="6"/>
        <v>NO</v>
      </c>
      <c r="X6" s="13" t="s">
        <v>0</v>
      </c>
      <c r="Y6" s="18">
        <f t="shared" si="3"/>
        <v>0</v>
      </c>
      <c r="Z6" s="8">
        <v>4</v>
      </c>
      <c r="AA6" s="23">
        <f t="shared" si="4"/>
        <v>4</v>
      </c>
      <c r="AB6" s="12">
        <v>1</v>
      </c>
      <c r="AC6" s="19">
        <f t="shared" si="5"/>
        <v>9</v>
      </c>
      <c r="AD6" s="101">
        <v>10.87</v>
      </c>
      <c r="AE6" s="8">
        <v>14</v>
      </c>
      <c r="AF6" s="136">
        <v>29.1739429878191</v>
      </c>
      <c r="AG6">
        <v>1551</v>
      </c>
      <c r="AH6">
        <v>1335</v>
      </c>
      <c r="AI6" s="137">
        <v>2130.38</v>
      </c>
      <c r="AJ6" s="130">
        <v>0.99261401844799302</v>
      </c>
      <c r="AK6" s="130">
        <v>141.499120459306</v>
      </c>
      <c r="AL6" s="130">
        <v>1.1477987871355</v>
      </c>
      <c r="AM6" s="130">
        <v>120.566752018446</v>
      </c>
      <c r="AN6" s="130">
        <v>114.109022113994</v>
      </c>
      <c r="AO6" s="130">
        <v>0.13936292718993201</v>
      </c>
      <c r="AP6" s="130">
        <v>1.1793393368526699</v>
      </c>
      <c r="AQ6" s="130">
        <v>60.143671492951903</v>
      </c>
      <c r="AR6" s="130">
        <v>39.856328507047998</v>
      </c>
      <c r="AS6" s="130">
        <v>49.3694438021422</v>
      </c>
      <c r="AT6" s="130">
        <v>3.76781540800854</v>
      </c>
      <c r="AU6" s="130">
        <v>46.862740789849198</v>
      </c>
      <c r="AV6" s="130">
        <v>-37.261286339838698</v>
      </c>
      <c r="AW6" s="130">
        <v>5.15408898824343</v>
      </c>
      <c r="AX6" s="130">
        <v>6.5401719744335596</v>
      </c>
      <c r="AY6" s="130">
        <v>3.8270211994843701</v>
      </c>
      <c r="AZ6" s="130">
        <v>70.454692206662301</v>
      </c>
      <c r="BA6" s="136">
        <v>1.0072794743046001</v>
      </c>
      <c r="BB6" s="130">
        <v>119.132776018141</v>
      </c>
      <c r="BC6" s="130">
        <v>1.26878297987268</v>
      </c>
      <c r="BD6" s="130">
        <v>112.080333435173</v>
      </c>
      <c r="BE6" s="130">
        <v>106.721442254911</v>
      </c>
      <c r="BF6" s="130">
        <v>0.14107063470852799</v>
      </c>
      <c r="BG6" s="130">
        <v>1.17785914285978</v>
      </c>
      <c r="BH6" s="130">
        <v>59.459459459459502</v>
      </c>
      <c r="BI6" s="130">
        <v>40.540540540540498</v>
      </c>
      <c r="BJ6" s="130">
        <v>50.000000000028997</v>
      </c>
      <c r="BK6" s="130">
        <v>0</v>
      </c>
      <c r="BL6" s="130">
        <v>49.152542372878003</v>
      </c>
      <c r="BM6" s="130">
        <v>-43.371672110056799</v>
      </c>
      <c r="BN6" s="130">
        <v>3.4467606347508499</v>
      </c>
      <c r="BO6" s="130">
        <v>7.4289699906920701</v>
      </c>
      <c r="BP6" s="130">
        <v>2.43703047351738</v>
      </c>
      <c r="BQ6" s="137">
        <v>81.928966295196801</v>
      </c>
      <c r="BR6" s="136">
        <v>0.31907070390192699</v>
      </c>
      <c r="BS6" s="130">
        <v>71.948176345123201</v>
      </c>
      <c r="BT6" s="130">
        <v>0.35998782847189098</v>
      </c>
      <c r="BU6" s="130">
        <v>39.616914726608499</v>
      </c>
      <c r="BV6" s="130">
        <v>37.105083084135401</v>
      </c>
      <c r="BW6" s="130">
        <v>4.0193282242532602E-2</v>
      </c>
      <c r="BX6" s="130">
        <v>0.374214802689945</v>
      </c>
      <c r="BY6" s="130">
        <v>13.3367190125851</v>
      </c>
      <c r="BZ6" s="130">
        <v>13.3367190125851</v>
      </c>
      <c r="CA6" s="130">
        <v>7.4823795904475201</v>
      </c>
      <c r="CB6" s="130">
        <v>9.8296423999199494</v>
      </c>
      <c r="CC6" s="130">
        <v>8.2978718878269806</v>
      </c>
      <c r="CD6" s="130">
        <v>16.9218017432305</v>
      </c>
      <c r="CE6" s="130">
        <v>4.7647226292819598</v>
      </c>
      <c r="CF6" s="130">
        <v>2.65280793811639</v>
      </c>
      <c r="CG6" s="130">
        <v>3.9548829221547801</v>
      </c>
      <c r="CH6" s="137">
        <v>28.225129703241802</v>
      </c>
      <c r="CI6" s="136">
        <v>0.321444889928929</v>
      </c>
      <c r="CJ6" s="130">
        <v>0.50847083792167402</v>
      </c>
      <c r="CK6" s="130">
        <v>0.31363321908563402</v>
      </c>
      <c r="CL6" s="130">
        <v>0.32858905181875703</v>
      </c>
      <c r="CM6" s="130">
        <v>0.325172211598377</v>
      </c>
      <c r="CN6" s="130">
        <v>0.28840727626045598</v>
      </c>
      <c r="CO6" s="130">
        <v>0.31730884487294497</v>
      </c>
      <c r="CP6" s="130">
        <v>0.22174766989653999</v>
      </c>
      <c r="CQ6" s="130">
        <v>0.33461985868132998</v>
      </c>
      <c r="CR6" s="130">
        <v>0.15155892013761799</v>
      </c>
      <c r="CS6" s="130">
        <v>2.6088439415123399</v>
      </c>
      <c r="CT6" s="130">
        <v>0.17706757539081799</v>
      </c>
      <c r="CU6" s="130">
        <v>-0.45413895776159002</v>
      </c>
      <c r="CV6" s="130">
        <v>0.92445486295451595</v>
      </c>
      <c r="CW6" s="130">
        <v>0.40561745906477398</v>
      </c>
      <c r="CX6" s="130">
        <v>1.03341024677042</v>
      </c>
      <c r="CY6" s="137">
        <v>0.40061390972300398</v>
      </c>
    </row>
    <row r="7" spans="1:103" x14ac:dyDescent="0.25">
      <c r="A7" s="16">
        <v>4</v>
      </c>
      <c r="B7" s="16" t="s">
        <v>73</v>
      </c>
      <c r="C7" s="36"/>
      <c r="D7" s="122">
        <v>44409</v>
      </c>
      <c r="E7" s="4" t="s">
        <v>0</v>
      </c>
      <c r="F7" s="95" t="s">
        <v>44</v>
      </c>
      <c r="G7" s="96">
        <v>877</v>
      </c>
      <c r="H7" s="68" t="s">
        <v>62</v>
      </c>
      <c r="I7" s="63" t="s">
        <v>64</v>
      </c>
      <c r="J7" s="2" t="s">
        <v>248</v>
      </c>
      <c r="K7" s="2" t="s">
        <v>5</v>
      </c>
      <c r="L7" s="15" t="s">
        <v>0</v>
      </c>
      <c r="M7" s="107">
        <v>52</v>
      </c>
      <c r="N7" s="100">
        <v>1.6</v>
      </c>
      <c r="O7" s="26">
        <f>IFERROR(M7/(N7^2),"--")</f>
        <v>20.312499999999996</v>
      </c>
      <c r="P7" s="2">
        <v>5</v>
      </c>
      <c r="Q7" s="114">
        <v>5.41</v>
      </c>
      <c r="R7" s="22">
        <f t="shared" si="1"/>
        <v>0.73937153419593349</v>
      </c>
      <c r="S7" s="2" t="s">
        <v>66</v>
      </c>
      <c r="T7" s="13" t="s">
        <v>0</v>
      </c>
      <c r="U7" s="18" t="str">
        <f t="shared" si="2"/>
        <v>NO</v>
      </c>
      <c r="V7" s="107" t="s">
        <v>238</v>
      </c>
      <c r="W7" s="18" t="str">
        <f t="shared" si="6"/>
        <v>-</v>
      </c>
      <c r="X7" s="13" t="s">
        <v>0</v>
      </c>
      <c r="Y7" s="18">
        <f t="shared" si="3"/>
        <v>1</v>
      </c>
      <c r="Z7" s="6">
        <v>4</v>
      </c>
      <c r="AA7" s="23">
        <f t="shared" si="4"/>
        <v>3</v>
      </c>
      <c r="AB7" s="2">
        <v>2</v>
      </c>
      <c r="AC7" s="19">
        <f t="shared" si="5"/>
        <v>9</v>
      </c>
      <c r="AD7" s="100">
        <v>13.72</v>
      </c>
      <c r="AE7" s="6" t="s">
        <v>80</v>
      </c>
      <c r="AF7" s="136">
        <v>28.359020179119</v>
      </c>
      <c r="AG7">
        <v>1402</v>
      </c>
      <c r="AH7">
        <v>1283</v>
      </c>
      <c r="AI7" s="137">
        <v>1400.88</v>
      </c>
      <c r="AJ7" s="130">
        <v>1.17897048158489</v>
      </c>
      <c r="AK7" s="130">
        <v>111.813357673242</v>
      </c>
      <c r="AL7" s="130">
        <v>0.909209901091659</v>
      </c>
      <c r="AM7" s="130">
        <v>119.415211135595</v>
      </c>
      <c r="AN7" s="130">
        <v>113.49619189964</v>
      </c>
      <c r="AO7" s="130">
        <v>9.0709936013371198E-2</v>
      </c>
      <c r="AP7" s="130">
        <v>0.79066007265337501</v>
      </c>
      <c r="AQ7" s="130">
        <v>45.677561033928903</v>
      </c>
      <c r="AR7" s="130">
        <v>54.322438966070997</v>
      </c>
      <c r="AS7" s="130">
        <v>33.165901420652801</v>
      </c>
      <c r="AT7" s="130">
        <v>30.134493607718301</v>
      </c>
      <c r="AU7" s="130">
        <v>36.699604971628901</v>
      </c>
      <c r="AV7" s="130">
        <v>-41.287890553357101</v>
      </c>
      <c r="AW7" s="130">
        <v>1.3828005100065901</v>
      </c>
      <c r="AX7" s="130">
        <v>6.03354117800846</v>
      </c>
      <c r="AY7" s="130">
        <v>4.0192790688307696</v>
      </c>
      <c r="AZ7" s="130">
        <v>61.571071319473702</v>
      </c>
      <c r="BA7" s="136">
        <v>1.2520963942688501</v>
      </c>
      <c r="BB7" s="130">
        <v>95.839266488801897</v>
      </c>
      <c r="BC7" s="130">
        <v>0.95857920455371404</v>
      </c>
      <c r="BD7" s="130">
        <v>115.36310307144301</v>
      </c>
      <c r="BE7" s="130">
        <v>109.86649716929701</v>
      </c>
      <c r="BF7" s="130">
        <v>8.6870020456854699E-2</v>
      </c>
      <c r="BG7" s="130">
        <v>0.76525470154458297</v>
      </c>
      <c r="BH7" s="130">
        <v>43.200000000000898</v>
      </c>
      <c r="BI7" s="130">
        <v>56.799999999999102</v>
      </c>
      <c r="BJ7" s="130">
        <v>34.482758620692699</v>
      </c>
      <c r="BK7" s="130">
        <v>25.396825396819398</v>
      </c>
      <c r="BL7" s="130">
        <v>37.662337662328497</v>
      </c>
      <c r="BM7" s="130">
        <v>-44.789078496035103</v>
      </c>
      <c r="BN7" s="130">
        <v>0.28739377715208497</v>
      </c>
      <c r="BO7" s="130">
        <v>6.3779862715866003</v>
      </c>
      <c r="BP7" s="130">
        <v>2.8369764579680101</v>
      </c>
      <c r="BQ7" s="137">
        <v>65.584447387152693</v>
      </c>
      <c r="BR7" s="136">
        <v>0.26248660543149499</v>
      </c>
      <c r="BS7" s="130">
        <v>49.401622987555697</v>
      </c>
      <c r="BT7" s="130">
        <v>0.20633164900970799</v>
      </c>
      <c r="BU7" s="130">
        <v>30.799205211469001</v>
      </c>
      <c r="BV7" s="130">
        <v>29.258320465919098</v>
      </c>
      <c r="BW7" s="130">
        <v>2.3845873007755401E-2</v>
      </c>
      <c r="BX7" s="130">
        <v>0.22770684019034301</v>
      </c>
      <c r="BY7" s="130">
        <v>10.7548373445686</v>
      </c>
      <c r="BZ7" s="130">
        <v>10.7548373445686</v>
      </c>
      <c r="CA7" s="130">
        <v>17.8620031722104</v>
      </c>
      <c r="CB7" s="130">
        <v>27.567681962509599</v>
      </c>
      <c r="CC7" s="130">
        <v>15.2555420933645</v>
      </c>
      <c r="CD7" s="130">
        <v>12.0420611421773</v>
      </c>
      <c r="CE7" s="130">
        <v>3.87957397623792</v>
      </c>
      <c r="CF7" s="130">
        <v>1.67950067199456</v>
      </c>
      <c r="CG7" s="130">
        <v>3.7761658875320299</v>
      </c>
      <c r="CH7" s="137">
        <v>16.240767405842899</v>
      </c>
      <c r="CI7" s="136">
        <v>0.22264052368693299</v>
      </c>
      <c r="CJ7" s="130">
        <v>0.44182219383773902</v>
      </c>
      <c r="CK7" s="130">
        <v>0.226935110101608</v>
      </c>
      <c r="CL7" s="130">
        <v>0.25791693469014398</v>
      </c>
      <c r="CM7" s="130">
        <v>0.25779120846442999</v>
      </c>
      <c r="CN7" s="130">
        <v>0.26288049640163302</v>
      </c>
      <c r="CO7" s="130">
        <v>0.287995875934625</v>
      </c>
      <c r="CP7" s="130">
        <v>0.23545121720881601</v>
      </c>
      <c r="CQ7" s="130">
        <v>0.19798148885188799</v>
      </c>
      <c r="CR7" s="130">
        <v>0.53856528564266704</v>
      </c>
      <c r="CS7" s="130">
        <v>0.91482147738658703</v>
      </c>
      <c r="CT7" s="130">
        <v>0.41568682020304998</v>
      </c>
      <c r="CU7" s="130">
        <v>-0.29166084730376601</v>
      </c>
      <c r="CV7" s="130">
        <v>2.8055919477636202</v>
      </c>
      <c r="CW7" s="130">
        <v>0.27836068776925599</v>
      </c>
      <c r="CX7" s="130">
        <v>0.93951323679311904</v>
      </c>
      <c r="CY7" s="137">
        <v>0.26377269483544402</v>
      </c>
    </row>
    <row r="8" spans="1:103" x14ac:dyDescent="0.25">
      <c r="A8" s="16">
        <v>5</v>
      </c>
      <c r="B8" s="16" t="s">
        <v>74</v>
      </c>
      <c r="C8" s="36"/>
      <c r="D8" s="122">
        <v>44409</v>
      </c>
      <c r="E8" s="4" t="s">
        <v>0</v>
      </c>
      <c r="F8" s="95" t="s">
        <v>44</v>
      </c>
      <c r="G8" s="96" t="s">
        <v>4</v>
      </c>
      <c r="H8" s="68" t="s">
        <v>62</v>
      </c>
      <c r="I8" s="63" t="s">
        <v>64</v>
      </c>
      <c r="J8" s="2" t="s">
        <v>250</v>
      </c>
      <c r="K8" s="2" t="s">
        <v>5</v>
      </c>
      <c r="L8" s="15" t="s">
        <v>0</v>
      </c>
      <c r="M8" s="107">
        <v>93</v>
      </c>
      <c r="N8" s="100">
        <v>1.7</v>
      </c>
      <c r="O8" s="26">
        <f t="shared" si="0"/>
        <v>32.179930795847753</v>
      </c>
      <c r="P8" s="2">
        <v>2</v>
      </c>
      <c r="Q8" s="114">
        <v>6.23</v>
      </c>
      <c r="R8" s="22">
        <f t="shared" si="1"/>
        <v>0.6420545746388443</v>
      </c>
      <c r="S8" s="2" t="s">
        <v>0</v>
      </c>
      <c r="T8" s="56" t="s">
        <v>66</v>
      </c>
      <c r="U8" s="18" t="str">
        <f t="shared" si="2"/>
        <v>NO</v>
      </c>
      <c r="V8" s="107" t="s">
        <v>238</v>
      </c>
      <c r="W8" s="18" t="str">
        <f t="shared" si="6"/>
        <v>-</v>
      </c>
      <c r="X8" s="13" t="s">
        <v>0</v>
      </c>
      <c r="Y8" s="18">
        <f t="shared" si="3"/>
        <v>1</v>
      </c>
      <c r="Z8" s="6">
        <v>3</v>
      </c>
      <c r="AA8" s="23">
        <f t="shared" si="4"/>
        <v>2</v>
      </c>
      <c r="AB8" s="2">
        <v>0</v>
      </c>
      <c r="AC8" s="19">
        <f t="shared" si="5"/>
        <v>5</v>
      </c>
      <c r="AD8" s="100">
        <v>16.48</v>
      </c>
      <c r="AE8" s="6" t="s">
        <v>238</v>
      </c>
      <c r="AF8" s="136">
        <v>13.708193111937399</v>
      </c>
      <c r="AG8">
        <v>574</v>
      </c>
      <c r="AH8">
        <v>546</v>
      </c>
      <c r="AI8" s="137">
        <v>415.24</v>
      </c>
      <c r="AJ8" s="130">
        <v>1.3853073406284599</v>
      </c>
      <c r="AK8" s="130">
        <v>87.574951344776494</v>
      </c>
      <c r="AL8" s="130">
        <v>0.69031805699256599</v>
      </c>
      <c r="AM8" s="130">
        <v>110.49970465177699</v>
      </c>
      <c r="AN8" s="130">
        <v>106.140293572354</v>
      </c>
      <c r="AO8" s="130">
        <v>5.6860484967101901E-2</v>
      </c>
      <c r="AP8" s="130">
        <v>0.50120129992505502</v>
      </c>
      <c r="AQ8" s="130">
        <v>33.450181020066502</v>
      </c>
      <c r="AR8" s="130">
        <v>66.549818979933505</v>
      </c>
      <c r="AS8" s="130">
        <v>16.5568390782595</v>
      </c>
      <c r="AT8" s="130">
        <v>66.417876571483205</v>
      </c>
      <c r="AU8" s="130">
        <v>17.025284350257301</v>
      </c>
      <c r="AV8" s="130">
        <v>-33.055169943785003</v>
      </c>
      <c r="AW8" s="130">
        <v>5.5833318583685303</v>
      </c>
      <c r="AX8" s="130">
        <v>4.0916256085551197</v>
      </c>
      <c r="AY8" s="130">
        <v>2.8030852732842999</v>
      </c>
      <c r="AZ8" s="130">
        <v>46.464578883338497</v>
      </c>
      <c r="BA8" s="136">
        <v>1.3855893083347199</v>
      </c>
      <c r="BB8" s="130">
        <v>86.605749104850702</v>
      </c>
      <c r="BC8" s="130">
        <v>0.69723862336784304</v>
      </c>
      <c r="BD8" s="130">
        <v>109.206199319275</v>
      </c>
      <c r="BE8" s="130">
        <v>104.840782591014</v>
      </c>
      <c r="BF8" s="130">
        <v>5.73670745130321E-2</v>
      </c>
      <c r="BG8" s="130">
        <v>0.49853210180863</v>
      </c>
      <c r="BH8" s="130">
        <v>33.566433566434803</v>
      </c>
      <c r="BI8" s="130">
        <v>66.433566433565204</v>
      </c>
      <c r="BJ8" s="130">
        <v>15.4700540009805</v>
      </c>
      <c r="BK8" s="130">
        <v>69.047619047619705</v>
      </c>
      <c r="BL8" s="130">
        <v>14.8936170212757</v>
      </c>
      <c r="BM8" s="130">
        <v>-33.440773494374199</v>
      </c>
      <c r="BN8" s="130">
        <v>5.6105537554348199</v>
      </c>
      <c r="BO8" s="130">
        <v>4.0786729434976001</v>
      </c>
      <c r="BP8" s="130">
        <v>2.20726710763237</v>
      </c>
      <c r="BQ8" s="137">
        <v>46.946988968630698</v>
      </c>
      <c r="BR8" s="136">
        <v>9.8986760486297107E-2</v>
      </c>
      <c r="BS8" s="130">
        <v>14.8139834961503</v>
      </c>
      <c r="BT8" s="130">
        <v>7.0048354516289602E-2</v>
      </c>
      <c r="BU8" s="130">
        <v>8.0645728885884207</v>
      </c>
      <c r="BV8" s="130">
        <v>6.8445577526382504</v>
      </c>
      <c r="BW8" s="130">
        <v>6.1687302588539503E-3</v>
      </c>
      <c r="BX8" s="130">
        <v>7.1943911846838904E-2</v>
      </c>
      <c r="BY8" s="130">
        <v>3.6352401010891202</v>
      </c>
      <c r="BZ8" s="130">
        <v>3.6352401010891202</v>
      </c>
      <c r="CA8" s="130">
        <v>5.94966740585257</v>
      </c>
      <c r="CB8" s="130">
        <v>9.6859037559048407</v>
      </c>
      <c r="CC8" s="130">
        <v>6.13083770567206</v>
      </c>
      <c r="CD8" s="130">
        <v>2.9674133360137298</v>
      </c>
      <c r="CE8" s="130">
        <v>2.83149284892519</v>
      </c>
      <c r="CF8" s="130">
        <v>0.56107076010030699</v>
      </c>
      <c r="CG8" s="130">
        <v>2.5967419568937502</v>
      </c>
      <c r="CH8" s="137">
        <v>5.0635876379049796</v>
      </c>
      <c r="CI8" s="136">
        <v>7.14547289133622E-2</v>
      </c>
      <c r="CJ8" s="130">
        <v>0.16915777021478101</v>
      </c>
      <c r="CK8" s="130">
        <v>0.101472580366015</v>
      </c>
      <c r="CL8" s="130">
        <v>7.2982755148556303E-2</v>
      </c>
      <c r="CM8" s="130">
        <v>6.4485950832352104E-2</v>
      </c>
      <c r="CN8" s="130">
        <v>0.108488878742822</v>
      </c>
      <c r="CO8" s="130">
        <v>0.143542947429699</v>
      </c>
      <c r="CP8" s="130">
        <v>0.108676245994255</v>
      </c>
      <c r="CQ8" s="130">
        <v>5.4624342437133301E-2</v>
      </c>
      <c r="CR8" s="130">
        <v>0.35934802396340099</v>
      </c>
      <c r="CS8" s="130">
        <v>0.14583278261659299</v>
      </c>
      <c r="CT8" s="130">
        <v>0.36010192720096301</v>
      </c>
      <c r="CU8" s="130">
        <v>-8.9771534711824003E-2</v>
      </c>
      <c r="CV8" s="130">
        <v>0.50713318153948395</v>
      </c>
      <c r="CW8" s="130">
        <v>0.137126612690851</v>
      </c>
      <c r="CX8" s="130">
        <v>0.92638707128991904</v>
      </c>
      <c r="CY8" s="137">
        <v>0.108977370711105</v>
      </c>
    </row>
    <row r="9" spans="1:103" x14ac:dyDescent="0.25">
      <c r="A9" s="16">
        <v>6</v>
      </c>
      <c r="B9" s="16" t="s">
        <v>86</v>
      </c>
      <c r="C9" s="36"/>
      <c r="D9" s="122">
        <v>44440</v>
      </c>
      <c r="E9" s="4" t="s">
        <v>0</v>
      </c>
      <c r="F9" s="95" t="s">
        <v>44</v>
      </c>
      <c r="G9" s="96" t="s">
        <v>1</v>
      </c>
      <c r="H9" s="68" t="s">
        <v>62</v>
      </c>
      <c r="I9" s="63" t="s">
        <v>64</v>
      </c>
      <c r="J9" s="2" t="s">
        <v>248</v>
      </c>
      <c r="K9" s="2" t="s">
        <v>5</v>
      </c>
      <c r="L9" s="15" t="s">
        <v>0</v>
      </c>
      <c r="M9" s="107">
        <v>77.8</v>
      </c>
      <c r="N9" s="100">
        <v>1.6</v>
      </c>
      <c r="O9" s="26">
        <f t="shared" si="0"/>
        <v>30.390624999999993</v>
      </c>
      <c r="P9" s="2">
        <v>3</v>
      </c>
      <c r="Q9" s="114">
        <v>4.51</v>
      </c>
      <c r="R9" s="22">
        <f t="shared" si="1"/>
        <v>0.88691796008869184</v>
      </c>
      <c r="S9" s="2" t="s">
        <v>0</v>
      </c>
      <c r="T9" s="56" t="s">
        <v>0</v>
      </c>
      <c r="U9" s="18" t="str">
        <f t="shared" si="2"/>
        <v>NO</v>
      </c>
      <c r="V9" s="107">
        <v>19</v>
      </c>
      <c r="W9" s="18" t="str">
        <f t="shared" si="6"/>
        <v>YES</v>
      </c>
      <c r="X9" s="13" t="s">
        <v>0</v>
      </c>
      <c r="Y9" s="18">
        <f t="shared" si="3"/>
        <v>1</v>
      </c>
      <c r="Z9" s="6">
        <v>3</v>
      </c>
      <c r="AA9" s="23">
        <f t="shared" si="4"/>
        <v>4</v>
      </c>
      <c r="AB9" s="2">
        <v>2</v>
      </c>
      <c r="AC9" s="19">
        <f t="shared" si="5"/>
        <v>9</v>
      </c>
      <c r="AD9" s="100">
        <v>15.21</v>
      </c>
      <c r="AE9" s="6" t="s">
        <v>80</v>
      </c>
      <c r="AF9" s="136">
        <v>33.598474964437202</v>
      </c>
      <c r="AG9">
        <v>1958</v>
      </c>
      <c r="AH9">
        <v>1827</v>
      </c>
      <c r="AI9" s="137">
        <v>2572.08</v>
      </c>
      <c r="AJ9" s="130">
        <v>0.97196654114723402</v>
      </c>
      <c r="AK9" s="130">
        <v>127.899101443563</v>
      </c>
      <c r="AL9" s="130">
        <v>1.2199583258728799</v>
      </c>
      <c r="AM9" s="130">
        <v>111.48918075595201</v>
      </c>
      <c r="AN9" s="130">
        <v>107.143319812735</v>
      </c>
      <c r="AO9" s="130">
        <v>8.9065476389856693E-2</v>
      </c>
      <c r="AP9" s="130">
        <v>1.2744233791828601</v>
      </c>
      <c r="AQ9" s="130">
        <v>53.3925951225416</v>
      </c>
      <c r="AR9" s="130">
        <v>46.6074048774584</v>
      </c>
      <c r="AS9" s="130">
        <v>49.6820720435014</v>
      </c>
      <c r="AT9" s="130">
        <v>9.9119318097490794</v>
      </c>
      <c r="AU9" s="130">
        <v>40.405996146749501</v>
      </c>
      <c r="AV9" s="130">
        <v>-49.118311044576501</v>
      </c>
      <c r="AW9" s="130">
        <v>3.9725046409567302</v>
      </c>
      <c r="AX9" s="130">
        <v>8.1517619113464601</v>
      </c>
      <c r="AY9" s="130">
        <v>2.4213408519869599</v>
      </c>
      <c r="AZ9" s="130">
        <v>80.445957705504597</v>
      </c>
      <c r="BA9" s="136">
        <v>1.0442767067948999</v>
      </c>
      <c r="BB9" s="130">
        <v>114.91207188591299</v>
      </c>
      <c r="BC9" s="130">
        <v>1.2400961769857</v>
      </c>
      <c r="BD9" s="130">
        <v>110.312324649018</v>
      </c>
      <c r="BE9" s="130">
        <v>105.579958122581</v>
      </c>
      <c r="BF9" s="130">
        <v>9.0377629943544605E-2</v>
      </c>
      <c r="BG9" s="130">
        <v>1.19903489132719</v>
      </c>
      <c r="BH9" s="130">
        <v>49.107142857134399</v>
      </c>
      <c r="BI9" s="130">
        <v>50.892857142865601</v>
      </c>
      <c r="BJ9" s="130">
        <v>50.819672131150497</v>
      </c>
      <c r="BK9" s="130">
        <v>0</v>
      </c>
      <c r="BL9" s="130">
        <v>48.387096774192599</v>
      </c>
      <c r="BM9" s="130">
        <v>-50.420928152626999</v>
      </c>
      <c r="BN9" s="130">
        <v>3.1963729049963598</v>
      </c>
      <c r="BO9" s="130">
        <v>8.3234754033203497</v>
      </c>
      <c r="BP9" s="130">
        <v>1.75680268512536</v>
      </c>
      <c r="BQ9" s="137">
        <v>82.111861624727595</v>
      </c>
      <c r="BR9" s="136">
        <v>0.14710161671857899</v>
      </c>
      <c r="BS9" s="130">
        <v>32.448250053323903</v>
      </c>
      <c r="BT9" s="130">
        <v>0.13954877194520399</v>
      </c>
      <c r="BU9" s="130">
        <v>11.762107083466899</v>
      </c>
      <c r="BV9" s="130">
        <v>11.269731006757199</v>
      </c>
      <c r="BW9" s="130">
        <v>1.1252308259840599E-2</v>
      </c>
      <c r="BX9" s="130">
        <v>0.22253368845215801</v>
      </c>
      <c r="BY9" s="130">
        <v>7.9588257623629399</v>
      </c>
      <c r="BZ9" s="130">
        <v>7.9588257623629399</v>
      </c>
      <c r="CA9" s="130">
        <v>10.3247931304196</v>
      </c>
      <c r="CB9" s="130">
        <v>15.491072113892599</v>
      </c>
      <c r="CC9" s="130">
        <v>12.1032029363869</v>
      </c>
      <c r="CD9" s="130">
        <v>7.29457055034137</v>
      </c>
      <c r="CE9" s="130">
        <v>3.2046148215515302</v>
      </c>
      <c r="CF9" s="130">
        <v>1.11954925290109</v>
      </c>
      <c r="CG9" s="130">
        <v>2.4351661551085901</v>
      </c>
      <c r="CH9" s="137">
        <v>10.709000512412601</v>
      </c>
      <c r="CI9" s="136">
        <v>0.15134432152875499</v>
      </c>
      <c r="CJ9" s="130">
        <v>0.25370193916211498</v>
      </c>
      <c r="CK9" s="130">
        <v>0.114388146697844</v>
      </c>
      <c r="CL9" s="130">
        <v>0.105499986668787</v>
      </c>
      <c r="CM9" s="130">
        <v>0.10518370185331601</v>
      </c>
      <c r="CN9" s="130">
        <v>0.12633748469033201</v>
      </c>
      <c r="CO9" s="130">
        <v>0.17461519624258801</v>
      </c>
      <c r="CP9" s="130">
        <v>0.149062351138704</v>
      </c>
      <c r="CQ9" s="130">
        <v>0.17076311764811899</v>
      </c>
      <c r="CR9" s="130">
        <v>0.20781728107835901</v>
      </c>
      <c r="CS9" s="130">
        <v>1.5628711346315001</v>
      </c>
      <c r="CT9" s="130">
        <v>0.299539773563052</v>
      </c>
      <c r="CU9" s="130">
        <v>-0.14851020719587299</v>
      </c>
      <c r="CV9" s="130">
        <v>0.80669882383818503</v>
      </c>
      <c r="CW9" s="130">
        <v>0.13733831594649301</v>
      </c>
      <c r="CX9" s="130">
        <v>1.0057097715550001</v>
      </c>
      <c r="CY9" s="137">
        <v>0.13312043038403401</v>
      </c>
    </row>
    <row r="10" spans="1:103" x14ac:dyDescent="0.25">
      <c r="A10" s="16">
        <v>7</v>
      </c>
      <c r="B10" s="16" t="s">
        <v>76</v>
      </c>
      <c r="C10" s="36"/>
      <c r="D10" s="122">
        <v>44440</v>
      </c>
      <c r="E10" s="4" t="s">
        <v>0</v>
      </c>
      <c r="F10" s="95" t="s">
        <v>44</v>
      </c>
      <c r="G10" s="96" t="s">
        <v>6</v>
      </c>
      <c r="H10" s="2" t="s">
        <v>62</v>
      </c>
      <c r="I10" s="64" t="s">
        <v>64</v>
      </c>
      <c r="J10" s="2" t="s">
        <v>248</v>
      </c>
      <c r="K10" s="2" t="s">
        <v>3</v>
      </c>
      <c r="L10" s="15" t="s">
        <v>0</v>
      </c>
      <c r="M10" s="107">
        <v>83</v>
      </c>
      <c r="N10" s="100">
        <v>1.63</v>
      </c>
      <c r="O10" s="26">
        <f t="shared" si="0"/>
        <v>31.239414355075468</v>
      </c>
      <c r="P10" s="2">
        <v>2</v>
      </c>
      <c r="Q10" s="114">
        <v>4.99</v>
      </c>
      <c r="R10" s="22">
        <f t="shared" si="1"/>
        <v>0.80160320641282556</v>
      </c>
      <c r="S10" s="2" t="s">
        <v>0</v>
      </c>
      <c r="T10" s="56" t="s">
        <v>0</v>
      </c>
      <c r="U10" s="18" t="str">
        <f t="shared" si="2"/>
        <v>NO</v>
      </c>
      <c r="V10" s="107">
        <v>16</v>
      </c>
      <c r="W10" s="18" t="str">
        <f t="shared" si="6"/>
        <v>NO</v>
      </c>
      <c r="X10" s="13" t="s">
        <v>0</v>
      </c>
      <c r="Y10" s="18">
        <f t="shared" si="3"/>
        <v>0</v>
      </c>
      <c r="Z10" s="6">
        <v>3</v>
      </c>
      <c r="AA10" s="23">
        <f t="shared" si="4"/>
        <v>3</v>
      </c>
      <c r="AB10" s="2">
        <v>4</v>
      </c>
      <c r="AC10" s="19">
        <f t="shared" si="5"/>
        <v>10</v>
      </c>
      <c r="AD10" s="100">
        <v>13.83</v>
      </c>
      <c r="AE10" s="6" t="s">
        <v>238</v>
      </c>
      <c r="AF10" s="136">
        <v>36.254563525479099</v>
      </c>
      <c r="AG10">
        <v>1483</v>
      </c>
      <c r="AH10">
        <v>1246</v>
      </c>
      <c r="AI10" s="137">
        <v>3385.77</v>
      </c>
      <c r="AJ10" s="130">
        <v>0.88224270183540698</v>
      </c>
      <c r="AK10" s="130">
        <v>150.507998655612</v>
      </c>
      <c r="AL10" s="130">
        <v>1.2918030839911301</v>
      </c>
      <c r="AM10" s="130">
        <v>117.221764827527</v>
      </c>
      <c r="AN10" s="130">
        <v>111.042278281233</v>
      </c>
      <c r="AO10" s="130">
        <v>0.110806508693887</v>
      </c>
      <c r="AP10" s="130">
        <v>1.45689559479528</v>
      </c>
      <c r="AQ10" s="130">
        <v>61.152768592574802</v>
      </c>
      <c r="AR10" s="130">
        <v>38.847231407425198</v>
      </c>
      <c r="AS10" s="130">
        <v>51.116359530922203</v>
      </c>
      <c r="AT10" s="130">
        <v>3.1124083354341701</v>
      </c>
      <c r="AU10" s="130">
        <v>45.771232133643601</v>
      </c>
      <c r="AV10" s="130">
        <v>-19.364283331311601</v>
      </c>
      <c r="AW10" s="130">
        <v>0.30317092046046901</v>
      </c>
      <c r="AX10" s="130">
        <v>17.352764320650699</v>
      </c>
      <c r="AY10" s="130">
        <v>3.73640608847181</v>
      </c>
      <c r="AZ10" s="130">
        <v>72.438787626574793</v>
      </c>
      <c r="BA10" s="136">
        <v>0.88992652584192899</v>
      </c>
      <c r="BB10" s="130">
        <v>134.84259263591699</v>
      </c>
      <c r="BC10" s="130">
        <v>1.4170249164278801</v>
      </c>
      <c r="BD10" s="130">
        <v>111.690227917828</v>
      </c>
      <c r="BE10" s="130">
        <v>106.867197298947</v>
      </c>
      <c r="BF10" s="130">
        <v>0.11278831069730701</v>
      </c>
      <c r="BG10" s="130">
        <v>1.52637637018104</v>
      </c>
      <c r="BH10" s="130">
        <v>61.4709851551955</v>
      </c>
      <c r="BI10" s="130">
        <v>38.5290148448045</v>
      </c>
      <c r="BJ10" s="130">
        <v>50.819672131150703</v>
      </c>
      <c r="BK10" s="130">
        <v>0</v>
      </c>
      <c r="BL10" s="130">
        <v>48.837209302321199</v>
      </c>
      <c r="BM10" s="130">
        <v>-26.7105978631615</v>
      </c>
      <c r="BN10" s="130">
        <v>0.15821212433447401</v>
      </c>
      <c r="BO10" s="130">
        <v>18.924736320248599</v>
      </c>
      <c r="BP10" s="130">
        <v>2.9350961341786799</v>
      </c>
      <c r="BQ10" s="137">
        <v>81.317907609350002</v>
      </c>
      <c r="BR10" s="136">
        <v>0.225485333494227</v>
      </c>
      <c r="BS10" s="130">
        <v>62.086871146742901</v>
      </c>
      <c r="BT10" s="130">
        <v>0.37947414825355102</v>
      </c>
      <c r="BU10" s="130">
        <v>20.058174256382699</v>
      </c>
      <c r="BV10" s="130">
        <v>15.577732375719</v>
      </c>
      <c r="BW10" s="130">
        <v>2.3793070416861999E-2</v>
      </c>
      <c r="BX10" s="130">
        <v>0.43229807412411198</v>
      </c>
      <c r="BY10" s="130">
        <v>14.8743736908872</v>
      </c>
      <c r="BZ10" s="130">
        <v>14.8743736908872</v>
      </c>
      <c r="CA10" s="130">
        <v>6.8881519120803301</v>
      </c>
      <c r="CB10" s="130">
        <v>8.6861400144454706</v>
      </c>
      <c r="CC10" s="130">
        <v>9.1251136024192192</v>
      </c>
      <c r="CD10" s="130">
        <v>13.836503738170199</v>
      </c>
      <c r="CE10" s="130">
        <v>1.0070941875342101</v>
      </c>
      <c r="CF10" s="130">
        <v>5.6364440532625402</v>
      </c>
      <c r="CG10" s="130">
        <v>3.14463004171385</v>
      </c>
      <c r="CH10" s="137">
        <v>24.690628353293601</v>
      </c>
      <c r="CI10" s="136">
        <v>0.25558197650729197</v>
      </c>
      <c r="CJ10" s="130">
        <v>0.41251542576689398</v>
      </c>
      <c r="CK10" s="130">
        <v>0.29375541284599999</v>
      </c>
      <c r="CL10" s="130">
        <v>0.17111305469504801</v>
      </c>
      <c r="CM10" s="130">
        <v>0.14028649823147299</v>
      </c>
      <c r="CN10" s="130">
        <v>0.21472628907199401</v>
      </c>
      <c r="CO10" s="130">
        <v>0.296725500213251</v>
      </c>
      <c r="CP10" s="130">
        <v>0.243233038065479</v>
      </c>
      <c r="CQ10" s="130">
        <v>0.38289404809538402</v>
      </c>
      <c r="CR10" s="130">
        <v>0.134754352134827</v>
      </c>
      <c r="CS10" s="130">
        <v>2.7908099061281399</v>
      </c>
      <c r="CT10" s="130">
        <v>0.199363512342765</v>
      </c>
      <c r="CU10" s="130">
        <v>-0.71453735216716796</v>
      </c>
      <c r="CV10" s="130">
        <v>3.3218693468509199</v>
      </c>
      <c r="CW10" s="130">
        <v>0.324815340605697</v>
      </c>
      <c r="CX10" s="130">
        <v>0.84161891594604499</v>
      </c>
      <c r="CY10" s="137">
        <v>0.34084817212257701</v>
      </c>
    </row>
    <row r="11" spans="1:103" x14ac:dyDescent="0.25">
      <c r="A11" s="16">
        <v>8</v>
      </c>
      <c r="B11" s="16" t="s">
        <v>87</v>
      </c>
      <c r="C11" s="36"/>
      <c r="D11" s="122">
        <v>44440</v>
      </c>
      <c r="E11" s="4" t="s">
        <v>0</v>
      </c>
      <c r="F11" s="95" t="s">
        <v>44</v>
      </c>
      <c r="G11" s="96" t="s">
        <v>4</v>
      </c>
      <c r="H11" s="2" t="s">
        <v>2</v>
      </c>
      <c r="I11" s="64" t="s">
        <v>64</v>
      </c>
      <c r="J11" s="2" t="s">
        <v>249</v>
      </c>
      <c r="K11" s="2" t="s">
        <v>3</v>
      </c>
      <c r="L11" s="15" t="s">
        <v>0</v>
      </c>
      <c r="M11" s="107">
        <v>53</v>
      </c>
      <c r="N11" s="100">
        <v>1.6</v>
      </c>
      <c r="O11" s="26">
        <f t="shared" si="0"/>
        <v>20.703124999999996</v>
      </c>
      <c r="P11" s="2">
        <v>1</v>
      </c>
      <c r="Q11" s="114">
        <v>3.21</v>
      </c>
      <c r="R11" s="22">
        <f t="shared" si="1"/>
        <v>1.2461059190031152</v>
      </c>
      <c r="S11" s="2" t="s">
        <v>0</v>
      </c>
      <c r="T11" s="56" t="s">
        <v>0</v>
      </c>
      <c r="U11" s="18" t="str">
        <f t="shared" si="2"/>
        <v>NO</v>
      </c>
      <c r="V11" s="107">
        <v>15</v>
      </c>
      <c r="W11" s="18" t="str">
        <f t="shared" si="6"/>
        <v>NO</v>
      </c>
      <c r="X11" s="13" t="s">
        <v>0</v>
      </c>
      <c r="Y11" s="18">
        <f t="shared" si="3"/>
        <v>0</v>
      </c>
      <c r="Z11" s="6">
        <v>4</v>
      </c>
      <c r="AA11" s="23">
        <f t="shared" si="4"/>
        <v>4</v>
      </c>
      <c r="AB11" s="2">
        <v>4</v>
      </c>
      <c r="AC11" s="19">
        <f t="shared" si="5"/>
        <v>12</v>
      </c>
      <c r="AD11" s="100">
        <v>10.48</v>
      </c>
      <c r="AE11" s="6">
        <v>7</v>
      </c>
      <c r="AF11" s="136">
        <v>30.937611275159998</v>
      </c>
      <c r="AG11">
        <v>2217</v>
      </c>
      <c r="AH11">
        <v>1876</v>
      </c>
      <c r="AI11" s="137">
        <v>2586.6999999999998</v>
      </c>
      <c r="AJ11" s="130">
        <v>0.81719015247579596</v>
      </c>
      <c r="AK11" s="130">
        <v>166.62201399324499</v>
      </c>
      <c r="AL11" s="130">
        <v>1.1040705324644799</v>
      </c>
      <c r="AM11" s="130">
        <v>116.32232931050601</v>
      </c>
      <c r="AN11" s="130">
        <v>112.788457826437</v>
      </c>
      <c r="AO11" s="130">
        <v>7.8236418587193005E-2</v>
      </c>
      <c r="AP11" s="130">
        <v>1.38939438797552</v>
      </c>
      <c r="AQ11" s="130">
        <v>60.069157609826803</v>
      </c>
      <c r="AR11" s="130">
        <v>39.930842390173197</v>
      </c>
      <c r="AS11" s="130">
        <v>39.507343900639498</v>
      </c>
      <c r="AT11" s="130">
        <v>15.503507282005399</v>
      </c>
      <c r="AU11" s="130">
        <v>44.989148817355101</v>
      </c>
      <c r="AV11" s="130">
        <v>-38.232853117345798</v>
      </c>
      <c r="AW11" s="130">
        <v>6.6636142921764598</v>
      </c>
      <c r="AX11" s="130">
        <v>7.9539337761323701</v>
      </c>
      <c r="AY11" s="130">
        <v>5.5665001377467904</v>
      </c>
      <c r="AZ11" s="130">
        <v>72.0843129455412</v>
      </c>
      <c r="BA11" s="136">
        <v>0.82750472581096801</v>
      </c>
      <c r="BB11" s="130">
        <v>145.01427757092</v>
      </c>
      <c r="BC11" s="130">
        <v>1.2185982153352199</v>
      </c>
      <c r="BD11" s="130">
        <v>108.166448449456</v>
      </c>
      <c r="BE11" s="130">
        <v>105.004252000956</v>
      </c>
      <c r="BF11" s="130">
        <v>7.6187695638990402E-2</v>
      </c>
      <c r="BG11" s="130">
        <v>1.2387429273784101</v>
      </c>
      <c r="BH11" s="130">
        <v>55.424836601315697</v>
      </c>
      <c r="BI11" s="130">
        <v>44.575163398684303</v>
      </c>
      <c r="BJ11" s="130">
        <v>50</v>
      </c>
      <c r="BK11" s="130">
        <v>0</v>
      </c>
      <c r="BL11" s="130">
        <v>48.148148148138397</v>
      </c>
      <c r="BM11" s="130">
        <v>-44.190625403053602</v>
      </c>
      <c r="BN11" s="130">
        <v>5.1671642162299998</v>
      </c>
      <c r="BO11" s="130">
        <v>8.8616775638633705</v>
      </c>
      <c r="BP11" s="130">
        <v>5.04206682214451</v>
      </c>
      <c r="BQ11" s="137">
        <v>82.146180185756805</v>
      </c>
      <c r="BR11" s="136">
        <v>0.24551229730031901</v>
      </c>
      <c r="BS11" s="130">
        <v>70.168075416656393</v>
      </c>
      <c r="BT11" s="130">
        <v>0.31432853857982301</v>
      </c>
      <c r="BU11" s="130">
        <v>34.341568192131099</v>
      </c>
      <c r="BV11" s="130">
        <v>33.187122971446897</v>
      </c>
      <c r="BW11" s="130">
        <v>2.7038367662082102E-2</v>
      </c>
      <c r="BX11" s="130">
        <v>0.47025920937003601</v>
      </c>
      <c r="BY11" s="130">
        <v>12.9306968824666</v>
      </c>
      <c r="BZ11" s="130">
        <v>12.9306968824666</v>
      </c>
      <c r="CA11" s="130">
        <v>18.210502014482401</v>
      </c>
      <c r="CB11" s="130">
        <v>23.015176330280202</v>
      </c>
      <c r="CC11" s="130">
        <v>17.572513224425599</v>
      </c>
      <c r="CD11" s="130">
        <v>17.9002549871581</v>
      </c>
      <c r="CE11" s="130">
        <v>4.58341153498273</v>
      </c>
      <c r="CF11" s="130">
        <v>3.0145748582882099</v>
      </c>
      <c r="CG11" s="130">
        <v>3.8982204572182599</v>
      </c>
      <c r="CH11" s="137">
        <v>26.454739969491101</v>
      </c>
      <c r="CI11" s="136">
        <v>0.30043472324832099</v>
      </c>
      <c r="CJ11" s="130">
        <v>0.421121277645228</v>
      </c>
      <c r="CK11" s="130">
        <v>0.28469969022557601</v>
      </c>
      <c r="CL11" s="130">
        <v>0.29522765229761799</v>
      </c>
      <c r="CM11" s="130">
        <v>0.294242191186944</v>
      </c>
      <c r="CN11" s="130">
        <v>0.345598228425402</v>
      </c>
      <c r="CO11" s="130">
        <v>0.33846344381399701</v>
      </c>
      <c r="CP11" s="130">
        <v>0.215263496226411</v>
      </c>
      <c r="CQ11" s="130">
        <v>0.32382730011347799</v>
      </c>
      <c r="CR11" s="130">
        <v>0.46093966884439602</v>
      </c>
      <c r="CS11" s="130">
        <v>1.48451417551134</v>
      </c>
      <c r="CT11" s="130">
        <v>0.390594480810598</v>
      </c>
      <c r="CU11" s="130">
        <v>-0.46819040504818898</v>
      </c>
      <c r="CV11" s="130">
        <v>0.68782665592814496</v>
      </c>
      <c r="CW11" s="130">
        <v>0.37900426922514002</v>
      </c>
      <c r="CX11" s="130">
        <v>0.70030007379038495</v>
      </c>
      <c r="CY11" s="137">
        <v>0.36699718549689597</v>
      </c>
    </row>
    <row r="12" spans="1:103" x14ac:dyDescent="0.25">
      <c r="A12" s="16">
        <v>9</v>
      </c>
      <c r="B12" s="16" t="s">
        <v>88</v>
      </c>
      <c r="C12" s="36"/>
      <c r="D12" s="122">
        <v>44440</v>
      </c>
      <c r="E12" s="4" t="s">
        <v>0</v>
      </c>
      <c r="F12" s="95" t="s">
        <v>44</v>
      </c>
      <c r="G12" s="96" t="s">
        <v>1</v>
      </c>
      <c r="H12" s="2" t="s">
        <v>2</v>
      </c>
      <c r="I12" s="64" t="s">
        <v>64</v>
      </c>
      <c r="J12" s="2" t="s">
        <v>249</v>
      </c>
      <c r="K12" s="2" t="s">
        <v>5</v>
      </c>
      <c r="L12" s="15" t="s">
        <v>0</v>
      </c>
      <c r="M12" s="107">
        <v>66</v>
      </c>
      <c r="N12" s="100">
        <v>1.67</v>
      </c>
      <c r="O12" s="26">
        <f t="shared" si="0"/>
        <v>23.665244361576249</v>
      </c>
      <c r="P12" s="2">
        <v>1</v>
      </c>
      <c r="Q12" s="114">
        <v>2.61</v>
      </c>
      <c r="R12" s="22">
        <f t="shared" si="1"/>
        <v>1.5325670498084292</v>
      </c>
      <c r="S12" s="2" t="s">
        <v>0</v>
      </c>
      <c r="T12" s="56" t="s">
        <v>0</v>
      </c>
      <c r="U12" s="18" t="str">
        <f t="shared" si="2"/>
        <v>NO</v>
      </c>
      <c r="V12" s="107">
        <v>20.7</v>
      </c>
      <c r="W12" s="18" t="str">
        <f t="shared" si="6"/>
        <v>NO</v>
      </c>
      <c r="X12" s="13" t="s">
        <v>0</v>
      </c>
      <c r="Y12" s="18">
        <f t="shared" si="3"/>
        <v>0</v>
      </c>
      <c r="Z12" s="6">
        <v>3</v>
      </c>
      <c r="AA12" s="23">
        <f t="shared" si="4"/>
        <v>4</v>
      </c>
      <c r="AB12" s="2">
        <v>4</v>
      </c>
      <c r="AC12" s="19">
        <f t="shared" si="5"/>
        <v>11</v>
      </c>
      <c r="AD12" s="100">
        <v>7.52</v>
      </c>
      <c r="AE12" s="6">
        <v>7</v>
      </c>
      <c r="AF12" s="136">
        <v>29.596058870307701</v>
      </c>
      <c r="AG12">
        <v>1962</v>
      </c>
      <c r="AH12">
        <v>1639</v>
      </c>
      <c r="AI12" s="137">
        <v>2572.54</v>
      </c>
      <c r="AJ12" s="130">
        <v>0.80512995480440297</v>
      </c>
      <c r="AK12" s="130">
        <v>171.45694409530299</v>
      </c>
      <c r="AL12" s="130">
        <v>1.1468767724486599</v>
      </c>
      <c r="AM12" s="130">
        <v>134.02160862876201</v>
      </c>
      <c r="AN12" s="130">
        <v>129.67199051607301</v>
      </c>
      <c r="AO12" s="130">
        <v>9.2166799954913906E-2</v>
      </c>
      <c r="AP12" s="130">
        <v>1.4293433783992</v>
      </c>
      <c r="AQ12" s="130">
        <v>67.503117892890501</v>
      </c>
      <c r="AR12" s="130">
        <v>32.496882107109499</v>
      </c>
      <c r="AS12" s="130">
        <v>47.650496789261197</v>
      </c>
      <c r="AT12" s="130">
        <v>8.2471323701373809</v>
      </c>
      <c r="AU12" s="130">
        <v>44.102370840601402</v>
      </c>
      <c r="AV12" s="130">
        <v>-27.350447117889701</v>
      </c>
      <c r="AW12" s="130">
        <v>6.09986258564793</v>
      </c>
      <c r="AX12" s="130">
        <v>8.4259542242781507</v>
      </c>
      <c r="AY12" s="130">
        <v>4.3473072788844496</v>
      </c>
      <c r="AZ12" s="130">
        <v>78.967006966329294</v>
      </c>
      <c r="BA12" s="136">
        <v>0.74453061502981699</v>
      </c>
      <c r="BB12" s="130">
        <v>161.17537355424199</v>
      </c>
      <c r="BC12" s="130">
        <v>1.3508231510667501</v>
      </c>
      <c r="BD12" s="130">
        <v>110.13230464385001</v>
      </c>
      <c r="BE12" s="130">
        <v>105.222106231396</v>
      </c>
      <c r="BF12" s="130">
        <v>9.4902376087542498E-2</v>
      </c>
      <c r="BG12" s="130">
        <v>1.36167248015995</v>
      </c>
      <c r="BH12" s="130">
        <v>71.428571428579403</v>
      </c>
      <c r="BI12" s="130">
        <v>28.571428571420601</v>
      </c>
      <c r="BJ12" s="130">
        <v>50.0000000000122</v>
      </c>
      <c r="BK12" s="130">
        <v>0</v>
      </c>
      <c r="BL12" s="130">
        <v>48.484848484852797</v>
      </c>
      <c r="BM12" s="130">
        <v>-30.5995486902737</v>
      </c>
      <c r="BN12" s="130">
        <v>4.7473054986612304</v>
      </c>
      <c r="BO12" s="130">
        <v>9.7431347309310095</v>
      </c>
      <c r="BP12" s="130">
        <v>2.9819519259078202</v>
      </c>
      <c r="BQ12" s="137">
        <v>98.303102346750606</v>
      </c>
      <c r="BR12" s="136">
        <v>0.27314783226655098</v>
      </c>
      <c r="BS12" s="130">
        <v>70.870809194029107</v>
      </c>
      <c r="BT12" s="130">
        <v>0.44231768964445001</v>
      </c>
      <c r="BU12" s="130">
        <v>74.417896323826497</v>
      </c>
      <c r="BV12" s="130">
        <v>73.999696939717396</v>
      </c>
      <c r="BW12" s="130">
        <v>3.3969196046602E-2</v>
      </c>
      <c r="BX12" s="130">
        <v>0.55213969632629101</v>
      </c>
      <c r="BY12" s="130">
        <v>13.933010165545999</v>
      </c>
      <c r="BZ12" s="130">
        <v>13.933010165545999</v>
      </c>
      <c r="CA12" s="130">
        <v>12.340572853889199</v>
      </c>
      <c r="CB12" s="130">
        <v>18.207573661814202</v>
      </c>
      <c r="CC12" s="130">
        <v>12.903828171851901</v>
      </c>
      <c r="CD12" s="130">
        <v>16.3149450957258</v>
      </c>
      <c r="CE12" s="130">
        <v>4.1963306735467603</v>
      </c>
      <c r="CF12" s="130">
        <v>3.8296237719863799</v>
      </c>
      <c r="CG12" s="130">
        <v>3.7146242721123999</v>
      </c>
      <c r="CH12" s="137">
        <v>37.908355570062099</v>
      </c>
      <c r="CI12" s="136">
        <v>0.33925930917935998</v>
      </c>
      <c r="CJ12" s="130">
        <v>0.41334464210814498</v>
      </c>
      <c r="CK12" s="130">
        <v>0.385671503922841</v>
      </c>
      <c r="CL12" s="130">
        <v>0.55526789362723805</v>
      </c>
      <c r="CM12" s="130">
        <v>0.57066831969811505</v>
      </c>
      <c r="CN12" s="130">
        <v>0.368562172747877</v>
      </c>
      <c r="CO12" s="130">
        <v>0.38628905039226002</v>
      </c>
      <c r="CP12" s="130">
        <v>0.20640543134102399</v>
      </c>
      <c r="CQ12" s="130">
        <v>0.42874913721331598</v>
      </c>
      <c r="CR12" s="130">
        <v>0.25898099044940898</v>
      </c>
      <c r="CS12" s="130">
        <v>2.2077460194216401</v>
      </c>
      <c r="CT12" s="130">
        <v>0.29258808372207601</v>
      </c>
      <c r="CU12" s="130">
        <v>-0.59651474893272705</v>
      </c>
      <c r="CV12" s="130">
        <v>0.68793855838983997</v>
      </c>
      <c r="CW12" s="130">
        <v>0.4545032728699</v>
      </c>
      <c r="CX12" s="130">
        <v>0.85446554241861805</v>
      </c>
      <c r="CY12" s="137">
        <v>0.48005308832618998</v>
      </c>
    </row>
    <row r="13" spans="1:103" x14ac:dyDescent="0.25">
      <c r="A13" s="16">
        <v>10</v>
      </c>
      <c r="B13" s="16" t="s">
        <v>89</v>
      </c>
      <c r="C13" s="36"/>
      <c r="D13" s="122">
        <v>44440</v>
      </c>
      <c r="E13" s="4" t="s">
        <v>0</v>
      </c>
      <c r="F13" s="95" t="s">
        <v>44</v>
      </c>
      <c r="G13" s="5" t="s">
        <v>6</v>
      </c>
      <c r="H13" s="2" t="s">
        <v>2</v>
      </c>
      <c r="I13" s="64" t="s">
        <v>64</v>
      </c>
      <c r="J13" s="12" t="s">
        <v>248</v>
      </c>
      <c r="K13" s="12" t="s">
        <v>3</v>
      </c>
      <c r="L13" s="15" t="s">
        <v>0</v>
      </c>
      <c r="M13" s="108">
        <v>57.5</v>
      </c>
      <c r="N13" s="101">
        <v>1.47</v>
      </c>
      <c r="O13" s="26">
        <f t="shared" si="0"/>
        <v>26.609283169049935</v>
      </c>
      <c r="P13" s="2">
        <v>1</v>
      </c>
      <c r="Q13" s="115">
        <v>4.4400000000000004</v>
      </c>
      <c r="R13" s="22">
        <f t="shared" si="1"/>
        <v>0.9009009009009008</v>
      </c>
      <c r="S13" s="2" t="s">
        <v>0</v>
      </c>
      <c r="T13" s="56" t="s">
        <v>0</v>
      </c>
      <c r="U13" s="18" t="str">
        <f t="shared" si="2"/>
        <v>NO</v>
      </c>
      <c r="V13" s="108">
        <v>17.399999999999999</v>
      </c>
      <c r="W13" s="18" t="str">
        <f t="shared" si="6"/>
        <v>NO</v>
      </c>
      <c r="X13" s="13" t="s">
        <v>0</v>
      </c>
      <c r="Y13" s="18">
        <f t="shared" si="3"/>
        <v>0</v>
      </c>
      <c r="Z13" s="8">
        <v>3</v>
      </c>
      <c r="AA13" s="23">
        <f t="shared" si="4"/>
        <v>4</v>
      </c>
      <c r="AB13" s="12">
        <v>4</v>
      </c>
      <c r="AC13" s="19">
        <f t="shared" si="5"/>
        <v>11</v>
      </c>
      <c r="AD13" s="101">
        <v>13.48</v>
      </c>
      <c r="AE13" s="8">
        <v>10</v>
      </c>
      <c r="AF13" s="136">
        <v>37.664917779711701</v>
      </c>
      <c r="AG13">
        <v>1841</v>
      </c>
      <c r="AH13">
        <v>1574</v>
      </c>
      <c r="AI13" s="137">
        <v>3177.23</v>
      </c>
      <c r="AJ13" s="130">
        <v>0.727522421655871</v>
      </c>
      <c r="AK13" s="130">
        <v>186.676122331004</v>
      </c>
      <c r="AL13" s="130">
        <v>0.93300541256885705</v>
      </c>
      <c r="AM13" s="130">
        <v>124.097417159538</v>
      </c>
      <c r="AN13" s="130">
        <v>118.84298224667</v>
      </c>
      <c r="AO13" s="130">
        <v>9.0691352639093295E-2</v>
      </c>
      <c r="AP13" s="130">
        <v>1.3366546622854001</v>
      </c>
      <c r="AQ13" s="130">
        <v>68.015820337348998</v>
      </c>
      <c r="AR13" s="130">
        <v>31.984179662651002</v>
      </c>
      <c r="AS13" s="130">
        <v>51.070436198518202</v>
      </c>
      <c r="AT13" s="130">
        <v>2.9291379204115802</v>
      </c>
      <c r="AU13" s="130">
        <v>46.0004258810702</v>
      </c>
      <c r="AV13" s="130">
        <v>-21.132616424886798</v>
      </c>
      <c r="AW13" s="130">
        <v>5.5712167866320401</v>
      </c>
      <c r="AX13" s="130">
        <v>6.5581489881027597</v>
      </c>
      <c r="AY13" s="130">
        <v>4.2807859875844203</v>
      </c>
      <c r="AZ13" s="130">
        <v>52.461141978704902</v>
      </c>
      <c r="BA13" s="136">
        <v>0.67477945366022096</v>
      </c>
      <c r="BB13" s="130">
        <v>177.83588304160901</v>
      </c>
      <c r="BC13" s="130">
        <v>1.0740642371209199</v>
      </c>
      <c r="BD13" s="130">
        <v>107.951557540783</v>
      </c>
      <c r="BE13" s="130">
        <v>103.856710115984</v>
      </c>
      <c r="BF13" s="130">
        <v>9.0963773241226495E-2</v>
      </c>
      <c r="BG13" s="130">
        <v>1.3894552291909299</v>
      </c>
      <c r="BH13" s="130">
        <v>71.999999999988802</v>
      </c>
      <c r="BI13" s="130">
        <v>28.000000000011202</v>
      </c>
      <c r="BJ13" s="130">
        <v>50.0000000000894</v>
      </c>
      <c r="BK13" s="130">
        <v>0</v>
      </c>
      <c r="BL13" s="130">
        <v>49.206349206336803</v>
      </c>
      <c r="BM13" s="130">
        <v>-22.870119621821299</v>
      </c>
      <c r="BN13" s="130">
        <v>4.3573741115863101</v>
      </c>
      <c r="BO13" s="130">
        <v>8.1643981288777407</v>
      </c>
      <c r="BP13" s="130">
        <v>3.1915864322082301</v>
      </c>
      <c r="BQ13" s="137">
        <v>68.193460363773795</v>
      </c>
      <c r="BR13" s="136">
        <v>0.25947380110864099</v>
      </c>
      <c r="BS13" s="130">
        <v>68.624316599332502</v>
      </c>
      <c r="BT13" s="130">
        <v>0.34543560969818998</v>
      </c>
      <c r="BU13" s="130">
        <v>59.875771606133</v>
      </c>
      <c r="BV13" s="130">
        <v>56.714920746070099</v>
      </c>
      <c r="BW13" s="130">
        <v>2.70165887711586E-2</v>
      </c>
      <c r="BX13" s="130">
        <v>0.55460557076290495</v>
      </c>
      <c r="BY13" s="130">
        <v>15.0765697954446</v>
      </c>
      <c r="BZ13" s="130">
        <v>15.0765697954446</v>
      </c>
      <c r="CA13" s="130">
        <v>8.1895170143212201</v>
      </c>
      <c r="CB13" s="130">
        <v>10.5327697978096</v>
      </c>
      <c r="CC13" s="130">
        <v>9.8816586351310303</v>
      </c>
      <c r="CD13" s="130">
        <v>14.4715695688834</v>
      </c>
      <c r="CE13" s="130">
        <v>3.7817917545480202</v>
      </c>
      <c r="CF13" s="130">
        <v>3.4882290637035598</v>
      </c>
      <c r="CG13" s="130">
        <v>3.87805255156686</v>
      </c>
      <c r="CH13" s="137">
        <v>28.5844155989159</v>
      </c>
      <c r="CI13" s="136">
        <v>0.35665402657703299</v>
      </c>
      <c r="CJ13" s="130">
        <v>0.36761164600179402</v>
      </c>
      <c r="CK13" s="130">
        <v>0.370239663183837</v>
      </c>
      <c r="CL13" s="130">
        <v>0.482490070918699</v>
      </c>
      <c r="CM13" s="130">
        <v>0.477225660900642</v>
      </c>
      <c r="CN13" s="130">
        <v>0.29789597337544599</v>
      </c>
      <c r="CO13" s="130">
        <v>0.41492061219062099</v>
      </c>
      <c r="CP13" s="130">
        <v>0.221662691424833</v>
      </c>
      <c r="CQ13" s="130">
        <v>0.47137584751157602</v>
      </c>
      <c r="CR13" s="130">
        <v>0.1603572952165</v>
      </c>
      <c r="CS13" s="130">
        <v>3.5958599710899302</v>
      </c>
      <c r="CT13" s="130">
        <v>0.21481667714727601</v>
      </c>
      <c r="CU13" s="130">
        <v>-0.68479781575181697</v>
      </c>
      <c r="CV13" s="130">
        <v>0.67880893876223003</v>
      </c>
      <c r="CW13" s="130">
        <v>0.53189231748647603</v>
      </c>
      <c r="CX13" s="130">
        <v>0.90592067971031298</v>
      </c>
      <c r="CY13" s="137">
        <v>0.54486834485072499</v>
      </c>
    </row>
    <row r="14" spans="1:103" x14ac:dyDescent="0.25">
      <c r="A14" s="16">
        <v>11</v>
      </c>
      <c r="B14" s="16" t="s">
        <v>90</v>
      </c>
      <c r="C14" s="36"/>
      <c r="D14" s="122">
        <v>44440</v>
      </c>
      <c r="E14" s="4" t="s">
        <v>0</v>
      </c>
      <c r="F14" s="95" t="s">
        <v>44</v>
      </c>
      <c r="G14" s="5" t="s">
        <v>1</v>
      </c>
      <c r="H14" s="2" t="s">
        <v>2</v>
      </c>
      <c r="I14" s="64" t="s">
        <v>65</v>
      </c>
      <c r="J14" s="12" t="s">
        <v>248</v>
      </c>
      <c r="K14" s="12" t="s">
        <v>3</v>
      </c>
      <c r="L14" s="15" t="s">
        <v>0</v>
      </c>
      <c r="M14" s="108">
        <v>75</v>
      </c>
      <c r="N14" s="101">
        <v>1.63</v>
      </c>
      <c r="O14" s="26">
        <f t="shared" si="0"/>
        <v>28.228386465429637</v>
      </c>
      <c r="P14" s="2">
        <v>1</v>
      </c>
      <c r="Q14" s="115">
        <v>3.79</v>
      </c>
      <c r="R14" s="22">
        <f t="shared" si="1"/>
        <v>1.0554089709762533</v>
      </c>
      <c r="S14" s="2" t="s">
        <v>0</v>
      </c>
      <c r="T14" s="56" t="s">
        <v>0</v>
      </c>
      <c r="U14" s="18" t="str">
        <f t="shared" si="2"/>
        <v>NO</v>
      </c>
      <c r="V14" s="108">
        <v>23.1</v>
      </c>
      <c r="W14" s="18" t="str">
        <f t="shared" si="6"/>
        <v>NO</v>
      </c>
      <c r="X14" s="13" t="s">
        <v>0</v>
      </c>
      <c r="Y14" s="18">
        <f t="shared" si="3"/>
        <v>0</v>
      </c>
      <c r="Z14" s="8">
        <v>4</v>
      </c>
      <c r="AA14" s="23">
        <f t="shared" si="4"/>
        <v>4</v>
      </c>
      <c r="AB14" s="12">
        <v>4</v>
      </c>
      <c r="AC14" s="19">
        <f t="shared" si="5"/>
        <v>12</v>
      </c>
      <c r="AD14" s="101">
        <v>11.47</v>
      </c>
      <c r="AE14" s="8">
        <v>7</v>
      </c>
      <c r="AF14" s="136">
        <v>31.155383162737898</v>
      </c>
      <c r="AG14">
        <v>1371</v>
      </c>
      <c r="AH14">
        <v>637</v>
      </c>
      <c r="AI14" s="137">
        <v>1510.86</v>
      </c>
      <c r="AJ14" s="130">
        <v>1.2657278503996501</v>
      </c>
      <c r="AK14" s="130">
        <v>95.148597502761803</v>
      </c>
      <c r="AL14" s="130">
        <v>1.09613141204649</v>
      </c>
      <c r="AM14" s="130">
        <v>113.846981627421</v>
      </c>
      <c r="AN14" s="130">
        <v>107.698990280218</v>
      </c>
      <c r="AO14" s="130">
        <v>8.8228310836643106E-2</v>
      </c>
      <c r="AP14" s="130">
        <v>0.87038868943298398</v>
      </c>
      <c r="AQ14" s="130">
        <v>44.218300072597302</v>
      </c>
      <c r="AR14" s="130">
        <v>55.781699927402698</v>
      </c>
      <c r="AS14" s="130">
        <v>27.379929322415599</v>
      </c>
      <c r="AT14" s="130">
        <v>49.859915576584598</v>
      </c>
      <c r="AU14" s="130">
        <v>22.7601551009998</v>
      </c>
      <c r="AV14" s="130">
        <v>-50.202254880459201</v>
      </c>
      <c r="AW14" s="130">
        <v>1.64458374918632</v>
      </c>
      <c r="AX14" s="130">
        <v>7.8113341336668398</v>
      </c>
      <c r="AY14" s="130">
        <v>7.6117226943617897</v>
      </c>
      <c r="AZ14" s="130">
        <v>82.450760039887896</v>
      </c>
      <c r="BA14" s="136">
        <v>1.24733051089402</v>
      </c>
      <c r="BB14" s="130">
        <v>96.205455532383894</v>
      </c>
      <c r="BC14" s="130">
        <v>1.14861146852605</v>
      </c>
      <c r="BD14" s="130">
        <v>112.886422876396</v>
      </c>
      <c r="BE14" s="130">
        <v>106.73318446962701</v>
      </c>
      <c r="BF14" s="130">
        <v>9.0029115669965507E-2</v>
      </c>
      <c r="BG14" s="130">
        <v>0.90767259221512997</v>
      </c>
      <c r="BH14" s="130">
        <v>45.312499999997002</v>
      </c>
      <c r="BI14" s="130">
        <v>54.687500000002998</v>
      </c>
      <c r="BJ14" s="130">
        <v>27.272727272721699</v>
      </c>
      <c r="BK14" s="130">
        <v>49.3827160493842</v>
      </c>
      <c r="BL14" s="130">
        <v>22.6666666666761</v>
      </c>
      <c r="BM14" s="130">
        <v>-50.781267478147797</v>
      </c>
      <c r="BN14" s="130">
        <v>1.5180598246507999</v>
      </c>
      <c r="BO14" s="130">
        <v>8.0676437350051504</v>
      </c>
      <c r="BP14" s="130">
        <v>6.0452391733250996</v>
      </c>
      <c r="BQ14" s="137">
        <v>86.112139080903006</v>
      </c>
      <c r="BR14" s="136">
        <v>7.9448190234069793E-2</v>
      </c>
      <c r="BS14" s="130">
        <v>5.48769004673784</v>
      </c>
      <c r="BT14" s="130">
        <v>0.165139069386076</v>
      </c>
      <c r="BU14" s="130">
        <v>4.3889312614688496</v>
      </c>
      <c r="BV14" s="130">
        <v>4.2011630701381097</v>
      </c>
      <c r="BW14" s="130">
        <v>1.04842827224375E-2</v>
      </c>
      <c r="BX14" s="130">
        <v>0.14851680892156699</v>
      </c>
      <c r="BY14" s="130">
        <v>3.90082543554926</v>
      </c>
      <c r="BZ14" s="130">
        <v>3.90082543554926</v>
      </c>
      <c r="CA14" s="130">
        <v>9.6329101300808695</v>
      </c>
      <c r="CB14" s="130">
        <v>10.8148695068401</v>
      </c>
      <c r="CC14" s="130">
        <v>3.0431896825043401</v>
      </c>
      <c r="CD14" s="130">
        <v>4.8460495192555202</v>
      </c>
      <c r="CE14" s="130">
        <v>1.0178103747523299</v>
      </c>
      <c r="CF14" s="130">
        <v>1.3043380581765101</v>
      </c>
      <c r="CG14" s="130">
        <v>5.9184540232038199</v>
      </c>
      <c r="CH14" s="137">
        <v>11.2848445923099</v>
      </c>
      <c r="CI14" s="136">
        <v>6.2768777829281405E-2</v>
      </c>
      <c r="CJ14" s="130">
        <v>5.7674944148058099E-2</v>
      </c>
      <c r="CK14" s="130">
        <v>0.15065626946842101</v>
      </c>
      <c r="CL14" s="130">
        <v>3.85511429352796E-2</v>
      </c>
      <c r="CM14" s="130">
        <v>3.9008379365556199E-2</v>
      </c>
      <c r="CN14" s="130">
        <v>0.118831275619108</v>
      </c>
      <c r="CO14" s="130">
        <v>0.17063274227324701</v>
      </c>
      <c r="CP14" s="130">
        <v>8.8217444568084197E-2</v>
      </c>
      <c r="CQ14" s="130">
        <v>6.9930200058908307E-2</v>
      </c>
      <c r="CR14" s="130">
        <v>0.35182377633804002</v>
      </c>
      <c r="CS14" s="130">
        <v>0.21690509062793101</v>
      </c>
      <c r="CT14" s="130">
        <v>0.13370689562526999</v>
      </c>
      <c r="CU14" s="130">
        <v>-9.6530515029551206E-2</v>
      </c>
      <c r="CV14" s="130">
        <v>0.61888631409370298</v>
      </c>
      <c r="CW14" s="130">
        <v>0.166980190049074</v>
      </c>
      <c r="CX14" s="130">
        <v>0.77754461911595596</v>
      </c>
      <c r="CY14" s="137">
        <v>0.13686768426210499</v>
      </c>
    </row>
    <row r="15" spans="1:103" x14ac:dyDescent="0.25">
      <c r="A15" s="16">
        <v>12</v>
      </c>
      <c r="B15" s="16" t="s">
        <v>91</v>
      </c>
      <c r="C15" s="36"/>
      <c r="D15" s="122">
        <v>44440</v>
      </c>
      <c r="E15" s="4" t="s">
        <v>0</v>
      </c>
      <c r="F15" s="95" t="s">
        <v>44</v>
      </c>
      <c r="G15" s="5" t="s">
        <v>6</v>
      </c>
      <c r="H15" s="12" t="s">
        <v>2</v>
      </c>
      <c r="I15" s="64" t="s">
        <v>64</v>
      </c>
      <c r="J15" s="12" t="s">
        <v>248</v>
      </c>
      <c r="K15" s="12" t="s">
        <v>3</v>
      </c>
      <c r="L15" s="15" t="s">
        <v>0</v>
      </c>
      <c r="M15" s="108">
        <v>64</v>
      </c>
      <c r="N15" s="101">
        <v>1.67</v>
      </c>
      <c r="O15" s="26">
        <f t="shared" si="0"/>
        <v>22.948115744558788</v>
      </c>
      <c r="P15" s="2">
        <v>1</v>
      </c>
      <c r="Q15" s="115">
        <v>3.03</v>
      </c>
      <c r="R15" s="22">
        <f t="shared" si="1"/>
        <v>1.3201320132013201</v>
      </c>
      <c r="S15" s="2" t="s">
        <v>0</v>
      </c>
      <c r="T15" s="56" t="s">
        <v>0</v>
      </c>
      <c r="U15" s="18" t="str">
        <f t="shared" si="2"/>
        <v>NO</v>
      </c>
      <c r="V15" s="108">
        <v>18.899999999999999</v>
      </c>
      <c r="W15" s="18" t="str">
        <f t="shared" si="6"/>
        <v>NO</v>
      </c>
      <c r="X15" s="13" t="s">
        <v>0</v>
      </c>
      <c r="Y15" s="18">
        <f t="shared" si="3"/>
        <v>0</v>
      </c>
      <c r="Z15" s="8">
        <v>4</v>
      </c>
      <c r="AA15" s="23">
        <f t="shared" si="4"/>
        <v>4</v>
      </c>
      <c r="AB15" s="12">
        <v>3</v>
      </c>
      <c r="AC15" s="19">
        <f t="shared" si="5"/>
        <v>11</v>
      </c>
      <c r="AD15" s="101">
        <v>9.3699999999999992</v>
      </c>
      <c r="AE15" s="8">
        <v>7</v>
      </c>
      <c r="AF15" s="136">
        <v>28.5376292228216</v>
      </c>
      <c r="AG15">
        <v>1530</v>
      </c>
      <c r="AH15">
        <v>1394</v>
      </c>
      <c r="AI15" s="137">
        <v>3798.71</v>
      </c>
      <c r="AJ15" s="130">
        <v>0.66828322994701705</v>
      </c>
      <c r="AK15" s="130">
        <v>190.030577961495</v>
      </c>
      <c r="AL15" s="130">
        <v>1.2001274940376201</v>
      </c>
      <c r="AM15" s="130">
        <v>120.57441559614399</v>
      </c>
      <c r="AN15" s="130">
        <v>115.029548541181</v>
      </c>
      <c r="AO15" s="130">
        <v>0.13156792271753801</v>
      </c>
      <c r="AP15" s="130">
        <v>1.8308756535294901</v>
      </c>
      <c r="AQ15" s="130">
        <v>75.7589922065346</v>
      </c>
      <c r="AR15" s="130">
        <v>24.2410077934654</v>
      </c>
      <c r="AS15" s="130">
        <v>51.6455892321787</v>
      </c>
      <c r="AT15" s="130">
        <v>1.0412423720377899</v>
      </c>
      <c r="AU15" s="130">
        <v>47.313168395783499</v>
      </c>
      <c r="AV15" s="130">
        <v>-25.666222172246002</v>
      </c>
      <c r="AW15" s="130">
        <v>8.0113927495771193</v>
      </c>
      <c r="AX15" s="130">
        <v>9.4260426057082594</v>
      </c>
      <c r="AY15" s="130">
        <v>4.1405939857919201</v>
      </c>
      <c r="AZ15" s="130">
        <v>77.785574780395095</v>
      </c>
      <c r="BA15" s="136">
        <v>0.65522062891659505</v>
      </c>
      <c r="BB15" s="130">
        <v>183.144416863705</v>
      </c>
      <c r="BC15" s="130">
        <v>1.30336418389235</v>
      </c>
      <c r="BD15" s="130">
        <v>105.09942209225299</v>
      </c>
      <c r="BE15" s="130">
        <v>100.54513034949299</v>
      </c>
      <c r="BF15" s="130">
        <v>0.13194713997358201</v>
      </c>
      <c r="BG15" s="130">
        <v>1.9542192275071599</v>
      </c>
      <c r="BH15" s="130">
        <v>78.873239436621205</v>
      </c>
      <c r="BI15" s="130">
        <v>21.126760563378799</v>
      </c>
      <c r="BJ15" s="130">
        <v>50.000000000058101</v>
      </c>
      <c r="BK15" s="130">
        <v>0</v>
      </c>
      <c r="BL15" s="130">
        <v>49.999999999917002</v>
      </c>
      <c r="BM15" s="130">
        <v>-27.947889166017301</v>
      </c>
      <c r="BN15" s="130">
        <v>9.3310205856706698</v>
      </c>
      <c r="BO15" s="130">
        <v>10.555532182867401</v>
      </c>
      <c r="BP15" s="130">
        <v>3.0770386467955899</v>
      </c>
      <c r="BQ15" s="137">
        <v>90.148757659660603</v>
      </c>
      <c r="BR15" s="136">
        <v>0.16478452304199501</v>
      </c>
      <c r="BS15" s="130">
        <v>47.894343866249599</v>
      </c>
      <c r="BT15" s="130">
        <v>0.30646568282570502</v>
      </c>
      <c r="BU15" s="130">
        <v>73.309031357962795</v>
      </c>
      <c r="BV15" s="130">
        <v>70.892009927743501</v>
      </c>
      <c r="BW15" s="130">
        <v>2.9049377411697001E-2</v>
      </c>
      <c r="BX15" s="130">
        <v>0.53123585385688299</v>
      </c>
      <c r="BY15" s="130">
        <v>10.320793047504299</v>
      </c>
      <c r="BZ15" s="130">
        <v>10.320793047504299</v>
      </c>
      <c r="CA15" s="130">
        <v>4.5328146768141204</v>
      </c>
      <c r="CB15" s="130">
        <v>6.2670159472429203</v>
      </c>
      <c r="CC15" s="130">
        <v>5.9250956824680596</v>
      </c>
      <c r="CD15" s="130">
        <v>11.6916250631098</v>
      </c>
      <c r="CE15" s="130">
        <v>3.42971784646471</v>
      </c>
      <c r="CF15" s="130">
        <v>3.5838339442943399</v>
      </c>
      <c r="CG15" s="130">
        <v>3.7256596141113398</v>
      </c>
      <c r="CH15" s="137">
        <v>30.050984164983898</v>
      </c>
      <c r="CI15" s="136">
        <v>0.24657886904487999</v>
      </c>
      <c r="CJ15" s="130">
        <v>0.25203493237785302</v>
      </c>
      <c r="CK15" s="130">
        <v>0.25536093819053801</v>
      </c>
      <c r="CL15" s="130">
        <v>0.60799823076486403</v>
      </c>
      <c r="CM15" s="130">
        <v>0.61629390732037503</v>
      </c>
      <c r="CN15" s="130">
        <v>0.220793768052893</v>
      </c>
      <c r="CO15" s="130">
        <v>0.29015397786998098</v>
      </c>
      <c r="CP15" s="130">
        <v>0.13623192108162799</v>
      </c>
      <c r="CQ15" s="130">
        <v>0.42575758959520099</v>
      </c>
      <c r="CR15" s="130">
        <v>8.7767701834832998E-2</v>
      </c>
      <c r="CS15" s="130">
        <v>6.01878689874854</v>
      </c>
      <c r="CT15" s="130">
        <v>0.12523142886782601</v>
      </c>
      <c r="CU15" s="130">
        <v>-0.455525748380391</v>
      </c>
      <c r="CV15" s="130">
        <v>0.42810506907750201</v>
      </c>
      <c r="CW15" s="130">
        <v>0.38020557451374398</v>
      </c>
      <c r="CX15" s="130">
        <v>0.89978868415875002</v>
      </c>
      <c r="CY15" s="137">
        <v>0.38633106780818999</v>
      </c>
    </row>
    <row r="16" spans="1:103" x14ac:dyDescent="0.25">
      <c r="A16" s="16">
        <v>13</v>
      </c>
      <c r="B16" s="16" t="s">
        <v>92</v>
      </c>
      <c r="C16" s="36"/>
      <c r="D16" s="122">
        <v>44440</v>
      </c>
      <c r="E16" s="4" t="s">
        <v>0</v>
      </c>
      <c r="F16" s="95" t="s">
        <v>44</v>
      </c>
      <c r="G16" s="5" t="s">
        <v>1</v>
      </c>
      <c r="H16" s="1" t="s">
        <v>62</v>
      </c>
      <c r="I16" s="65" t="s">
        <v>64</v>
      </c>
      <c r="J16" s="1" t="s">
        <v>250</v>
      </c>
      <c r="K16" s="1" t="s">
        <v>3</v>
      </c>
      <c r="L16" s="15" t="s">
        <v>0</v>
      </c>
      <c r="M16" s="109">
        <v>54.7</v>
      </c>
      <c r="N16" s="102">
        <v>1.42</v>
      </c>
      <c r="O16" s="26">
        <f t="shared" si="0"/>
        <v>27.127554056734777</v>
      </c>
      <c r="P16" s="2">
        <v>1</v>
      </c>
      <c r="Q16" s="116">
        <v>3.6</v>
      </c>
      <c r="R16" s="22">
        <f t="shared" si="1"/>
        <v>1.1111111111111112</v>
      </c>
      <c r="S16" s="2" t="s">
        <v>0</v>
      </c>
      <c r="T16" s="56" t="s">
        <v>0</v>
      </c>
      <c r="U16" s="18" t="str">
        <f t="shared" si="2"/>
        <v>NO</v>
      </c>
      <c r="V16" s="109">
        <v>12.3</v>
      </c>
      <c r="W16" s="18" t="str">
        <f t="shared" si="6"/>
        <v>NO</v>
      </c>
      <c r="X16" s="13" t="s">
        <v>0</v>
      </c>
      <c r="Y16" s="18">
        <f t="shared" si="3"/>
        <v>0</v>
      </c>
      <c r="Z16" s="6">
        <v>2</v>
      </c>
      <c r="AA16" s="23">
        <f t="shared" si="4"/>
        <v>4</v>
      </c>
      <c r="AB16" s="1">
        <v>4</v>
      </c>
      <c r="AC16" s="19">
        <f t="shared" si="5"/>
        <v>10</v>
      </c>
      <c r="AD16" s="102">
        <v>10.34</v>
      </c>
      <c r="AE16" s="7">
        <v>7</v>
      </c>
      <c r="AF16" s="136">
        <v>26.109173823251901</v>
      </c>
      <c r="AG16">
        <v>1622</v>
      </c>
      <c r="AH16">
        <v>1426</v>
      </c>
      <c r="AI16" s="137">
        <v>1958.47</v>
      </c>
      <c r="AJ16" s="130">
        <v>0.85454012941234803</v>
      </c>
      <c r="AK16" s="130">
        <v>150.05935298295699</v>
      </c>
      <c r="AL16" s="130">
        <v>1.12531375121854</v>
      </c>
      <c r="AM16" s="130">
        <v>113.207785186404</v>
      </c>
      <c r="AN16" s="130">
        <v>108.25117630382201</v>
      </c>
      <c r="AO16" s="130">
        <v>9.2361156949712905E-2</v>
      </c>
      <c r="AP16" s="130">
        <v>1.34827016227943</v>
      </c>
      <c r="AQ16" s="130">
        <v>59.193016169283403</v>
      </c>
      <c r="AR16" s="130">
        <v>40.806983830716597</v>
      </c>
      <c r="AS16" s="130">
        <v>48.462806058030303</v>
      </c>
      <c r="AT16" s="130">
        <v>7.5166631270161002</v>
      </c>
      <c r="AU16" s="130">
        <v>44.020530814953602</v>
      </c>
      <c r="AV16" s="130">
        <v>-38.208278882096998</v>
      </c>
      <c r="AW16" s="130">
        <v>3.8214868420660602</v>
      </c>
      <c r="AX16" s="130">
        <v>9.4563668366378604</v>
      </c>
      <c r="AY16" s="130">
        <v>3.8771381821379798</v>
      </c>
      <c r="AZ16" s="130">
        <v>81.238508062072299</v>
      </c>
      <c r="BA16" s="136">
        <v>0.93791519036210502</v>
      </c>
      <c r="BB16" s="130">
        <v>127.94333776988</v>
      </c>
      <c r="BC16" s="130">
        <v>1.1751926133364501</v>
      </c>
      <c r="BD16" s="130">
        <v>110.843302592295</v>
      </c>
      <c r="BE16" s="130">
        <v>105.658867163344</v>
      </c>
      <c r="BF16" s="130">
        <v>9.1789681653249702E-2</v>
      </c>
      <c r="BG16" s="130">
        <v>1.24477670881214</v>
      </c>
      <c r="BH16" s="130">
        <v>52.551286056442301</v>
      </c>
      <c r="BI16" s="130">
        <v>47.448713943557699</v>
      </c>
      <c r="BJ16" s="130">
        <v>50.000000000025601</v>
      </c>
      <c r="BK16" s="130">
        <v>0</v>
      </c>
      <c r="BL16" s="130">
        <v>48.936170212768403</v>
      </c>
      <c r="BM16" s="130">
        <v>-40.621911551822102</v>
      </c>
      <c r="BN16" s="130">
        <v>2.8505910058228698</v>
      </c>
      <c r="BO16" s="130">
        <v>9.6576342792670005</v>
      </c>
      <c r="BP16" s="130">
        <v>2.70674877775956</v>
      </c>
      <c r="BQ16" s="137">
        <v>85.947080633339496</v>
      </c>
      <c r="BR16" s="136">
        <v>0.183365747433755</v>
      </c>
      <c r="BS16" s="130">
        <v>48.874018019735097</v>
      </c>
      <c r="BT16" s="130">
        <v>0.205914965396675</v>
      </c>
      <c r="BU16" s="130">
        <v>15.615735777541101</v>
      </c>
      <c r="BV16" s="130">
        <v>14.1186395829468</v>
      </c>
      <c r="BW16" s="130">
        <v>2.2884772187872202E-2</v>
      </c>
      <c r="BX16" s="130">
        <v>0.34097039950720598</v>
      </c>
      <c r="BY16" s="130">
        <v>11.146703123529401</v>
      </c>
      <c r="BZ16" s="130">
        <v>11.146703123529401</v>
      </c>
      <c r="CA16" s="130">
        <v>12.2074739179787</v>
      </c>
      <c r="CB16" s="130">
        <v>15.740506346982899</v>
      </c>
      <c r="CC16" s="130">
        <v>13.030645826637199</v>
      </c>
      <c r="CD16" s="130">
        <v>10.1073803641046</v>
      </c>
      <c r="CE16" s="130">
        <v>3.2736705156064101</v>
      </c>
      <c r="CF16" s="130">
        <v>2.1948000445404201</v>
      </c>
      <c r="CG16" s="130">
        <v>3.8905396205998</v>
      </c>
      <c r="CH16" s="137">
        <v>18.028799313724399</v>
      </c>
      <c r="CI16" s="136">
        <v>0.214578275639146</v>
      </c>
      <c r="CJ16" s="130">
        <v>0.32569791251389701</v>
      </c>
      <c r="CK16" s="130">
        <v>0.18298449225711599</v>
      </c>
      <c r="CL16" s="130">
        <v>0.13793870935491501</v>
      </c>
      <c r="CM16" s="130">
        <v>0.13042481444562701</v>
      </c>
      <c r="CN16" s="130">
        <v>0.24777485410162201</v>
      </c>
      <c r="CO16" s="130">
        <v>0.25289471579698097</v>
      </c>
      <c r="CP16" s="130">
        <v>0.188311119197768</v>
      </c>
      <c r="CQ16" s="130">
        <v>0.27315675105443399</v>
      </c>
      <c r="CR16" s="130">
        <v>0.25189366672992902</v>
      </c>
      <c r="CS16" s="130">
        <v>2.0940816531219801</v>
      </c>
      <c r="CT16" s="130">
        <v>0.29601291909480398</v>
      </c>
      <c r="CU16" s="130">
        <v>-0.26453377801428701</v>
      </c>
      <c r="CV16" s="130">
        <v>0.85664838082669503</v>
      </c>
      <c r="CW16" s="130">
        <v>0.232097599686686</v>
      </c>
      <c r="CX16" s="130">
        <v>1.00345652845791</v>
      </c>
      <c r="CY16" s="137">
        <v>0.22192430343438899</v>
      </c>
    </row>
    <row r="17" spans="1:103" x14ac:dyDescent="0.25">
      <c r="A17" s="16">
        <v>14</v>
      </c>
      <c r="B17" s="16" t="s">
        <v>93</v>
      </c>
      <c r="C17" s="36"/>
      <c r="D17" s="122">
        <v>44440</v>
      </c>
      <c r="E17" s="4" t="s">
        <v>0</v>
      </c>
      <c r="F17" s="95" t="s">
        <v>44</v>
      </c>
      <c r="G17" s="97">
        <v>877</v>
      </c>
      <c r="H17" s="1" t="s">
        <v>62</v>
      </c>
      <c r="I17" s="65" t="s">
        <v>64</v>
      </c>
      <c r="J17" s="1" t="s">
        <v>249</v>
      </c>
      <c r="K17" s="1" t="s">
        <v>3</v>
      </c>
      <c r="L17" s="15" t="s">
        <v>0</v>
      </c>
      <c r="M17" s="109">
        <v>79.2</v>
      </c>
      <c r="N17" s="102">
        <v>1.53</v>
      </c>
      <c r="O17" s="26">
        <f t="shared" si="0"/>
        <v>33.833141099577084</v>
      </c>
      <c r="P17" s="1">
        <v>2</v>
      </c>
      <c r="Q17" s="116">
        <v>6.62</v>
      </c>
      <c r="R17" s="22">
        <f t="shared" si="1"/>
        <v>0.60422960725075525</v>
      </c>
      <c r="S17" s="2" t="s">
        <v>0</v>
      </c>
      <c r="T17" s="56" t="s">
        <v>0</v>
      </c>
      <c r="U17" s="18" t="str">
        <f t="shared" si="2"/>
        <v>NO</v>
      </c>
      <c r="V17" s="109">
        <v>12</v>
      </c>
      <c r="W17" s="18" t="str">
        <f t="shared" si="6"/>
        <v>NO</v>
      </c>
      <c r="X17" s="57" t="s">
        <v>66</v>
      </c>
      <c r="Y17" s="18">
        <f t="shared" si="3"/>
        <v>1</v>
      </c>
      <c r="Z17" s="6">
        <v>3</v>
      </c>
      <c r="AA17" s="23">
        <f t="shared" si="4"/>
        <v>2</v>
      </c>
      <c r="AB17" s="1">
        <v>2</v>
      </c>
      <c r="AC17" s="19">
        <f t="shared" si="5"/>
        <v>7</v>
      </c>
      <c r="AD17" s="102">
        <v>18.579999999999998</v>
      </c>
      <c r="AE17" s="7">
        <v>7</v>
      </c>
      <c r="AF17" s="136">
        <v>18.015580286206301</v>
      </c>
      <c r="AG17">
        <v>713</v>
      </c>
      <c r="AH17">
        <v>639</v>
      </c>
      <c r="AI17" s="137">
        <v>660.82</v>
      </c>
      <c r="AJ17" s="130">
        <v>1.16767371575323</v>
      </c>
      <c r="AK17" s="130">
        <v>103.444178356379</v>
      </c>
      <c r="AL17" s="130">
        <v>0.86901124126915497</v>
      </c>
      <c r="AM17" s="130">
        <v>111.445909275091</v>
      </c>
      <c r="AN17" s="130">
        <v>108.078816827281</v>
      </c>
      <c r="AO17" s="130">
        <v>5.9522562209251999E-2</v>
      </c>
      <c r="AP17" s="130">
        <v>0.74860173817286801</v>
      </c>
      <c r="AQ17" s="130">
        <v>38.928737088399501</v>
      </c>
      <c r="AR17" s="130">
        <v>61.071262911600499</v>
      </c>
      <c r="AS17" s="130">
        <v>23.873650894596299</v>
      </c>
      <c r="AT17" s="130">
        <v>54.483279645889397</v>
      </c>
      <c r="AU17" s="130">
        <v>21.643069459514201</v>
      </c>
      <c r="AV17" s="130">
        <v>-50.021347915872397</v>
      </c>
      <c r="AW17" s="130">
        <v>-0.66804506248350304</v>
      </c>
      <c r="AX17" s="130">
        <v>6.3613529835435196</v>
      </c>
      <c r="AY17" s="130">
        <v>3.42191562462307</v>
      </c>
      <c r="AZ17" s="130">
        <v>62.342294332975399</v>
      </c>
      <c r="BA17" s="136">
        <v>1.1750443084677</v>
      </c>
      <c r="BB17" s="130">
        <v>102.12380855364</v>
      </c>
      <c r="BC17" s="130">
        <v>0.89324790745146398</v>
      </c>
      <c r="BD17" s="130">
        <v>110.098596535155</v>
      </c>
      <c r="BE17" s="130">
        <v>106.754293709298</v>
      </c>
      <c r="BF17" s="130">
        <v>6.0161737264162997E-2</v>
      </c>
      <c r="BG17" s="130">
        <v>0.76043248342743996</v>
      </c>
      <c r="BH17" s="130">
        <v>39.316239316238502</v>
      </c>
      <c r="BI17" s="130">
        <v>60.683760683761498</v>
      </c>
      <c r="BJ17" s="130">
        <v>21.917808219186298</v>
      </c>
      <c r="BK17" s="130">
        <v>57.333333333345102</v>
      </c>
      <c r="BL17" s="130">
        <v>19.480519480521199</v>
      </c>
      <c r="BM17" s="130">
        <v>-51.179525590961802</v>
      </c>
      <c r="BN17" s="130">
        <v>-0.85006970240494095</v>
      </c>
      <c r="BO17" s="130">
        <v>6.3154023645136004</v>
      </c>
      <c r="BP17" s="130">
        <v>2.27145421471592</v>
      </c>
      <c r="BQ17" s="137">
        <v>63.816473862938402</v>
      </c>
      <c r="BR17" s="136">
        <v>8.0406690994378902E-2</v>
      </c>
      <c r="BS17" s="130">
        <v>10.327833982154599</v>
      </c>
      <c r="BT17" s="130">
        <v>0.105764074332389</v>
      </c>
      <c r="BU17" s="130">
        <v>5.18096395714519</v>
      </c>
      <c r="BV17" s="130">
        <v>5.2794884727245099</v>
      </c>
      <c r="BW17" s="130">
        <v>6.4222309771389003E-3</v>
      </c>
      <c r="BX17" s="130">
        <v>0.11565732757394701</v>
      </c>
      <c r="BY17" s="130">
        <v>4.6620720698396996</v>
      </c>
      <c r="BZ17" s="130">
        <v>4.6620720698396996</v>
      </c>
      <c r="CA17" s="130">
        <v>12.9575655153534</v>
      </c>
      <c r="CB17" s="130">
        <v>17.6755044121685</v>
      </c>
      <c r="CC17" s="130">
        <v>8.8980870714930802</v>
      </c>
      <c r="CD17" s="130">
        <v>5.8386835486067303</v>
      </c>
      <c r="CE17" s="130">
        <v>1.74727070497953</v>
      </c>
      <c r="CF17" s="130">
        <v>0.71925412379451803</v>
      </c>
      <c r="CG17" s="130">
        <v>3.6066127345733099</v>
      </c>
      <c r="CH17" s="137">
        <v>7.8969679512638002</v>
      </c>
      <c r="CI17" s="136">
        <v>6.8860581436066007E-2</v>
      </c>
      <c r="CJ17" s="130">
        <v>9.9839683066299104E-2</v>
      </c>
      <c r="CK17" s="130">
        <v>0.12170622117376199</v>
      </c>
      <c r="CL17" s="130">
        <v>4.6488596942186697E-2</v>
      </c>
      <c r="CM17" s="130">
        <v>4.8848503598643102E-2</v>
      </c>
      <c r="CN17" s="130">
        <v>0.107895741358739</v>
      </c>
      <c r="CO17" s="130">
        <v>0.154497807948236</v>
      </c>
      <c r="CP17" s="130">
        <v>0.119759139867627</v>
      </c>
      <c r="CQ17" s="130">
        <v>7.6338229268125099E-2</v>
      </c>
      <c r="CR17" s="130">
        <v>0.54275592671442996</v>
      </c>
      <c r="CS17" s="130">
        <v>0.32442071268560402</v>
      </c>
      <c r="CT17" s="130">
        <v>0.41112870279966302</v>
      </c>
      <c r="CU17" s="130">
        <v>-0.11672383476004</v>
      </c>
      <c r="CV17" s="130">
        <v>-2.61549826965854</v>
      </c>
      <c r="CW17" s="130">
        <v>0.113066218091527</v>
      </c>
      <c r="CX17" s="130">
        <v>1.0539747703366</v>
      </c>
      <c r="CY17" s="137">
        <v>0.12667111526382799</v>
      </c>
    </row>
    <row r="18" spans="1:103" x14ac:dyDescent="0.25">
      <c r="A18" s="16">
        <v>15</v>
      </c>
      <c r="B18" s="16" t="s">
        <v>94</v>
      </c>
      <c r="C18" s="36"/>
      <c r="D18" s="122">
        <v>44440</v>
      </c>
      <c r="E18" s="4" t="s">
        <v>0</v>
      </c>
      <c r="F18" s="95" t="s">
        <v>44</v>
      </c>
      <c r="G18" s="5" t="s">
        <v>6</v>
      </c>
      <c r="H18" s="12" t="s">
        <v>2</v>
      </c>
      <c r="I18" s="64" t="s">
        <v>65</v>
      </c>
      <c r="J18" s="12" t="s">
        <v>248</v>
      </c>
      <c r="K18" s="12" t="s">
        <v>5</v>
      </c>
      <c r="L18" s="15" t="s">
        <v>0</v>
      </c>
      <c r="M18" s="108">
        <v>86</v>
      </c>
      <c r="N18" s="101">
        <v>1.65</v>
      </c>
      <c r="O18" s="26">
        <f t="shared" si="0"/>
        <v>31.588613406795229</v>
      </c>
      <c r="P18" s="12">
        <v>1</v>
      </c>
      <c r="Q18" s="115">
        <v>3.02</v>
      </c>
      <c r="R18" s="22">
        <f t="shared" si="1"/>
        <v>1.3245033112582782</v>
      </c>
      <c r="S18" s="2" t="s">
        <v>0</v>
      </c>
      <c r="T18" s="56" t="s">
        <v>0</v>
      </c>
      <c r="U18" s="18" t="str">
        <f t="shared" si="2"/>
        <v>NO</v>
      </c>
      <c r="V18" s="108">
        <v>28</v>
      </c>
      <c r="W18" s="18" t="str">
        <f t="shared" si="6"/>
        <v>NO</v>
      </c>
      <c r="X18" s="13" t="s">
        <v>0</v>
      </c>
      <c r="Y18" s="18">
        <f t="shared" si="3"/>
        <v>0</v>
      </c>
      <c r="Z18" s="8">
        <v>4</v>
      </c>
      <c r="AA18" s="23">
        <f t="shared" si="4"/>
        <v>4</v>
      </c>
      <c r="AB18" s="12">
        <v>4</v>
      </c>
      <c r="AC18" s="19">
        <f t="shared" si="5"/>
        <v>12</v>
      </c>
      <c r="AD18" s="101">
        <v>5.79</v>
      </c>
      <c r="AE18" s="6">
        <v>7</v>
      </c>
      <c r="AF18" s="136">
        <v>29.003618222342102</v>
      </c>
      <c r="AG18">
        <v>2062</v>
      </c>
      <c r="AH18">
        <v>1622</v>
      </c>
      <c r="AI18" s="137">
        <v>2490.3000000000002</v>
      </c>
      <c r="AJ18" s="130">
        <v>0.76986042351526196</v>
      </c>
      <c r="AK18" s="130">
        <v>179.23182403144901</v>
      </c>
      <c r="AL18" s="130">
        <v>1.2143286521952501</v>
      </c>
      <c r="AM18" s="130">
        <v>126.540649054132</v>
      </c>
      <c r="AN18" s="130">
        <v>114.499797886042</v>
      </c>
      <c r="AO18" s="130">
        <v>0.150930824415173</v>
      </c>
      <c r="AP18" s="130">
        <v>1.52519238152661</v>
      </c>
      <c r="AQ18" s="130">
        <v>68.210102012503199</v>
      </c>
      <c r="AR18" s="130">
        <v>31.789897987496801</v>
      </c>
      <c r="AS18" s="130">
        <v>51.177523699744597</v>
      </c>
      <c r="AT18" s="130">
        <v>0.30604501547718099</v>
      </c>
      <c r="AU18" s="130">
        <v>48.5164312847782</v>
      </c>
      <c r="AV18" s="130">
        <v>-30.582874342018599</v>
      </c>
      <c r="AW18" s="130">
        <v>4.6346591710530198</v>
      </c>
      <c r="AX18" s="130">
        <v>9.1123099349801606</v>
      </c>
      <c r="AY18" s="130">
        <v>2.30065775314376</v>
      </c>
      <c r="AZ18" s="130">
        <v>83.7461142141685</v>
      </c>
      <c r="BA18" s="136">
        <v>0.77257357737923404</v>
      </c>
      <c r="BB18" s="130">
        <v>155.32501177049099</v>
      </c>
      <c r="BC18" s="130">
        <v>1.4613208649096701</v>
      </c>
      <c r="BD18" s="130">
        <v>110.792659802717</v>
      </c>
      <c r="BE18" s="130">
        <v>104.882452904703</v>
      </c>
      <c r="BF18" s="130">
        <v>0.14955175852462799</v>
      </c>
      <c r="BG18" s="130">
        <v>1.6743023665660599</v>
      </c>
      <c r="BH18" s="130">
        <v>69.7674418604647</v>
      </c>
      <c r="BI18" s="130">
        <v>30.2325581395353</v>
      </c>
      <c r="BJ18" s="130">
        <v>50.000000000058101</v>
      </c>
      <c r="BK18" s="130">
        <v>0</v>
      </c>
      <c r="BL18" s="130">
        <v>49.999999999935397</v>
      </c>
      <c r="BM18" s="130">
        <v>-36.705641659134997</v>
      </c>
      <c r="BN18" s="130">
        <v>3.3728128631919101</v>
      </c>
      <c r="BO18" s="130">
        <v>11.3940350806739</v>
      </c>
      <c r="BP18" s="130">
        <v>1.0473956303824601</v>
      </c>
      <c r="BQ18" s="137">
        <v>105.813708934019</v>
      </c>
      <c r="BR18" s="136">
        <v>0.25088317634761398</v>
      </c>
      <c r="BS18" s="130">
        <v>76.822648307852205</v>
      </c>
      <c r="BT18" s="130">
        <v>0.50533747491579295</v>
      </c>
      <c r="BU18" s="130">
        <v>42.461384152320903</v>
      </c>
      <c r="BV18" s="130">
        <v>31.328742625019299</v>
      </c>
      <c r="BW18" s="130">
        <v>1.8908665277728502E-2</v>
      </c>
      <c r="BX18" s="130">
        <v>0.56656937796805196</v>
      </c>
      <c r="BY18" s="130">
        <v>11.477481517349601</v>
      </c>
      <c r="BZ18" s="130">
        <v>11.477481517349601</v>
      </c>
      <c r="CA18" s="130">
        <v>3.5629956673962599</v>
      </c>
      <c r="CB18" s="130">
        <v>3.1442891697422399</v>
      </c>
      <c r="CC18" s="130">
        <v>4.0827841169525199</v>
      </c>
      <c r="CD18" s="130">
        <v>16.901502433192</v>
      </c>
      <c r="CE18" s="130">
        <v>3.9402136498011702</v>
      </c>
      <c r="CF18" s="130">
        <v>4.5367906426499403</v>
      </c>
      <c r="CG18" s="130">
        <v>3.4022880076681199</v>
      </c>
      <c r="CH18" s="137">
        <v>42.689418560364601</v>
      </c>
      <c r="CI18" s="136">
        <v>0.32588137886352903</v>
      </c>
      <c r="CJ18" s="130">
        <v>0.428621695521954</v>
      </c>
      <c r="CK18" s="130">
        <v>0.41614555829037603</v>
      </c>
      <c r="CL18" s="130">
        <v>0.33555528970107301</v>
      </c>
      <c r="CM18" s="130">
        <v>0.27361395568750102</v>
      </c>
      <c r="CN18" s="130">
        <v>0.125280341845318</v>
      </c>
      <c r="CO18" s="130">
        <v>0.37147404145892299</v>
      </c>
      <c r="CP18" s="130">
        <v>0.168266593638076</v>
      </c>
      <c r="CQ18" s="130">
        <v>0.36104178509360801</v>
      </c>
      <c r="CR18" s="130">
        <v>6.9620321770551899E-2</v>
      </c>
      <c r="CS18" s="130">
        <v>10.273943409402399</v>
      </c>
      <c r="CT18" s="130">
        <v>8.4152605804571401E-2</v>
      </c>
      <c r="CU18" s="130">
        <v>-0.55264597578948205</v>
      </c>
      <c r="CV18" s="130">
        <v>0.85016254796270896</v>
      </c>
      <c r="CW18" s="130">
        <v>0.49787492688700202</v>
      </c>
      <c r="CX18" s="130">
        <v>1.4788327394715799</v>
      </c>
      <c r="CY18" s="137">
        <v>0.50974805172682502</v>
      </c>
    </row>
    <row r="19" spans="1:103" x14ac:dyDescent="0.25">
      <c r="A19" s="16">
        <v>16</v>
      </c>
      <c r="B19" s="16" t="s">
        <v>95</v>
      </c>
      <c r="C19" s="36"/>
      <c r="D19" s="122">
        <v>44440</v>
      </c>
      <c r="E19" s="4" t="s">
        <v>0</v>
      </c>
      <c r="F19" s="95" t="s">
        <v>44</v>
      </c>
      <c r="G19" s="5" t="s">
        <v>1</v>
      </c>
      <c r="H19" s="12" t="s">
        <v>2</v>
      </c>
      <c r="I19" s="64" t="s">
        <v>65</v>
      </c>
      <c r="J19" s="12" t="s">
        <v>248</v>
      </c>
      <c r="K19" s="12" t="s">
        <v>3</v>
      </c>
      <c r="L19" s="15" t="s">
        <v>0</v>
      </c>
      <c r="M19" s="108">
        <v>70</v>
      </c>
      <c r="N19" s="101">
        <v>1.61</v>
      </c>
      <c r="O19" s="26">
        <f t="shared" si="0"/>
        <v>27.005130974885226</v>
      </c>
      <c r="P19" s="12">
        <v>1</v>
      </c>
      <c r="Q19" s="115">
        <v>4.92</v>
      </c>
      <c r="R19" s="22">
        <f t="shared" si="1"/>
        <v>0.81300813008130079</v>
      </c>
      <c r="S19" s="2" t="s">
        <v>0</v>
      </c>
      <c r="T19" s="13" t="s">
        <v>66</v>
      </c>
      <c r="U19" s="18" t="str">
        <f t="shared" si="2"/>
        <v>NO</v>
      </c>
      <c r="V19" s="108">
        <v>21.4</v>
      </c>
      <c r="W19" s="18" t="str">
        <f t="shared" si="6"/>
        <v>NO</v>
      </c>
      <c r="X19" s="13" t="s">
        <v>66</v>
      </c>
      <c r="Y19" s="18">
        <f t="shared" si="3"/>
        <v>2</v>
      </c>
      <c r="Z19" s="8">
        <v>4</v>
      </c>
      <c r="AA19" s="23">
        <f t="shared" si="4"/>
        <v>3</v>
      </c>
      <c r="AB19" s="12">
        <v>2</v>
      </c>
      <c r="AC19" s="19">
        <f t="shared" si="5"/>
        <v>9</v>
      </c>
      <c r="AD19" s="101">
        <v>11.69</v>
      </c>
      <c r="AE19" s="8">
        <v>8</v>
      </c>
      <c r="AF19" s="136">
        <v>29.310172006441299</v>
      </c>
      <c r="AG19">
        <v>1613</v>
      </c>
      <c r="AH19">
        <v>1512</v>
      </c>
      <c r="AI19" s="137">
        <v>2089.9</v>
      </c>
      <c r="AJ19" s="130">
        <v>1.0536901358587201</v>
      </c>
      <c r="AK19" s="130">
        <v>115.61874293116</v>
      </c>
      <c r="AL19" s="130">
        <v>1.23517575547951</v>
      </c>
      <c r="AM19" s="130">
        <v>112.082984933799</v>
      </c>
      <c r="AN19" s="130">
        <v>107.787607095524</v>
      </c>
      <c r="AO19" s="130">
        <v>8.4641566099142904E-2</v>
      </c>
      <c r="AP19" s="130">
        <v>1.1821635455911601</v>
      </c>
      <c r="AQ19" s="130">
        <v>49.918920051384497</v>
      </c>
      <c r="AR19" s="130">
        <v>50.081079948615503</v>
      </c>
      <c r="AS19" s="130">
        <v>46.240318612386403</v>
      </c>
      <c r="AT19" s="130">
        <v>9.5401577955958405</v>
      </c>
      <c r="AU19" s="130">
        <v>44.219523592017701</v>
      </c>
      <c r="AV19" s="130">
        <v>-45.892299983161998</v>
      </c>
      <c r="AW19" s="130">
        <v>2.5317081639708601</v>
      </c>
      <c r="AX19" s="130">
        <v>7.7727197276043398</v>
      </c>
      <c r="AY19" s="130">
        <v>4.0718018161966603</v>
      </c>
      <c r="AZ19" s="130">
        <v>77.368358520445398</v>
      </c>
      <c r="BA19" s="136">
        <v>1.0732843930948099</v>
      </c>
      <c r="BB19" s="130">
        <v>111.806340213315</v>
      </c>
      <c r="BC19" s="130">
        <v>1.2454355545711999</v>
      </c>
      <c r="BD19" s="130">
        <v>111.908823919052</v>
      </c>
      <c r="BE19" s="130">
        <v>107.576828737144</v>
      </c>
      <c r="BF19" s="130">
        <v>8.4651495447476202E-2</v>
      </c>
      <c r="BG19" s="130">
        <v>1.1581287103308799</v>
      </c>
      <c r="BH19" s="130">
        <v>48.6486486486464</v>
      </c>
      <c r="BI19" s="130">
        <v>51.3513513513536</v>
      </c>
      <c r="BJ19" s="130">
        <v>50.000000000010097</v>
      </c>
      <c r="BK19" s="130">
        <v>0</v>
      </c>
      <c r="BL19" s="130">
        <v>49.122807017566302</v>
      </c>
      <c r="BM19" s="130">
        <v>-46.701086927360301</v>
      </c>
      <c r="BN19" s="130">
        <v>1.6051737377929101</v>
      </c>
      <c r="BO19" s="130">
        <v>7.8402181408834899</v>
      </c>
      <c r="BP19" s="130">
        <v>2.5270598585054702</v>
      </c>
      <c r="BQ19" s="137">
        <v>78.019205863301906</v>
      </c>
      <c r="BR19" s="136">
        <v>0.102005773017041</v>
      </c>
      <c r="BS19" s="130">
        <v>19.487624539682098</v>
      </c>
      <c r="BT19" s="130">
        <v>9.4982545863944307E-2</v>
      </c>
      <c r="BU19" s="130">
        <v>4.4480653206370402</v>
      </c>
      <c r="BV19" s="130">
        <v>4.1236245479756999</v>
      </c>
      <c r="BW19" s="130">
        <v>8.5645825361906104E-3</v>
      </c>
      <c r="BX19" s="130">
        <v>0.15868245308736101</v>
      </c>
      <c r="BY19" s="130">
        <v>5.6652060409506397</v>
      </c>
      <c r="BZ19" s="130">
        <v>5.6652060409506397</v>
      </c>
      <c r="CA19" s="130">
        <v>13.7083146347229</v>
      </c>
      <c r="CB19" s="130">
        <v>17.312948757074601</v>
      </c>
      <c r="CC19" s="130">
        <v>12.998736026028901</v>
      </c>
      <c r="CD19" s="130">
        <v>4.7524130522741102</v>
      </c>
      <c r="CE19" s="130">
        <v>2.6006946243416</v>
      </c>
      <c r="CF19" s="130">
        <v>0.65354636224164697</v>
      </c>
      <c r="CG19" s="130">
        <v>4.3397975702418501</v>
      </c>
      <c r="CH19" s="137">
        <v>6.0728975266071998</v>
      </c>
      <c r="CI19" s="136">
        <v>9.6808131295553906E-2</v>
      </c>
      <c r="CJ19" s="130">
        <v>0.16855073879574201</v>
      </c>
      <c r="CK19" s="130">
        <v>7.6898000501208694E-2</v>
      </c>
      <c r="CL19" s="130">
        <v>3.9685464508857099E-2</v>
      </c>
      <c r="CM19" s="130">
        <v>3.82569449224461E-2</v>
      </c>
      <c r="CN19" s="130">
        <v>0.10118648473681</v>
      </c>
      <c r="CO19" s="130">
        <v>0.13423054168703</v>
      </c>
      <c r="CP19" s="130">
        <v>0.11348815309143501</v>
      </c>
      <c r="CQ19" s="130">
        <v>0.113120684433389</v>
      </c>
      <c r="CR19" s="130">
        <v>0.29645804886497601</v>
      </c>
      <c r="CS19" s="130">
        <v>1.8147444862041</v>
      </c>
      <c r="CT19" s="130">
        <v>0.29395920557532601</v>
      </c>
      <c r="CU19" s="130">
        <v>-0.103555782865923</v>
      </c>
      <c r="CV19" s="130">
        <v>1.02724897812177</v>
      </c>
      <c r="CW19" s="130">
        <v>8.4082069744598795E-2</v>
      </c>
      <c r="CX19" s="130">
        <v>1.06581748477521</v>
      </c>
      <c r="CY19" s="137">
        <v>7.8493296778454597E-2</v>
      </c>
    </row>
    <row r="20" spans="1:103" x14ac:dyDescent="0.25">
      <c r="A20" s="16">
        <v>17</v>
      </c>
      <c r="B20" s="16" t="s">
        <v>96</v>
      </c>
      <c r="C20" s="36"/>
      <c r="D20" s="122">
        <v>44440</v>
      </c>
      <c r="E20" s="4" t="s">
        <v>0</v>
      </c>
      <c r="F20" s="95" t="s">
        <v>44</v>
      </c>
      <c r="G20" s="5">
        <v>877</v>
      </c>
      <c r="H20" s="12" t="s">
        <v>2</v>
      </c>
      <c r="I20" s="64" t="s">
        <v>65</v>
      </c>
      <c r="J20" s="12" t="s">
        <v>249</v>
      </c>
      <c r="K20" s="12" t="s">
        <v>3</v>
      </c>
      <c r="L20" s="15" t="s">
        <v>0</v>
      </c>
      <c r="M20" s="108">
        <v>51.5</v>
      </c>
      <c r="N20" s="101">
        <v>1.58</v>
      </c>
      <c r="O20" s="26">
        <f t="shared" si="0"/>
        <v>20.629706777759971</v>
      </c>
      <c r="P20" s="12">
        <v>1</v>
      </c>
      <c r="Q20" s="115">
        <v>3.14</v>
      </c>
      <c r="R20" s="22">
        <f t="shared" si="1"/>
        <v>1.2738853503184713</v>
      </c>
      <c r="S20" s="2" t="s">
        <v>0</v>
      </c>
      <c r="T20" s="13" t="s">
        <v>0</v>
      </c>
      <c r="U20" s="18" t="str">
        <f t="shared" si="2"/>
        <v>NO</v>
      </c>
      <c r="V20" s="108">
        <v>20</v>
      </c>
      <c r="W20" s="18" t="str">
        <f t="shared" si="6"/>
        <v>NO</v>
      </c>
      <c r="X20" s="13" t="s">
        <v>0</v>
      </c>
      <c r="Y20" s="18">
        <f t="shared" si="3"/>
        <v>0</v>
      </c>
      <c r="Z20" s="8">
        <v>4</v>
      </c>
      <c r="AA20" s="23">
        <f t="shared" si="4"/>
        <v>4</v>
      </c>
      <c r="AB20" s="12">
        <v>4</v>
      </c>
      <c r="AC20" s="19">
        <f t="shared" si="5"/>
        <v>12</v>
      </c>
      <c r="AD20" s="101">
        <v>6</v>
      </c>
      <c r="AE20" s="8">
        <v>7</v>
      </c>
      <c r="AF20" s="136">
        <v>27.6241359107904</v>
      </c>
      <c r="AG20">
        <v>1647</v>
      </c>
      <c r="AH20">
        <v>1527</v>
      </c>
      <c r="AI20" s="137">
        <v>2422.64</v>
      </c>
      <c r="AJ20" s="130">
        <v>0.95317895826672805</v>
      </c>
      <c r="AK20" s="130">
        <v>126.058337595552</v>
      </c>
      <c r="AL20" s="130">
        <v>1.4462215922684301</v>
      </c>
      <c r="AM20" s="130">
        <v>105.18049756762299</v>
      </c>
      <c r="AN20" s="130">
        <v>102.037084739872</v>
      </c>
      <c r="AO20" s="130">
        <v>7.9864060825645997E-2</v>
      </c>
      <c r="AP20" s="130">
        <v>1.5197228186095999</v>
      </c>
      <c r="AQ20" s="130">
        <v>51.608546282610597</v>
      </c>
      <c r="AR20" s="130">
        <v>48.391453717389403</v>
      </c>
      <c r="AS20" s="130">
        <v>24.765207896485599</v>
      </c>
      <c r="AT20" s="130">
        <v>49.721046569259201</v>
      </c>
      <c r="AU20" s="130">
        <v>25.5137455342552</v>
      </c>
      <c r="AV20" s="130">
        <v>-57.157526865017601</v>
      </c>
      <c r="AW20" s="130">
        <v>4.1649542938022197</v>
      </c>
      <c r="AX20" s="130">
        <v>13.4243127721048</v>
      </c>
      <c r="AY20" s="130">
        <v>4.1838555494109801</v>
      </c>
      <c r="AZ20" s="130">
        <v>108.782053196764</v>
      </c>
      <c r="BA20" s="136">
        <v>0.95351956178944897</v>
      </c>
      <c r="BB20" s="130">
        <v>125.84954185397</v>
      </c>
      <c r="BC20" s="130">
        <v>1.4576696626899599</v>
      </c>
      <c r="BD20" s="130">
        <v>104.76146870623</v>
      </c>
      <c r="BE20" s="130">
        <v>101.65274061571201</v>
      </c>
      <c r="BF20" s="130">
        <v>7.9224295543630405E-2</v>
      </c>
      <c r="BG20" s="130">
        <v>1.5276337633463799</v>
      </c>
      <c r="BH20" s="130">
        <v>51.515151515152603</v>
      </c>
      <c r="BI20" s="130">
        <v>48.484848484847397</v>
      </c>
      <c r="BJ20" s="130">
        <v>21.739130434777</v>
      </c>
      <c r="BK20" s="130">
        <v>53.191489361685001</v>
      </c>
      <c r="BL20" s="130">
        <v>25.000000000012299</v>
      </c>
      <c r="BM20" s="130">
        <v>-57.467273137049901</v>
      </c>
      <c r="BN20" s="130">
        <v>3.9370207082345998</v>
      </c>
      <c r="BO20" s="130">
        <v>13.490176582963599</v>
      </c>
      <c r="BP20" s="130">
        <v>2.5153848050810699</v>
      </c>
      <c r="BQ20" s="137">
        <v>109.3544225695</v>
      </c>
      <c r="BR20" s="136">
        <v>3.2553064608380103E-2</v>
      </c>
      <c r="BS20" s="130">
        <v>4.8769023261438198</v>
      </c>
      <c r="BT20" s="130">
        <v>8.3090111226136895E-2</v>
      </c>
      <c r="BU20" s="130">
        <v>2.1566781172014502</v>
      </c>
      <c r="BV20" s="130">
        <v>1.95851601812646</v>
      </c>
      <c r="BW20" s="130">
        <v>1.1592864157746499E-2</v>
      </c>
      <c r="BX20" s="130">
        <v>0.110311688475647</v>
      </c>
      <c r="BY20" s="130">
        <v>2.4335252623914001</v>
      </c>
      <c r="BZ20" s="130">
        <v>2.4335252623914001</v>
      </c>
      <c r="CA20" s="130">
        <v>10.0250832879786</v>
      </c>
      <c r="CB20" s="130">
        <v>11.588377872855601</v>
      </c>
      <c r="CC20" s="130">
        <v>3.3516017051282598</v>
      </c>
      <c r="CD20" s="130">
        <v>3.45011427774442</v>
      </c>
      <c r="CE20" s="130">
        <v>1.19254760311746</v>
      </c>
      <c r="CF20" s="130">
        <v>0.76043080094928395</v>
      </c>
      <c r="CG20" s="130">
        <v>4.5369488294845599</v>
      </c>
      <c r="CH20" s="137">
        <v>5.9368245571874398</v>
      </c>
      <c r="CI20" s="136">
        <v>3.4152101581821498E-2</v>
      </c>
      <c r="CJ20" s="130">
        <v>3.8687661753806099E-2</v>
      </c>
      <c r="CK20" s="130">
        <v>5.7453236537430202E-2</v>
      </c>
      <c r="CL20" s="130">
        <v>2.0504543780227501E-2</v>
      </c>
      <c r="CM20" s="130">
        <v>1.9194158899378599E-2</v>
      </c>
      <c r="CN20" s="130">
        <v>0.14515745928641499</v>
      </c>
      <c r="CO20" s="130">
        <v>7.2586715896371098E-2</v>
      </c>
      <c r="CP20" s="130">
        <v>4.7153532460792798E-2</v>
      </c>
      <c r="CQ20" s="130">
        <v>5.0288327286124097E-2</v>
      </c>
      <c r="CR20" s="130">
        <v>0.40480513347119101</v>
      </c>
      <c r="CS20" s="130">
        <v>0.233067859034575</v>
      </c>
      <c r="CT20" s="130">
        <v>0.13136455016486501</v>
      </c>
      <c r="CU20" s="130">
        <v>-6.03615038469415E-2</v>
      </c>
      <c r="CV20" s="130">
        <v>0.28632909727054201</v>
      </c>
      <c r="CW20" s="130">
        <v>5.6645789908100902E-2</v>
      </c>
      <c r="CX20" s="130">
        <v>1.0843942329995799</v>
      </c>
      <c r="CY20" s="137">
        <v>5.4575404515016503E-2</v>
      </c>
    </row>
    <row r="21" spans="1:103" x14ac:dyDescent="0.25">
      <c r="A21" s="16">
        <v>18</v>
      </c>
      <c r="B21" s="16" t="s">
        <v>97</v>
      </c>
      <c r="C21" s="36"/>
      <c r="D21" s="122">
        <v>44440</v>
      </c>
      <c r="E21" s="4" t="s">
        <v>0</v>
      </c>
      <c r="F21" s="95" t="s">
        <v>44</v>
      </c>
      <c r="G21" s="5" t="s">
        <v>6</v>
      </c>
      <c r="H21" s="12" t="s">
        <v>2</v>
      </c>
      <c r="I21" s="64" t="s">
        <v>65</v>
      </c>
      <c r="J21" s="12" t="s">
        <v>248</v>
      </c>
      <c r="K21" s="12" t="s">
        <v>3</v>
      </c>
      <c r="L21" s="15" t="s">
        <v>0</v>
      </c>
      <c r="M21" s="108">
        <v>52</v>
      </c>
      <c r="N21" s="101">
        <v>1.54</v>
      </c>
      <c r="O21" s="26">
        <f t="shared" si="0"/>
        <v>21.926125822229718</v>
      </c>
      <c r="P21" s="12">
        <v>1</v>
      </c>
      <c r="Q21" s="115">
        <v>4.7300000000000004</v>
      </c>
      <c r="R21" s="22">
        <f t="shared" si="1"/>
        <v>0.84566596194503163</v>
      </c>
      <c r="S21" s="2" t="s">
        <v>0</v>
      </c>
      <c r="T21" s="13" t="s">
        <v>66</v>
      </c>
      <c r="U21" s="18" t="str">
        <f t="shared" si="2"/>
        <v>NO</v>
      </c>
      <c r="V21" s="108">
        <v>16.399999999999999</v>
      </c>
      <c r="W21" s="18" t="str">
        <f t="shared" si="6"/>
        <v>NO</v>
      </c>
      <c r="X21" s="13" t="s">
        <v>0</v>
      </c>
      <c r="Y21" s="18">
        <f t="shared" si="3"/>
        <v>1</v>
      </c>
      <c r="Z21" s="8">
        <v>4</v>
      </c>
      <c r="AA21" s="23">
        <f t="shared" si="4"/>
        <v>4</v>
      </c>
      <c r="AB21" s="12">
        <v>0</v>
      </c>
      <c r="AC21" s="19">
        <f t="shared" si="5"/>
        <v>8</v>
      </c>
      <c r="AD21" s="101" t="s">
        <v>80</v>
      </c>
      <c r="AE21" s="8">
        <v>8</v>
      </c>
      <c r="AF21" s="136">
        <v>29.3294356445322</v>
      </c>
      <c r="AG21">
        <v>1697</v>
      </c>
      <c r="AH21">
        <v>1463</v>
      </c>
      <c r="AI21" s="137">
        <v>2312.14</v>
      </c>
      <c r="AJ21" s="130">
        <v>0.92903080634466095</v>
      </c>
      <c r="AK21" s="130">
        <v>138.44076136962599</v>
      </c>
      <c r="AL21" s="130">
        <v>1.2216204120818499</v>
      </c>
      <c r="AM21" s="130">
        <v>114.99426897191999</v>
      </c>
      <c r="AN21" s="130">
        <v>107.10008971734599</v>
      </c>
      <c r="AO21" s="130">
        <v>0.14938434277941201</v>
      </c>
      <c r="AP21" s="130">
        <v>1.3420205974704</v>
      </c>
      <c r="AQ21" s="130">
        <v>60.626514633033501</v>
      </c>
      <c r="AR21" s="130">
        <v>39.373485366966499</v>
      </c>
      <c r="AS21" s="130">
        <v>51.492174553138703</v>
      </c>
      <c r="AT21" s="130">
        <v>1.63076745762939</v>
      </c>
      <c r="AU21" s="130">
        <v>46.877057989231901</v>
      </c>
      <c r="AV21" s="130">
        <v>-40.2383841970925</v>
      </c>
      <c r="AW21" s="130">
        <v>5.7809867813189104</v>
      </c>
      <c r="AX21" s="130">
        <v>7.0173133144621804</v>
      </c>
      <c r="AY21" s="130">
        <v>4.7719858638481103</v>
      </c>
      <c r="AZ21" s="130">
        <v>86.280533931368794</v>
      </c>
      <c r="BA21" s="136">
        <v>0.938823587701336</v>
      </c>
      <c r="BB21" s="130">
        <v>127.819540936135</v>
      </c>
      <c r="BC21" s="130">
        <v>1.27716730678836</v>
      </c>
      <c r="BD21" s="130">
        <v>109.96378905531699</v>
      </c>
      <c r="BE21" s="130">
        <v>103.833775282305</v>
      </c>
      <c r="BF21" s="130">
        <v>0.14673598470201399</v>
      </c>
      <c r="BG21" s="130">
        <v>1.34109495601311</v>
      </c>
      <c r="BH21" s="130">
        <v>59.793814432991297</v>
      </c>
      <c r="BI21" s="130">
        <v>40.206185567008703</v>
      </c>
      <c r="BJ21" s="130">
        <v>50.769230769251699</v>
      </c>
      <c r="BK21" s="130">
        <v>0</v>
      </c>
      <c r="BL21" s="130">
        <v>49.152542372888</v>
      </c>
      <c r="BM21" s="130">
        <v>-44.190803493385403</v>
      </c>
      <c r="BN21" s="130">
        <v>4.3790573657527396</v>
      </c>
      <c r="BO21" s="130">
        <v>7.3209336838157304</v>
      </c>
      <c r="BP21" s="130">
        <v>3.5512547756705999</v>
      </c>
      <c r="BQ21" s="137">
        <v>91.720086860958304</v>
      </c>
      <c r="BR21" s="136">
        <v>0.20289727742678701</v>
      </c>
      <c r="BS21" s="130">
        <v>47.408966604422602</v>
      </c>
      <c r="BT21" s="130">
        <v>0.22190675140687599</v>
      </c>
      <c r="BU21" s="130">
        <v>15.639406464337</v>
      </c>
      <c r="BV21" s="130">
        <v>10.7709702801502</v>
      </c>
      <c r="BW21" s="130">
        <v>1.7900130415067699E-2</v>
      </c>
      <c r="BX21" s="130">
        <v>0.30179306646744503</v>
      </c>
      <c r="BY21" s="130">
        <v>10.2431377707097</v>
      </c>
      <c r="BZ21" s="130">
        <v>10.2431377707097</v>
      </c>
      <c r="CA21" s="130">
        <v>5.0773446744550803</v>
      </c>
      <c r="CB21" s="130">
        <v>5.3699923897044401</v>
      </c>
      <c r="CC21" s="130">
        <v>6.8837169801597904</v>
      </c>
      <c r="CD21" s="130">
        <v>11.3505471475676</v>
      </c>
      <c r="CE21" s="130">
        <v>3.8670904606313301</v>
      </c>
      <c r="CF21" s="130">
        <v>1.55892769632893</v>
      </c>
      <c r="CG21" s="130">
        <v>4.0215087176527398</v>
      </c>
      <c r="CH21" s="137">
        <v>20.383362363878799</v>
      </c>
      <c r="CI21" s="136">
        <v>0.21839671627801199</v>
      </c>
      <c r="CJ21" s="130">
        <v>0.34244947900744599</v>
      </c>
      <c r="CK21" s="130">
        <v>0.18164951175685601</v>
      </c>
      <c r="CL21" s="130">
        <v>0.136001616464521</v>
      </c>
      <c r="CM21" s="130">
        <v>0.100569199415018</v>
      </c>
      <c r="CN21" s="130">
        <v>0.11982601444048099</v>
      </c>
      <c r="CO21" s="130">
        <v>0.22487960843246299</v>
      </c>
      <c r="CP21" s="130">
        <v>0.16895475243316399</v>
      </c>
      <c r="CQ21" s="130">
        <v>0.260153188757415</v>
      </c>
      <c r="CR21" s="130">
        <v>9.8604199929746394E-2</v>
      </c>
      <c r="CS21" s="130">
        <v>3.29292344201586</v>
      </c>
      <c r="CT21" s="130">
        <v>0.14684618180904299</v>
      </c>
      <c r="CU21" s="130">
        <v>-0.28208257796762598</v>
      </c>
      <c r="CV21" s="130">
        <v>0.66893259004288297</v>
      </c>
      <c r="CW21" s="130">
        <v>0.22215449509944199</v>
      </c>
      <c r="CX21" s="130">
        <v>0.84273273902991197</v>
      </c>
      <c r="CY21" s="137">
        <v>0.236245204278552</v>
      </c>
    </row>
    <row r="22" spans="1:103" x14ac:dyDescent="0.25">
      <c r="A22" s="16">
        <v>19</v>
      </c>
      <c r="B22" s="16" t="s">
        <v>98</v>
      </c>
      <c r="C22" s="36"/>
      <c r="D22" s="122">
        <v>44440</v>
      </c>
      <c r="E22" s="4" t="s">
        <v>0</v>
      </c>
      <c r="F22" s="95" t="s">
        <v>44</v>
      </c>
      <c r="G22" s="97">
        <v>877</v>
      </c>
      <c r="H22" s="1" t="s">
        <v>62</v>
      </c>
      <c r="I22" s="66" t="s">
        <v>65</v>
      </c>
      <c r="J22" s="1" t="s">
        <v>248</v>
      </c>
      <c r="K22" s="1" t="s">
        <v>3</v>
      </c>
      <c r="L22" s="15" t="s">
        <v>0</v>
      </c>
      <c r="M22" s="109">
        <v>64.599999999999994</v>
      </c>
      <c r="N22" s="102">
        <v>1.51</v>
      </c>
      <c r="O22" s="26">
        <f t="shared" si="0"/>
        <v>28.332090697776412</v>
      </c>
      <c r="P22" s="1">
        <v>2</v>
      </c>
      <c r="Q22" s="116">
        <v>3.8</v>
      </c>
      <c r="R22" s="22">
        <f t="shared" si="1"/>
        <v>1.0526315789473684</v>
      </c>
      <c r="S22" s="2" t="s">
        <v>0</v>
      </c>
      <c r="T22" s="57" t="s">
        <v>0</v>
      </c>
      <c r="U22" s="18" t="str">
        <f t="shared" si="2"/>
        <v>NO</v>
      </c>
      <c r="V22" s="109">
        <v>22</v>
      </c>
      <c r="W22" s="18" t="str">
        <f t="shared" si="6"/>
        <v>NO</v>
      </c>
      <c r="X22" s="13" t="s">
        <v>0</v>
      </c>
      <c r="Y22" s="18">
        <f t="shared" si="3"/>
        <v>0</v>
      </c>
      <c r="Z22" s="6">
        <v>4</v>
      </c>
      <c r="AA22" s="23">
        <f t="shared" si="4"/>
        <v>4</v>
      </c>
      <c r="AB22" s="1">
        <v>3</v>
      </c>
      <c r="AC22" s="19">
        <f t="shared" si="5"/>
        <v>11</v>
      </c>
      <c r="AD22" s="102">
        <v>11.53</v>
      </c>
      <c r="AE22" s="7">
        <v>7</v>
      </c>
      <c r="AF22" s="136">
        <v>19.897416956720999</v>
      </c>
      <c r="AG22">
        <v>1027</v>
      </c>
      <c r="AH22">
        <v>923</v>
      </c>
      <c r="AI22" s="137">
        <v>1206.1199999999999</v>
      </c>
      <c r="AJ22" s="130">
        <v>1.1261041293768399</v>
      </c>
      <c r="AK22" s="130">
        <v>108.53910188086201</v>
      </c>
      <c r="AL22" s="130">
        <v>1.14587730890845</v>
      </c>
      <c r="AM22" s="130">
        <v>111.002134989254</v>
      </c>
      <c r="AN22" s="130">
        <v>106.75831922485899</v>
      </c>
      <c r="AO22" s="130">
        <v>0.10960125230459999</v>
      </c>
      <c r="AP22" s="130">
        <v>1.0258617447037</v>
      </c>
      <c r="AQ22" s="130">
        <v>47.6659875259788</v>
      </c>
      <c r="AR22" s="130">
        <v>52.3340124740212</v>
      </c>
      <c r="AS22" s="130">
        <v>35.368520697779203</v>
      </c>
      <c r="AT22" s="130">
        <v>35.502009906097101</v>
      </c>
      <c r="AU22" s="130">
        <v>29.129469396123699</v>
      </c>
      <c r="AV22" s="130">
        <v>-43.113728447076198</v>
      </c>
      <c r="AW22" s="130">
        <v>-4.6812646046198703</v>
      </c>
      <c r="AX22" s="130">
        <v>10.221853896662701</v>
      </c>
      <c r="AY22" s="130">
        <v>4.2901452732958996</v>
      </c>
      <c r="AZ22" s="130">
        <v>85.571669113677103</v>
      </c>
      <c r="BA22" s="136">
        <v>1.1461497762923001</v>
      </c>
      <c r="BB22" s="130">
        <v>104.698358349107</v>
      </c>
      <c r="BC22" s="130">
        <v>1.1692762303453801</v>
      </c>
      <c r="BD22" s="130">
        <v>109.76949431620299</v>
      </c>
      <c r="BE22" s="130">
        <v>105.57545419272699</v>
      </c>
      <c r="BF22" s="130">
        <v>0.111827602863182</v>
      </c>
      <c r="BG22" s="130">
        <v>1.02226825112627</v>
      </c>
      <c r="BH22" s="130">
        <v>46.956521739132597</v>
      </c>
      <c r="BI22" s="130">
        <v>53.043478260867403</v>
      </c>
      <c r="BJ22" s="130">
        <v>32.7868852458937</v>
      </c>
      <c r="BK22" s="130">
        <v>39.6825396825379</v>
      </c>
      <c r="BL22" s="130">
        <v>20.967741935512699</v>
      </c>
      <c r="BM22" s="130">
        <v>-43.785309878108997</v>
      </c>
      <c r="BN22" s="130">
        <v>-5.3363188609836696</v>
      </c>
      <c r="BO22" s="130">
        <v>10.1540574321535</v>
      </c>
      <c r="BP22" s="130">
        <v>3.2219955179830002</v>
      </c>
      <c r="BQ22" s="137">
        <v>87.396697635822306</v>
      </c>
      <c r="BR22" s="136">
        <v>0.110985792787964</v>
      </c>
      <c r="BS22" s="130">
        <v>22.458585711356999</v>
      </c>
      <c r="BT22" s="130">
        <v>0.121861485423593</v>
      </c>
      <c r="BU22" s="130">
        <v>4.7457318541897697</v>
      </c>
      <c r="BV22" s="130">
        <v>4.6809375182023096</v>
      </c>
      <c r="BW22" s="130">
        <v>1.28516183632783E-2</v>
      </c>
      <c r="BX22" s="130">
        <v>0.15941838778765799</v>
      </c>
      <c r="BY22" s="130">
        <v>5.2578720691762904</v>
      </c>
      <c r="BZ22" s="130">
        <v>5.2578720691762904</v>
      </c>
      <c r="CA22" s="130">
        <v>16.814969053464299</v>
      </c>
      <c r="CB22" s="130">
        <v>24.397481115315198</v>
      </c>
      <c r="CC22" s="130">
        <v>13.8676720154136</v>
      </c>
      <c r="CD22" s="130">
        <v>5.7077762929659697</v>
      </c>
      <c r="CE22" s="130">
        <v>3.4807041656805202</v>
      </c>
      <c r="CF22" s="130">
        <v>1.76178992034002</v>
      </c>
      <c r="CG22" s="130">
        <v>3.90168284984862</v>
      </c>
      <c r="CH22" s="137">
        <v>12.4483278674535</v>
      </c>
      <c r="CI22" s="136">
        <v>9.8557309126804798E-2</v>
      </c>
      <c r="CJ22" s="130">
        <v>0.20691700338564301</v>
      </c>
      <c r="CK22" s="130">
        <v>0.106347760337166</v>
      </c>
      <c r="CL22" s="130">
        <v>4.2753518701682501E-2</v>
      </c>
      <c r="CM22" s="130">
        <v>4.38461147776514E-2</v>
      </c>
      <c r="CN22" s="130">
        <v>0.117257951830345</v>
      </c>
      <c r="CO22" s="130">
        <v>0.15539948595480901</v>
      </c>
      <c r="CP22" s="130">
        <v>0.110306580060062</v>
      </c>
      <c r="CQ22" s="130">
        <v>0.100467589252521</v>
      </c>
      <c r="CR22" s="130">
        <v>0.475421892737518</v>
      </c>
      <c r="CS22" s="130">
        <v>0.68721408111390303</v>
      </c>
      <c r="CT22" s="130">
        <v>0.47607018949885099</v>
      </c>
      <c r="CU22" s="130">
        <v>-0.13238883526328499</v>
      </c>
      <c r="CV22" s="130">
        <v>-0.74353929112348505</v>
      </c>
      <c r="CW22" s="130">
        <v>0.17235522422358501</v>
      </c>
      <c r="CX22" s="130">
        <v>0.90945238477930601</v>
      </c>
      <c r="CY22" s="137">
        <v>0.145472537773181</v>
      </c>
    </row>
    <row r="23" spans="1:103" x14ac:dyDescent="0.25">
      <c r="A23" s="16">
        <v>20</v>
      </c>
      <c r="B23" s="16" t="s">
        <v>99</v>
      </c>
      <c r="C23" s="36"/>
      <c r="D23" s="122">
        <v>44440</v>
      </c>
      <c r="E23" s="4" t="s">
        <v>0</v>
      </c>
      <c r="F23" s="95" t="s">
        <v>44</v>
      </c>
      <c r="G23" s="5" t="s">
        <v>7</v>
      </c>
      <c r="H23" s="12" t="s">
        <v>2</v>
      </c>
      <c r="I23" s="66" t="s">
        <v>65</v>
      </c>
      <c r="J23" s="12" t="s">
        <v>249</v>
      </c>
      <c r="K23" s="12" t="s">
        <v>3</v>
      </c>
      <c r="L23" s="15" t="s">
        <v>0</v>
      </c>
      <c r="M23" s="108">
        <v>66</v>
      </c>
      <c r="N23" s="101">
        <v>1.68</v>
      </c>
      <c r="O23" s="26">
        <f t="shared" si="0"/>
        <v>23.384353741496604</v>
      </c>
      <c r="P23" s="12">
        <v>1</v>
      </c>
      <c r="Q23" s="115">
        <v>1.96</v>
      </c>
      <c r="R23" s="22">
        <f t="shared" si="1"/>
        <v>2.0408163265306123</v>
      </c>
      <c r="S23" s="2" t="s">
        <v>0</v>
      </c>
      <c r="T23" s="13" t="s">
        <v>0</v>
      </c>
      <c r="U23" s="18" t="str">
        <f t="shared" si="2"/>
        <v>NO</v>
      </c>
      <c r="V23" s="108">
        <v>19.399999999999999</v>
      </c>
      <c r="W23" s="18" t="str">
        <f t="shared" si="6"/>
        <v>NO</v>
      </c>
      <c r="X23" s="13" t="s">
        <v>0</v>
      </c>
      <c r="Y23" s="18">
        <f t="shared" si="3"/>
        <v>0</v>
      </c>
      <c r="Z23" s="8">
        <v>4</v>
      </c>
      <c r="AA23" s="23">
        <f t="shared" si="4"/>
        <v>4</v>
      </c>
      <c r="AB23" s="12">
        <v>4</v>
      </c>
      <c r="AC23" s="19">
        <f t="shared" si="5"/>
        <v>12</v>
      </c>
      <c r="AD23" s="101">
        <v>7.66</v>
      </c>
      <c r="AE23" s="8">
        <v>8</v>
      </c>
      <c r="AF23" s="136">
        <v>29.955425975041301</v>
      </c>
      <c r="AG23">
        <v>1995</v>
      </c>
      <c r="AH23">
        <v>1677</v>
      </c>
      <c r="AI23" s="137">
        <v>3353.14</v>
      </c>
      <c r="AJ23" s="130">
        <v>0.84675241720540995</v>
      </c>
      <c r="AK23" s="130">
        <v>145.39728951079101</v>
      </c>
      <c r="AL23" s="130">
        <v>1.59141048372817</v>
      </c>
      <c r="AM23" s="130">
        <v>111.630104111324</v>
      </c>
      <c r="AN23" s="130">
        <v>104.91439212113001</v>
      </c>
      <c r="AO23" s="130">
        <v>0.161752859616692</v>
      </c>
      <c r="AP23" s="130">
        <v>1.9162990392074899</v>
      </c>
      <c r="AQ23" s="130">
        <v>66.207303960416994</v>
      </c>
      <c r="AR23" s="130">
        <v>33.7926960395829</v>
      </c>
      <c r="AS23" s="130">
        <v>51.483488090713401</v>
      </c>
      <c r="AT23" s="130">
        <v>1.1047226372808301</v>
      </c>
      <c r="AU23" s="130">
        <v>47.411789272005798</v>
      </c>
      <c r="AV23" s="130">
        <v>-36.1860510590245</v>
      </c>
      <c r="AW23" s="130">
        <v>7.4234215429850696</v>
      </c>
      <c r="AX23" s="130">
        <v>11.2614633481456</v>
      </c>
      <c r="AY23" s="130">
        <v>3.17651593024818</v>
      </c>
      <c r="AZ23" s="130">
        <v>104.480762900017</v>
      </c>
      <c r="BA23" s="136">
        <v>0.80522730703364698</v>
      </c>
      <c r="BB23" s="130">
        <v>149.02624259237399</v>
      </c>
      <c r="BC23" s="130">
        <v>1.60606893797687</v>
      </c>
      <c r="BD23" s="130">
        <v>105.811169610072</v>
      </c>
      <c r="BE23" s="130">
        <v>101.385210568538</v>
      </c>
      <c r="BF23" s="130">
        <v>0.147118519433104</v>
      </c>
      <c r="BG23" s="130">
        <v>1.9950340750095901</v>
      </c>
      <c r="BH23" s="130">
        <v>69.230769230770406</v>
      </c>
      <c r="BI23" s="130">
        <v>30.769230769229601</v>
      </c>
      <c r="BJ23" s="130">
        <v>51.111111111084497</v>
      </c>
      <c r="BK23" s="130">
        <v>0</v>
      </c>
      <c r="BL23" s="130">
        <v>48.888888888889497</v>
      </c>
      <c r="BM23" s="130">
        <v>-36.375594516406203</v>
      </c>
      <c r="BN23" s="130">
        <v>7.55272352970802</v>
      </c>
      <c r="BO23" s="130">
        <v>11.3784268837017</v>
      </c>
      <c r="BP23" s="130">
        <v>2.6641334676274102</v>
      </c>
      <c r="BQ23" s="137">
        <v>105.76087589386201</v>
      </c>
      <c r="BR23" s="136">
        <v>0.12180268951238001</v>
      </c>
      <c r="BS23" s="130">
        <v>28.764837407185301</v>
      </c>
      <c r="BT23" s="130">
        <v>0.110395352576678</v>
      </c>
      <c r="BU23" s="130">
        <v>10.4342021620905</v>
      </c>
      <c r="BV23" s="130">
        <v>6.9450002473704604</v>
      </c>
      <c r="BW23" s="130">
        <v>7.0831307363999105E-2</v>
      </c>
      <c r="BX23" s="130">
        <v>0.30158994809244399</v>
      </c>
      <c r="BY23" s="130">
        <v>8.2727152424137405</v>
      </c>
      <c r="BZ23" s="130">
        <v>8.2727152424137405</v>
      </c>
      <c r="CA23" s="130">
        <v>3.70542105609977</v>
      </c>
      <c r="CB23" s="130">
        <v>3.861155686679</v>
      </c>
      <c r="CC23" s="130">
        <v>5.2996240540237904</v>
      </c>
      <c r="CD23" s="130">
        <v>6.0294475427510701</v>
      </c>
      <c r="CE23" s="130">
        <v>2.0278476641045899</v>
      </c>
      <c r="CF23" s="130">
        <v>1.0435772704189299</v>
      </c>
      <c r="CG23" s="130">
        <v>2.84488170497491</v>
      </c>
      <c r="CH23" s="137">
        <v>9.9628098514561696</v>
      </c>
      <c r="CI23" s="136">
        <v>0.14384687547084099</v>
      </c>
      <c r="CJ23" s="130">
        <v>0.197836132323846</v>
      </c>
      <c r="CK23" s="130">
        <v>6.9369501901267505E-2</v>
      </c>
      <c r="CL23" s="130">
        <v>9.3471221272758004E-2</v>
      </c>
      <c r="CM23" s="130">
        <v>6.6196830644093402E-2</v>
      </c>
      <c r="CN23" s="130">
        <v>0.43789833163907599</v>
      </c>
      <c r="CO23" s="130">
        <v>0.15738146391659699</v>
      </c>
      <c r="CP23" s="130">
        <v>0.124951700908403</v>
      </c>
      <c r="CQ23" s="130">
        <v>0.24480779020186899</v>
      </c>
      <c r="CR23" s="130">
        <v>7.1972999373524402E-2</v>
      </c>
      <c r="CS23" s="130">
        <v>3.49513584349361</v>
      </c>
      <c r="CT23" s="130">
        <v>0.111778613197223</v>
      </c>
      <c r="CU23" s="130">
        <v>-0.16662352940684799</v>
      </c>
      <c r="CV23" s="130">
        <v>0.27316886860895701</v>
      </c>
      <c r="CW23" s="130">
        <v>9.2667998656744605E-2</v>
      </c>
      <c r="CX23" s="130">
        <v>0.89559812305195696</v>
      </c>
      <c r="CY23" s="137">
        <v>9.5355447021286593E-2</v>
      </c>
    </row>
    <row r="24" spans="1:103" x14ac:dyDescent="0.25">
      <c r="A24" s="16">
        <v>21</v>
      </c>
      <c r="B24" s="16" t="s">
        <v>100</v>
      </c>
      <c r="C24" s="36"/>
      <c r="D24" s="122">
        <v>44440</v>
      </c>
      <c r="E24" s="4" t="s">
        <v>0</v>
      </c>
      <c r="F24" s="95" t="s">
        <v>44</v>
      </c>
      <c r="G24" s="5" t="s">
        <v>8</v>
      </c>
      <c r="H24" s="12" t="s">
        <v>2</v>
      </c>
      <c r="I24" s="64" t="s">
        <v>65</v>
      </c>
      <c r="J24" s="12" t="s">
        <v>251</v>
      </c>
      <c r="K24" s="12" t="s">
        <v>3</v>
      </c>
      <c r="L24" s="15" t="s">
        <v>0</v>
      </c>
      <c r="M24" s="108">
        <v>65</v>
      </c>
      <c r="N24" s="101">
        <v>1.65</v>
      </c>
      <c r="O24" s="26">
        <f t="shared" si="0"/>
        <v>23.875114784205696</v>
      </c>
      <c r="P24" s="12">
        <v>1</v>
      </c>
      <c r="Q24" s="115">
        <v>4.5999999999999996</v>
      </c>
      <c r="R24" s="22">
        <f t="shared" si="1"/>
        <v>0.86956521739130443</v>
      </c>
      <c r="S24" s="2" t="s">
        <v>0</v>
      </c>
      <c r="T24" s="13" t="s">
        <v>66</v>
      </c>
      <c r="U24" s="18" t="str">
        <f t="shared" si="2"/>
        <v>NO</v>
      </c>
      <c r="V24" s="108">
        <v>17.3</v>
      </c>
      <c r="W24" s="18" t="str">
        <f t="shared" si="6"/>
        <v>NO</v>
      </c>
      <c r="X24" s="13" t="s">
        <v>0</v>
      </c>
      <c r="Y24" s="18">
        <f t="shared" si="3"/>
        <v>1</v>
      </c>
      <c r="Z24" s="8">
        <v>4</v>
      </c>
      <c r="AA24" s="23">
        <f t="shared" si="4"/>
        <v>4</v>
      </c>
      <c r="AB24" s="12">
        <v>3</v>
      </c>
      <c r="AC24" s="19">
        <f t="shared" si="5"/>
        <v>11</v>
      </c>
      <c r="AD24" s="101">
        <v>9.3800000000000008</v>
      </c>
      <c r="AE24" s="8">
        <v>7</v>
      </c>
      <c r="AF24" s="136">
        <v>19.261953728515099</v>
      </c>
      <c r="AG24">
        <v>908</v>
      </c>
      <c r="AH24">
        <v>844</v>
      </c>
      <c r="AI24" s="137">
        <v>1155.1400000000001</v>
      </c>
      <c r="AJ24" s="130">
        <v>1.16305304667523</v>
      </c>
      <c r="AK24" s="130">
        <v>115.249919941615</v>
      </c>
      <c r="AL24" s="130">
        <v>1.13749655479367</v>
      </c>
      <c r="AM24" s="130">
        <v>117.882592493378</v>
      </c>
      <c r="AN24" s="130">
        <v>112.721215038933</v>
      </c>
      <c r="AO24" s="130">
        <v>9.64451769763401E-2</v>
      </c>
      <c r="AP24" s="130">
        <v>0.99289605740147402</v>
      </c>
      <c r="AQ24" s="130">
        <v>50.830726912958497</v>
      </c>
      <c r="AR24" s="130">
        <v>49.169273087041503</v>
      </c>
      <c r="AS24" s="130">
        <v>48.064270729602498</v>
      </c>
      <c r="AT24" s="130">
        <v>9.7036203176282694</v>
      </c>
      <c r="AU24" s="130">
        <v>42.232108952769202</v>
      </c>
      <c r="AV24" s="130">
        <v>-41.093248170591202</v>
      </c>
      <c r="AW24" s="130">
        <v>3.2488769392211099</v>
      </c>
      <c r="AX24" s="130">
        <v>8.7025348702062502</v>
      </c>
      <c r="AY24" s="130">
        <v>4.0825759925405203</v>
      </c>
      <c r="AZ24" s="130">
        <v>82.868247158485204</v>
      </c>
      <c r="BA24" s="136">
        <v>1.29236815081561</v>
      </c>
      <c r="BB24" s="130">
        <v>92.852798890369399</v>
      </c>
      <c r="BC24" s="130">
        <v>1.21371917636545</v>
      </c>
      <c r="BD24" s="130">
        <v>115.399633364633</v>
      </c>
      <c r="BE24" s="130">
        <v>109.93893811334</v>
      </c>
      <c r="BF24" s="130">
        <v>9.9533436977654405E-2</v>
      </c>
      <c r="BG24" s="130">
        <v>0.93419753876929501</v>
      </c>
      <c r="BH24" s="130">
        <v>46.212121212116799</v>
      </c>
      <c r="BI24" s="130">
        <v>53.787878787883201</v>
      </c>
      <c r="BJ24" s="130">
        <v>50</v>
      </c>
      <c r="BK24" s="130">
        <v>0</v>
      </c>
      <c r="BL24" s="130">
        <v>48.837209302320801</v>
      </c>
      <c r="BM24" s="130">
        <v>-45.636502233842698</v>
      </c>
      <c r="BN24" s="130">
        <v>1.9161142002282101</v>
      </c>
      <c r="BO24" s="130">
        <v>9.3902253566418192</v>
      </c>
      <c r="BP24" s="130">
        <v>2.6479895120411401</v>
      </c>
      <c r="BQ24" s="137">
        <v>89.910281380049895</v>
      </c>
      <c r="BR24" s="136">
        <v>0.29250542804494101</v>
      </c>
      <c r="BS24" s="130">
        <v>52.885280163025698</v>
      </c>
      <c r="BT24" s="130">
        <v>0.28348295601707801</v>
      </c>
      <c r="BU24" s="130">
        <v>17.823020055247799</v>
      </c>
      <c r="BV24" s="130">
        <v>16.253445780375301</v>
      </c>
      <c r="BW24" s="130">
        <v>1.7797613283675701E-2</v>
      </c>
      <c r="BX24" s="130">
        <v>0.29161517195969</v>
      </c>
      <c r="BY24" s="130">
        <v>12.255965282339</v>
      </c>
      <c r="BZ24" s="130">
        <v>12.255965282339</v>
      </c>
      <c r="CA24" s="130">
        <v>9.5428411481477298</v>
      </c>
      <c r="CB24" s="130">
        <v>15.7467777501748</v>
      </c>
      <c r="CC24" s="130">
        <v>13.0590937187634</v>
      </c>
      <c r="CD24" s="130">
        <v>12.7244426685423</v>
      </c>
      <c r="CE24" s="130">
        <v>3.49351363786423</v>
      </c>
      <c r="CF24" s="130">
        <v>2.3332982180902699</v>
      </c>
      <c r="CG24" s="130">
        <v>4.0193803918431597</v>
      </c>
      <c r="CH24" s="137">
        <v>22.830680795067099</v>
      </c>
      <c r="CI24" s="136">
        <v>0.25149792512139701</v>
      </c>
      <c r="CJ24" s="130">
        <v>0.45887476702645102</v>
      </c>
      <c r="CK24" s="130">
        <v>0.24921654032481699</v>
      </c>
      <c r="CL24" s="130">
        <v>0.151192976658101</v>
      </c>
      <c r="CM24" s="130">
        <v>0.144191541714321</v>
      </c>
      <c r="CN24" s="130">
        <v>0.184536063301971</v>
      </c>
      <c r="CO24" s="130">
        <v>0.29370161134779899</v>
      </c>
      <c r="CP24" s="130">
        <v>0.241113319180461</v>
      </c>
      <c r="CQ24" s="130">
        <v>0.24926065635835201</v>
      </c>
      <c r="CR24" s="130">
        <v>0.19854334630048501</v>
      </c>
      <c r="CS24" s="130">
        <v>1.6227734839921599</v>
      </c>
      <c r="CT24" s="130">
        <v>0.30922191769698698</v>
      </c>
      <c r="CU24" s="130">
        <v>-0.30964801360357502</v>
      </c>
      <c r="CV24" s="130">
        <v>1.0752988504088301</v>
      </c>
      <c r="CW24" s="130">
        <v>0.26811707771243498</v>
      </c>
      <c r="CX24" s="130">
        <v>0.98452065538698397</v>
      </c>
      <c r="CY24" s="137">
        <v>0.27550577667467202</v>
      </c>
    </row>
    <row r="25" spans="1:103" x14ac:dyDescent="0.25">
      <c r="A25" s="16">
        <v>22</v>
      </c>
      <c r="B25" s="16" t="s">
        <v>101</v>
      </c>
      <c r="C25" s="36"/>
      <c r="D25" s="122">
        <v>44440</v>
      </c>
      <c r="E25" s="4" t="s">
        <v>0</v>
      </c>
      <c r="F25" s="95" t="s">
        <v>44</v>
      </c>
      <c r="G25" s="5" t="s">
        <v>9</v>
      </c>
      <c r="H25" s="13" t="s">
        <v>2</v>
      </c>
      <c r="I25" s="67" t="s">
        <v>65</v>
      </c>
      <c r="J25" s="13" t="s">
        <v>248</v>
      </c>
      <c r="K25" s="13" t="s">
        <v>3</v>
      </c>
      <c r="L25" s="15" t="s">
        <v>0</v>
      </c>
      <c r="M25" s="110">
        <v>55</v>
      </c>
      <c r="N25" s="103">
        <v>1.52</v>
      </c>
      <c r="O25" s="26">
        <f t="shared" si="0"/>
        <v>23.80540166204986</v>
      </c>
      <c r="P25" s="13">
        <v>1</v>
      </c>
      <c r="Q25" s="117">
        <v>3.36</v>
      </c>
      <c r="R25" s="22">
        <f t="shared" si="1"/>
        <v>1.1904761904761905</v>
      </c>
      <c r="S25" s="2" t="s">
        <v>0</v>
      </c>
      <c r="T25" s="13" t="s">
        <v>0</v>
      </c>
      <c r="U25" s="18" t="str">
        <f t="shared" si="2"/>
        <v>NO</v>
      </c>
      <c r="V25" s="110">
        <v>17.5</v>
      </c>
      <c r="W25" s="18" t="str">
        <f t="shared" si="6"/>
        <v>NO</v>
      </c>
      <c r="X25" s="13" t="s">
        <v>0</v>
      </c>
      <c r="Y25" s="18">
        <f t="shared" si="3"/>
        <v>0</v>
      </c>
      <c r="Z25" s="9">
        <v>4</v>
      </c>
      <c r="AA25" s="23">
        <f t="shared" si="4"/>
        <v>4</v>
      </c>
      <c r="AB25" s="13">
        <v>2</v>
      </c>
      <c r="AC25" s="24">
        <f t="shared" si="5"/>
        <v>10</v>
      </c>
      <c r="AD25" s="103">
        <v>8.84</v>
      </c>
      <c r="AE25" s="9">
        <v>8</v>
      </c>
      <c r="AF25" s="136">
        <v>21.142862303806801</v>
      </c>
      <c r="AG25">
        <v>1306</v>
      </c>
      <c r="AH25">
        <v>1062</v>
      </c>
      <c r="AI25" s="137">
        <v>1692.31</v>
      </c>
      <c r="AJ25" s="130">
        <v>0.92153728308069605</v>
      </c>
      <c r="AK25" s="130">
        <v>146.0527921403</v>
      </c>
      <c r="AL25" s="130">
        <v>1.2776582168688</v>
      </c>
      <c r="AM25" s="130">
        <v>119.490094031121</v>
      </c>
      <c r="AN25" s="130">
        <v>111.499167763646</v>
      </c>
      <c r="AO25" s="130">
        <v>0.13779379199398101</v>
      </c>
      <c r="AP25" s="130">
        <v>1.3736865420709199</v>
      </c>
      <c r="AQ25" s="130">
        <v>64.105123380817204</v>
      </c>
      <c r="AR25" s="130">
        <v>35.894876619182803</v>
      </c>
      <c r="AS25" s="130">
        <v>50.790089329403003</v>
      </c>
      <c r="AT25" s="130">
        <v>0.32548576126456802</v>
      </c>
      <c r="AU25" s="130">
        <v>48.884424909332402</v>
      </c>
      <c r="AV25" s="130">
        <v>-43.245994120829899</v>
      </c>
      <c r="AW25" s="130">
        <v>8.1741435514621497</v>
      </c>
      <c r="AX25" s="130">
        <v>7.6455118309149199</v>
      </c>
      <c r="AY25" s="130">
        <v>3.2609933302363401</v>
      </c>
      <c r="AZ25" s="130">
        <v>97.162401279998306</v>
      </c>
      <c r="BA25" s="136">
        <v>0.90166283249698198</v>
      </c>
      <c r="BB25" s="130">
        <v>133.087442084846</v>
      </c>
      <c r="BC25" s="130">
        <v>1.39060002478629</v>
      </c>
      <c r="BD25" s="130">
        <v>109.273062528691</v>
      </c>
      <c r="BE25" s="130">
        <v>104.497205166805</v>
      </c>
      <c r="BF25" s="130">
        <v>0.13541537524342701</v>
      </c>
      <c r="BG25" s="130">
        <v>1.4631326446520401</v>
      </c>
      <c r="BH25" s="130">
        <v>67.010309278347805</v>
      </c>
      <c r="BI25" s="130">
        <v>32.989690721652202</v>
      </c>
      <c r="BJ25" s="130">
        <v>50.000000000029303</v>
      </c>
      <c r="BK25" s="130">
        <v>0</v>
      </c>
      <c r="BL25" s="130">
        <v>49.999999999970697</v>
      </c>
      <c r="BM25" s="130">
        <v>-46.040190269598398</v>
      </c>
      <c r="BN25" s="130">
        <v>7.2455975788023403</v>
      </c>
      <c r="BO25" s="130">
        <v>8.2830837096948091</v>
      </c>
      <c r="BP25" s="130">
        <v>1.68791234322205</v>
      </c>
      <c r="BQ25" s="137">
        <v>107.267000041006</v>
      </c>
      <c r="BR25" s="136">
        <v>0.24167735541586199</v>
      </c>
      <c r="BS25" s="130">
        <v>66.059904813161097</v>
      </c>
      <c r="BT25" s="130">
        <v>0.36003702837235702</v>
      </c>
      <c r="BU25" s="130">
        <v>30.998395023936499</v>
      </c>
      <c r="BV25" s="130">
        <v>23.198840961637199</v>
      </c>
      <c r="BW25" s="130">
        <v>1.5952312781602401E-2</v>
      </c>
      <c r="BX25" s="130">
        <v>0.35933226502807403</v>
      </c>
      <c r="BY25" s="130">
        <v>9.8999514085626803</v>
      </c>
      <c r="BZ25" s="130">
        <v>9.8999514085626803</v>
      </c>
      <c r="CA25" s="130">
        <v>3.3362221084083701</v>
      </c>
      <c r="CB25" s="130">
        <v>2.6226570177225299</v>
      </c>
      <c r="CC25" s="130">
        <v>3.8919493556314699</v>
      </c>
      <c r="CD25" s="130">
        <v>16.126517769661799</v>
      </c>
      <c r="CE25" s="130">
        <v>5.9986308852965804</v>
      </c>
      <c r="CF25" s="130">
        <v>2.3932081267210399</v>
      </c>
      <c r="CG25" s="130">
        <v>3.8459994330176301</v>
      </c>
      <c r="CH25" s="137">
        <v>31.841397892246199</v>
      </c>
      <c r="CI25" s="136">
        <v>0.262254560779066</v>
      </c>
      <c r="CJ25" s="130">
        <v>0.45230155374025999</v>
      </c>
      <c r="CK25" s="130">
        <v>0.28179447650304401</v>
      </c>
      <c r="CL25" s="130">
        <v>0.25942230002650302</v>
      </c>
      <c r="CM25" s="130">
        <v>0.20806290689822601</v>
      </c>
      <c r="CN25" s="130">
        <v>0.115769459209738</v>
      </c>
      <c r="CO25" s="130">
        <v>0.26158243094262201</v>
      </c>
      <c r="CP25" s="130">
        <v>0.15443307627304501</v>
      </c>
      <c r="CQ25" s="130">
        <v>0.27580402388880199</v>
      </c>
      <c r="CR25" s="130">
        <v>6.5686478453917396E-2</v>
      </c>
      <c r="CS25" s="130">
        <v>8.0576705031060705</v>
      </c>
      <c r="CT25" s="130">
        <v>7.9615324571169696E-2</v>
      </c>
      <c r="CU25" s="130">
        <v>-0.37290200161901899</v>
      </c>
      <c r="CV25" s="130">
        <v>0.73385436009667004</v>
      </c>
      <c r="CW25" s="130">
        <v>0.31302130971062198</v>
      </c>
      <c r="CX25" s="130">
        <v>1.1793950626507099</v>
      </c>
      <c r="CY25" s="137">
        <v>0.327713163453907</v>
      </c>
    </row>
    <row r="26" spans="1:103" x14ac:dyDescent="0.25">
      <c r="A26" s="16">
        <v>23</v>
      </c>
      <c r="B26" s="16" t="s">
        <v>102</v>
      </c>
      <c r="C26" s="36"/>
      <c r="D26" s="122">
        <v>44440</v>
      </c>
      <c r="E26" s="4" t="s">
        <v>0</v>
      </c>
      <c r="F26" s="95" t="s">
        <v>44</v>
      </c>
      <c r="G26" s="5" t="s">
        <v>10</v>
      </c>
      <c r="H26" s="12" t="s">
        <v>2</v>
      </c>
      <c r="I26" s="64" t="s">
        <v>65</v>
      </c>
      <c r="J26" s="12" t="s">
        <v>249</v>
      </c>
      <c r="K26" s="12" t="s">
        <v>3</v>
      </c>
      <c r="L26" s="15" t="s">
        <v>0</v>
      </c>
      <c r="M26" s="108">
        <v>77</v>
      </c>
      <c r="N26" s="101">
        <v>1.56</v>
      </c>
      <c r="O26" s="26">
        <f t="shared" si="0"/>
        <v>31.640368178829714</v>
      </c>
      <c r="P26" s="12">
        <v>1</v>
      </c>
      <c r="Q26" s="115">
        <v>3.61</v>
      </c>
      <c r="R26" s="22">
        <f t="shared" si="1"/>
        <v>1.10803324099723</v>
      </c>
      <c r="S26" s="2" t="s">
        <v>0</v>
      </c>
      <c r="T26" s="13" t="s">
        <v>66</v>
      </c>
      <c r="U26" s="18" t="str">
        <f t="shared" si="2"/>
        <v>NO</v>
      </c>
      <c r="V26" s="108">
        <v>18.399999999999999</v>
      </c>
      <c r="W26" s="18" t="str">
        <f t="shared" si="6"/>
        <v>NO</v>
      </c>
      <c r="X26" s="13" t="s">
        <v>0</v>
      </c>
      <c r="Y26" s="18">
        <f t="shared" si="3"/>
        <v>1</v>
      </c>
      <c r="Z26" s="8">
        <v>4</v>
      </c>
      <c r="AA26" s="23">
        <f t="shared" si="4"/>
        <v>4</v>
      </c>
      <c r="AB26" s="12">
        <v>3</v>
      </c>
      <c r="AC26" s="19">
        <f t="shared" si="5"/>
        <v>11</v>
      </c>
      <c r="AD26" s="101">
        <v>9.82</v>
      </c>
      <c r="AE26" s="8">
        <v>10</v>
      </c>
      <c r="AF26" s="136">
        <v>33.869824987131203</v>
      </c>
      <c r="AG26">
        <v>2216</v>
      </c>
      <c r="AH26">
        <v>1927</v>
      </c>
      <c r="AI26" s="137">
        <v>3743.58</v>
      </c>
      <c r="AJ26" s="130">
        <v>0.683025584730521</v>
      </c>
      <c r="AK26" s="130">
        <v>195.119933908825</v>
      </c>
      <c r="AL26" s="130">
        <v>1.2682555200385801</v>
      </c>
      <c r="AM26" s="130">
        <v>129.36365231994401</v>
      </c>
      <c r="AN26" s="130">
        <v>116.776153285777</v>
      </c>
      <c r="AO26" s="130">
        <v>0.21031511576401701</v>
      </c>
      <c r="AP26" s="130">
        <v>1.8071491988927899</v>
      </c>
      <c r="AQ26" s="130">
        <v>75.394937861709494</v>
      </c>
      <c r="AR26" s="130">
        <v>24.605062138290499</v>
      </c>
      <c r="AS26" s="130">
        <v>51.444374433610598</v>
      </c>
      <c r="AT26" s="130">
        <v>8.1258367157394706E-2</v>
      </c>
      <c r="AU26" s="130">
        <v>48.474367199231999</v>
      </c>
      <c r="AV26" s="130">
        <v>-20.316357545175801</v>
      </c>
      <c r="AW26" s="130">
        <v>6.2548300025671697</v>
      </c>
      <c r="AX26" s="130">
        <v>9.9973463312430404</v>
      </c>
      <c r="AY26" s="130">
        <v>3.0890162818676399</v>
      </c>
      <c r="AZ26" s="130">
        <v>82.7182479067054</v>
      </c>
      <c r="BA26" s="136">
        <v>0.71680437496934202</v>
      </c>
      <c r="BB26" s="130">
        <v>167.40969250520001</v>
      </c>
      <c r="BC26" s="130">
        <v>1.4851378336288901</v>
      </c>
      <c r="BD26" s="130">
        <v>105.95776130537</v>
      </c>
      <c r="BE26" s="130">
        <v>100.972476528342</v>
      </c>
      <c r="BF26" s="130">
        <v>0.207675635259856</v>
      </c>
      <c r="BG26" s="130">
        <v>1.9834728460981601</v>
      </c>
      <c r="BH26" s="130">
        <v>77.3333333333333</v>
      </c>
      <c r="BI26" s="130">
        <v>22.6666666666667</v>
      </c>
      <c r="BJ26" s="130">
        <v>50.000000000002302</v>
      </c>
      <c r="BK26" s="130">
        <v>0</v>
      </c>
      <c r="BL26" s="130">
        <v>49.999999999994401</v>
      </c>
      <c r="BM26" s="130">
        <v>-22.665391520247301</v>
      </c>
      <c r="BN26" s="130">
        <v>7.4978063298870801</v>
      </c>
      <c r="BO26" s="130">
        <v>12.197590437087401</v>
      </c>
      <c r="BP26" s="130">
        <v>1.62642608984225</v>
      </c>
      <c r="BQ26" s="137">
        <v>102.012838220437</v>
      </c>
      <c r="BR26" s="136">
        <v>0.18697170976740199</v>
      </c>
      <c r="BS26" s="130">
        <v>74.410467473143797</v>
      </c>
      <c r="BT26" s="130">
        <v>0.45519832629915802</v>
      </c>
      <c r="BU26" s="130">
        <v>71.295541242337805</v>
      </c>
      <c r="BV26" s="130">
        <v>57.142472216068398</v>
      </c>
      <c r="BW26" s="130">
        <v>2.6121020886352299E-2</v>
      </c>
      <c r="BX26" s="130">
        <v>0.55437997478244505</v>
      </c>
      <c r="BY26" s="130">
        <v>8.1145347070487208</v>
      </c>
      <c r="BZ26" s="130">
        <v>8.1145347070487208</v>
      </c>
      <c r="CA26" s="130">
        <v>2.07854895074904</v>
      </c>
      <c r="CB26" s="130">
        <v>1.56226802104052</v>
      </c>
      <c r="CC26" s="130">
        <v>2.2164026286351999</v>
      </c>
      <c r="CD26" s="130">
        <v>10.9361996315045</v>
      </c>
      <c r="CE26" s="130">
        <v>2.9787310990214499</v>
      </c>
      <c r="CF26" s="130">
        <v>4.4241791223961702</v>
      </c>
      <c r="CG26" s="130">
        <v>3.8136532215430701</v>
      </c>
      <c r="CH26" s="137">
        <v>38.098367405536102</v>
      </c>
      <c r="CI26" s="136">
        <v>0.27374041902276502</v>
      </c>
      <c r="CJ26" s="130">
        <v>0.381357588548149</v>
      </c>
      <c r="CK26" s="130">
        <v>0.35891688946507599</v>
      </c>
      <c r="CL26" s="130">
        <v>0.55112498730330295</v>
      </c>
      <c r="CM26" s="130">
        <v>0.489333400769144</v>
      </c>
      <c r="CN26" s="130">
        <v>0.124199446109528</v>
      </c>
      <c r="CO26" s="130">
        <v>0.30677045100764599</v>
      </c>
      <c r="CP26" s="130">
        <v>0.10762704947025099</v>
      </c>
      <c r="CQ26" s="130">
        <v>0.32979127065161301</v>
      </c>
      <c r="CR26" s="130">
        <v>4.0403814287438299E-2</v>
      </c>
      <c r="CS26" s="130">
        <v>19.225934210743699</v>
      </c>
      <c r="CT26" s="130">
        <v>4.5723188495182997E-2</v>
      </c>
      <c r="CU26" s="130">
        <v>-0.53829529270621201</v>
      </c>
      <c r="CV26" s="130">
        <v>0.47622894591841602</v>
      </c>
      <c r="CW26" s="130">
        <v>0.44253534646189302</v>
      </c>
      <c r="CX26" s="130">
        <v>1.2345850178676601</v>
      </c>
      <c r="CY26" s="137">
        <v>0.46057996112908201</v>
      </c>
    </row>
    <row r="27" spans="1:103" x14ac:dyDescent="0.25">
      <c r="A27" s="16">
        <v>24</v>
      </c>
      <c r="B27" s="16" t="s">
        <v>103</v>
      </c>
      <c r="C27" s="36"/>
      <c r="D27" s="122">
        <v>44440</v>
      </c>
      <c r="E27" s="4" t="s">
        <v>0</v>
      </c>
      <c r="F27" s="95" t="s">
        <v>44</v>
      </c>
      <c r="G27" s="95" t="s">
        <v>6</v>
      </c>
      <c r="H27" s="12" t="s">
        <v>2</v>
      </c>
      <c r="I27" s="64" t="s">
        <v>65</v>
      </c>
      <c r="J27" s="12" t="s">
        <v>252</v>
      </c>
      <c r="K27" s="12" t="s">
        <v>3</v>
      </c>
      <c r="L27" s="15" t="s">
        <v>0</v>
      </c>
      <c r="M27" s="108">
        <v>63</v>
      </c>
      <c r="N27" s="101">
        <v>1.76</v>
      </c>
      <c r="O27" s="26">
        <f t="shared" si="0"/>
        <v>20.338326446280991</v>
      </c>
      <c r="P27" s="12">
        <v>1</v>
      </c>
      <c r="Q27" s="115">
        <v>3.08</v>
      </c>
      <c r="R27" s="22">
        <f t="shared" si="1"/>
        <v>1.2987012987012987</v>
      </c>
      <c r="S27" s="2" t="s">
        <v>0</v>
      </c>
      <c r="T27" s="13" t="s">
        <v>0</v>
      </c>
      <c r="U27" s="18" t="str">
        <f t="shared" si="2"/>
        <v>NO</v>
      </c>
      <c r="V27" s="108">
        <v>25.5</v>
      </c>
      <c r="W27" s="18" t="str">
        <f t="shared" si="6"/>
        <v>NO</v>
      </c>
      <c r="X27" s="13" t="s">
        <v>0</v>
      </c>
      <c r="Y27" s="18">
        <f t="shared" si="3"/>
        <v>0</v>
      </c>
      <c r="Z27" s="8">
        <v>4</v>
      </c>
      <c r="AA27" s="23">
        <f t="shared" si="4"/>
        <v>4</v>
      </c>
      <c r="AB27" s="12">
        <v>4</v>
      </c>
      <c r="AC27" s="19">
        <f t="shared" si="5"/>
        <v>12</v>
      </c>
      <c r="AD27" s="101">
        <v>7.14</v>
      </c>
      <c r="AE27" s="8">
        <v>7</v>
      </c>
      <c r="AF27" s="136">
        <v>29.531869480630299</v>
      </c>
      <c r="AG27">
        <v>1705</v>
      </c>
      <c r="AH27">
        <v>1342</v>
      </c>
      <c r="AI27" s="137">
        <v>2365.2199999999998</v>
      </c>
      <c r="AJ27" s="130">
        <v>0.93374441450967804</v>
      </c>
      <c r="AK27" s="130">
        <v>150.88190378878301</v>
      </c>
      <c r="AL27" s="130">
        <v>1.3713511319481699</v>
      </c>
      <c r="AM27" s="130">
        <v>122.027607007279</v>
      </c>
      <c r="AN27" s="130">
        <v>112.621010109829</v>
      </c>
      <c r="AO27" s="130">
        <v>0.21143010132565801</v>
      </c>
      <c r="AP27" s="130">
        <v>1.4380685442502801</v>
      </c>
      <c r="AQ27" s="130">
        <v>65.643498349841096</v>
      </c>
      <c r="AR27" s="130">
        <v>34.356501650158997</v>
      </c>
      <c r="AS27" s="130">
        <v>50.830451038578602</v>
      </c>
      <c r="AT27" s="130">
        <v>1.9425553140192</v>
      </c>
      <c r="AU27" s="130">
        <v>47.226993647402203</v>
      </c>
      <c r="AV27" s="130">
        <v>-28.033289142031599</v>
      </c>
      <c r="AW27" s="130">
        <v>3.6965084684226102</v>
      </c>
      <c r="AX27" s="130">
        <v>8.5573521592066903</v>
      </c>
      <c r="AY27" s="130">
        <v>5.5136980617526499</v>
      </c>
      <c r="AZ27" s="130">
        <v>76.529735103149093</v>
      </c>
      <c r="BA27" s="136">
        <v>0.97305153100285202</v>
      </c>
      <c r="BB27" s="130">
        <v>123.32649040627</v>
      </c>
      <c r="BC27" s="130">
        <v>1.57142233456664</v>
      </c>
      <c r="BD27" s="130">
        <v>108.37982584274801</v>
      </c>
      <c r="BE27" s="130">
        <v>103.701148945336</v>
      </c>
      <c r="BF27" s="130">
        <v>0.21521474955209399</v>
      </c>
      <c r="BG27" s="130">
        <v>1.54023530472269</v>
      </c>
      <c r="BH27" s="130">
        <v>66.995145631069093</v>
      </c>
      <c r="BI27" s="130">
        <v>33.0048543689309</v>
      </c>
      <c r="BJ27" s="130">
        <v>50.000000000061299</v>
      </c>
      <c r="BK27" s="130">
        <v>0</v>
      </c>
      <c r="BL27" s="130">
        <v>49.180327868851997</v>
      </c>
      <c r="BM27" s="130">
        <v>-32.874339158197699</v>
      </c>
      <c r="BN27" s="130">
        <v>2.9729297643625801</v>
      </c>
      <c r="BO27" s="130">
        <v>10.011272171257399</v>
      </c>
      <c r="BP27" s="130">
        <v>4.6267772993597402</v>
      </c>
      <c r="BQ27" s="137">
        <v>91.237518688245203</v>
      </c>
      <c r="BR27" s="136">
        <v>0.28384803556244198</v>
      </c>
      <c r="BS27" s="130">
        <v>78.790677485251905</v>
      </c>
      <c r="BT27" s="130">
        <v>0.48037923077855699</v>
      </c>
      <c r="BU27" s="130">
        <v>39.771517502108097</v>
      </c>
      <c r="BV27" s="130">
        <v>29.525787519001099</v>
      </c>
      <c r="BW27" s="130">
        <v>3.2950671999206899E-2</v>
      </c>
      <c r="BX27" s="130">
        <v>0.41700598083927798</v>
      </c>
      <c r="BY27" s="130">
        <v>9.8326838906052192</v>
      </c>
      <c r="BZ27" s="130">
        <v>9.8326838906052192</v>
      </c>
      <c r="CA27" s="130">
        <v>6.0494346727594497</v>
      </c>
      <c r="CB27" s="130">
        <v>6.4306664473579902</v>
      </c>
      <c r="CC27" s="130">
        <v>6.8944408197653804</v>
      </c>
      <c r="CD27" s="130">
        <v>13.384911525309001</v>
      </c>
      <c r="CE27" s="130">
        <v>3.6819826294834201</v>
      </c>
      <c r="CF27" s="130">
        <v>3.6415978242946001</v>
      </c>
      <c r="CG27" s="130">
        <v>3.9318319666391099</v>
      </c>
      <c r="CH27" s="137">
        <v>34.096936339407897</v>
      </c>
      <c r="CI27" s="136">
        <v>0.30398900507639898</v>
      </c>
      <c r="CJ27" s="130">
        <v>0.52220097643750496</v>
      </c>
      <c r="CK27" s="130">
        <v>0.35029630237451997</v>
      </c>
      <c r="CL27" s="130">
        <v>0.32592229313925303</v>
      </c>
      <c r="CM27" s="130">
        <v>0.26216944325226199</v>
      </c>
      <c r="CN27" s="130">
        <v>0.15584664526293801</v>
      </c>
      <c r="CO27" s="130">
        <v>0.28997642880554098</v>
      </c>
      <c r="CP27" s="130">
        <v>0.149789151062651</v>
      </c>
      <c r="CQ27" s="130">
        <v>0.286195724778042</v>
      </c>
      <c r="CR27" s="130">
        <v>0.119012020337339</v>
      </c>
      <c r="CS27" s="130">
        <v>3.3104161312414702</v>
      </c>
      <c r="CT27" s="130">
        <v>0.14598517261631</v>
      </c>
      <c r="CU27" s="130">
        <v>-0.47746489744724202</v>
      </c>
      <c r="CV27" s="130">
        <v>0.99607038937871395</v>
      </c>
      <c r="CW27" s="130">
        <v>0.425551941365025</v>
      </c>
      <c r="CX27" s="130">
        <v>0.71310251714967599</v>
      </c>
      <c r="CY27" s="137">
        <v>0.44553840795935001</v>
      </c>
    </row>
    <row r="28" spans="1:103" x14ac:dyDescent="0.25">
      <c r="A28" s="16">
        <v>25</v>
      </c>
      <c r="B28" s="16" t="s">
        <v>104</v>
      </c>
      <c r="C28" s="36"/>
      <c r="D28" s="122">
        <v>44440</v>
      </c>
      <c r="E28" s="4" t="s">
        <v>0</v>
      </c>
      <c r="F28" s="95" t="s">
        <v>44</v>
      </c>
      <c r="G28" s="5">
        <v>877</v>
      </c>
      <c r="H28" s="12" t="s">
        <v>2</v>
      </c>
      <c r="I28" s="64" t="s">
        <v>65</v>
      </c>
      <c r="J28" s="12" t="s">
        <v>252</v>
      </c>
      <c r="K28" s="12" t="s">
        <v>5</v>
      </c>
      <c r="L28" s="15" t="s">
        <v>0</v>
      </c>
      <c r="M28" s="108">
        <v>80.599999999999994</v>
      </c>
      <c r="N28" s="101">
        <v>1.84</v>
      </c>
      <c r="O28" s="26">
        <f t="shared" si="0"/>
        <v>23.806710775047257</v>
      </c>
      <c r="P28" s="12">
        <v>1</v>
      </c>
      <c r="Q28" s="115">
        <v>2.95</v>
      </c>
      <c r="R28" s="22">
        <f t="shared" si="1"/>
        <v>1.3559322033898304</v>
      </c>
      <c r="S28" s="2" t="s">
        <v>0</v>
      </c>
      <c r="T28" s="13" t="s">
        <v>0</v>
      </c>
      <c r="U28" s="18" t="str">
        <f t="shared" si="2"/>
        <v>NO</v>
      </c>
      <c r="V28" s="108">
        <v>42</v>
      </c>
      <c r="W28" s="18" t="str">
        <f t="shared" si="6"/>
        <v>NO</v>
      </c>
      <c r="X28" s="13" t="s">
        <v>0</v>
      </c>
      <c r="Y28" s="18">
        <f t="shared" si="3"/>
        <v>0</v>
      </c>
      <c r="Z28" s="8">
        <v>4</v>
      </c>
      <c r="AA28" s="23">
        <f t="shared" si="4"/>
        <v>4</v>
      </c>
      <c r="AB28" s="12">
        <v>2</v>
      </c>
      <c r="AC28" s="19">
        <f t="shared" si="5"/>
        <v>10</v>
      </c>
      <c r="AD28" s="101">
        <v>7.27</v>
      </c>
      <c r="AE28" s="8">
        <v>7</v>
      </c>
      <c r="AF28" s="136">
        <v>32.756446925863003</v>
      </c>
      <c r="AG28">
        <v>1895</v>
      </c>
      <c r="AH28">
        <v>1685</v>
      </c>
      <c r="AI28" s="137">
        <v>2499.87</v>
      </c>
      <c r="AJ28" s="130">
        <v>1.08874940198853</v>
      </c>
      <c r="AK28" s="130">
        <v>124.455298288883</v>
      </c>
      <c r="AL28" s="130">
        <v>1.3711263249571899</v>
      </c>
      <c r="AM28" s="130">
        <v>110.436014742811</v>
      </c>
      <c r="AN28" s="130">
        <v>104.742897288561</v>
      </c>
      <c r="AO28" s="130">
        <v>0.123090242657674</v>
      </c>
      <c r="AP28" s="130">
        <v>1.25051759785778</v>
      </c>
      <c r="AQ28" s="130">
        <v>52.313092378457704</v>
      </c>
      <c r="AR28" s="130">
        <v>47.686907621542304</v>
      </c>
      <c r="AS28" s="130">
        <v>32.294586059130999</v>
      </c>
      <c r="AT28" s="130">
        <v>36.127129152258597</v>
      </c>
      <c r="AU28" s="130">
        <v>31.5782847886104</v>
      </c>
      <c r="AV28" s="130">
        <v>-52.624036977058701</v>
      </c>
      <c r="AW28" s="130">
        <v>4.0660207928859204</v>
      </c>
      <c r="AX28" s="130">
        <v>8.8557049405601695</v>
      </c>
      <c r="AY28" s="130">
        <v>4.0127743291057101</v>
      </c>
      <c r="AZ28" s="130">
        <v>94.564495550577604</v>
      </c>
      <c r="BA28" s="136">
        <v>1.1750443084677</v>
      </c>
      <c r="BB28" s="130">
        <v>102.12380855364</v>
      </c>
      <c r="BC28" s="130">
        <v>1.47670713622411</v>
      </c>
      <c r="BD28" s="130">
        <v>108.85694810592599</v>
      </c>
      <c r="BE28" s="130">
        <v>103.07022222719</v>
      </c>
      <c r="BF28" s="130">
        <v>0.12638391370569199</v>
      </c>
      <c r="BG28" s="130">
        <v>1.28105285282837</v>
      </c>
      <c r="BH28" s="130">
        <v>49.180327868850199</v>
      </c>
      <c r="BI28" s="130">
        <v>50.819672131149801</v>
      </c>
      <c r="BJ28" s="130">
        <v>17.741935483823099</v>
      </c>
      <c r="BK28" s="130">
        <v>36.065573770505097</v>
      </c>
      <c r="BL28" s="130">
        <v>21.6666666666701</v>
      </c>
      <c r="BM28" s="130">
        <v>-57.714761321798903</v>
      </c>
      <c r="BN28" s="130">
        <v>3.2648684790267799</v>
      </c>
      <c r="BO28" s="130">
        <v>9.7437160723992093</v>
      </c>
      <c r="BP28" s="130">
        <v>2.5948950790040501</v>
      </c>
      <c r="BQ28" s="137">
        <v>102.83560602433801</v>
      </c>
      <c r="BR28" s="136">
        <v>0.25706754809439702</v>
      </c>
      <c r="BS28" s="130">
        <v>64.657703106633093</v>
      </c>
      <c r="BT28" s="130">
        <v>0.346811814777988</v>
      </c>
      <c r="BU28" s="130">
        <v>8.4858683277659797</v>
      </c>
      <c r="BV28" s="130">
        <v>6.9672865280009804</v>
      </c>
      <c r="BW28" s="130">
        <v>1.8550949094262699E-2</v>
      </c>
      <c r="BX28" s="130">
        <v>0.27893374727602799</v>
      </c>
      <c r="BY28" s="130">
        <v>8.4761633720860097</v>
      </c>
      <c r="BZ28" s="130">
        <v>8.4761633720860097</v>
      </c>
      <c r="CA28" s="130">
        <v>20.6903535858902</v>
      </c>
      <c r="CB28" s="130">
        <v>27.9708286690039</v>
      </c>
      <c r="CC28" s="130">
        <v>18.505011124144101</v>
      </c>
      <c r="CD28" s="130">
        <v>16.4202477713206</v>
      </c>
      <c r="CE28" s="130">
        <v>3.0141689071823801</v>
      </c>
      <c r="CF28" s="130">
        <v>2.8098137422647702</v>
      </c>
      <c r="CG28" s="130">
        <v>3.8619097996410199</v>
      </c>
      <c r="CH28" s="137">
        <v>27.903098906936499</v>
      </c>
      <c r="CI28" s="136">
        <v>0.23611268821354101</v>
      </c>
      <c r="CJ28" s="130">
        <v>0.51952551635488298</v>
      </c>
      <c r="CK28" s="130">
        <v>0.25293935975506698</v>
      </c>
      <c r="CL28" s="130">
        <v>7.6839682666277803E-2</v>
      </c>
      <c r="CM28" s="130">
        <v>6.6517985547091096E-2</v>
      </c>
      <c r="CN28" s="130">
        <v>0.150710151298139</v>
      </c>
      <c r="CO28" s="130">
        <v>0.223054635739521</v>
      </c>
      <c r="CP28" s="130">
        <v>0.162027572577156</v>
      </c>
      <c r="CQ28" s="130">
        <v>0.177746131901766</v>
      </c>
      <c r="CR28" s="130">
        <v>0.64067560884683195</v>
      </c>
      <c r="CS28" s="130">
        <v>0.77423336216725802</v>
      </c>
      <c r="CT28" s="130">
        <v>0.586004314294436</v>
      </c>
      <c r="CU28" s="130">
        <v>-0.31202942067099398</v>
      </c>
      <c r="CV28" s="130">
        <v>0.741306810938128</v>
      </c>
      <c r="CW28" s="130">
        <v>0.31728854575941201</v>
      </c>
      <c r="CX28" s="130">
        <v>0.96240393376461997</v>
      </c>
      <c r="CY28" s="137">
        <v>0.295069505150721</v>
      </c>
    </row>
    <row r="29" spans="1:103" x14ac:dyDescent="0.25">
      <c r="A29" s="16">
        <v>26</v>
      </c>
      <c r="B29" s="16" t="s">
        <v>105</v>
      </c>
      <c r="C29" s="36"/>
      <c r="D29" s="122">
        <v>44470</v>
      </c>
      <c r="E29" s="4" t="s">
        <v>0</v>
      </c>
      <c r="F29" s="95" t="s">
        <v>44</v>
      </c>
      <c r="G29" s="95" t="s">
        <v>4</v>
      </c>
      <c r="H29" s="12" t="s">
        <v>2</v>
      </c>
      <c r="I29" s="65" t="s">
        <v>64</v>
      </c>
      <c r="J29" s="4" t="s">
        <v>249</v>
      </c>
      <c r="K29" s="4" t="s">
        <v>5</v>
      </c>
      <c r="L29" s="15" t="s">
        <v>0</v>
      </c>
      <c r="M29" s="111">
        <v>90</v>
      </c>
      <c r="N29" s="104">
        <v>1.73</v>
      </c>
      <c r="O29" s="26">
        <f t="shared" si="0"/>
        <v>30.071168431955627</v>
      </c>
      <c r="P29" s="12">
        <v>1</v>
      </c>
      <c r="Q29" s="118">
        <v>3.15</v>
      </c>
      <c r="R29" s="22">
        <f t="shared" si="1"/>
        <v>1.2698412698412698</v>
      </c>
      <c r="S29" s="2" t="s">
        <v>0</v>
      </c>
      <c r="T29" s="58" t="s">
        <v>66</v>
      </c>
      <c r="U29" s="18" t="str">
        <f t="shared" si="2"/>
        <v>NO</v>
      </c>
      <c r="V29" s="111">
        <v>27.5</v>
      </c>
      <c r="W29" s="18" t="str">
        <f t="shared" si="6"/>
        <v>NO</v>
      </c>
      <c r="X29" s="13" t="s">
        <v>0</v>
      </c>
      <c r="Y29" s="18">
        <f t="shared" si="3"/>
        <v>1</v>
      </c>
      <c r="Z29" s="8">
        <v>4</v>
      </c>
      <c r="AA29" s="23">
        <f t="shared" si="4"/>
        <v>4</v>
      </c>
      <c r="AB29" s="4">
        <v>3</v>
      </c>
      <c r="AC29" s="19">
        <f t="shared" si="5"/>
        <v>11</v>
      </c>
      <c r="AD29" s="104">
        <v>7.03</v>
      </c>
      <c r="AE29" s="10">
        <v>7</v>
      </c>
      <c r="AF29" s="136">
        <v>30.259570581220299</v>
      </c>
      <c r="AG29">
        <v>1802</v>
      </c>
      <c r="AH29">
        <v>1520</v>
      </c>
      <c r="AI29" s="137">
        <v>2340.69</v>
      </c>
      <c r="AJ29" s="130">
        <v>1.04433223398477</v>
      </c>
      <c r="AK29" s="130">
        <v>125.93061996195399</v>
      </c>
      <c r="AL29" s="130">
        <v>1.3075549585469</v>
      </c>
      <c r="AM29" s="130">
        <v>111.57647902041499</v>
      </c>
      <c r="AN29" s="130">
        <v>107.416337704002</v>
      </c>
      <c r="AO29" s="130">
        <v>0.124875917616337</v>
      </c>
      <c r="AP29" s="130">
        <v>1.2642689428779701</v>
      </c>
      <c r="AQ29" s="130">
        <v>55.142845544874802</v>
      </c>
      <c r="AR29" s="130">
        <v>44.857154455125198</v>
      </c>
      <c r="AS29" s="130">
        <v>29.617421823737999</v>
      </c>
      <c r="AT29" s="130">
        <v>33.811946770560603</v>
      </c>
      <c r="AU29" s="130">
        <v>36.570631405701398</v>
      </c>
      <c r="AV29" s="130">
        <v>-33.595391207500398</v>
      </c>
      <c r="AW29" s="130">
        <v>2.61630360892118</v>
      </c>
      <c r="AX29" s="130">
        <v>9.1194597690469692</v>
      </c>
      <c r="AY29" s="130">
        <v>4.2913818130705303</v>
      </c>
      <c r="AZ29" s="130">
        <v>87.188498237983396</v>
      </c>
      <c r="BA29" s="136">
        <v>1.1354134609964599</v>
      </c>
      <c r="BB29" s="130">
        <v>105.688371788974</v>
      </c>
      <c r="BC29" s="130">
        <v>1.40060472505866</v>
      </c>
      <c r="BD29" s="130">
        <v>108.263557796377</v>
      </c>
      <c r="BE29" s="130">
        <v>104.327804737942</v>
      </c>
      <c r="BF29" s="130">
        <v>0.116822486230622</v>
      </c>
      <c r="BG29" s="130">
        <v>1.2443819187557399</v>
      </c>
      <c r="BH29" s="130">
        <v>51.612903225805198</v>
      </c>
      <c r="BI29" s="130">
        <v>48.387096774194802</v>
      </c>
      <c r="BJ29" s="130">
        <v>18.181818181821001</v>
      </c>
      <c r="BK29" s="130">
        <v>37.300784214521499</v>
      </c>
      <c r="BL29" s="130">
        <v>26.315789473688302</v>
      </c>
      <c r="BM29" s="130">
        <v>-36.182431058054398</v>
      </c>
      <c r="BN29" s="130">
        <v>2.1954270898457402</v>
      </c>
      <c r="BO29" s="130">
        <v>9.7294612284684803</v>
      </c>
      <c r="BP29" s="130">
        <v>2.9742057010378602</v>
      </c>
      <c r="BQ29" s="137">
        <v>95.408188976152402</v>
      </c>
      <c r="BR29" s="136">
        <v>0.22892670988129701</v>
      </c>
      <c r="BS29" s="130">
        <v>54.6899422968728</v>
      </c>
      <c r="BT29" s="130">
        <v>0.29585756285241299</v>
      </c>
      <c r="BU29" s="130">
        <v>16.0913580435646</v>
      </c>
      <c r="BV29" s="130">
        <v>15.4454290914959</v>
      </c>
      <c r="BW29" s="130">
        <v>5.0646362806485802E-2</v>
      </c>
      <c r="BX29" s="130">
        <v>0.31172132172577399</v>
      </c>
      <c r="BY29" s="130">
        <v>9.8320401512359208</v>
      </c>
      <c r="BZ29" s="130">
        <v>9.8320401512359208</v>
      </c>
      <c r="CA29" s="130">
        <v>17.986565583394299</v>
      </c>
      <c r="CB29" s="130">
        <v>28.417369081194199</v>
      </c>
      <c r="CC29" s="130">
        <v>20.034005102858899</v>
      </c>
      <c r="CD29" s="130">
        <v>10.4700329490818</v>
      </c>
      <c r="CE29" s="130">
        <v>2.5201685191446099</v>
      </c>
      <c r="CF29" s="130">
        <v>2.4280237508673101</v>
      </c>
      <c r="CG29" s="130">
        <v>3.8424699341927702</v>
      </c>
      <c r="CH29" s="137">
        <v>24.4179458655044</v>
      </c>
      <c r="CI29" s="136">
        <v>0.21920869856501499</v>
      </c>
      <c r="CJ29" s="130">
        <v>0.43428629441668298</v>
      </c>
      <c r="CK29" s="130">
        <v>0.22626778394172001</v>
      </c>
      <c r="CL29" s="130">
        <v>0.144218191726775</v>
      </c>
      <c r="CM29" s="130">
        <v>0.14379031552963201</v>
      </c>
      <c r="CN29" s="130">
        <v>0.40557349866360398</v>
      </c>
      <c r="CO29" s="130">
        <v>0.24656250830315901</v>
      </c>
      <c r="CP29" s="130">
        <v>0.17830128376735099</v>
      </c>
      <c r="CQ29" s="130">
        <v>0.21918555179579699</v>
      </c>
      <c r="CR29" s="130">
        <v>0.60729680288978904</v>
      </c>
      <c r="CS29" s="130">
        <v>0.84045350224958304</v>
      </c>
      <c r="CT29" s="130">
        <v>0.54781676806749302</v>
      </c>
      <c r="CU29" s="130">
        <v>-0.31165087152622101</v>
      </c>
      <c r="CV29" s="130">
        <v>0.96325537699494801</v>
      </c>
      <c r="CW29" s="130">
        <v>0.26624644577175899</v>
      </c>
      <c r="CX29" s="130">
        <v>0.89539223065389195</v>
      </c>
      <c r="CY29" s="137">
        <v>0.28005925505053397</v>
      </c>
    </row>
    <row r="30" spans="1:103" x14ac:dyDescent="0.25">
      <c r="A30" s="16">
        <v>27</v>
      </c>
      <c r="B30" s="16" t="s">
        <v>106</v>
      </c>
      <c r="C30" s="36"/>
      <c r="D30" s="122">
        <v>44470</v>
      </c>
      <c r="E30" s="4" t="s">
        <v>0</v>
      </c>
      <c r="F30" s="95" t="s">
        <v>44</v>
      </c>
      <c r="G30" s="95" t="s">
        <v>6</v>
      </c>
      <c r="H30" s="12" t="s">
        <v>2</v>
      </c>
      <c r="I30" s="65" t="s">
        <v>64</v>
      </c>
      <c r="J30" s="4" t="s">
        <v>252</v>
      </c>
      <c r="K30" s="4" t="s">
        <v>3</v>
      </c>
      <c r="L30" s="15" t="s">
        <v>0</v>
      </c>
      <c r="M30" s="111">
        <v>58</v>
      </c>
      <c r="N30" s="104">
        <v>1.72</v>
      </c>
      <c r="O30" s="26">
        <f t="shared" si="0"/>
        <v>19.605191995673341</v>
      </c>
      <c r="P30" s="12">
        <v>1</v>
      </c>
      <c r="Q30" s="118">
        <v>3.61</v>
      </c>
      <c r="R30" s="22">
        <f t="shared" si="1"/>
        <v>1.10803324099723</v>
      </c>
      <c r="S30" s="2" t="s">
        <v>0</v>
      </c>
      <c r="T30" s="58" t="s">
        <v>66</v>
      </c>
      <c r="U30" s="18" t="str">
        <f t="shared" si="2"/>
        <v>NO</v>
      </c>
      <c r="V30" s="111">
        <v>20</v>
      </c>
      <c r="W30" s="18" t="str">
        <f t="shared" si="6"/>
        <v>NO</v>
      </c>
      <c r="X30" s="58" t="s">
        <v>66</v>
      </c>
      <c r="Y30" s="18">
        <f t="shared" si="3"/>
        <v>2</v>
      </c>
      <c r="Z30" s="8">
        <v>4</v>
      </c>
      <c r="AA30" s="23">
        <f t="shared" si="4"/>
        <v>4</v>
      </c>
      <c r="AB30" s="4">
        <v>1</v>
      </c>
      <c r="AC30" s="19">
        <f t="shared" si="5"/>
        <v>9</v>
      </c>
      <c r="AD30" s="104">
        <v>8.32</v>
      </c>
      <c r="AE30" s="10">
        <v>10</v>
      </c>
      <c r="AF30" s="136">
        <v>31.862466439057599</v>
      </c>
      <c r="AG30">
        <v>2040</v>
      </c>
      <c r="AH30">
        <v>1768</v>
      </c>
      <c r="AI30" s="137">
        <v>3355.61</v>
      </c>
      <c r="AJ30" s="130">
        <v>0.73867198324613503</v>
      </c>
      <c r="AK30" s="130">
        <v>180.67920756149499</v>
      </c>
      <c r="AL30" s="130">
        <v>1.1651026291608599</v>
      </c>
      <c r="AM30" s="130">
        <v>125.94052881091901</v>
      </c>
      <c r="AN30" s="130">
        <v>119.712252881493</v>
      </c>
      <c r="AO30" s="130">
        <v>0.13313339520516401</v>
      </c>
      <c r="AP30" s="130">
        <v>1.59856404022904</v>
      </c>
      <c r="AQ30" s="130">
        <v>72.640187401748094</v>
      </c>
      <c r="AR30" s="130">
        <v>27.359812598251899</v>
      </c>
      <c r="AS30" s="130">
        <v>51.324587170443202</v>
      </c>
      <c r="AT30" s="130">
        <v>0.73346545558991605</v>
      </c>
      <c r="AU30" s="130">
        <v>47.941947373966897</v>
      </c>
      <c r="AV30" s="130">
        <v>-20.754353789155601</v>
      </c>
      <c r="AW30" s="130">
        <v>6.0407590141106704</v>
      </c>
      <c r="AX30" s="130">
        <v>6.6595921424994096</v>
      </c>
      <c r="AY30" s="130">
        <v>3.2490579910586401</v>
      </c>
      <c r="AZ30" s="130">
        <v>62.913528898207502</v>
      </c>
      <c r="BA30" s="136">
        <v>0.733455927891555</v>
      </c>
      <c r="BB30" s="130">
        <v>163.609012398278</v>
      </c>
      <c r="BC30" s="130">
        <v>1.3392189948343201</v>
      </c>
      <c r="BD30" s="130">
        <v>106.074563853086</v>
      </c>
      <c r="BE30" s="130">
        <v>102.21011262963199</v>
      </c>
      <c r="BF30" s="130">
        <v>0.12824547405595699</v>
      </c>
      <c r="BG30" s="130">
        <v>1.7114581098492601</v>
      </c>
      <c r="BH30" s="130">
        <v>76.728257406817306</v>
      </c>
      <c r="BI30" s="130">
        <v>23.271742593182701</v>
      </c>
      <c r="BJ30" s="130">
        <v>50.000000000116202</v>
      </c>
      <c r="BK30" s="130">
        <v>0</v>
      </c>
      <c r="BL30" s="130">
        <v>49.999999999806299</v>
      </c>
      <c r="BM30" s="130">
        <v>-23.163164428955699</v>
      </c>
      <c r="BN30" s="130">
        <v>6.2114391565289999</v>
      </c>
      <c r="BO30" s="130">
        <v>8.4742349593119695</v>
      </c>
      <c r="BP30" s="130">
        <v>1.82053146774717</v>
      </c>
      <c r="BQ30" s="137">
        <v>80.415537108979393</v>
      </c>
      <c r="BR30" s="136">
        <v>0.227213234053703</v>
      </c>
      <c r="BS30" s="130">
        <v>65.4507880321964</v>
      </c>
      <c r="BT30" s="130">
        <v>0.39570529469039201</v>
      </c>
      <c r="BU30" s="130">
        <v>65.431403190711293</v>
      </c>
      <c r="BV30" s="130">
        <v>61.887734036576198</v>
      </c>
      <c r="BW30" s="130">
        <v>4.07853609720795E-2</v>
      </c>
      <c r="BX30" s="130">
        <v>0.55228373379056495</v>
      </c>
      <c r="BY30" s="130">
        <v>11.4626430173002</v>
      </c>
      <c r="BZ30" s="130">
        <v>11.4626430173002</v>
      </c>
      <c r="CA30" s="130">
        <v>4.7643306998708104</v>
      </c>
      <c r="CB30" s="130">
        <v>4.5060193833678799</v>
      </c>
      <c r="CC30" s="130">
        <v>5.4199552991689899</v>
      </c>
      <c r="CD30" s="130">
        <v>13.450099446348201</v>
      </c>
      <c r="CE30" s="130">
        <v>3.9724785294896501</v>
      </c>
      <c r="CF30" s="130">
        <v>3.4381166529533198</v>
      </c>
      <c r="CG30" s="130">
        <v>3.6064650508607299</v>
      </c>
      <c r="CH30" s="137">
        <v>33.847215761914804</v>
      </c>
      <c r="CI30" s="136">
        <v>0.30759692963472302</v>
      </c>
      <c r="CJ30" s="130">
        <v>0.36224858917382702</v>
      </c>
      <c r="CK30" s="130">
        <v>0.33963127778313301</v>
      </c>
      <c r="CL30" s="130">
        <v>0.51954207123385199</v>
      </c>
      <c r="CM30" s="130">
        <v>0.51697075735297304</v>
      </c>
      <c r="CN30" s="130">
        <v>0.30634958951679597</v>
      </c>
      <c r="CO30" s="130">
        <v>0.34548739987384902</v>
      </c>
      <c r="CP30" s="130">
        <v>0.15780029522644501</v>
      </c>
      <c r="CQ30" s="130">
        <v>0.41895912028405202</v>
      </c>
      <c r="CR30" s="130">
        <v>9.2827452933016294E-2</v>
      </c>
      <c r="CS30" s="130">
        <v>6.1434650385051199</v>
      </c>
      <c r="CT30" s="130">
        <v>0.113052464408488</v>
      </c>
      <c r="CU30" s="130">
        <v>-0.64806158664289604</v>
      </c>
      <c r="CV30" s="130">
        <v>0.65761248217488999</v>
      </c>
      <c r="CW30" s="130">
        <v>0.516265347694846</v>
      </c>
      <c r="CX30" s="130">
        <v>1.11000328734842</v>
      </c>
      <c r="CY30" s="137">
        <v>0.53799582307135796</v>
      </c>
    </row>
    <row r="31" spans="1:103" x14ac:dyDescent="0.25">
      <c r="A31" s="16">
        <v>28</v>
      </c>
      <c r="B31" s="16" t="s">
        <v>107</v>
      </c>
      <c r="C31" s="36"/>
      <c r="D31" s="122">
        <v>44470</v>
      </c>
      <c r="E31" s="4" t="s">
        <v>0</v>
      </c>
      <c r="F31" s="95" t="s">
        <v>44</v>
      </c>
      <c r="G31" s="95" t="s">
        <v>1</v>
      </c>
      <c r="H31" s="12" t="s">
        <v>2</v>
      </c>
      <c r="I31" s="65" t="s">
        <v>64</v>
      </c>
      <c r="J31" s="4" t="s">
        <v>249</v>
      </c>
      <c r="K31" s="4" t="s">
        <v>3</v>
      </c>
      <c r="L31" s="15" t="s">
        <v>0</v>
      </c>
      <c r="M31" s="111">
        <v>66</v>
      </c>
      <c r="N31" s="104">
        <v>1.6</v>
      </c>
      <c r="O31" s="26">
        <f t="shared" si="0"/>
        <v>25.781249999999996</v>
      </c>
      <c r="P31" s="12">
        <v>1</v>
      </c>
      <c r="Q31" s="118">
        <v>2.68</v>
      </c>
      <c r="R31" s="22">
        <f t="shared" si="1"/>
        <v>1.4925373134328357</v>
      </c>
      <c r="S31" s="2" t="s">
        <v>0</v>
      </c>
      <c r="T31" s="58" t="s">
        <v>66</v>
      </c>
      <c r="U31" s="18" t="str">
        <f t="shared" si="2"/>
        <v>NO</v>
      </c>
      <c r="V31" s="111">
        <v>24</v>
      </c>
      <c r="W31" s="18" t="str">
        <f t="shared" si="6"/>
        <v>NO</v>
      </c>
      <c r="X31" s="58" t="s">
        <v>0</v>
      </c>
      <c r="Y31" s="18">
        <f t="shared" si="3"/>
        <v>1</v>
      </c>
      <c r="Z31" s="8">
        <v>4</v>
      </c>
      <c r="AA31" s="23">
        <f t="shared" si="4"/>
        <v>4</v>
      </c>
      <c r="AB31" s="4">
        <v>3</v>
      </c>
      <c r="AC31" s="19">
        <f t="shared" si="5"/>
        <v>11</v>
      </c>
      <c r="AD31" s="104">
        <v>6.03</v>
      </c>
      <c r="AE31" s="10">
        <v>9</v>
      </c>
      <c r="AF31" s="136">
        <v>31.079479716920002</v>
      </c>
      <c r="AG31">
        <v>2340</v>
      </c>
      <c r="AH31">
        <v>1923</v>
      </c>
      <c r="AI31" s="137">
        <v>2796.92</v>
      </c>
      <c r="AJ31" s="130">
        <v>0.74370599021550399</v>
      </c>
      <c r="AK31" s="130">
        <v>182.37317631244099</v>
      </c>
      <c r="AL31" s="130">
        <v>1.1850628465627799</v>
      </c>
      <c r="AM31" s="130">
        <v>117.329521050805</v>
      </c>
      <c r="AN31" s="130">
        <v>113.323830974611</v>
      </c>
      <c r="AO31" s="130">
        <v>8.07535102298758E-2</v>
      </c>
      <c r="AP31" s="130">
        <v>1.5722066768990699</v>
      </c>
      <c r="AQ31" s="130">
        <v>69.519244142829905</v>
      </c>
      <c r="AR31" s="130">
        <v>30.480755857170099</v>
      </c>
      <c r="AS31" s="130">
        <v>50.328677849029397</v>
      </c>
      <c r="AT31" s="130">
        <v>2.1856372002384998</v>
      </c>
      <c r="AU31" s="130">
        <v>47.4856849507321</v>
      </c>
      <c r="AV31" s="130">
        <v>-27.1707903816739</v>
      </c>
      <c r="AW31" s="130">
        <v>5.9645033308888298</v>
      </c>
      <c r="AX31" s="130">
        <v>8.7141158221705606</v>
      </c>
      <c r="AY31" s="130">
        <v>2.5585078286374499</v>
      </c>
      <c r="AZ31" s="130">
        <v>85.816471923100593</v>
      </c>
      <c r="BA31" s="136">
        <v>0.70585369996320002</v>
      </c>
      <c r="BB31" s="130">
        <v>170.00690087231399</v>
      </c>
      <c r="BC31" s="130">
        <v>1.36669748523281</v>
      </c>
      <c r="BD31" s="130">
        <v>105.07664710583499</v>
      </c>
      <c r="BE31" s="130">
        <v>102.21883299960299</v>
      </c>
      <c r="BF31" s="130">
        <v>7.9977198367214203E-2</v>
      </c>
      <c r="BG31" s="130">
        <v>1.7477644092379201</v>
      </c>
      <c r="BH31" s="130">
        <v>72.972972972969501</v>
      </c>
      <c r="BI31" s="130">
        <v>27.027027027030499</v>
      </c>
      <c r="BJ31" s="130">
        <v>50.000000000097998</v>
      </c>
      <c r="BK31" s="130">
        <v>0</v>
      </c>
      <c r="BL31" s="130">
        <v>49.0566037735761</v>
      </c>
      <c r="BM31" s="130">
        <v>-28.4501325282429</v>
      </c>
      <c r="BN31" s="130">
        <v>6.4498567502805102</v>
      </c>
      <c r="BO31" s="130">
        <v>10.151322499398299</v>
      </c>
      <c r="BP31" s="130">
        <v>1.18682245052337</v>
      </c>
      <c r="BQ31" s="137">
        <v>101.6528369154</v>
      </c>
      <c r="BR31" s="136">
        <v>0.22906919713941201</v>
      </c>
      <c r="BS31" s="130">
        <v>74.210387265492997</v>
      </c>
      <c r="BT31" s="130">
        <v>0.42177750603340702</v>
      </c>
      <c r="BU31" s="130">
        <v>35.7430409605888</v>
      </c>
      <c r="BV31" s="130">
        <v>33.816440008657104</v>
      </c>
      <c r="BW31" s="130">
        <v>2.7658779869808501E-2</v>
      </c>
      <c r="BX31" s="130">
        <v>0.52828840958248302</v>
      </c>
      <c r="BY31" s="130">
        <v>12.3584146395053</v>
      </c>
      <c r="BZ31" s="130">
        <v>12.3584146395053</v>
      </c>
      <c r="CA31" s="130">
        <v>9.7504058830015499</v>
      </c>
      <c r="CB31" s="130">
        <v>8.5547551811826406</v>
      </c>
      <c r="CC31" s="130">
        <v>10.185961766749999</v>
      </c>
      <c r="CD31" s="130">
        <v>13.5356848147199</v>
      </c>
      <c r="CE31" s="130">
        <v>4.76420624085676</v>
      </c>
      <c r="CF31" s="130">
        <v>3.2634288992607998</v>
      </c>
      <c r="CG31" s="130">
        <v>2.9855905963421399</v>
      </c>
      <c r="CH31" s="137">
        <v>35.517243901063303</v>
      </c>
      <c r="CI31" s="136">
        <v>0.30801042367970599</v>
      </c>
      <c r="CJ31" s="130">
        <v>0.40691503414052699</v>
      </c>
      <c r="CK31" s="130">
        <v>0.35591150904507302</v>
      </c>
      <c r="CL31" s="130">
        <v>0.304638088014625</v>
      </c>
      <c r="CM31" s="130">
        <v>0.29840537261958</v>
      </c>
      <c r="CN31" s="130">
        <v>0.34250870074965301</v>
      </c>
      <c r="CO31" s="130">
        <v>0.336017151780865</v>
      </c>
      <c r="CP31" s="130">
        <v>0.17776969229001499</v>
      </c>
      <c r="CQ31" s="130">
        <v>0.405449743353334</v>
      </c>
      <c r="CR31" s="130">
        <v>0.19373459227857701</v>
      </c>
      <c r="CS31" s="130">
        <v>3.9140783201572198</v>
      </c>
      <c r="CT31" s="130">
        <v>0.21450594589334099</v>
      </c>
      <c r="CU31" s="130">
        <v>-0.498170447917829</v>
      </c>
      <c r="CV31" s="130">
        <v>0.79875992627651005</v>
      </c>
      <c r="CW31" s="130">
        <v>0.37449914206533003</v>
      </c>
      <c r="CX31" s="130">
        <v>1.1669265041616601</v>
      </c>
      <c r="CY31" s="137">
        <v>0.413874435817986</v>
      </c>
    </row>
    <row r="32" spans="1:103" x14ac:dyDescent="0.25">
      <c r="A32" s="16">
        <v>29</v>
      </c>
      <c r="B32" s="16" t="s">
        <v>108</v>
      </c>
      <c r="C32" s="36"/>
      <c r="D32" s="122">
        <v>44470</v>
      </c>
      <c r="E32" s="4" t="s">
        <v>0</v>
      </c>
      <c r="F32" s="95" t="s">
        <v>44</v>
      </c>
      <c r="G32" s="95" t="s">
        <v>11</v>
      </c>
      <c r="H32" s="12" t="s">
        <v>2</v>
      </c>
      <c r="I32" s="65" t="s">
        <v>64</v>
      </c>
      <c r="J32" s="4" t="s">
        <v>248</v>
      </c>
      <c r="K32" s="4" t="s">
        <v>5</v>
      </c>
      <c r="L32" s="15" t="s">
        <v>0</v>
      </c>
      <c r="M32" s="111">
        <v>76</v>
      </c>
      <c r="N32" s="104">
        <v>1.73</v>
      </c>
      <c r="O32" s="26">
        <f t="shared" si="0"/>
        <v>25.393431120318084</v>
      </c>
      <c r="P32" s="12">
        <v>1</v>
      </c>
      <c r="Q32" s="118">
        <v>2.29</v>
      </c>
      <c r="R32" s="22">
        <f t="shared" si="1"/>
        <v>1.7467248908296944</v>
      </c>
      <c r="S32" s="2" t="s">
        <v>0</v>
      </c>
      <c r="T32" s="58" t="s">
        <v>0</v>
      </c>
      <c r="U32" s="18" t="str">
        <f t="shared" si="2"/>
        <v>NO</v>
      </c>
      <c r="V32" s="111">
        <v>24</v>
      </c>
      <c r="W32" s="18" t="str">
        <f t="shared" si="6"/>
        <v>NO</v>
      </c>
      <c r="X32" s="58" t="s">
        <v>0</v>
      </c>
      <c r="Y32" s="18">
        <f t="shared" si="3"/>
        <v>0</v>
      </c>
      <c r="Z32" s="8">
        <v>4</v>
      </c>
      <c r="AA32" s="23">
        <f t="shared" si="4"/>
        <v>4</v>
      </c>
      <c r="AB32" s="4">
        <v>2</v>
      </c>
      <c r="AC32" s="19">
        <f t="shared" si="5"/>
        <v>10</v>
      </c>
      <c r="AD32" s="104">
        <v>6.48</v>
      </c>
      <c r="AE32" s="10">
        <v>7</v>
      </c>
      <c r="AF32" s="136">
        <v>30.5561141303147</v>
      </c>
      <c r="AG32">
        <v>2424</v>
      </c>
      <c r="AH32">
        <v>1908</v>
      </c>
      <c r="AI32" s="137">
        <v>2838</v>
      </c>
      <c r="AJ32" s="130">
        <v>0.76814804900119704</v>
      </c>
      <c r="AK32" s="130">
        <v>182.91648933252901</v>
      </c>
      <c r="AL32" s="130">
        <v>1.27232782893215</v>
      </c>
      <c r="AM32" s="130">
        <v>131.99751214468799</v>
      </c>
      <c r="AN32" s="130">
        <v>128.40944937566599</v>
      </c>
      <c r="AO32" s="130">
        <v>0.106404497832531</v>
      </c>
      <c r="AP32" s="130">
        <v>1.58073156413909</v>
      </c>
      <c r="AQ32" s="130">
        <v>67.197383370942902</v>
      </c>
      <c r="AR32" s="130">
        <v>32.802616629057198</v>
      </c>
      <c r="AS32" s="130">
        <v>47.1074810458529</v>
      </c>
      <c r="AT32" s="130">
        <v>4.8351495734551104</v>
      </c>
      <c r="AU32" s="130">
        <v>48.057369380692002</v>
      </c>
      <c r="AV32" s="130">
        <v>-25.602017942745402</v>
      </c>
      <c r="AW32" s="130">
        <v>4.5891266469962897</v>
      </c>
      <c r="AX32" s="130">
        <v>9.11502670175609</v>
      </c>
      <c r="AY32" s="130">
        <v>1.5818930999138301</v>
      </c>
      <c r="AZ32" s="130">
        <v>83.526393405919507</v>
      </c>
      <c r="BA32" s="136">
        <v>0.74978431841589099</v>
      </c>
      <c r="BB32" s="130">
        <v>160.04602530702499</v>
      </c>
      <c r="BC32" s="130">
        <v>1.5786533549756001</v>
      </c>
      <c r="BD32" s="130">
        <v>107.246197152162</v>
      </c>
      <c r="BE32" s="130">
        <v>104.373669444052</v>
      </c>
      <c r="BF32" s="130">
        <v>0.104692676710613</v>
      </c>
      <c r="BG32" s="130">
        <v>1.5703285584102999</v>
      </c>
      <c r="BH32" s="130">
        <v>68.555377207062804</v>
      </c>
      <c r="BI32" s="130">
        <v>31.444622792937199</v>
      </c>
      <c r="BJ32" s="130">
        <v>50.000000000021103</v>
      </c>
      <c r="BK32" s="130">
        <v>0</v>
      </c>
      <c r="BL32" s="130">
        <v>49.999999999872301</v>
      </c>
      <c r="BM32" s="130">
        <v>-29.2534664261206</v>
      </c>
      <c r="BN32" s="130">
        <v>3.3870956078962999</v>
      </c>
      <c r="BO32" s="130">
        <v>11.3760897156484</v>
      </c>
      <c r="BP32" s="130">
        <v>0.923315742088619</v>
      </c>
      <c r="BQ32" s="137">
        <v>107.44345378909701</v>
      </c>
      <c r="BR32" s="136">
        <v>0.26580982557233401</v>
      </c>
      <c r="BS32" s="130">
        <v>82.082731024197599</v>
      </c>
      <c r="BT32" s="130">
        <v>0.57336247543533503</v>
      </c>
      <c r="BU32" s="130">
        <v>71.040345386442795</v>
      </c>
      <c r="BV32" s="130">
        <v>69.394029817738399</v>
      </c>
      <c r="BW32" s="130">
        <v>4.4653266643065903E-2</v>
      </c>
      <c r="BX32" s="130">
        <v>0.62113448898868096</v>
      </c>
      <c r="BY32" s="130">
        <v>12.5208392627073</v>
      </c>
      <c r="BZ32" s="130">
        <v>12.5208392627073</v>
      </c>
      <c r="CA32" s="130">
        <v>14.4929058615333</v>
      </c>
      <c r="CB32" s="130">
        <v>12.1970009812462</v>
      </c>
      <c r="CC32" s="130">
        <v>15.0112623947473</v>
      </c>
      <c r="CD32" s="130">
        <v>14.697327030650699</v>
      </c>
      <c r="CE32" s="130">
        <v>4.1491429822709396</v>
      </c>
      <c r="CF32" s="130">
        <v>4.5269638508006702</v>
      </c>
      <c r="CG32" s="130">
        <v>2.1880318258640399</v>
      </c>
      <c r="CH32" s="137">
        <v>43.286794879321498</v>
      </c>
      <c r="CI32" s="136">
        <v>0.346039836875144</v>
      </c>
      <c r="CJ32" s="130">
        <v>0.44874429486221401</v>
      </c>
      <c r="CK32" s="130">
        <v>0.450640520781936</v>
      </c>
      <c r="CL32" s="130">
        <v>0.53819457830820605</v>
      </c>
      <c r="CM32" s="130">
        <v>0.54041217492276705</v>
      </c>
      <c r="CN32" s="130">
        <v>0.41965581862286799</v>
      </c>
      <c r="CO32" s="130">
        <v>0.39294115653783901</v>
      </c>
      <c r="CP32" s="130">
        <v>0.18632926811435199</v>
      </c>
      <c r="CQ32" s="130">
        <v>0.38170245393217</v>
      </c>
      <c r="CR32" s="130">
        <v>0.30765614165245703</v>
      </c>
      <c r="CS32" s="130">
        <v>2.52256952881201</v>
      </c>
      <c r="CT32" s="130">
        <v>0.31236130042478699</v>
      </c>
      <c r="CU32" s="130">
        <v>-0.574069085629065</v>
      </c>
      <c r="CV32" s="130">
        <v>0.90412474996449899</v>
      </c>
      <c r="CW32" s="130">
        <v>0.49664844645255002</v>
      </c>
      <c r="CX32" s="130">
        <v>1.383173000744</v>
      </c>
      <c r="CY32" s="137">
        <v>0.51824091899859004</v>
      </c>
    </row>
    <row r="33" spans="1:103" x14ac:dyDescent="0.25">
      <c r="A33" s="16">
        <v>30</v>
      </c>
      <c r="B33" s="16" t="s">
        <v>109</v>
      </c>
      <c r="C33" s="36"/>
      <c r="D33" s="122">
        <v>44470</v>
      </c>
      <c r="E33" s="4" t="s">
        <v>0</v>
      </c>
      <c r="F33" s="95" t="s">
        <v>44</v>
      </c>
      <c r="G33" s="97" t="s">
        <v>1</v>
      </c>
      <c r="H33" s="1" t="s">
        <v>62</v>
      </c>
      <c r="I33" s="65" t="s">
        <v>65</v>
      </c>
      <c r="J33" s="1" t="s">
        <v>249</v>
      </c>
      <c r="K33" s="1" t="s">
        <v>3</v>
      </c>
      <c r="L33" s="15" t="s">
        <v>0</v>
      </c>
      <c r="M33" s="109">
        <v>58</v>
      </c>
      <c r="N33" s="102">
        <v>1.45</v>
      </c>
      <c r="O33" s="26">
        <f t="shared" si="0"/>
        <v>27.586206896551722</v>
      </c>
      <c r="P33" s="1">
        <v>1</v>
      </c>
      <c r="Q33" s="116">
        <v>4</v>
      </c>
      <c r="R33" s="22">
        <f t="shared" si="1"/>
        <v>1</v>
      </c>
      <c r="S33" s="2" t="s">
        <v>0</v>
      </c>
      <c r="T33" s="58" t="s">
        <v>0</v>
      </c>
      <c r="U33" s="18" t="str">
        <f t="shared" si="2"/>
        <v>NO</v>
      </c>
      <c r="V33" s="109">
        <v>14</v>
      </c>
      <c r="W33" s="18" t="str">
        <f t="shared" si="6"/>
        <v>NO</v>
      </c>
      <c r="X33" s="58" t="s">
        <v>0</v>
      </c>
      <c r="Y33" s="18">
        <f t="shared" si="3"/>
        <v>0</v>
      </c>
      <c r="Z33" s="6">
        <v>4</v>
      </c>
      <c r="AA33" s="23">
        <f t="shared" si="4"/>
        <v>4</v>
      </c>
      <c r="AB33" s="1">
        <v>4</v>
      </c>
      <c r="AC33" s="19">
        <f t="shared" si="5"/>
        <v>12</v>
      </c>
      <c r="AD33" s="102">
        <v>10.02</v>
      </c>
      <c r="AE33" s="7">
        <v>7</v>
      </c>
      <c r="AF33" s="136">
        <v>21.731108191539299</v>
      </c>
      <c r="AG33">
        <v>1249</v>
      </c>
      <c r="AH33">
        <v>1099</v>
      </c>
      <c r="AI33" s="137">
        <v>1555.97</v>
      </c>
      <c r="AJ33" s="130">
        <v>0.95305690347161998</v>
      </c>
      <c r="AK33" s="130">
        <v>131.961838158234</v>
      </c>
      <c r="AL33" s="130">
        <v>1.18270030050394</v>
      </c>
      <c r="AM33" s="130">
        <v>113.00085359559399</v>
      </c>
      <c r="AN33" s="130">
        <v>108.310801095047</v>
      </c>
      <c r="AO33" s="130">
        <v>0.10016879677724599</v>
      </c>
      <c r="AP33" s="130">
        <v>1.2683867454890401</v>
      </c>
      <c r="AQ33" s="130">
        <v>58.390138182695097</v>
      </c>
      <c r="AR33" s="130">
        <v>41.609861817304903</v>
      </c>
      <c r="AS33" s="130">
        <v>52.690994021552498</v>
      </c>
      <c r="AT33" s="130">
        <v>5.27411684575645</v>
      </c>
      <c r="AU33" s="130">
        <v>42.034889132690999</v>
      </c>
      <c r="AV33" s="130">
        <v>-36.939130671314601</v>
      </c>
      <c r="AW33" s="130">
        <v>3.7797213546069601</v>
      </c>
      <c r="AX33" s="130">
        <v>10.677707781774499</v>
      </c>
      <c r="AY33" s="130">
        <v>2.95347677656199</v>
      </c>
      <c r="AZ33" s="130">
        <v>86.877930845144903</v>
      </c>
      <c r="BA33" s="136">
        <v>1.03460747802842</v>
      </c>
      <c r="BB33" s="130">
        <v>115.986016482962</v>
      </c>
      <c r="BC33" s="130">
        <v>1.23688185037094</v>
      </c>
      <c r="BD33" s="130">
        <v>112.026544782171</v>
      </c>
      <c r="BE33" s="130">
        <v>106.740403752147</v>
      </c>
      <c r="BF33" s="130">
        <v>0.10000181420033701</v>
      </c>
      <c r="BG33" s="130">
        <v>1.1959063649419599</v>
      </c>
      <c r="BH33" s="130">
        <v>52.678571428575701</v>
      </c>
      <c r="BI33" s="130">
        <v>47.321428571424299</v>
      </c>
      <c r="BJ33" s="130">
        <v>50.909090909067601</v>
      </c>
      <c r="BK33" s="130">
        <v>0</v>
      </c>
      <c r="BL33" s="130">
        <v>49.019607843162603</v>
      </c>
      <c r="BM33" s="130">
        <v>-38.2301208635309</v>
      </c>
      <c r="BN33" s="130">
        <v>3.8099078094580299</v>
      </c>
      <c r="BO33" s="130">
        <v>11.0840758538274</v>
      </c>
      <c r="BP33" s="130">
        <v>2.1983556500528598</v>
      </c>
      <c r="BQ33" s="137">
        <v>90.371275172276995</v>
      </c>
      <c r="BR33" s="136">
        <v>0.17409258085277499</v>
      </c>
      <c r="BS33" s="130">
        <v>37.195022793334999</v>
      </c>
      <c r="BT33" s="130">
        <v>0.19303330993319201</v>
      </c>
      <c r="BU33" s="130">
        <v>13.2789961731605</v>
      </c>
      <c r="BV33" s="130">
        <v>11.3765172994644</v>
      </c>
      <c r="BW33" s="130">
        <v>1.69280081531899E-2</v>
      </c>
      <c r="BX33" s="130">
        <v>0.29134642021003498</v>
      </c>
      <c r="BY33" s="130">
        <v>10.656204863620101</v>
      </c>
      <c r="BZ33" s="130">
        <v>10.656204863620101</v>
      </c>
      <c r="CA33" s="130">
        <v>10.0954916789959</v>
      </c>
      <c r="CB33" s="130">
        <v>12.485818321478501</v>
      </c>
      <c r="CC33" s="130">
        <v>12.3752310591338</v>
      </c>
      <c r="CD33" s="130">
        <v>6.9387024379063797</v>
      </c>
      <c r="CE33" s="130">
        <v>2.9990348460818299</v>
      </c>
      <c r="CF33" s="130">
        <v>1.72799683888115</v>
      </c>
      <c r="CG33" s="130">
        <v>2.9760985270073399</v>
      </c>
      <c r="CH33" s="137">
        <v>14.830860592312799</v>
      </c>
      <c r="CI33" s="136">
        <v>0.18266756184087499</v>
      </c>
      <c r="CJ33" s="130">
        <v>0.281861963371069</v>
      </c>
      <c r="CK33" s="130">
        <v>0.16321405334127501</v>
      </c>
      <c r="CL33" s="130">
        <v>0.117512352788796</v>
      </c>
      <c r="CM33" s="130">
        <v>0.10503585223676</v>
      </c>
      <c r="CN33" s="130">
        <v>0.168994823715755</v>
      </c>
      <c r="CO33" s="130">
        <v>0.229698411187436</v>
      </c>
      <c r="CP33" s="130">
        <v>0.18250007955587</v>
      </c>
      <c r="CQ33" s="130">
        <v>0.25609805940735803</v>
      </c>
      <c r="CR33" s="130">
        <v>0.19159804946679199</v>
      </c>
      <c r="CS33" s="130">
        <v>2.3673761288630799</v>
      </c>
      <c r="CT33" s="130">
        <v>0.29440379918855097</v>
      </c>
      <c r="CU33" s="130">
        <v>-0.18784151959739301</v>
      </c>
      <c r="CV33" s="130">
        <v>0.79345395194976898</v>
      </c>
      <c r="CW33" s="130">
        <v>0.16183219040987701</v>
      </c>
      <c r="CX33" s="130">
        <v>1.0076593628989701</v>
      </c>
      <c r="CY33" s="137">
        <v>0.17070918296555701</v>
      </c>
    </row>
    <row r="34" spans="1:103" x14ac:dyDescent="0.25">
      <c r="A34" s="16">
        <v>31</v>
      </c>
      <c r="B34" s="16" t="s">
        <v>110</v>
      </c>
      <c r="C34" s="36"/>
      <c r="D34" s="122">
        <v>44470</v>
      </c>
      <c r="E34" s="4" t="s">
        <v>0</v>
      </c>
      <c r="F34" s="95" t="s">
        <v>44</v>
      </c>
      <c r="G34" s="95" t="s">
        <v>11</v>
      </c>
      <c r="H34" s="12" t="s">
        <v>2</v>
      </c>
      <c r="I34" s="65" t="s">
        <v>64</v>
      </c>
      <c r="J34" s="4" t="s">
        <v>249</v>
      </c>
      <c r="K34" s="4" t="s">
        <v>5</v>
      </c>
      <c r="L34" s="15" t="s">
        <v>0</v>
      </c>
      <c r="M34" s="111">
        <v>73.5</v>
      </c>
      <c r="N34" s="104">
        <v>1.72</v>
      </c>
      <c r="O34" s="26">
        <f t="shared" si="0"/>
        <v>24.844510546241214</v>
      </c>
      <c r="P34" s="1">
        <v>1</v>
      </c>
      <c r="Q34" s="118">
        <v>2.63</v>
      </c>
      <c r="R34" s="22">
        <f t="shared" si="1"/>
        <v>1.5209125475285172</v>
      </c>
      <c r="S34" s="2" t="s">
        <v>0</v>
      </c>
      <c r="T34" s="58" t="s">
        <v>0</v>
      </c>
      <c r="U34" s="18" t="str">
        <f t="shared" si="2"/>
        <v>NO</v>
      </c>
      <c r="V34" s="111">
        <v>30</v>
      </c>
      <c r="W34" s="18" t="str">
        <f t="shared" si="6"/>
        <v>NO</v>
      </c>
      <c r="X34" s="58" t="s">
        <v>0</v>
      </c>
      <c r="Y34" s="18">
        <f t="shared" si="3"/>
        <v>0</v>
      </c>
      <c r="Z34" s="8">
        <v>4</v>
      </c>
      <c r="AA34" s="23">
        <f t="shared" si="4"/>
        <v>4</v>
      </c>
      <c r="AB34" s="4">
        <v>4</v>
      </c>
      <c r="AC34" s="19">
        <f t="shared" si="5"/>
        <v>12</v>
      </c>
      <c r="AD34" s="104">
        <v>8.44</v>
      </c>
      <c r="AE34" s="10">
        <v>7</v>
      </c>
      <c r="AF34" s="136">
        <v>37.107434717635897</v>
      </c>
      <c r="AG34">
        <v>1974</v>
      </c>
      <c r="AH34">
        <v>1819</v>
      </c>
      <c r="AI34" s="137">
        <v>2922.83</v>
      </c>
      <c r="AJ34" s="130">
        <v>1.02057587791089</v>
      </c>
      <c r="AK34" s="130">
        <v>121.090032660661</v>
      </c>
      <c r="AL34" s="130">
        <v>1.41435851296169</v>
      </c>
      <c r="AM34" s="130">
        <v>109.882756522213</v>
      </c>
      <c r="AN34" s="130">
        <v>106.152804379146</v>
      </c>
      <c r="AO34" s="130">
        <v>0.108795329173244</v>
      </c>
      <c r="AP34" s="130">
        <v>1.42125177754417</v>
      </c>
      <c r="AQ34" s="130">
        <v>54.716414190666697</v>
      </c>
      <c r="AR34" s="130">
        <v>45.283585809333303</v>
      </c>
      <c r="AS34" s="130">
        <v>32.585128833440102</v>
      </c>
      <c r="AT34" s="130">
        <v>25.4549978103081</v>
      </c>
      <c r="AU34" s="130">
        <v>41.959873356251798</v>
      </c>
      <c r="AV34" s="130">
        <v>-42.157545477744101</v>
      </c>
      <c r="AW34" s="130">
        <v>3.60237913121937</v>
      </c>
      <c r="AX34" s="130">
        <v>12.318917130886099</v>
      </c>
      <c r="AY34" s="130">
        <v>3.1761862599953501</v>
      </c>
      <c r="AZ34" s="130">
        <v>98.965030021844697</v>
      </c>
      <c r="BA34" s="136">
        <v>0.999712424554559</v>
      </c>
      <c r="BB34" s="130">
        <v>120.034518980264</v>
      </c>
      <c r="BC34" s="130">
        <v>1.44883160864609</v>
      </c>
      <c r="BD34" s="130">
        <v>107.86588660543499</v>
      </c>
      <c r="BE34" s="130">
        <v>104.17767044396101</v>
      </c>
      <c r="BF34" s="130">
        <v>0.103511810078455</v>
      </c>
      <c r="BG34" s="130">
        <v>1.44581069616651</v>
      </c>
      <c r="BH34" s="130">
        <v>54.368932038834302</v>
      </c>
      <c r="BI34" s="130">
        <v>45.631067961165698</v>
      </c>
      <c r="BJ34" s="130">
        <v>27.999999999964</v>
      </c>
      <c r="BK34" s="130">
        <v>19.1489361702221</v>
      </c>
      <c r="BL34" s="130">
        <v>47.826086956514999</v>
      </c>
      <c r="BM34" s="130">
        <v>-42.922564697685999</v>
      </c>
      <c r="BN34" s="130">
        <v>3.0471251024435899</v>
      </c>
      <c r="BO34" s="130">
        <v>12.8865711668044</v>
      </c>
      <c r="BP34" s="130">
        <v>1.9646351043182499</v>
      </c>
      <c r="BQ34" s="137">
        <v>102.322871040501</v>
      </c>
      <c r="BR34" s="136">
        <v>0.17078887654379901</v>
      </c>
      <c r="BS34" s="130">
        <v>25.2512597868852</v>
      </c>
      <c r="BT34" s="130">
        <v>0.15689747657952699</v>
      </c>
      <c r="BU34" s="130">
        <v>18.609876591764099</v>
      </c>
      <c r="BV34" s="130">
        <v>18.5566759496934</v>
      </c>
      <c r="BW34" s="130">
        <v>2.5508836089362899E-2</v>
      </c>
      <c r="BX34" s="130">
        <v>0.27824462543522999</v>
      </c>
      <c r="BY34" s="130">
        <v>6.9742775856863002</v>
      </c>
      <c r="BZ34" s="130">
        <v>6.9742775856863002</v>
      </c>
      <c r="CA34" s="130">
        <v>15.4627565331686</v>
      </c>
      <c r="CB34" s="130">
        <v>23.584476312554902</v>
      </c>
      <c r="CC34" s="130">
        <v>16.191940032905599</v>
      </c>
      <c r="CD34" s="130">
        <v>5.8221398165716503</v>
      </c>
      <c r="CE34" s="130">
        <v>2.3958657572535702</v>
      </c>
      <c r="CF34" s="130">
        <v>2.16334403827052</v>
      </c>
      <c r="CG34" s="130">
        <v>3.63770069058919</v>
      </c>
      <c r="CH34" s="137">
        <v>12.372689966947901</v>
      </c>
      <c r="CI34" s="136">
        <v>0.16734559403207</v>
      </c>
      <c r="CJ34" s="130">
        <v>0.20853293398349701</v>
      </c>
      <c r="CK34" s="130">
        <v>0.110931899615029</v>
      </c>
      <c r="CL34" s="130">
        <v>0.16936120990013701</v>
      </c>
      <c r="CM34" s="130">
        <v>0.17481098175620999</v>
      </c>
      <c r="CN34" s="130">
        <v>0.23446627978617601</v>
      </c>
      <c r="CO34" s="130">
        <v>0.19577433768703401</v>
      </c>
      <c r="CP34" s="130">
        <v>0.12746225586683199</v>
      </c>
      <c r="CQ34" s="130">
        <v>0.154013368443293</v>
      </c>
      <c r="CR34" s="130">
        <v>0.474534153668901</v>
      </c>
      <c r="CS34" s="130">
        <v>0.92651653275744195</v>
      </c>
      <c r="CT34" s="130">
        <v>0.38589106061953998</v>
      </c>
      <c r="CU34" s="130">
        <v>-0.13810433578599299</v>
      </c>
      <c r="CV34" s="130">
        <v>0.66507873546408103</v>
      </c>
      <c r="CW34" s="130">
        <v>0.17561154241768301</v>
      </c>
      <c r="CX34" s="130">
        <v>1.1453045863231299</v>
      </c>
      <c r="CY34" s="137">
        <v>0.125020827702643</v>
      </c>
    </row>
    <row r="35" spans="1:103" x14ac:dyDescent="0.25">
      <c r="A35" s="16">
        <v>32</v>
      </c>
      <c r="B35" s="16" t="s">
        <v>111</v>
      </c>
      <c r="C35" s="36"/>
      <c r="D35" s="122">
        <v>44470</v>
      </c>
      <c r="E35" s="4" t="s">
        <v>0</v>
      </c>
      <c r="F35" s="95" t="s">
        <v>44</v>
      </c>
      <c r="G35" s="95">
        <v>877</v>
      </c>
      <c r="H35" s="12" t="s">
        <v>2</v>
      </c>
      <c r="I35" s="65" t="s">
        <v>64</v>
      </c>
      <c r="J35" s="4" t="s">
        <v>252</v>
      </c>
      <c r="K35" s="4" t="s">
        <v>3</v>
      </c>
      <c r="L35" s="15" t="s">
        <v>0</v>
      </c>
      <c r="M35" s="111">
        <v>63.5</v>
      </c>
      <c r="N35" s="104">
        <v>1.6</v>
      </c>
      <c r="O35" s="26">
        <f t="shared" si="0"/>
        <v>24.804687499999996</v>
      </c>
      <c r="P35" s="1">
        <v>1</v>
      </c>
      <c r="Q35" s="118">
        <v>2.95</v>
      </c>
      <c r="R35" s="22">
        <f t="shared" si="1"/>
        <v>1.3559322033898304</v>
      </c>
      <c r="S35" s="2" t="s">
        <v>0</v>
      </c>
      <c r="T35" s="58" t="s">
        <v>0</v>
      </c>
      <c r="U35" s="18" t="str">
        <f t="shared" si="2"/>
        <v>NO</v>
      </c>
      <c r="V35" s="111">
        <v>25</v>
      </c>
      <c r="W35" s="18" t="str">
        <f t="shared" si="6"/>
        <v>NO</v>
      </c>
      <c r="X35" s="58" t="s">
        <v>0</v>
      </c>
      <c r="Y35" s="18">
        <f t="shared" si="3"/>
        <v>0</v>
      </c>
      <c r="Z35" s="8">
        <v>4</v>
      </c>
      <c r="AA35" s="23">
        <f t="shared" si="4"/>
        <v>4</v>
      </c>
      <c r="AB35" s="4">
        <v>4</v>
      </c>
      <c r="AC35" s="19">
        <f t="shared" si="5"/>
        <v>12</v>
      </c>
      <c r="AD35" s="104">
        <v>8.19</v>
      </c>
      <c r="AE35" s="10">
        <v>7</v>
      </c>
      <c r="AF35" s="136">
        <v>31.6480205665775</v>
      </c>
      <c r="AG35">
        <v>2043</v>
      </c>
      <c r="AH35">
        <v>1865</v>
      </c>
      <c r="AI35" s="137">
        <v>2752.19</v>
      </c>
      <c r="AJ35" s="130">
        <v>0.82518549126938301</v>
      </c>
      <c r="AK35" s="130">
        <v>153.89790610072001</v>
      </c>
      <c r="AL35" s="130">
        <v>1.1791715982302999</v>
      </c>
      <c r="AM35" s="130">
        <v>109.949505948065</v>
      </c>
      <c r="AN35" s="130">
        <v>106.516043649509</v>
      </c>
      <c r="AO35" s="130">
        <v>0.10728750592344</v>
      </c>
      <c r="AP35" s="130">
        <v>1.4535160086986501</v>
      </c>
      <c r="AQ35" s="130">
        <v>59.879060485860499</v>
      </c>
      <c r="AR35" s="130">
        <v>40.120939514139501</v>
      </c>
      <c r="AS35" s="130">
        <v>46.025503045279699</v>
      </c>
      <c r="AT35" s="130">
        <v>12.413246866639</v>
      </c>
      <c r="AU35" s="130">
        <v>41.561250088081302</v>
      </c>
      <c r="AV35" s="130">
        <v>-39.7669883708881</v>
      </c>
      <c r="AW35" s="130">
        <v>5.3549652525951599</v>
      </c>
      <c r="AX35" s="130">
        <v>9.4891437585332508</v>
      </c>
      <c r="AY35" s="130">
        <v>4.7748218226018304</v>
      </c>
      <c r="AZ35" s="130">
        <v>79.345014754787897</v>
      </c>
      <c r="BA35" s="136">
        <v>0.82830992236245005</v>
      </c>
      <c r="BB35" s="130">
        <v>144.87330980865701</v>
      </c>
      <c r="BC35" s="130">
        <v>1.2257029000290001</v>
      </c>
      <c r="BD35" s="130">
        <v>107.403962459382</v>
      </c>
      <c r="BE35" s="130">
        <v>103.743137702043</v>
      </c>
      <c r="BF35" s="130">
        <v>0.102878952323256</v>
      </c>
      <c r="BG35" s="130">
        <v>1.3792272985810401</v>
      </c>
      <c r="BH35" s="130">
        <v>58.426966292122898</v>
      </c>
      <c r="BI35" s="130">
        <v>41.573033707877102</v>
      </c>
      <c r="BJ35" s="130">
        <v>50</v>
      </c>
      <c r="BK35" s="130">
        <v>0</v>
      </c>
      <c r="BL35" s="130">
        <v>47.619047619069001</v>
      </c>
      <c r="BM35" s="130">
        <v>-41.556253951845697</v>
      </c>
      <c r="BN35" s="130">
        <v>3.39280935573957</v>
      </c>
      <c r="BO35" s="130">
        <v>9.8911216355056695</v>
      </c>
      <c r="BP35" s="130">
        <v>3.98477492380488</v>
      </c>
      <c r="BQ35" s="137">
        <v>83.159887880996394</v>
      </c>
      <c r="BR35" s="136">
        <v>0.168337640220313</v>
      </c>
      <c r="BS35" s="130">
        <v>45.537547164916397</v>
      </c>
      <c r="BT35" s="130">
        <v>0.20220323155981701</v>
      </c>
      <c r="BU35" s="130">
        <v>12.696108706997499</v>
      </c>
      <c r="BV35" s="130">
        <v>12.4889302556444</v>
      </c>
      <c r="BW35" s="130">
        <v>3.3408698214163299E-2</v>
      </c>
      <c r="BX35" s="130">
        <v>0.31640607011245803</v>
      </c>
      <c r="BY35" s="130">
        <v>10.4192014990122</v>
      </c>
      <c r="BZ35" s="130">
        <v>10.4192014990122</v>
      </c>
      <c r="CA35" s="130">
        <v>14.3657128660354</v>
      </c>
      <c r="CB35" s="130">
        <v>19.903181943965599</v>
      </c>
      <c r="CC35" s="130">
        <v>13.3306058528624</v>
      </c>
      <c r="CD35" s="130">
        <v>10.014715525000501</v>
      </c>
      <c r="CE35" s="130">
        <v>5.3440859691885603</v>
      </c>
      <c r="CF35" s="130">
        <v>2.1467469175283198</v>
      </c>
      <c r="CG35" s="130">
        <v>3.7581940599480399</v>
      </c>
      <c r="CH35" s="137">
        <v>16.682125107290499</v>
      </c>
      <c r="CI35" s="136">
        <v>0.20399975763189901</v>
      </c>
      <c r="CJ35" s="130">
        <v>0.295894520716311</v>
      </c>
      <c r="CK35" s="130">
        <v>0.17147905518016501</v>
      </c>
      <c r="CL35" s="130">
        <v>0.11547217604592599</v>
      </c>
      <c r="CM35" s="130">
        <v>0.117249287785596</v>
      </c>
      <c r="CN35" s="130">
        <v>0.31139411739148398</v>
      </c>
      <c r="CO35" s="130">
        <v>0.21768323721163499</v>
      </c>
      <c r="CP35" s="130">
        <v>0.17400409115424401</v>
      </c>
      <c r="CQ35" s="130">
        <v>0.25969485324091701</v>
      </c>
      <c r="CR35" s="130">
        <v>0.312125059272085</v>
      </c>
      <c r="CS35" s="130">
        <v>1.60338243151001</v>
      </c>
      <c r="CT35" s="130">
        <v>0.32074602723957102</v>
      </c>
      <c r="CU35" s="130">
        <v>-0.25183489963076799</v>
      </c>
      <c r="CV35" s="130">
        <v>0.99796837460311805</v>
      </c>
      <c r="CW35" s="130">
        <v>0.226231889004509</v>
      </c>
      <c r="CX35" s="130">
        <v>0.78708571745200195</v>
      </c>
      <c r="CY35" s="137">
        <v>0.21024792999088601</v>
      </c>
    </row>
    <row r="36" spans="1:103" x14ac:dyDescent="0.25">
      <c r="A36" s="16">
        <v>33</v>
      </c>
      <c r="B36" s="16" t="s">
        <v>112</v>
      </c>
      <c r="C36" s="36"/>
      <c r="D36" s="122">
        <v>44470</v>
      </c>
      <c r="E36" s="4" t="s">
        <v>0</v>
      </c>
      <c r="F36" s="95" t="s">
        <v>44</v>
      </c>
      <c r="G36" s="97" t="s">
        <v>4</v>
      </c>
      <c r="H36" s="12" t="s">
        <v>2</v>
      </c>
      <c r="I36" s="65" t="s">
        <v>64</v>
      </c>
      <c r="J36" s="1" t="s">
        <v>249</v>
      </c>
      <c r="K36" s="1" t="s">
        <v>3</v>
      </c>
      <c r="L36" s="15" t="s">
        <v>0</v>
      </c>
      <c r="M36" s="109">
        <v>74</v>
      </c>
      <c r="N36" s="102">
        <v>1.7</v>
      </c>
      <c r="O36" s="26">
        <f t="shared" si="0"/>
        <v>25.605536332179934</v>
      </c>
      <c r="P36" s="1">
        <v>1</v>
      </c>
      <c r="Q36" s="116">
        <v>3.46</v>
      </c>
      <c r="R36" s="22">
        <f t="shared" si="1"/>
        <v>1.1560693641618498</v>
      </c>
      <c r="S36" s="2" t="s">
        <v>0</v>
      </c>
      <c r="T36" s="58" t="s">
        <v>0</v>
      </c>
      <c r="U36" s="18" t="str">
        <f t="shared" ref="U36:U67" si="7">IF(AND(K36="M",N36&lt;=1.64),IF(R36&lt;0.5,"YES","NO"),"")  &amp;  IF(AND(K36="M",N36&gt;1.64),IF(R36&lt;0.43,"YES","NO"),"") &amp; IF(AND(K36="F",N36&lt;=1.52),IF(R36&lt;0.41,"YES","NO"),"") &amp; IF(AND(K36="F",N36&gt;1.52),IF(R36&lt;0.33,"YES","NO"),"")</f>
        <v>NO</v>
      </c>
      <c r="V36" s="109">
        <v>22</v>
      </c>
      <c r="W36" s="18" t="str">
        <f t="shared" si="6"/>
        <v>NO</v>
      </c>
      <c r="X36" s="58" t="s">
        <v>0</v>
      </c>
      <c r="Y36" s="18">
        <f t="shared" ref="Y36:Y67" si="8">SUM(S36="YES",T36="YES",U36="YES",W36="YES",X36="YES")</f>
        <v>0</v>
      </c>
      <c r="Z36" s="14">
        <v>4</v>
      </c>
      <c r="AA36" s="23">
        <f t="shared" ref="AA36:AA67" si="9">(Q36&lt;&gt;"Incapable")*1+(Q36&lt;8.7)*1+(Q36&lt;6.2)*1+(Q36&lt;4.82)*1</f>
        <v>4</v>
      </c>
      <c r="AB36" s="25">
        <v>4</v>
      </c>
      <c r="AC36" s="19">
        <f t="shared" ref="AC36:AC67" si="10">SUM(Z36:AB36)</f>
        <v>12</v>
      </c>
      <c r="AD36" s="102">
        <v>7.27</v>
      </c>
      <c r="AE36" s="7">
        <v>9</v>
      </c>
      <c r="AF36" s="136">
        <v>24.213654270547099</v>
      </c>
      <c r="AG36">
        <v>1390</v>
      </c>
      <c r="AH36">
        <v>1251</v>
      </c>
      <c r="AI36" s="137">
        <v>1696.45</v>
      </c>
      <c r="AJ36" s="130">
        <v>1.0142482355424101</v>
      </c>
      <c r="AK36" s="130">
        <v>124.099833797431</v>
      </c>
      <c r="AL36" s="130">
        <v>1.18375554619662</v>
      </c>
      <c r="AM36" s="130">
        <v>110.25353089866999</v>
      </c>
      <c r="AN36" s="130">
        <v>106.700025862692</v>
      </c>
      <c r="AO36" s="130">
        <v>7.8817701860299905E-2</v>
      </c>
      <c r="AP36" s="130">
        <v>1.1876558271654201</v>
      </c>
      <c r="AQ36" s="130">
        <v>50.366899252360398</v>
      </c>
      <c r="AR36" s="130">
        <v>49.633100747639602</v>
      </c>
      <c r="AS36" s="130">
        <v>23.8756439539379</v>
      </c>
      <c r="AT36" s="130">
        <v>38.506509001435298</v>
      </c>
      <c r="AU36" s="130">
        <v>37.617847044626799</v>
      </c>
      <c r="AV36" s="130">
        <v>-42.001175944811301</v>
      </c>
      <c r="AW36" s="130">
        <v>2.7558148193101499</v>
      </c>
      <c r="AX36" s="130">
        <v>12.366063340274501</v>
      </c>
      <c r="AY36" s="130">
        <v>3.7080609886676599</v>
      </c>
      <c r="AZ36" s="130">
        <v>89.100066498649696</v>
      </c>
      <c r="BA36" s="136">
        <v>1.0584362772001401</v>
      </c>
      <c r="BB36" s="130">
        <v>113.374798828167</v>
      </c>
      <c r="BC36" s="130">
        <v>1.2233171105874501</v>
      </c>
      <c r="BD36" s="130">
        <v>108.019313999471</v>
      </c>
      <c r="BE36" s="130">
        <v>104.53105945706901</v>
      </c>
      <c r="BF36" s="130">
        <v>7.6215857907487597E-2</v>
      </c>
      <c r="BG36" s="130">
        <v>1.1561089288046</v>
      </c>
      <c r="BH36" s="130">
        <v>47.787610619467898</v>
      </c>
      <c r="BI36" s="130">
        <v>52.212389380532102</v>
      </c>
      <c r="BJ36" s="130">
        <v>15.517241379311001</v>
      </c>
      <c r="BK36" s="130">
        <v>39.999999999988198</v>
      </c>
      <c r="BL36" s="130">
        <v>37.735849056600799</v>
      </c>
      <c r="BM36" s="130">
        <v>-44.243469956697901</v>
      </c>
      <c r="BN36" s="130">
        <v>2.20204033769833</v>
      </c>
      <c r="BO36" s="130">
        <v>12.7658231138081</v>
      </c>
      <c r="BP36" s="130">
        <v>2.8073167821981801</v>
      </c>
      <c r="BQ36" s="137">
        <v>93.191350482200406</v>
      </c>
      <c r="BR36" s="136">
        <v>0.17124700571620699</v>
      </c>
      <c r="BS36" s="130">
        <v>36.994562989082503</v>
      </c>
      <c r="BT36" s="130">
        <v>0.19577666097164001</v>
      </c>
      <c r="BU36" s="130">
        <v>12.526288532478199</v>
      </c>
      <c r="BV36" s="130">
        <v>12.3341245906777</v>
      </c>
      <c r="BW36" s="130">
        <v>2.3398863790053299E-2</v>
      </c>
      <c r="BX36" s="130">
        <v>0.26719677524787599</v>
      </c>
      <c r="BY36" s="130">
        <v>9.6210114672060403</v>
      </c>
      <c r="BZ36" s="130">
        <v>9.6210114672060403</v>
      </c>
      <c r="CA36" s="130">
        <v>15.6553467922826</v>
      </c>
      <c r="CB36" s="130">
        <v>28.938754593412298</v>
      </c>
      <c r="CC36" s="130">
        <v>21.995913506253899</v>
      </c>
      <c r="CD36" s="130">
        <v>9.1363056363747894</v>
      </c>
      <c r="CE36" s="130">
        <v>2.6027699206085599</v>
      </c>
      <c r="CF36" s="130">
        <v>2.3780544832889201</v>
      </c>
      <c r="CG36" s="130">
        <v>3.23744259396693</v>
      </c>
      <c r="CH36" s="137">
        <v>17.405613815172401</v>
      </c>
      <c r="CI36" s="136">
        <v>0.16884131489233101</v>
      </c>
      <c r="CJ36" s="130">
        <v>0.29810324363100199</v>
      </c>
      <c r="CK36" s="130">
        <v>0.16538605593077599</v>
      </c>
      <c r="CL36" s="130">
        <v>0.113613490927476</v>
      </c>
      <c r="CM36" s="130">
        <v>0.115596266176636</v>
      </c>
      <c r="CN36" s="130">
        <v>0.296873205355904</v>
      </c>
      <c r="CO36" s="130">
        <v>0.22497828843697501</v>
      </c>
      <c r="CP36" s="130">
        <v>0.19101853816730999</v>
      </c>
      <c r="CQ36" s="130">
        <v>0.19384264376558399</v>
      </c>
      <c r="CR36" s="130">
        <v>0.65570364604555498</v>
      </c>
      <c r="CS36" s="130">
        <v>0.75152890625150004</v>
      </c>
      <c r="CT36" s="130">
        <v>0.58472015902876395</v>
      </c>
      <c r="CU36" s="130">
        <v>-0.21752499616629101</v>
      </c>
      <c r="CV36" s="130">
        <v>0.94446473775044903</v>
      </c>
      <c r="CW36" s="130">
        <v>0.19230489266086301</v>
      </c>
      <c r="CX36" s="130">
        <v>0.87308234785269001</v>
      </c>
      <c r="CY36" s="137">
        <v>0.19534905527187499</v>
      </c>
    </row>
    <row r="37" spans="1:103" x14ac:dyDescent="0.25">
      <c r="A37" s="16">
        <v>34</v>
      </c>
      <c r="B37" s="16" t="s">
        <v>113</v>
      </c>
      <c r="C37" s="36"/>
      <c r="D37" s="122">
        <v>44470</v>
      </c>
      <c r="E37" s="4" t="s">
        <v>0</v>
      </c>
      <c r="F37" s="95" t="s">
        <v>44</v>
      </c>
      <c r="G37" s="97">
        <v>877</v>
      </c>
      <c r="H37" s="12" t="s">
        <v>2</v>
      </c>
      <c r="I37" s="65" t="s">
        <v>64</v>
      </c>
      <c r="J37" s="1" t="s">
        <v>248</v>
      </c>
      <c r="K37" s="1" t="s">
        <v>5</v>
      </c>
      <c r="L37" s="15" t="s">
        <v>0</v>
      </c>
      <c r="M37" s="109">
        <v>58</v>
      </c>
      <c r="N37" s="102">
        <v>1.7</v>
      </c>
      <c r="O37" s="26">
        <f t="shared" ref="O37:O68" si="11">IFERROR(M37/(N37^2),"--")</f>
        <v>20.069204152249139</v>
      </c>
      <c r="P37" s="1">
        <v>1</v>
      </c>
      <c r="Q37" s="116">
        <v>5.68</v>
      </c>
      <c r="R37" s="22">
        <f t="shared" ref="R37:R68" si="12">IFERROR(4/Q37,"--")</f>
        <v>0.70422535211267612</v>
      </c>
      <c r="S37" s="2" t="s">
        <v>0</v>
      </c>
      <c r="T37" s="58" t="s">
        <v>0</v>
      </c>
      <c r="U37" s="18" t="str">
        <f t="shared" si="7"/>
        <v>NO</v>
      </c>
      <c r="V37" s="109">
        <v>22</v>
      </c>
      <c r="W37" s="18" t="str">
        <f t="shared" si="6"/>
        <v>NO</v>
      </c>
      <c r="X37" s="58" t="s">
        <v>0</v>
      </c>
      <c r="Y37" s="18">
        <f t="shared" si="8"/>
        <v>0</v>
      </c>
      <c r="Z37" s="14">
        <v>2</v>
      </c>
      <c r="AA37" s="23">
        <f t="shared" si="9"/>
        <v>3</v>
      </c>
      <c r="AB37" s="25">
        <v>3</v>
      </c>
      <c r="AC37" s="19">
        <f t="shared" si="10"/>
        <v>8</v>
      </c>
      <c r="AD37" s="120">
        <v>12.96</v>
      </c>
      <c r="AE37" s="7">
        <v>7</v>
      </c>
      <c r="AF37" s="136">
        <v>25.3185127683692</v>
      </c>
      <c r="AG37">
        <v>1237</v>
      </c>
      <c r="AH37">
        <v>1117</v>
      </c>
      <c r="AI37" s="137">
        <v>1449.51</v>
      </c>
      <c r="AJ37" s="130">
        <v>1.08488578014</v>
      </c>
      <c r="AK37" s="130">
        <v>118.639917012808</v>
      </c>
      <c r="AL37" s="130">
        <v>1.09425471037804</v>
      </c>
      <c r="AM37" s="130">
        <v>115.983060325317</v>
      </c>
      <c r="AN37" s="130">
        <v>110.82367172628101</v>
      </c>
      <c r="AO37" s="130">
        <v>0.10009964583980099</v>
      </c>
      <c r="AP37" s="130">
        <v>1.0216272570705001</v>
      </c>
      <c r="AQ37" s="130">
        <v>52.004037047790099</v>
      </c>
      <c r="AR37" s="130">
        <v>47.995962952209901</v>
      </c>
      <c r="AS37" s="130">
        <v>40.818742130601002</v>
      </c>
      <c r="AT37" s="130">
        <v>14.769629049540599</v>
      </c>
      <c r="AU37" s="130">
        <v>44.4116288198585</v>
      </c>
      <c r="AV37" s="130">
        <v>-38.749531999219201</v>
      </c>
      <c r="AW37" s="130">
        <v>1.6974205980710599</v>
      </c>
      <c r="AX37" s="130">
        <v>8.6010175989649493</v>
      </c>
      <c r="AY37" s="130">
        <v>2.3231750817056098</v>
      </c>
      <c r="AZ37" s="130">
        <v>75.203909242814206</v>
      </c>
      <c r="BA37" s="136">
        <v>1.17504430846776</v>
      </c>
      <c r="BB37" s="130">
        <v>102.123808553635</v>
      </c>
      <c r="BC37" s="130">
        <v>1.14621125457787</v>
      </c>
      <c r="BD37" s="130">
        <v>114.236540874851</v>
      </c>
      <c r="BE37" s="130">
        <v>109.083646549549</v>
      </c>
      <c r="BF37" s="130">
        <v>0.10236315882757301</v>
      </c>
      <c r="BG37" s="130">
        <v>0.982730984724276</v>
      </c>
      <c r="BH37" s="130">
        <v>48.305084745760702</v>
      </c>
      <c r="BI37" s="130">
        <v>51.694915254239298</v>
      </c>
      <c r="BJ37" s="130">
        <v>50</v>
      </c>
      <c r="BK37" s="130">
        <v>0</v>
      </c>
      <c r="BL37" s="130">
        <v>49.180327868845502</v>
      </c>
      <c r="BM37" s="130">
        <v>-41.145747657801302</v>
      </c>
      <c r="BN37" s="130">
        <v>1.0093387243931899</v>
      </c>
      <c r="BO37" s="130">
        <v>9.0268103868935192</v>
      </c>
      <c r="BP37" s="130">
        <v>1.5369919462719399</v>
      </c>
      <c r="BQ37" s="137">
        <v>79.611333909993903</v>
      </c>
      <c r="BR37" s="136">
        <v>0.21213427940135099</v>
      </c>
      <c r="BS37" s="130">
        <v>45.307355192300101</v>
      </c>
      <c r="BT37" s="130">
        <v>0.21596263369726301</v>
      </c>
      <c r="BU37" s="130">
        <v>13.215985468536999</v>
      </c>
      <c r="BV37" s="130">
        <v>11.8968984645508</v>
      </c>
      <c r="BW37" s="130">
        <v>2.0883533258466199E-2</v>
      </c>
      <c r="BX37" s="130">
        <v>0.23785041223339901</v>
      </c>
      <c r="BY37" s="130">
        <v>9.7740707998761103</v>
      </c>
      <c r="BZ37" s="130">
        <v>9.7740707998761103</v>
      </c>
      <c r="CA37" s="130">
        <v>16.599065416274399</v>
      </c>
      <c r="CB37" s="130">
        <v>23.4508856547317</v>
      </c>
      <c r="CC37" s="130">
        <v>14.830855706535999</v>
      </c>
      <c r="CD37" s="130">
        <v>9.2658705336496503</v>
      </c>
      <c r="CE37" s="130">
        <v>2.17740493660268</v>
      </c>
      <c r="CF37" s="130">
        <v>1.9360621743280599</v>
      </c>
      <c r="CG37" s="130">
        <v>2.6426283334455101</v>
      </c>
      <c r="CH37" s="137">
        <v>16.904474432145602</v>
      </c>
      <c r="CI37" s="136">
        <v>0.195536049310163</v>
      </c>
      <c r="CJ37" s="130">
        <v>0.381889639954896</v>
      </c>
      <c r="CK37" s="130">
        <v>0.19736047891688199</v>
      </c>
      <c r="CL37" s="130">
        <v>0.11394754916336899</v>
      </c>
      <c r="CM37" s="130">
        <v>0.107349795212836</v>
      </c>
      <c r="CN37" s="130">
        <v>0.20862744401601599</v>
      </c>
      <c r="CO37" s="130">
        <v>0.23281525682412901</v>
      </c>
      <c r="CP37" s="130">
        <v>0.187948308530241</v>
      </c>
      <c r="CQ37" s="130">
        <v>0.20364360247565499</v>
      </c>
      <c r="CR37" s="130">
        <v>0.40665303607752501</v>
      </c>
      <c r="CS37" s="130">
        <v>1.5877775654400099</v>
      </c>
      <c r="CT37" s="130">
        <v>0.333940819119528</v>
      </c>
      <c r="CU37" s="130">
        <v>-0.239122127561085</v>
      </c>
      <c r="CV37" s="130">
        <v>1.2827727783420699</v>
      </c>
      <c r="CW37" s="130">
        <v>0.22509687395140801</v>
      </c>
      <c r="CX37" s="130">
        <v>1.1375071789705</v>
      </c>
      <c r="CY37" s="137">
        <v>0.22478185778302301</v>
      </c>
    </row>
    <row r="38" spans="1:103" x14ac:dyDescent="0.25">
      <c r="A38" s="16">
        <v>35</v>
      </c>
      <c r="B38" s="16" t="s">
        <v>114</v>
      </c>
      <c r="C38" s="36"/>
      <c r="D38" s="122">
        <v>44470</v>
      </c>
      <c r="E38" s="4" t="s">
        <v>0</v>
      </c>
      <c r="F38" s="95" t="s">
        <v>44</v>
      </c>
      <c r="G38" s="97" t="s">
        <v>1</v>
      </c>
      <c r="H38" s="12" t="s">
        <v>2</v>
      </c>
      <c r="I38" s="65" t="s">
        <v>64</v>
      </c>
      <c r="J38" s="1" t="s">
        <v>248</v>
      </c>
      <c r="K38" s="1" t="s">
        <v>3</v>
      </c>
      <c r="L38" s="15" t="s">
        <v>0</v>
      </c>
      <c r="M38" s="109">
        <v>70</v>
      </c>
      <c r="N38" s="102">
        <v>1.57</v>
      </c>
      <c r="O38" s="26">
        <f t="shared" si="11"/>
        <v>28.398718000730252</v>
      </c>
      <c r="P38" s="1">
        <v>1</v>
      </c>
      <c r="Q38" s="116">
        <v>4.92</v>
      </c>
      <c r="R38" s="22">
        <f t="shared" si="12"/>
        <v>0.81300813008130079</v>
      </c>
      <c r="S38" s="2" t="s">
        <v>0</v>
      </c>
      <c r="T38" s="58" t="s">
        <v>0</v>
      </c>
      <c r="U38" s="18" t="str">
        <f t="shared" si="7"/>
        <v>NO</v>
      </c>
      <c r="V38" s="109">
        <v>18</v>
      </c>
      <c r="W38" s="18" t="str">
        <f t="shared" si="6"/>
        <v>NO</v>
      </c>
      <c r="X38" s="58" t="s">
        <v>0</v>
      </c>
      <c r="Y38" s="18">
        <f t="shared" si="8"/>
        <v>0</v>
      </c>
      <c r="Z38" s="14">
        <v>4</v>
      </c>
      <c r="AA38" s="23">
        <f t="shared" si="9"/>
        <v>3</v>
      </c>
      <c r="AB38" s="25">
        <v>3</v>
      </c>
      <c r="AC38" s="19">
        <f t="shared" si="10"/>
        <v>10</v>
      </c>
      <c r="AD38" s="120">
        <v>13.91</v>
      </c>
      <c r="AE38" s="7">
        <v>7</v>
      </c>
      <c r="AF38" s="136">
        <v>22.032304667619499</v>
      </c>
      <c r="AG38">
        <v>1006</v>
      </c>
      <c r="AH38">
        <v>859</v>
      </c>
      <c r="AI38" s="137">
        <v>1038.17</v>
      </c>
      <c r="AJ38" s="130">
        <v>1.2511914485737401</v>
      </c>
      <c r="AK38" s="130">
        <v>115.318960026215</v>
      </c>
      <c r="AL38" s="130">
        <v>0.97246689032147104</v>
      </c>
      <c r="AM38" s="130">
        <v>118.778422354531</v>
      </c>
      <c r="AN38" s="130">
        <v>115.16637330211999</v>
      </c>
      <c r="AO38" s="130">
        <v>7.4590880709035995E-2</v>
      </c>
      <c r="AP38" s="130">
        <v>0.80205545161533298</v>
      </c>
      <c r="AQ38" s="130">
        <v>47.661526400163901</v>
      </c>
      <c r="AR38" s="130">
        <v>52.338473599836099</v>
      </c>
      <c r="AS38" s="130">
        <v>40.1351041964693</v>
      </c>
      <c r="AT38" s="130">
        <v>23.122734575062701</v>
      </c>
      <c r="AU38" s="130">
        <v>36.742161228467999</v>
      </c>
      <c r="AV38" s="130">
        <v>-43.860609436359297</v>
      </c>
      <c r="AW38" s="130">
        <v>1.2831670047658701</v>
      </c>
      <c r="AX38" s="130">
        <v>7.1515216065339304</v>
      </c>
      <c r="AY38" s="130">
        <v>3.7265123075428401</v>
      </c>
      <c r="AZ38" s="130">
        <v>68.249899443801795</v>
      </c>
      <c r="BA38" s="136">
        <v>1.3923689423932</v>
      </c>
      <c r="BB38" s="130">
        <v>86.184053914434401</v>
      </c>
      <c r="BC38" s="130">
        <v>1.06369784098827</v>
      </c>
      <c r="BD38" s="130">
        <v>115.90234448843</v>
      </c>
      <c r="BE38" s="130">
        <v>112.45246485363199</v>
      </c>
      <c r="BF38" s="130">
        <v>8.0338173046005296E-2</v>
      </c>
      <c r="BG38" s="130">
        <v>0.72884675976273106</v>
      </c>
      <c r="BH38" s="130">
        <v>43.137254901953597</v>
      </c>
      <c r="BI38" s="130">
        <v>56.862745098046403</v>
      </c>
      <c r="BJ38" s="130">
        <v>49.999999999997598</v>
      </c>
      <c r="BK38" s="130">
        <v>4.2105263158048496</v>
      </c>
      <c r="BL38" s="130">
        <v>47.368421052621798</v>
      </c>
      <c r="BM38" s="130">
        <v>-49.646580379179198</v>
      </c>
      <c r="BN38" s="130">
        <v>-0.49771998822542801</v>
      </c>
      <c r="BO38" s="130">
        <v>7.6822124314253104</v>
      </c>
      <c r="BP38" s="130">
        <v>2.9995691488081602</v>
      </c>
      <c r="BQ38" s="137">
        <v>76.458277174196297</v>
      </c>
      <c r="BR38" s="136">
        <v>0.38909438911319</v>
      </c>
      <c r="BS38" s="130">
        <v>69.056740254376606</v>
      </c>
      <c r="BT38" s="130">
        <v>0.28477514987151797</v>
      </c>
      <c r="BU38" s="130">
        <v>21.3001661347473</v>
      </c>
      <c r="BV38" s="130">
        <v>20.050006859955101</v>
      </c>
      <c r="BW38" s="130">
        <v>2.13267264929736E-2</v>
      </c>
      <c r="BX38" s="130">
        <v>0.28125870981765899</v>
      </c>
      <c r="BY38" s="130">
        <v>12.7997673942643</v>
      </c>
      <c r="BZ38" s="130">
        <v>12.7997673942643</v>
      </c>
      <c r="CA38" s="130">
        <v>18.7562885269883</v>
      </c>
      <c r="CB38" s="130">
        <v>28.531685342014001</v>
      </c>
      <c r="CC38" s="130">
        <v>17.314452013157599</v>
      </c>
      <c r="CD38" s="130">
        <v>16.575273177486601</v>
      </c>
      <c r="CE38" s="130">
        <v>4.4757553928388703</v>
      </c>
      <c r="CF38" s="130">
        <v>2.7210669163747001</v>
      </c>
      <c r="CG38" s="130">
        <v>3.1330756519107599</v>
      </c>
      <c r="CH38" s="137">
        <v>23.5198761138737</v>
      </c>
      <c r="CI38" s="136">
        <v>0.31097909880756303</v>
      </c>
      <c r="CJ38" s="130">
        <v>0.59883249240782699</v>
      </c>
      <c r="CK38" s="130">
        <v>0.29283788754738999</v>
      </c>
      <c r="CL38" s="130">
        <v>0.179326898880424</v>
      </c>
      <c r="CM38" s="130">
        <v>0.17409601678918199</v>
      </c>
      <c r="CN38" s="130">
        <v>0.28591600327344102</v>
      </c>
      <c r="CO38" s="130">
        <v>0.35067239958435098</v>
      </c>
      <c r="CP38" s="130">
        <v>0.268555549119391</v>
      </c>
      <c r="CQ38" s="130">
        <v>0.24455752172154299</v>
      </c>
      <c r="CR38" s="130">
        <v>0.46732876125529799</v>
      </c>
      <c r="CS38" s="130">
        <v>1.233923489862</v>
      </c>
      <c r="CT38" s="130">
        <v>0.47124206726691598</v>
      </c>
      <c r="CU38" s="130">
        <v>-0.37790795409573402</v>
      </c>
      <c r="CV38" s="130">
        <v>3.4880536798524799</v>
      </c>
      <c r="CW38" s="130">
        <v>0.38048782707845302</v>
      </c>
      <c r="CX38" s="130">
        <v>0.84075279868769004</v>
      </c>
      <c r="CY38" s="137">
        <v>0.344614077171504</v>
      </c>
    </row>
    <row r="39" spans="1:103" x14ac:dyDescent="0.25">
      <c r="A39" s="16">
        <v>36</v>
      </c>
      <c r="B39" s="16" t="s">
        <v>115</v>
      </c>
      <c r="C39" s="36"/>
      <c r="D39" s="122">
        <v>44470</v>
      </c>
      <c r="E39" s="4" t="s">
        <v>0</v>
      </c>
      <c r="F39" s="95" t="s">
        <v>44</v>
      </c>
      <c r="G39" s="97" t="s">
        <v>11</v>
      </c>
      <c r="H39" s="12" t="s">
        <v>2</v>
      </c>
      <c r="I39" s="65" t="s">
        <v>64</v>
      </c>
      <c r="J39" s="1" t="s">
        <v>251</v>
      </c>
      <c r="K39" s="1" t="s">
        <v>5</v>
      </c>
      <c r="L39" s="15" t="s">
        <v>0</v>
      </c>
      <c r="M39" s="109">
        <v>81</v>
      </c>
      <c r="N39" s="102">
        <v>1.8</v>
      </c>
      <c r="O39" s="26">
        <f t="shared" si="11"/>
        <v>25</v>
      </c>
      <c r="P39" s="1">
        <v>5</v>
      </c>
      <c r="Q39" s="116">
        <v>4.3</v>
      </c>
      <c r="R39" s="22">
        <f t="shared" si="12"/>
        <v>0.93023255813953487</v>
      </c>
      <c r="S39" s="2" t="s">
        <v>0</v>
      </c>
      <c r="T39" s="58" t="s">
        <v>0</v>
      </c>
      <c r="U39" s="18" t="str">
        <f t="shared" si="7"/>
        <v>NO</v>
      </c>
      <c r="V39" s="109">
        <v>30</v>
      </c>
      <c r="W39" s="18" t="str">
        <f t="shared" si="6"/>
        <v>NO</v>
      </c>
      <c r="X39" s="58" t="s">
        <v>0</v>
      </c>
      <c r="Y39" s="18">
        <f t="shared" si="8"/>
        <v>0</v>
      </c>
      <c r="Z39" s="14">
        <v>4</v>
      </c>
      <c r="AA39" s="23">
        <f t="shared" si="9"/>
        <v>4</v>
      </c>
      <c r="AB39" s="25">
        <v>1</v>
      </c>
      <c r="AC39" s="19">
        <f t="shared" si="10"/>
        <v>9</v>
      </c>
      <c r="AD39" s="120">
        <v>9</v>
      </c>
      <c r="AE39" s="6">
        <v>7</v>
      </c>
      <c r="AF39" s="136">
        <v>28.0587555928218</v>
      </c>
      <c r="AG39">
        <v>1730</v>
      </c>
      <c r="AH39">
        <v>1412</v>
      </c>
      <c r="AI39" s="137">
        <v>2022.61</v>
      </c>
      <c r="AJ39" s="130">
        <v>0.99207406829261702</v>
      </c>
      <c r="AK39" s="130">
        <v>134.836690183576</v>
      </c>
      <c r="AL39" s="130">
        <v>1.2048985096801501</v>
      </c>
      <c r="AM39" s="130">
        <v>118.30307129491599</v>
      </c>
      <c r="AN39" s="130">
        <v>114.86715601330199</v>
      </c>
      <c r="AO39" s="130">
        <v>8.0635084021349904E-2</v>
      </c>
      <c r="AP39" s="130">
        <v>1.23845071835416</v>
      </c>
      <c r="AQ39" s="130">
        <v>56.9622697455451</v>
      </c>
      <c r="AR39" s="130">
        <v>43.0377302544549</v>
      </c>
      <c r="AS39" s="130">
        <v>45.143404707649601</v>
      </c>
      <c r="AT39" s="130">
        <v>7.3487850305503297</v>
      </c>
      <c r="AU39" s="130">
        <v>47.507810261800103</v>
      </c>
      <c r="AV39" s="130">
        <v>-33.9627191767078</v>
      </c>
      <c r="AW39" s="130">
        <v>3.5365344729310699</v>
      </c>
      <c r="AX39" s="130">
        <v>9.5031480484062705</v>
      </c>
      <c r="AY39" s="130">
        <v>2.95092203664611</v>
      </c>
      <c r="AZ39" s="130">
        <v>79.098851057181705</v>
      </c>
      <c r="BA39" s="136">
        <v>1.14390171655759</v>
      </c>
      <c r="BB39" s="130">
        <v>104.904117428132</v>
      </c>
      <c r="BC39" s="130">
        <v>1.29496155095376</v>
      </c>
      <c r="BD39" s="130">
        <v>111.929963636978</v>
      </c>
      <c r="BE39" s="130">
        <v>108.58455234758</v>
      </c>
      <c r="BF39" s="130">
        <v>7.9971438714837403E-2</v>
      </c>
      <c r="BG39" s="130">
        <v>1.1255229995395899</v>
      </c>
      <c r="BH39" s="130">
        <v>49.193548387089002</v>
      </c>
      <c r="BI39" s="130">
        <v>50.806451612910998</v>
      </c>
      <c r="BJ39" s="130">
        <v>50</v>
      </c>
      <c r="BK39" s="130">
        <v>0</v>
      </c>
      <c r="BL39" s="130">
        <v>49.230769230775401</v>
      </c>
      <c r="BM39" s="130">
        <v>-38.459269038348502</v>
      </c>
      <c r="BN39" s="130">
        <v>2.2477856498072999</v>
      </c>
      <c r="BO39" s="130">
        <v>10.242083805098099</v>
      </c>
      <c r="BP39" s="130">
        <v>1.92242950346064</v>
      </c>
      <c r="BQ39" s="137">
        <v>85.876945677641601</v>
      </c>
      <c r="BR39" s="136">
        <v>0.26406046334703298</v>
      </c>
      <c r="BS39" s="130">
        <v>56.249756656722496</v>
      </c>
      <c r="BT39" s="130">
        <v>0.31004732752559</v>
      </c>
      <c r="BU39" s="130">
        <v>34.2950627584394</v>
      </c>
      <c r="BV39" s="130">
        <v>33.858665797200501</v>
      </c>
      <c r="BW39" s="130">
        <v>2.6811779028756901E-2</v>
      </c>
      <c r="BX39" s="130">
        <v>0.39701705034310403</v>
      </c>
      <c r="BY39" s="130">
        <v>14.4592912004605</v>
      </c>
      <c r="BZ39" s="130">
        <v>14.4592912004605</v>
      </c>
      <c r="CA39" s="130">
        <v>13.0094588070399</v>
      </c>
      <c r="CB39" s="130">
        <v>16.4490761799156</v>
      </c>
      <c r="CC39" s="130">
        <v>12.622968739795301</v>
      </c>
      <c r="CD39" s="130">
        <v>11.6829508581769</v>
      </c>
      <c r="CE39" s="130">
        <v>3.2749470357045198</v>
      </c>
      <c r="CF39" s="130">
        <v>2.6485516324598199</v>
      </c>
      <c r="CG39" s="130">
        <v>2.9088343525433098</v>
      </c>
      <c r="CH39" s="137">
        <v>22.666987095327901</v>
      </c>
      <c r="CI39" s="136">
        <v>0.26617010945713698</v>
      </c>
      <c r="CJ39" s="130">
        <v>0.41716951506403999</v>
      </c>
      <c r="CK39" s="130">
        <v>0.25732235954702398</v>
      </c>
      <c r="CL39" s="130">
        <v>0.289891567336791</v>
      </c>
      <c r="CM39" s="130">
        <v>0.29476368156341898</v>
      </c>
      <c r="CN39" s="130">
        <v>0.33250760948742702</v>
      </c>
      <c r="CO39" s="130">
        <v>0.32057557435205702</v>
      </c>
      <c r="CP39" s="130">
        <v>0.25383980071460099</v>
      </c>
      <c r="CQ39" s="130">
        <v>0.335967791864762</v>
      </c>
      <c r="CR39" s="130">
        <v>0.28818071856320199</v>
      </c>
      <c r="CS39" s="130">
        <v>2.23833955021593</v>
      </c>
      <c r="CT39" s="130">
        <v>0.26570302167652499</v>
      </c>
      <c r="CU39" s="130">
        <v>-0.34399338867393298</v>
      </c>
      <c r="CV39" s="130">
        <v>0.92603283264202496</v>
      </c>
      <c r="CW39" s="130">
        <v>0.27870255403460698</v>
      </c>
      <c r="CX39" s="130">
        <v>0.98573744626929205</v>
      </c>
      <c r="CY39" s="137">
        <v>0.28656531406431701</v>
      </c>
    </row>
    <row r="40" spans="1:103" x14ac:dyDescent="0.25">
      <c r="A40" s="16">
        <v>37</v>
      </c>
      <c r="B40" s="16" t="s">
        <v>116</v>
      </c>
      <c r="C40" s="36"/>
      <c r="D40" s="122">
        <v>44470</v>
      </c>
      <c r="E40" s="4" t="s">
        <v>0</v>
      </c>
      <c r="F40" s="95" t="s">
        <v>44</v>
      </c>
      <c r="G40" s="97" t="s">
        <v>4</v>
      </c>
      <c r="H40" s="1" t="s">
        <v>62</v>
      </c>
      <c r="I40" s="65" t="s">
        <v>64</v>
      </c>
      <c r="J40" s="1" t="s">
        <v>251</v>
      </c>
      <c r="K40" s="1" t="s">
        <v>3</v>
      </c>
      <c r="L40" s="15" t="s">
        <v>0</v>
      </c>
      <c r="M40" s="109">
        <v>83</v>
      </c>
      <c r="N40" s="102">
        <v>1.53</v>
      </c>
      <c r="O40" s="26">
        <f t="shared" si="11"/>
        <v>35.456448374556793</v>
      </c>
      <c r="P40" s="1">
        <v>1</v>
      </c>
      <c r="Q40" s="116">
        <v>4.5999999999999996</v>
      </c>
      <c r="R40" s="22">
        <f t="shared" si="12"/>
        <v>0.86956521739130443</v>
      </c>
      <c r="S40" s="2" t="s">
        <v>0</v>
      </c>
      <c r="T40" s="58" t="s">
        <v>0</v>
      </c>
      <c r="U40" s="18" t="str">
        <f t="shared" si="7"/>
        <v>NO</v>
      </c>
      <c r="V40" s="109">
        <v>20</v>
      </c>
      <c r="W40" s="18" t="str">
        <f t="shared" si="6"/>
        <v>NO</v>
      </c>
      <c r="X40" s="58" t="s">
        <v>0</v>
      </c>
      <c r="Y40" s="18">
        <f t="shared" si="8"/>
        <v>0</v>
      </c>
      <c r="Z40" s="6">
        <v>4</v>
      </c>
      <c r="AA40" s="23">
        <f t="shared" si="9"/>
        <v>4</v>
      </c>
      <c r="AB40" s="1">
        <v>4</v>
      </c>
      <c r="AC40" s="19">
        <f t="shared" si="10"/>
        <v>12</v>
      </c>
      <c r="AD40" s="102">
        <v>11.77</v>
      </c>
      <c r="AE40" s="7">
        <v>7</v>
      </c>
      <c r="AF40" s="136">
        <v>18.7136344882964</v>
      </c>
      <c r="AG40">
        <v>1174</v>
      </c>
      <c r="AH40">
        <v>1030</v>
      </c>
      <c r="AI40" s="137">
        <v>1113.4000000000001</v>
      </c>
      <c r="AJ40" s="130">
        <v>0.95830054502615103</v>
      </c>
      <c r="AK40" s="130">
        <v>133.12327241872401</v>
      </c>
      <c r="AL40" s="130">
        <v>0.95385736244726005</v>
      </c>
      <c r="AM40" s="130">
        <v>111.83956529560599</v>
      </c>
      <c r="AN40" s="130">
        <v>107.39365123864501</v>
      </c>
      <c r="AO40" s="130">
        <v>6.5909651128943994E-2</v>
      </c>
      <c r="AP40" s="130">
        <v>1.0026329247321499</v>
      </c>
      <c r="AQ40" s="130">
        <v>48.6429714352183</v>
      </c>
      <c r="AR40" s="130">
        <v>51.3570285647817</v>
      </c>
      <c r="AS40" s="130">
        <v>24.004816017736399</v>
      </c>
      <c r="AT40" s="130">
        <v>39.543856155666496</v>
      </c>
      <c r="AU40" s="130">
        <v>36.451327826597101</v>
      </c>
      <c r="AV40" s="130">
        <v>-39.657205504555598</v>
      </c>
      <c r="AW40" s="130">
        <v>3.54397598326408</v>
      </c>
      <c r="AX40" s="130">
        <v>7.5366376651860802</v>
      </c>
      <c r="AY40" s="130">
        <v>3.64109650976597</v>
      </c>
      <c r="AZ40" s="130">
        <v>69.742095634625599</v>
      </c>
      <c r="BA40" s="136">
        <v>1.01994768530196</v>
      </c>
      <c r="BB40" s="130">
        <v>117.65309312356899</v>
      </c>
      <c r="BC40" s="130">
        <v>0.99791075420444797</v>
      </c>
      <c r="BD40" s="130">
        <v>109.813923238762</v>
      </c>
      <c r="BE40" s="130">
        <v>105.04960400209499</v>
      </c>
      <c r="BF40" s="130">
        <v>6.7717712687585502E-2</v>
      </c>
      <c r="BG40" s="130">
        <v>0.97708168584059996</v>
      </c>
      <c r="BH40" s="130">
        <v>45.871559633027701</v>
      </c>
      <c r="BI40" s="130">
        <v>54.128440366972299</v>
      </c>
      <c r="BJ40" s="130">
        <v>15.254237288134901</v>
      </c>
      <c r="BK40" s="130">
        <v>60.714285714289502</v>
      </c>
      <c r="BL40" s="130">
        <v>22.4137931034685</v>
      </c>
      <c r="BM40" s="130">
        <v>-42.038614956621899</v>
      </c>
      <c r="BN40" s="130">
        <v>3.3070558670891299</v>
      </c>
      <c r="BO40" s="130">
        <v>7.9033572956014702</v>
      </c>
      <c r="BP40" s="130">
        <v>2.7948985953401402</v>
      </c>
      <c r="BQ40" s="137">
        <v>73.577679823531597</v>
      </c>
      <c r="BR40" s="136">
        <v>0.17171133112404199</v>
      </c>
      <c r="BS40" s="130">
        <v>47.040468443419499</v>
      </c>
      <c r="BT40" s="130">
        <v>0.17939047237189901</v>
      </c>
      <c r="BU40" s="130">
        <v>12.255467190410601</v>
      </c>
      <c r="BV40" s="130">
        <v>12.0201684720854</v>
      </c>
      <c r="BW40" s="130">
        <v>1.3995998724689001E-2</v>
      </c>
      <c r="BX40" s="130">
        <v>0.20541840987516499</v>
      </c>
      <c r="BY40" s="130">
        <v>8.2243188260270994</v>
      </c>
      <c r="BZ40" s="130">
        <v>8.2243188260270994</v>
      </c>
      <c r="CA40" s="130">
        <v>16.260416661635801</v>
      </c>
      <c r="CB40" s="130">
        <v>28.9120446839969</v>
      </c>
      <c r="CC40" s="130">
        <v>21.493675926617701</v>
      </c>
      <c r="CD40" s="130">
        <v>9.3360771082143899</v>
      </c>
      <c r="CE40" s="130">
        <v>1.99342576029894</v>
      </c>
      <c r="CF40" s="130">
        <v>1.6310939133345801</v>
      </c>
      <c r="CG40" s="130">
        <v>3.2918446373126198</v>
      </c>
      <c r="CH40" s="137">
        <v>15.173547427305699</v>
      </c>
      <c r="CI40" s="136">
        <v>0.17918317172548001</v>
      </c>
      <c r="CJ40" s="130">
        <v>0.35336021710358201</v>
      </c>
      <c r="CK40" s="130">
        <v>0.18806844653549301</v>
      </c>
      <c r="CL40" s="130">
        <v>0.10958078349122601</v>
      </c>
      <c r="CM40" s="130">
        <v>0.111926248278632</v>
      </c>
      <c r="CN40" s="130">
        <v>0.21235127913676199</v>
      </c>
      <c r="CO40" s="130">
        <v>0.20487897894440499</v>
      </c>
      <c r="CP40" s="130">
        <v>0.16907517331625399</v>
      </c>
      <c r="CQ40" s="130">
        <v>0.16014008317582001</v>
      </c>
      <c r="CR40" s="130">
        <v>0.67738143252676897</v>
      </c>
      <c r="CS40" s="130">
        <v>0.73113872785150502</v>
      </c>
      <c r="CT40" s="130">
        <v>0.58965412807087503</v>
      </c>
      <c r="CU40" s="130">
        <v>-0.23541943990839001</v>
      </c>
      <c r="CV40" s="130">
        <v>0.562482863798347</v>
      </c>
      <c r="CW40" s="130">
        <v>0.21642196239167499</v>
      </c>
      <c r="CX40" s="130">
        <v>0.90408057805757103</v>
      </c>
      <c r="CY40" s="137">
        <v>0.21756655416262499</v>
      </c>
    </row>
    <row r="41" spans="1:103" x14ac:dyDescent="0.25">
      <c r="A41" s="16">
        <v>38</v>
      </c>
      <c r="B41" s="16" t="s">
        <v>117</v>
      </c>
      <c r="C41" s="36"/>
      <c r="D41" s="122">
        <v>44470</v>
      </c>
      <c r="E41" s="4" t="s">
        <v>0</v>
      </c>
      <c r="F41" s="95" t="s">
        <v>44</v>
      </c>
      <c r="G41" s="95">
        <v>877</v>
      </c>
      <c r="H41" s="4" t="s">
        <v>2</v>
      </c>
      <c r="I41" s="66" t="s">
        <v>64</v>
      </c>
      <c r="J41" s="4" t="s">
        <v>252</v>
      </c>
      <c r="K41" s="4" t="s">
        <v>3</v>
      </c>
      <c r="L41" s="15" t="s">
        <v>0</v>
      </c>
      <c r="M41" s="111">
        <v>90</v>
      </c>
      <c r="N41" s="104">
        <v>1.81</v>
      </c>
      <c r="O41" s="26">
        <f t="shared" si="11"/>
        <v>27.471688898385274</v>
      </c>
      <c r="P41" s="4">
        <v>1</v>
      </c>
      <c r="Q41" s="118">
        <v>3.73</v>
      </c>
      <c r="R41" s="22">
        <f t="shared" si="12"/>
        <v>1.0723860589812333</v>
      </c>
      <c r="S41" s="2" t="s">
        <v>0</v>
      </c>
      <c r="T41" s="58" t="s">
        <v>0</v>
      </c>
      <c r="U41" s="18" t="str">
        <f t="shared" si="7"/>
        <v>NO</v>
      </c>
      <c r="V41" s="111">
        <v>18</v>
      </c>
      <c r="W41" s="18" t="str">
        <f t="shared" si="6"/>
        <v>NO</v>
      </c>
      <c r="X41" s="58" t="s">
        <v>66</v>
      </c>
      <c r="Y41" s="18">
        <f t="shared" si="8"/>
        <v>1</v>
      </c>
      <c r="Z41" s="8">
        <v>4</v>
      </c>
      <c r="AA41" s="23">
        <f t="shared" si="9"/>
        <v>4</v>
      </c>
      <c r="AB41" s="4">
        <v>0</v>
      </c>
      <c r="AC41" s="19">
        <f t="shared" si="10"/>
        <v>8</v>
      </c>
      <c r="AD41" s="104" t="s">
        <v>80</v>
      </c>
      <c r="AE41" s="10">
        <v>7</v>
      </c>
      <c r="AF41" s="136">
        <v>27.196657359772701</v>
      </c>
      <c r="AG41">
        <v>1273</v>
      </c>
      <c r="AH41">
        <v>1142</v>
      </c>
      <c r="AI41" s="137">
        <v>1948.19</v>
      </c>
      <c r="AJ41" s="130">
        <v>1.1812432229887699</v>
      </c>
      <c r="AK41" s="130">
        <v>109.55628853623701</v>
      </c>
      <c r="AL41" s="130">
        <v>1.3516795232849901</v>
      </c>
      <c r="AM41" s="130">
        <v>116.8353807342</v>
      </c>
      <c r="AN41" s="130">
        <v>109.931266138243</v>
      </c>
      <c r="AO41" s="130">
        <v>0.14004745146324199</v>
      </c>
      <c r="AP41" s="130">
        <v>1.1736297626418899</v>
      </c>
      <c r="AQ41" s="130">
        <v>52.422824260523797</v>
      </c>
      <c r="AR41" s="130">
        <v>47.577175739476203</v>
      </c>
      <c r="AS41" s="130">
        <v>46.982998382385297</v>
      </c>
      <c r="AT41" s="130">
        <v>13.1333047250855</v>
      </c>
      <c r="AU41" s="130">
        <v>39.883696892529201</v>
      </c>
      <c r="AV41" s="130">
        <v>-51.285098910123999</v>
      </c>
      <c r="AW41" s="130">
        <v>2.2714199698470101</v>
      </c>
      <c r="AX41" s="130">
        <v>10.788921901234501</v>
      </c>
      <c r="AY41" s="130">
        <v>4.7397059487722997</v>
      </c>
      <c r="AZ41" s="130">
        <v>95.722077496182195</v>
      </c>
      <c r="BA41" s="136">
        <v>1.25209639426896</v>
      </c>
      <c r="BB41" s="130">
        <v>95.8392664887932</v>
      </c>
      <c r="BC41" s="130">
        <v>1.4081486555812199</v>
      </c>
      <c r="BD41" s="130">
        <v>116.08517172647301</v>
      </c>
      <c r="BE41" s="130">
        <v>108.847537032483</v>
      </c>
      <c r="BF41" s="130">
        <v>0.14055949092432901</v>
      </c>
      <c r="BG41" s="130">
        <v>1.08944288965101</v>
      </c>
      <c r="BH41" s="130">
        <v>47.967479674796799</v>
      </c>
      <c r="BI41" s="130">
        <v>52.032520325203201</v>
      </c>
      <c r="BJ41" s="130">
        <v>50</v>
      </c>
      <c r="BK41" s="130">
        <v>2.56410256410547</v>
      </c>
      <c r="BL41" s="130">
        <v>47.619047619028898</v>
      </c>
      <c r="BM41" s="130">
        <v>-55.016356747066403</v>
      </c>
      <c r="BN41" s="130">
        <v>0.453785242324933</v>
      </c>
      <c r="BO41" s="130">
        <v>11.180478559822699</v>
      </c>
      <c r="BP41" s="130">
        <v>3.5744688720935498</v>
      </c>
      <c r="BQ41" s="137">
        <v>100.551216365268</v>
      </c>
      <c r="BR41" s="136">
        <v>0.25078554934883202</v>
      </c>
      <c r="BS41" s="130">
        <v>42.172638682104399</v>
      </c>
      <c r="BT41" s="130">
        <v>0.24283850168819299</v>
      </c>
      <c r="BU41" s="130">
        <v>10.4700101343748</v>
      </c>
      <c r="BV41" s="130">
        <v>9.6546131226985192</v>
      </c>
      <c r="BW41" s="130">
        <v>3.0031292983635501E-2</v>
      </c>
      <c r="BX41" s="130">
        <v>0.30331599376621798</v>
      </c>
      <c r="BY41" s="130">
        <v>10.873368272069399</v>
      </c>
      <c r="BZ41" s="130">
        <v>10.873368272069399</v>
      </c>
      <c r="CA41" s="130">
        <v>12.336563695676199</v>
      </c>
      <c r="CB41" s="130">
        <v>17.8179303670811</v>
      </c>
      <c r="CC41" s="130">
        <v>13.1239275383276</v>
      </c>
      <c r="CD41" s="130">
        <v>12.0432252176782</v>
      </c>
      <c r="CE41" s="130">
        <v>5.1394180310816804</v>
      </c>
      <c r="CF41" s="130">
        <v>2.73028255690993</v>
      </c>
      <c r="CG41" s="130">
        <v>3.8957863470107501</v>
      </c>
      <c r="CH41" s="137">
        <v>19.594718267726702</v>
      </c>
      <c r="CI41" s="136">
        <v>0.212306444996396</v>
      </c>
      <c r="CJ41" s="130">
        <v>0.38494037399008202</v>
      </c>
      <c r="CK41" s="130">
        <v>0.17965686207779599</v>
      </c>
      <c r="CL41" s="130">
        <v>8.9613352296031304E-2</v>
      </c>
      <c r="CM41" s="130">
        <v>8.78240873761746E-2</v>
      </c>
      <c r="CN41" s="130">
        <v>0.21443655468102399</v>
      </c>
      <c r="CO41" s="130">
        <v>0.25844265663767801</v>
      </c>
      <c r="CP41" s="130">
        <v>0.20741668205498401</v>
      </c>
      <c r="CQ41" s="130">
        <v>0.22854169258826801</v>
      </c>
      <c r="CR41" s="130">
        <v>0.262575061627004</v>
      </c>
      <c r="CS41" s="130">
        <v>1.3566981609013999</v>
      </c>
      <c r="CT41" s="130">
        <v>0.32905494126312801</v>
      </c>
      <c r="CU41" s="130">
        <v>-0.23482893615519199</v>
      </c>
      <c r="CV41" s="130">
        <v>2.2626454373507299</v>
      </c>
      <c r="CW41" s="130">
        <v>0.25306352033167701</v>
      </c>
      <c r="CX41" s="130">
        <v>0.821946844196073</v>
      </c>
      <c r="CY41" s="137">
        <v>0.20470427283098</v>
      </c>
    </row>
    <row r="42" spans="1:103" x14ac:dyDescent="0.25">
      <c r="A42" s="16">
        <v>39</v>
      </c>
      <c r="B42" s="16" t="s">
        <v>118</v>
      </c>
      <c r="C42" s="36"/>
      <c r="D42" s="122">
        <v>44470</v>
      </c>
      <c r="E42" s="4" t="s">
        <v>0</v>
      </c>
      <c r="F42" s="95" t="s">
        <v>44</v>
      </c>
      <c r="G42" s="95" t="s">
        <v>11</v>
      </c>
      <c r="H42" s="4" t="s">
        <v>2</v>
      </c>
      <c r="I42" s="66" t="s">
        <v>64</v>
      </c>
      <c r="J42" s="4" t="s">
        <v>249</v>
      </c>
      <c r="K42" s="4" t="s">
        <v>3</v>
      </c>
      <c r="L42" s="15" t="s">
        <v>0</v>
      </c>
      <c r="M42" s="111">
        <v>73</v>
      </c>
      <c r="N42" s="104">
        <v>1.8</v>
      </c>
      <c r="O42" s="26">
        <f t="shared" si="11"/>
        <v>22.530864197530864</v>
      </c>
      <c r="P42" s="4">
        <v>1</v>
      </c>
      <c r="Q42" s="118">
        <v>3.68</v>
      </c>
      <c r="R42" s="22">
        <f t="shared" si="12"/>
        <v>1.0869565217391304</v>
      </c>
      <c r="S42" s="2" t="s">
        <v>0</v>
      </c>
      <c r="T42" s="58" t="s">
        <v>0</v>
      </c>
      <c r="U42" s="18" t="str">
        <f t="shared" si="7"/>
        <v>NO</v>
      </c>
      <c r="V42" s="111">
        <v>34</v>
      </c>
      <c r="W42" s="18" t="str">
        <f t="shared" si="6"/>
        <v>NO</v>
      </c>
      <c r="X42" s="58" t="s">
        <v>0</v>
      </c>
      <c r="Y42" s="18">
        <f t="shared" si="8"/>
        <v>0</v>
      </c>
      <c r="Z42" s="8">
        <v>4</v>
      </c>
      <c r="AA42" s="23">
        <f t="shared" si="9"/>
        <v>4</v>
      </c>
      <c r="AB42" s="4">
        <v>4</v>
      </c>
      <c r="AC42" s="19">
        <f t="shared" si="10"/>
        <v>12</v>
      </c>
      <c r="AD42" s="104">
        <v>9.82</v>
      </c>
      <c r="AE42" s="10">
        <v>7</v>
      </c>
      <c r="AF42" s="136">
        <v>36.554548887966398</v>
      </c>
      <c r="AG42">
        <v>2382</v>
      </c>
      <c r="AH42">
        <v>2034</v>
      </c>
      <c r="AI42" s="137">
        <v>2698.92</v>
      </c>
      <c r="AJ42" s="130">
        <v>0.89632241665053802</v>
      </c>
      <c r="AK42" s="130">
        <v>153.67464558966901</v>
      </c>
      <c r="AL42" s="130">
        <v>1.10285778104837</v>
      </c>
      <c r="AM42" s="130">
        <v>114.523738913758</v>
      </c>
      <c r="AN42" s="130">
        <v>109.474014594972</v>
      </c>
      <c r="AO42" s="130">
        <v>9.3300067842259499E-2</v>
      </c>
      <c r="AP42" s="130">
        <v>1.25944831971292</v>
      </c>
      <c r="AQ42" s="130">
        <v>58.324301984717302</v>
      </c>
      <c r="AR42" s="130">
        <v>41.675698015282698</v>
      </c>
      <c r="AS42" s="130">
        <v>40.508267315898799</v>
      </c>
      <c r="AT42" s="130">
        <v>17.3950677324301</v>
      </c>
      <c r="AU42" s="130">
        <v>42.096664951671102</v>
      </c>
      <c r="AV42" s="130">
        <v>-37.683423189390801</v>
      </c>
      <c r="AW42" s="130">
        <v>3.8684875863047101</v>
      </c>
      <c r="AX42" s="130">
        <v>9.8872297289937201</v>
      </c>
      <c r="AY42" s="130">
        <v>3.3697107292945199</v>
      </c>
      <c r="AZ42" s="130">
        <v>75.9389230295955</v>
      </c>
      <c r="BA42" s="136">
        <v>0.95164932722019602</v>
      </c>
      <c r="BB42" s="130">
        <v>126.096868423713</v>
      </c>
      <c r="BC42" s="130">
        <v>1.2150401074044701</v>
      </c>
      <c r="BD42" s="130">
        <v>110.082330865439</v>
      </c>
      <c r="BE42" s="130">
        <v>104.991990318877</v>
      </c>
      <c r="BF42" s="130">
        <v>9.0889204331860901E-2</v>
      </c>
      <c r="BG42" s="130">
        <v>1.16567307102264</v>
      </c>
      <c r="BH42" s="130">
        <v>52.316602316600203</v>
      </c>
      <c r="BI42" s="130">
        <v>47.683397683399797</v>
      </c>
      <c r="BJ42" s="130">
        <v>50</v>
      </c>
      <c r="BK42" s="130">
        <v>1.52751865671762</v>
      </c>
      <c r="BL42" s="130">
        <v>48.000000000021103</v>
      </c>
      <c r="BM42" s="130">
        <v>-43.505547973414799</v>
      </c>
      <c r="BN42" s="130">
        <v>2.6352222011039501</v>
      </c>
      <c r="BO42" s="130">
        <v>11.3252512755138</v>
      </c>
      <c r="BP42" s="130">
        <v>2.05521845639583</v>
      </c>
      <c r="BQ42" s="137">
        <v>86.853429170185393</v>
      </c>
      <c r="BR42" s="136">
        <v>0.268820263776619</v>
      </c>
      <c r="BS42" s="130">
        <v>71.774841108372698</v>
      </c>
      <c r="BT42" s="130">
        <v>0.30681259326660398</v>
      </c>
      <c r="BU42" s="130">
        <v>25.675913187090998</v>
      </c>
      <c r="BV42" s="130">
        <v>24.136788963781399</v>
      </c>
      <c r="BW42" s="130">
        <v>2.6960315820600801E-2</v>
      </c>
      <c r="BX42" s="130">
        <v>0.36275067361240398</v>
      </c>
      <c r="BY42" s="130">
        <v>12.2103589339272</v>
      </c>
      <c r="BZ42" s="130">
        <v>12.2103589339272</v>
      </c>
      <c r="CA42" s="130">
        <v>18.916138704163298</v>
      </c>
      <c r="CB42" s="130">
        <v>24.651593133121899</v>
      </c>
      <c r="CC42" s="130">
        <v>18.5980658758162</v>
      </c>
      <c r="CD42" s="130">
        <v>15.542806256355799</v>
      </c>
      <c r="CE42" s="130">
        <v>3.52399288332257</v>
      </c>
      <c r="CF42" s="130">
        <v>3.6733099640901701</v>
      </c>
      <c r="CG42" s="130">
        <v>3.6122981246205801</v>
      </c>
      <c r="CH42" s="137">
        <v>28.195681285038599</v>
      </c>
      <c r="CI42" s="136">
        <v>0.29991469451491798</v>
      </c>
      <c r="CJ42" s="130">
        <v>0.46705714422156902</v>
      </c>
      <c r="CK42" s="130">
        <v>0.278197786277529</v>
      </c>
      <c r="CL42" s="130">
        <v>0.224197301193827</v>
      </c>
      <c r="CM42" s="130">
        <v>0.220479618410649</v>
      </c>
      <c r="CN42" s="130">
        <v>0.28896351786348201</v>
      </c>
      <c r="CO42" s="130">
        <v>0.28802346863672001</v>
      </c>
      <c r="CP42" s="130">
        <v>0.20935285152879499</v>
      </c>
      <c r="CQ42" s="130">
        <v>0.29298510919839998</v>
      </c>
      <c r="CR42" s="130">
        <v>0.46696983005094</v>
      </c>
      <c r="CS42" s="130">
        <v>1.41715993937541</v>
      </c>
      <c r="CT42" s="130">
        <v>0.44179428221137401</v>
      </c>
      <c r="CU42" s="130">
        <v>-0.41245738685257499</v>
      </c>
      <c r="CV42" s="130">
        <v>0.91094847914163302</v>
      </c>
      <c r="CW42" s="130">
        <v>0.37152064478874203</v>
      </c>
      <c r="CX42" s="130">
        <v>1.0719905697593399</v>
      </c>
      <c r="CY42" s="137">
        <v>0.37129419486302101</v>
      </c>
    </row>
    <row r="43" spans="1:103" x14ac:dyDescent="0.25">
      <c r="A43" s="16">
        <v>40</v>
      </c>
      <c r="B43" s="16" t="s">
        <v>119</v>
      </c>
      <c r="C43" s="36"/>
      <c r="D43" s="122">
        <v>44470</v>
      </c>
      <c r="E43" s="4" t="s">
        <v>0</v>
      </c>
      <c r="F43" s="95" t="s">
        <v>44</v>
      </c>
      <c r="G43" s="95" t="s">
        <v>8</v>
      </c>
      <c r="H43" s="4" t="s">
        <v>2</v>
      </c>
      <c r="I43" s="66" t="s">
        <v>64</v>
      </c>
      <c r="J43" s="4" t="s">
        <v>252</v>
      </c>
      <c r="K43" s="4" t="s">
        <v>3</v>
      </c>
      <c r="L43" s="15" t="s">
        <v>0</v>
      </c>
      <c r="M43" s="111">
        <v>66</v>
      </c>
      <c r="N43" s="104">
        <v>1.73</v>
      </c>
      <c r="O43" s="26">
        <f t="shared" si="11"/>
        <v>22.052190183434128</v>
      </c>
      <c r="P43" s="4">
        <v>1</v>
      </c>
      <c r="Q43" s="118">
        <v>2.74</v>
      </c>
      <c r="R43" s="22">
        <f t="shared" si="12"/>
        <v>1.4598540145985401</v>
      </c>
      <c r="S43" s="2" t="s">
        <v>0</v>
      </c>
      <c r="T43" s="58" t="s">
        <v>0</v>
      </c>
      <c r="U43" s="18" t="str">
        <f t="shared" si="7"/>
        <v>NO</v>
      </c>
      <c r="V43" s="111">
        <v>29</v>
      </c>
      <c r="W43" s="18" t="str">
        <f t="shared" si="6"/>
        <v>NO</v>
      </c>
      <c r="X43" s="58" t="s">
        <v>0</v>
      </c>
      <c r="Y43" s="18">
        <f t="shared" si="8"/>
        <v>0</v>
      </c>
      <c r="Z43" s="8">
        <v>4</v>
      </c>
      <c r="AA43" s="23">
        <f t="shared" si="9"/>
        <v>4</v>
      </c>
      <c r="AB43" s="4">
        <v>1</v>
      </c>
      <c r="AC43" s="19">
        <f t="shared" si="10"/>
        <v>9</v>
      </c>
      <c r="AD43" s="104">
        <v>8.86</v>
      </c>
      <c r="AE43" s="10">
        <v>7</v>
      </c>
      <c r="AF43" s="136">
        <v>36.655318017918802</v>
      </c>
      <c r="AG43">
        <v>3099</v>
      </c>
      <c r="AH43">
        <v>2395</v>
      </c>
      <c r="AI43" s="137">
        <v>4116.49</v>
      </c>
      <c r="AJ43" s="130">
        <v>0.70136436339863895</v>
      </c>
      <c r="AK43" s="130">
        <v>199.36463552063401</v>
      </c>
      <c r="AL43" s="130">
        <v>1.2511598604710901</v>
      </c>
      <c r="AM43" s="130">
        <v>126.380544777625</v>
      </c>
      <c r="AN43" s="130">
        <v>120.616129742543</v>
      </c>
      <c r="AO43" s="130">
        <v>0.12590017092134201</v>
      </c>
      <c r="AP43" s="130">
        <v>1.7890510780747</v>
      </c>
      <c r="AQ43" s="130">
        <v>69.599679492063899</v>
      </c>
      <c r="AR43" s="130">
        <v>30.400320507936101</v>
      </c>
      <c r="AS43" s="130">
        <v>50.6670924563984</v>
      </c>
      <c r="AT43" s="130">
        <v>4.2485652092640498</v>
      </c>
      <c r="AU43" s="130">
        <v>45.084342334337599</v>
      </c>
      <c r="AV43" s="130">
        <v>-27.5635992566312</v>
      </c>
      <c r="AW43" s="130">
        <v>5.7771161226514298</v>
      </c>
      <c r="AX43" s="130">
        <v>9.6792705313210607</v>
      </c>
      <c r="AY43" s="130">
        <v>4.0130105412558699</v>
      </c>
      <c r="AZ43" s="130">
        <v>81.065722659011996</v>
      </c>
      <c r="BA43" s="136">
        <v>0.75793019371144499</v>
      </c>
      <c r="BB43" s="130">
        <v>158.32592631305801</v>
      </c>
      <c r="BC43" s="130">
        <v>1.46445264795629</v>
      </c>
      <c r="BD43" s="130">
        <v>104.912110121639</v>
      </c>
      <c r="BE43" s="130">
        <v>101.153993831015</v>
      </c>
      <c r="BF43" s="130">
        <v>0.122757635788648</v>
      </c>
      <c r="BG43" s="130">
        <v>1.88983201737891</v>
      </c>
      <c r="BH43" s="130">
        <v>71.428571428567494</v>
      </c>
      <c r="BI43" s="130">
        <v>28.571428571432499</v>
      </c>
      <c r="BJ43" s="130">
        <v>50.000000000073101</v>
      </c>
      <c r="BK43" s="130">
        <v>0</v>
      </c>
      <c r="BL43" s="130">
        <v>48.000000000009301</v>
      </c>
      <c r="BM43" s="130">
        <v>-34.659527543875797</v>
      </c>
      <c r="BN43" s="130">
        <v>6.5825235642199598</v>
      </c>
      <c r="BO43" s="130">
        <v>12.517863522067801</v>
      </c>
      <c r="BP43" s="130">
        <v>3.28483548200958</v>
      </c>
      <c r="BQ43" s="137">
        <v>105.228920811086</v>
      </c>
      <c r="BR43" s="136">
        <v>0.23279470182585299</v>
      </c>
      <c r="BS43" s="130">
        <v>90.091480707270904</v>
      </c>
      <c r="BT43" s="130">
        <v>0.46155576802575299</v>
      </c>
      <c r="BU43" s="130">
        <v>76.099653301988695</v>
      </c>
      <c r="BV43" s="130">
        <v>72.772707339652499</v>
      </c>
      <c r="BW43" s="130">
        <v>3.5853513347195998E-2</v>
      </c>
      <c r="BX43" s="130">
        <v>0.64639480290905005</v>
      </c>
      <c r="BY43" s="130">
        <v>8.7970253700884609</v>
      </c>
      <c r="BZ43" s="130">
        <v>8.7970253700884609</v>
      </c>
      <c r="CA43" s="130">
        <v>9.5884853087182194</v>
      </c>
      <c r="CB43" s="130">
        <v>11.382549265855801</v>
      </c>
      <c r="CC43" s="130">
        <v>10.7627975304719</v>
      </c>
      <c r="CD43" s="130">
        <v>16.224485694513699</v>
      </c>
      <c r="CE43" s="130">
        <v>3.1719599282846298</v>
      </c>
      <c r="CF43" s="130">
        <v>5.2049024765578098</v>
      </c>
      <c r="CG43" s="130">
        <v>3.1255917381597702</v>
      </c>
      <c r="CH43" s="137">
        <v>43.776563798395799</v>
      </c>
      <c r="CI43" s="136">
        <v>0.33191692360556702</v>
      </c>
      <c r="CJ43" s="130">
        <v>0.45189298729937799</v>
      </c>
      <c r="CK43" s="130">
        <v>0.368902314251009</v>
      </c>
      <c r="CL43" s="130">
        <v>0.60214690034681495</v>
      </c>
      <c r="CM43" s="130">
        <v>0.60334142286762804</v>
      </c>
      <c r="CN43" s="130">
        <v>0.28477732067255102</v>
      </c>
      <c r="CO43" s="130">
        <v>0.361305951982475</v>
      </c>
      <c r="CP43" s="130">
        <v>0.126394624720816</v>
      </c>
      <c r="CQ43" s="130">
        <v>0.28937278367811797</v>
      </c>
      <c r="CR43" s="130">
        <v>0.18924483020156699</v>
      </c>
      <c r="CS43" s="130">
        <v>2.6791513617434899</v>
      </c>
      <c r="CT43" s="130">
        <v>0.23872584079539</v>
      </c>
      <c r="CU43" s="130">
        <v>-0.58861999637476403</v>
      </c>
      <c r="CV43" s="130">
        <v>0.54905594087813503</v>
      </c>
      <c r="CW43" s="130">
        <v>0.53773705980376496</v>
      </c>
      <c r="CX43" s="130">
        <v>0.77886457212784099</v>
      </c>
      <c r="CY43" s="137">
        <v>0.54001324311304699</v>
      </c>
    </row>
    <row r="44" spans="1:103" x14ac:dyDescent="0.25">
      <c r="A44" s="16">
        <v>41</v>
      </c>
      <c r="B44" s="16" t="s">
        <v>120</v>
      </c>
      <c r="C44" s="36"/>
      <c r="D44" s="122">
        <v>44470</v>
      </c>
      <c r="E44" s="4" t="s">
        <v>0</v>
      </c>
      <c r="F44" s="95" t="s">
        <v>44</v>
      </c>
      <c r="G44" s="95" t="s">
        <v>4</v>
      </c>
      <c r="H44" s="4" t="s">
        <v>2</v>
      </c>
      <c r="I44" s="66" t="s">
        <v>64</v>
      </c>
      <c r="J44" s="4" t="s">
        <v>249</v>
      </c>
      <c r="K44" s="4" t="s">
        <v>3</v>
      </c>
      <c r="L44" s="15" t="s">
        <v>0</v>
      </c>
      <c r="M44" s="111">
        <v>54</v>
      </c>
      <c r="N44" s="104">
        <v>1.6</v>
      </c>
      <c r="O44" s="26">
        <f t="shared" si="11"/>
        <v>21.093749999999996</v>
      </c>
      <c r="P44" s="4">
        <v>1</v>
      </c>
      <c r="Q44" s="118">
        <v>3.34</v>
      </c>
      <c r="R44" s="22">
        <f t="shared" si="12"/>
        <v>1.1976047904191618</v>
      </c>
      <c r="S44" s="2" t="s">
        <v>0</v>
      </c>
      <c r="T44" s="58" t="s">
        <v>0</v>
      </c>
      <c r="U44" s="18" t="str">
        <f t="shared" si="7"/>
        <v>NO</v>
      </c>
      <c r="V44" s="111">
        <v>25</v>
      </c>
      <c r="W44" s="18" t="str">
        <f t="shared" si="6"/>
        <v>NO</v>
      </c>
      <c r="X44" s="58" t="s">
        <v>0</v>
      </c>
      <c r="Y44" s="18">
        <f t="shared" si="8"/>
        <v>0</v>
      </c>
      <c r="Z44" s="8">
        <v>2</v>
      </c>
      <c r="AA44" s="23">
        <f t="shared" si="9"/>
        <v>4</v>
      </c>
      <c r="AB44" s="4">
        <v>3</v>
      </c>
      <c r="AC44" s="19">
        <f t="shared" si="10"/>
        <v>9</v>
      </c>
      <c r="AD44" s="104">
        <v>7.41</v>
      </c>
      <c r="AE44" s="10">
        <v>7</v>
      </c>
      <c r="AF44" s="136">
        <v>37.893141307693803</v>
      </c>
      <c r="AG44">
        <v>2089</v>
      </c>
      <c r="AH44">
        <v>1856</v>
      </c>
      <c r="AI44" s="137">
        <v>2827.95</v>
      </c>
      <c r="AJ44" s="130">
        <v>0.89746748815823596</v>
      </c>
      <c r="AK44" s="130">
        <v>146.89628182797301</v>
      </c>
      <c r="AL44" s="130">
        <v>1.1863704324561799</v>
      </c>
      <c r="AM44" s="130">
        <v>112.671148133938</v>
      </c>
      <c r="AN44" s="130">
        <v>109.18440253301</v>
      </c>
      <c r="AO44" s="130">
        <v>8.5368162196699807E-2</v>
      </c>
      <c r="AP44" s="130">
        <v>1.34704956649443</v>
      </c>
      <c r="AQ44" s="130">
        <v>63.638865719536</v>
      </c>
      <c r="AR44" s="130">
        <v>36.3611342804641</v>
      </c>
      <c r="AS44" s="130">
        <v>48.285392621464503</v>
      </c>
      <c r="AT44" s="130">
        <v>6.8581319964893401</v>
      </c>
      <c r="AU44" s="130">
        <v>44.856475382046099</v>
      </c>
      <c r="AV44" s="130">
        <v>-35.156178476788099</v>
      </c>
      <c r="AW44" s="130">
        <v>4.32584211258356</v>
      </c>
      <c r="AX44" s="130">
        <v>8.3329893380884101</v>
      </c>
      <c r="AY44" s="130">
        <v>3.4071929170378499</v>
      </c>
      <c r="AZ44" s="130">
        <v>77.020279699046299</v>
      </c>
      <c r="BA44" s="136">
        <v>0.89485976163280201</v>
      </c>
      <c r="BB44" s="130">
        <v>134.09922442041901</v>
      </c>
      <c r="BC44" s="130">
        <v>1.27202082736666</v>
      </c>
      <c r="BD44" s="130">
        <v>108.27239551681799</v>
      </c>
      <c r="BE44" s="130">
        <v>104.773443096129</v>
      </c>
      <c r="BF44" s="130">
        <v>8.2477348809810502E-2</v>
      </c>
      <c r="BG44" s="130">
        <v>1.3343807618535799</v>
      </c>
      <c r="BH44" s="130">
        <v>63.917525773185702</v>
      </c>
      <c r="BI44" s="130">
        <v>36.082474226814298</v>
      </c>
      <c r="BJ44" s="130">
        <v>50.000000000019703</v>
      </c>
      <c r="BK44" s="130">
        <v>0</v>
      </c>
      <c r="BL44" s="130">
        <v>49.019607843135802</v>
      </c>
      <c r="BM44" s="130">
        <v>-39.983805915987404</v>
      </c>
      <c r="BN44" s="130">
        <v>2.1948993961076702</v>
      </c>
      <c r="BO44" s="130">
        <v>8.9672268957789107</v>
      </c>
      <c r="BP44" s="130">
        <v>2.26243689807221</v>
      </c>
      <c r="BQ44" s="137">
        <v>83.9630838335314</v>
      </c>
      <c r="BR44" s="136">
        <v>0.23316084541905599</v>
      </c>
      <c r="BS44" s="130">
        <v>55.827743977127298</v>
      </c>
      <c r="BT44" s="130">
        <v>0.28086195805516101</v>
      </c>
      <c r="BU44" s="130">
        <v>27.7117943968994</v>
      </c>
      <c r="BV44" s="130">
        <v>27.0801912714082</v>
      </c>
      <c r="BW44" s="130">
        <v>2.7519132194066102E-2</v>
      </c>
      <c r="BX44" s="130">
        <v>0.35928643516652697</v>
      </c>
      <c r="BY44" s="130">
        <v>12.869075864466399</v>
      </c>
      <c r="BZ44" s="130">
        <v>12.869075864466399</v>
      </c>
      <c r="CA44" s="130">
        <v>9.7783625598891302</v>
      </c>
      <c r="CB44" s="130">
        <v>15.9885458999394</v>
      </c>
      <c r="CC44" s="130">
        <v>9.8036716991344104</v>
      </c>
      <c r="CD44" s="130">
        <v>13.110340821092</v>
      </c>
      <c r="CE44" s="130">
        <v>5.5338079454710503</v>
      </c>
      <c r="CF44" s="130">
        <v>2.3944366505288701</v>
      </c>
      <c r="CG44" s="130">
        <v>3.4880743004623298</v>
      </c>
      <c r="CH44" s="137">
        <v>22.698912847774899</v>
      </c>
      <c r="CI44" s="136">
        <v>0.25979865398527602</v>
      </c>
      <c r="CJ44" s="130">
        <v>0.380048720651118</v>
      </c>
      <c r="CK44" s="130">
        <v>0.23674052418322999</v>
      </c>
      <c r="CL44" s="130">
        <v>0.245952889056893</v>
      </c>
      <c r="CM44" s="130">
        <v>0.24802252559124399</v>
      </c>
      <c r="CN44" s="130">
        <v>0.32235825963616699</v>
      </c>
      <c r="CO44" s="130">
        <v>0.26672102059431602</v>
      </c>
      <c r="CP44" s="130">
        <v>0.202220384021016</v>
      </c>
      <c r="CQ44" s="130">
        <v>0.35392393881894502</v>
      </c>
      <c r="CR44" s="130">
        <v>0.20251181628669801</v>
      </c>
      <c r="CS44" s="130">
        <v>2.3313266510653099</v>
      </c>
      <c r="CT44" s="130">
        <v>0.218556442868856</v>
      </c>
      <c r="CU44" s="130">
        <v>-0.37291711981005299</v>
      </c>
      <c r="CV44" s="130">
        <v>1.27924408738211</v>
      </c>
      <c r="CW44" s="130">
        <v>0.28734425947053399</v>
      </c>
      <c r="CX44" s="130">
        <v>1.02373842203652</v>
      </c>
      <c r="CY44" s="137">
        <v>0.29471345646198699</v>
      </c>
    </row>
    <row r="45" spans="1:103" x14ac:dyDescent="0.25">
      <c r="A45" s="16">
        <v>42</v>
      </c>
      <c r="B45" s="16" t="s">
        <v>121</v>
      </c>
      <c r="C45" s="36"/>
      <c r="D45" s="122">
        <v>44470</v>
      </c>
      <c r="E45" s="4" t="s">
        <v>0</v>
      </c>
      <c r="F45" s="95" t="s">
        <v>44</v>
      </c>
      <c r="G45" s="97" t="s">
        <v>8</v>
      </c>
      <c r="H45" s="1" t="s">
        <v>2</v>
      </c>
      <c r="I45" s="65" t="s">
        <v>64</v>
      </c>
      <c r="J45" s="1" t="s">
        <v>249</v>
      </c>
      <c r="K45" s="1" t="s">
        <v>3</v>
      </c>
      <c r="L45" s="15" t="s">
        <v>0</v>
      </c>
      <c r="M45" s="109">
        <v>66</v>
      </c>
      <c r="N45" s="102">
        <v>1.68</v>
      </c>
      <c r="O45" s="26">
        <f t="shared" si="11"/>
        <v>23.384353741496604</v>
      </c>
      <c r="P45" s="1">
        <v>1</v>
      </c>
      <c r="Q45" s="116">
        <v>4.0199999999999996</v>
      </c>
      <c r="R45" s="22">
        <f t="shared" si="12"/>
        <v>0.99502487562189068</v>
      </c>
      <c r="S45" s="2" t="s">
        <v>0</v>
      </c>
      <c r="T45" s="58" t="s">
        <v>0</v>
      </c>
      <c r="U45" s="18" t="str">
        <f t="shared" si="7"/>
        <v>NO</v>
      </c>
      <c r="V45" s="109">
        <v>16</v>
      </c>
      <c r="W45" s="18" t="str">
        <f t="shared" si="6"/>
        <v>NO</v>
      </c>
      <c r="X45" s="58" t="s">
        <v>0</v>
      </c>
      <c r="Y45" s="18">
        <f t="shared" si="8"/>
        <v>0</v>
      </c>
      <c r="Z45" s="6">
        <v>4</v>
      </c>
      <c r="AA45" s="23">
        <f t="shared" si="9"/>
        <v>4</v>
      </c>
      <c r="AB45" s="1">
        <v>3</v>
      </c>
      <c r="AC45" s="19">
        <f t="shared" si="10"/>
        <v>11</v>
      </c>
      <c r="AD45" s="102">
        <v>7.42</v>
      </c>
      <c r="AE45" s="7">
        <v>7</v>
      </c>
      <c r="AF45" s="136">
        <v>30.5084717567402</v>
      </c>
      <c r="AG45">
        <v>2403</v>
      </c>
      <c r="AH45">
        <v>2096</v>
      </c>
      <c r="AI45" s="137">
        <v>3670.46</v>
      </c>
      <c r="AJ45" s="130">
        <v>0.63876184111455003</v>
      </c>
      <c r="AK45" s="130">
        <v>213.125286076359</v>
      </c>
      <c r="AL45" s="130">
        <v>1.2587389918577701</v>
      </c>
      <c r="AM45" s="130">
        <v>128.06764999216901</v>
      </c>
      <c r="AN45" s="130">
        <v>121.57059205272201</v>
      </c>
      <c r="AO45" s="130">
        <v>0.12917527581920499</v>
      </c>
      <c r="AP45" s="130">
        <v>1.97553111784295</v>
      </c>
      <c r="AQ45" s="130">
        <v>72.358564298087899</v>
      </c>
      <c r="AR45" s="130">
        <v>27.641435701912101</v>
      </c>
      <c r="AS45" s="130">
        <v>52.158628322508299</v>
      </c>
      <c r="AT45" s="130">
        <v>0.94264581870590303</v>
      </c>
      <c r="AU45" s="130">
        <v>46.898725858785802</v>
      </c>
      <c r="AV45" s="130">
        <v>-23.5777396153883</v>
      </c>
      <c r="AW45" s="130">
        <v>8.0422694417099905</v>
      </c>
      <c r="AX45" s="130">
        <v>7.5619998208885999</v>
      </c>
      <c r="AY45" s="130">
        <v>3.6881625727450702</v>
      </c>
      <c r="AZ45" s="130">
        <v>74.015558663243397</v>
      </c>
      <c r="BA45" s="136">
        <v>0.69962787111819602</v>
      </c>
      <c r="BB45" s="130">
        <v>171.51975350582799</v>
      </c>
      <c r="BC45" s="130">
        <v>1.48712909128301</v>
      </c>
      <c r="BD45" s="130">
        <v>105.002011366253</v>
      </c>
      <c r="BE45" s="130">
        <v>100.81565045822001</v>
      </c>
      <c r="BF45" s="130">
        <v>0.12363916116745401</v>
      </c>
      <c r="BG45" s="130">
        <v>2.0824353144961001</v>
      </c>
      <c r="BH45" s="130">
        <v>74.418604651172302</v>
      </c>
      <c r="BI45" s="130">
        <v>25.581395348827701</v>
      </c>
      <c r="BJ45" s="130">
        <v>50.943396226410499</v>
      </c>
      <c r="BK45" s="130">
        <v>0</v>
      </c>
      <c r="BL45" s="130">
        <v>49.019607843138303</v>
      </c>
      <c r="BM45" s="130">
        <v>-28.6861022344196</v>
      </c>
      <c r="BN45" s="130">
        <v>10.529517631341401</v>
      </c>
      <c r="BO45" s="130">
        <v>9.6062948958587295</v>
      </c>
      <c r="BP45" s="130">
        <v>3.2861312224609902</v>
      </c>
      <c r="BQ45" s="137">
        <v>98.559493432293294</v>
      </c>
      <c r="BR45" s="136">
        <v>0.20279528915039599</v>
      </c>
      <c r="BS45" s="130">
        <v>83.916256277087598</v>
      </c>
      <c r="BT45" s="130">
        <v>0.45974338637958101</v>
      </c>
      <c r="BU45" s="130">
        <v>78.635317998058895</v>
      </c>
      <c r="BV45" s="130">
        <v>74.627128941326802</v>
      </c>
      <c r="BW45" s="130">
        <v>3.7659016652974102E-2</v>
      </c>
      <c r="BX45" s="130">
        <v>0.70376910618749999</v>
      </c>
      <c r="BY45" s="130">
        <v>9.0129668456622198</v>
      </c>
      <c r="BZ45" s="130">
        <v>9.0129668456622198</v>
      </c>
      <c r="CA45" s="130">
        <v>6.1340604241685801</v>
      </c>
      <c r="CB45" s="130">
        <v>5.2405223283773399</v>
      </c>
      <c r="CC45" s="130">
        <v>7.6255457611905797</v>
      </c>
      <c r="CD45" s="130">
        <v>15.488325168410199</v>
      </c>
      <c r="CE45" s="130">
        <v>5.1643195898835899</v>
      </c>
      <c r="CF45" s="130">
        <v>3.86103465939479</v>
      </c>
      <c r="CG45" s="130">
        <v>2.7067790139251802</v>
      </c>
      <c r="CH45" s="137">
        <v>41.785912708272001</v>
      </c>
      <c r="CI45" s="136">
        <v>0.31748184706297899</v>
      </c>
      <c r="CJ45" s="130">
        <v>0.39374143641980602</v>
      </c>
      <c r="CK45" s="130">
        <v>0.36524123694702199</v>
      </c>
      <c r="CL45" s="130">
        <v>0.61401390595413796</v>
      </c>
      <c r="CM45" s="130">
        <v>0.61385839849297297</v>
      </c>
      <c r="CN45" s="130">
        <v>0.29153424611751499</v>
      </c>
      <c r="CO45" s="130">
        <v>0.356242986926946</v>
      </c>
      <c r="CP45" s="130">
        <v>0.12455977993886699</v>
      </c>
      <c r="CQ45" s="130">
        <v>0.32606724711620999</v>
      </c>
      <c r="CR45" s="130">
        <v>0.117603944379832</v>
      </c>
      <c r="CS45" s="130">
        <v>5.5593757744257601</v>
      </c>
      <c r="CT45" s="130">
        <v>0.16259601133198101</v>
      </c>
      <c r="CU45" s="130">
        <v>-0.65690458123057305</v>
      </c>
      <c r="CV45" s="130">
        <v>0.64214704907791897</v>
      </c>
      <c r="CW45" s="130">
        <v>0.51058380730576203</v>
      </c>
      <c r="CX45" s="130">
        <v>0.73390989701154796</v>
      </c>
      <c r="CY45" s="137">
        <v>0.56455579695601499</v>
      </c>
    </row>
    <row r="46" spans="1:103" x14ac:dyDescent="0.25">
      <c r="A46" s="16">
        <v>43</v>
      </c>
      <c r="B46" s="16" t="s">
        <v>122</v>
      </c>
      <c r="C46" s="36"/>
      <c r="D46" s="122">
        <v>44470</v>
      </c>
      <c r="E46" s="4" t="s">
        <v>0</v>
      </c>
      <c r="F46" s="95" t="s">
        <v>44</v>
      </c>
      <c r="G46" s="97" t="s">
        <v>11</v>
      </c>
      <c r="H46" s="1" t="s">
        <v>2</v>
      </c>
      <c r="I46" s="65" t="s">
        <v>64</v>
      </c>
      <c r="J46" s="1" t="s">
        <v>249</v>
      </c>
      <c r="K46" s="1" t="s">
        <v>5</v>
      </c>
      <c r="L46" s="15" t="s">
        <v>0</v>
      </c>
      <c r="M46" s="109">
        <v>85</v>
      </c>
      <c r="N46" s="102">
        <v>1.82</v>
      </c>
      <c r="O46" s="26">
        <f t="shared" si="11"/>
        <v>25.661152034778407</v>
      </c>
      <c r="P46" s="1">
        <v>1</v>
      </c>
      <c r="Q46" s="116">
        <v>3.17</v>
      </c>
      <c r="R46" s="22">
        <f t="shared" si="12"/>
        <v>1.2618296529968454</v>
      </c>
      <c r="S46" s="2" t="s">
        <v>0</v>
      </c>
      <c r="T46" s="58" t="s">
        <v>0</v>
      </c>
      <c r="U46" s="18" t="str">
        <f t="shared" si="7"/>
        <v>NO</v>
      </c>
      <c r="V46" s="109">
        <v>26.5</v>
      </c>
      <c r="W46" s="18" t="str">
        <f t="shared" si="6"/>
        <v>NO</v>
      </c>
      <c r="X46" s="58" t="s">
        <v>0</v>
      </c>
      <c r="Y46" s="18">
        <f t="shared" si="8"/>
        <v>0</v>
      </c>
      <c r="Z46" s="6">
        <v>4</v>
      </c>
      <c r="AA46" s="23">
        <f t="shared" si="9"/>
        <v>4</v>
      </c>
      <c r="AB46" s="1">
        <v>4</v>
      </c>
      <c r="AC46" s="19">
        <f t="shared" si="10"/>
        <v>12</v>
      </c>
      <c r="AD46" s="102">
        <v>7.88</v>
      </c>
      <c r="AE46" s="7">
        <v>7</v>
      </c>
      <c r="AF46" s="136">
        <v>29.855193960855399</v>
      </c>
      <c r="AG46">
        <v>1952</v>
      </c>
      <c r="AH46">
        <v>1609</v>
      </c>
      <c r="AI46" s="137">
        <v>3708.16</v>
      </c>
      <c r="AJ46" s="130">
        <v>0.672686211380498</v>
      </c>
      <c r="AK46" s="130">
        <v>197.680682228493</v>
      </c>
      <c r="AL46" s="130">
        <v>1.2644121559803201</v>
      </c>
      <c r="AM46" s="130">
        <v>127.286167924944</v>
      </c>
      <c r="AN46" s="130">
        <v>115.241725547935</v>
      </c>
      <c r="AO46" s="130">
        <v>0.17989931317036501</v>
      </c>
      <c r="AP46" s="130">
        <v>1.91689020666021</v>
      </c>
      <c r="AQ46" s="130">
        <v>72.370915691678604</v>
      </c>
      <c r="AR46" s="130">
        <v>27.6290843083213</v>
      </c>
      <c r="AS46" s="130">
        <v>51.729774863779099</v>
      </c>
      <c r="AT46" s="130">
        <v>1.4528808216312501</v>
      </c>
      <c r="AU46" s="130">
        <v>46.817344314589597</v>
      </c>
      <c r="AV46" s="130">
        <v>-24.865104556415002</v>
      </c>
      <c r="AW46" s="130">
        <v>7.6942489028318199</v>
      </c>
      <c r="AX46" s="130">
        <v>8.8913482913774793</v>
      </c>
      <c r="AY46" s="130">
        <v>2.4455257541784001</v>
      </c>
      <c r="AZ46" s="130">
        <v>77.595813519601506</v>
      </c>
      <c r="BA46" s="136">
        <v>0.69210860161467702</v>
      </c>
      <c r="BB46" s="130">
        <v>173.38319408260799</v>
      </c>
      <c r="BC46" s="130">
        <v>1.4141813148350799</v>
      </c>
      <c r="BD46" s="130">
        <v>107.76810010353501</v>
      </c>
      <c r="BE46" s="130">
        <v>101.65019303384901</v>
      </c>
      <c r="BF46" s="130">
        <v>0.16916177425911599</v>
      </c>
      <c r="BG46" s="130">
        <v>1.9903240665413999</v>
      </c>
      <c r="BH46" s="130">
        <v>74.666666666688997</v>
      </c>
      <c r="BI46" s="130">
        <v>25.333333333311</v>
      </c>
      <c r="BJ46" s="130">
        <v>50.000000000084498</v>
      </c>
      <c r="BK46" s="130">
        <v>0</v>
      </c>
      <c r="BL46" s="130">
        <v>49.9999999998522</v>
      </c>
      <c r="BM46" s="130">
        <v>-28.626132135066999</v>
      </c>
      <c r="BN46" s="130">
        <v>8.6716599404891408</v>
      </c>
      <c r="BO46" s="130">
        <v>10.619522819941601</v>
      </c>
      <c r="BP46" s="130">
        <v>1.47015675436926</v>
      </c>
      <c r="BQ46" s="137">
        <v>94.525894461883695</v>
      </c>
      <c r="BR46" s="136">
        <v>0.19097427793719099</v>
      </c>
      <c r="BS46" s="130">
        <v>72.4503529441822</v>
      </c>
      <c r="BT46" s="130">
        <v>0.38360924533743401</v>
      </c>
      <c r="BU46" s="130">
        <v>61.3413115389612</v>
      </c>
      <c r="BV46" s="130">
        <v>50.471707188612001</v>
      </c>
      <c r="BW46" s="130">
        <v>7.3188833445517604E-2</v>
      </c>
      <c r="BX46" s="130">
        <v>0.66511979764852103</v>
      </c>
      <c r="BY46" s="130">
        <v>10.519753718603701</v>
      </c>
      <c r="BZ46" s="130">
        <v>10.519753718603701</v>
      </c>
      <c r="CA46" s="130">
        <v>6.0227997138390101</v>
      </c>
      <c r="CB46" s="130">
        <v>6.5932180026475402</v>
      </c>
      <c r="CC46" s="130">
        <v>8.8958695598492898</v>
      </c>
      <c r="CD46" s="130">
        <v>13.5660062697087</v>
      </c>
      <c r="CE46" s="130">
        <v>3.78986840014483</v>
      </c>
      <c r="CF46" s="130">
        <v>3.6422473162802902</v>
      </c>
      <c r="CG46" s="130">
        <v>2.6474245686778501</v>
      </c>
      <c r="CH46" s="137">
        <v>33.369337317817902</v>
      </c>
      <c r="CI46" s="136">
        <v>0.28389801174201301</v>
      </c>
      <c r="CJ46" s="130">
        <v>0.366501936999787</v>
      </c>
      <c r="CK46" s="130">
        <v>0.30338939998565101</v>
      </c>
      <c r="CL46" s="130">
        <v>0.48191655494831098</v>
      </c>
      <c r="CM46" s="130">
        <v>0.43796382732587902</v>
      </c>
      <c r="CN46" s="130">
        <v>0.406832200499886</v>
      </c>
      <c r="CO46" s="130">
        <v>0.34697855690303597</v>
      </c>
      <c r="CP46" s="130">
        <v>0.14535885884629299</v>
      </c>
      <c r="CQ46" s="130">
        <v>0.38074927135516101</v>
      </c>
      <c r="CR46" s="130">
        <v>0.116428106051089</v>
      </c>
      <c r="CS46" s="130">
        <v>4.5380308587492202</v>
      </c>
      <c r="CT46" s="130">
        <v>0.19001226340548899</v>
      </c>
      <c r="CU46" s="130">
        <v>-0.54558412328126604</v>
      </c>
      <c r="CV46" s="130">
        <v>0.49255859122909301</v>
      </c>
      <c r="CW46" s="130">
        <v>0.40963948289062202</v>
      </c>
      <c r="CX46" s="130">
        <v>1.0825584495090601</v>
      </c>
      <c r="CY46" s="137">
        <v>0.430040433938984</v>
      </c>
    </row>
    <row r="47" spans="1:103" x14ac:dyDescent="0.25">
      <c r="A47" s="16">
        <v>44</v>
      </c>
      <c r="B47" s="16" t="s">
        <v>123</v>
      </c>
      <c r="C47" s="36"/>
      <c r="D47" s="122">
        <v>44470</v>
      </c>
      <c r="E47" s="4" t="s">
        <v>0</v>
      </c>
      <c r="F47" s="95" t="s">
        <v>44</v>
      </c>
      <c r="G47" s="97">
        <v>877</v>
      </c>
      <c r="H47" s="1" t="s">
        <v>2</v>
      </c>
      <c r="I47" s="65" t="s">
        <v>64</v>
      </c>
      <c r="J47" s="1" t="s">
        <v>253</v>
      </c>
      <c r="K47" s="1" t="s">
        <v>3</v>
      </c>
      <c r="L47" s="15" t="s">
        <v>0</v>
      </c>
      <c r="M47" s="109">
        <v>52</v>
      </c>
      <c r="N47" s="102">
        <v>1.57</v>
      </c>
      <c r="O47" s="26">
        <f t="shared" si="11"/>
        <v>21.096190514828187</v>
      </c>
      <c r="P47" s="1">
        <v>1</v>
      </c>
      <c r="Q47" s="116">
        <v>4.7300000000000004</v>
      </c>
      <c r="R47" s="22">
        <f t="shared" si="12"/>
        <v>0.84566596194503163</v>
      </c>
      <c r="S47" s="2" t="s">
        <v>0</v>
      </c>
      <c r="T47" s="58" t="s">
        <v>0</v>
      </c>
      <c r="U47" s="18" t="str">
        <f t="shared" si="7"/>
        <v>NO</v>
      </c>
      <c r="V47" s="109">
        <v>24</v>
      </c>
      <c r="W47" s="18" t="str">
        <f t="shared" si="6"/>
        <v>NO</v>
      </c>
      <c r="X47" s="58" t="s">
        <v>0</v>
      </c>
      <c r="Y47" s="18">
        <f t="shared" si="8"/>
        <v>0</v>
      </c>
      <c r="Z47" s="6">
        <v>2</v>
      </c>
      <c r="AA47" s="23">
        <f t="shared" si="9"/>
        <v>4</v>
      </c>
      <c r="AB47" s="1">
        <v>0</v>
      </c>
      <c r="AC47" s="19">
        <f t="shared" si="10"/>
        <v>6</v>
      </c>
      <c r="AD47" s="102">
        <v>12.06</v>
      </c>
      <c r="AE47" s="7">
        <v>7</v>
      </c>
      <c r="AF47" s="136">
        <v>24.444774220419799</v>
      </c>
      <c r="AG47">
        <v>1203</v>
      </c>
      <c r="AH47">
        <v>1084</v>
      </c>
      <c r="AI47" s="137">
        <v>1312.53</v>
      </c>
      <c r="AJ47" s="130">
        <v>1.1376555657266201</v>
      </c>
      <c r="AK47" s="130">
        <v>113.891125431116</v>
      </c>
      <c r="AL47" s="130">
        <v>1.0287067987527201</v>
      </c>
      <c r="AM47" s="130">
        <v>116.283162695439</v>
      </c>
      <c r="AN47" s="130">
        <v>109.899868056749</v>
      </c>
      <c r="AO47" s="130">
        <v>0.120652835781611</v>
      </c>
      <c r="AP47" s="130">
        <v>0.93983594323915798</v>
      </c>
      <c r="AQ47" s="130">
        <v>50.0264630835822</v>
      </c>
      <c r="AR47" s="130">
        <v>49.9735369164178</v>
      </c>
      <c r="AS47" s="130">
        <v>42.067569985197601</v>
      </c>
      <c r="AT47" s="130">
        <v>24.060803870511901</v>
      </c>
      <c r="AU47" s="130">
        <v>33.871626144290602</v>
      </c>
      <c r="AV47" s="130">
        <v>-34.613073601540599</v>
      </c>
      <c r="AW47" s="130">
        <v>2.8141369850186901</v>
      </c>
      <c r="AX47" s="130">
        <v>7.2291266692214897</v>
      </c>
      <c r="AY47" s="130">
        <v>2.8324674479765002</v>
      </c>
      <c r="AZ47" s="130">
        <v>68.3584520641202</v>
      </c>
      <c r="BA47" s="136">
        <v>1.1750443084678199</v>
      </c>
      <c r="BB47" s="130">
        <v>102.12380855363</v>
      </c>
      <c r="BC47" s="130">
        <v>1.09388489638036</v>
      </c>
      <c r="BD47" s="130">
        <v>114.45193663290399</v>
      </c>
      <c r="BE47" s="130">
        <v>108.01761040055</v>
      </c>
      <c r="BF47" s="130">
        <v>0.12014047872417299</v>
      </c>
      <c r="BG47" s="130">
        <v>0.92762675002210904</v>
      </c>
      <c r="BH47" s="130">
        <v>47.200000000001999</v>
      </c>
      <c r="BI47" s="130">
        <v>52.799999999998001</v>
      </c>
      <c r="BJ47" s="130">
        <v>50</v>
      </c>
      <c r="BK47" s="130">
        <v>8.2079496968367796</v>
      </c>
      <c r="BL47" s="130">
        <v>37.509175434310002</v>
      </c>
      <c r="BM47" s="130">
        <v>-36.330941292102601</v>
      </c>
      <c r="BN47" s="130">
        <v>1.9938160537353899</v>
      </c>
      <c r="BO47" s="130">
        <v>7.7312660195663998</v>
      </c>
      <c r="BP47" s="130">
        <v>1.9893346601261299</v>
      </c>
      <c r="BQ47" s="137">
        <v>72.8179155715044</v>
      </c>
      <c r="BR47" s="136">
        <v>0.24841140043860599</v>
      </c>
      <c r="BS47" s="130">
        <v>43.664234402317597</v>
      </c>
      <c r="BT47" s="130">
        <v>0.20759683770134901</v>
      </c>
      <c r="BU47" s="130">
        <v>13.302786141547699</v>
      </c>
      <c r="BV47" s="130">
        <v>10.8855498716804</v>
      </c>
      <c r="BW47" s="130">
        <v>2.65038636293892E-2</v>
      </c>
      <c r="BX47" s="130">
        <v>0.28449468733296401</v>
      </c>
      <c r="BY47" s="130">
        <v>11.8900213651192</v>
      </c>
      <c r="BZ47" s="130">
        <v>11.8900213651192</v>
      </c>
      <c r="CA47" s="130">
        <v>17.048866292667899</v>
      </c>
      <c r="CB47" s="130">
        <v>27.831102909730799</v>
      </c>
      <c r="CC47" s="130">
        <v>16.391364052525901</v>
      </c>
      <c r="CD47" s="130">
        <v>8.1360455002854408</v>
      </c>
      <c r="CE47" s="130">
        <v>2.8016184523736198</v>
      </c>
      <c r="CF47" s="130">
        <v>1.6798991189351999</v>
      </c>
      <c r="CG47" s="130">
        <v>2.78961443745788</v>
      </c>
      <c r="CH47" s="137">
        <v>15.648122919897</v>
      </c>
      <c r="CI47" s="136">
        <v>0.21835378643794201</v>
      </c>
      <c r="CJ47" s="130">
        <v>0.38338574877571802</v>
      </c>
      <c r="CK47" s="130">
        <v>0.20180369951190699</v>
      </c>
      <c r="CL47" s="130">
        <v>0.114399934033352</v>
      </c>
      <c r="CM47" s="130">
        <v>9.9049708285904897E-2</v>
      </c>
      <c r="CN47" s="130">
        <v>0.219670457454998</v>
      </c>
      <c r="CO47" s="130">
        <v>0.30270675364090599</v>
      </c>
      <c r="CP47" s="130">
        <v>0.23767463522763499</v>
      </c>
      <c r="CQ47" s="130">
        <v>0.23792635260148901</v>
      </c>
      <c r="CR47" s="130">
        <v>0.40527338038938099</v>
      </c>
      <c r="CS47" s="130">
        <v>1.1566987977421499</v>
      </c>
      <c r="CT47" s="130">
        <v>0.48392610330250702</v>
      </c>
      <c r="CU47" s="130">
        <v>-0.23505700747486699</v>
      </c>
      <c r="CV47" s="130">
        <v>0.99555155533944395</v>
      </c>
      <c r="CW47" s="130">
        <v>0.23237926181145599</v>
      </c>
      <c r="CX47" s="130">
        <v>0.98487078446418297</v>
      </c>
      <c r="CY47" s="137">
        <v>0.22891277446158401</v>
      </c>
    </row>
    <row r="48" spans="1:103" x14ac:dyDescent="0.25">
      <c r="A48" s="16">
        <v>45</v>
      </c>
      <c r="B48" s="16" t="s">
        <v>124</v>
      </c>
      <c r="C48" s="36"/>
      <c r="D48" s="122">
        <v>44470</v>
      </c>
      <c r="E48" s="4" t="s">
        <v>0</v>
      </c>
      <c r="F48" s="95" t="s">
        <v>44</v>
      </c>
      <c r="G48" s="97" t="s">
        <v>4</v>
      </c>
      <c r="H48" s="1" t="s">
        <v>2</v>
      </c>
      <c r="I48" s="65" t="s">
        <v>64</v>
      </c>
      <c r="J48" s="1" t="s">
        <v>251</v>
      </c>
      <c r="K48" s="1" t="s">
        <v>3</v>
      </c>
      <c r="L48" s="15" t="s">
        <v>0</v>
      </c>
      <c r="M48" s="109">
        <v>64</v>
      </c>
      <c r="N48" s="102">
        <v>1.5</v>
      </c>
      <c r="O48" s="26">
        <f t="shared" si="11"/>
        <v>28.444444444444443</v>
      </c>
      <c r="P48" s="1">
        <v>2</v>
      </c>
      <c r="Q48" s="116">
        <v>6.49</v>
      </c>
      <c r="R48" s="22">
        <f t="shared" si="12"/>
        <v>0.61633281972265019</v>
      </c>
      <c r="S48" s="2" t="s">
        <v>0</v>
      </c>
      <c r="T48" s="57" t="s">
        <v>66</v>
      </c>
      <c r="U48" s="18" t="str">
        <f t="shared" si="7"/>
        <v>NO</v>
      </c>
      <c r="V48" s="109">
        <v>12</v>
      </c>
      <c r="W48" s="18" t="str">
        <f t="shared" si="6"/>
        <v>NO</v>
      </c>
      <c r="X48" s="57" t="s">
        <v>66</v>
      </c>
      <c r="Y48" s="18">
        <f t="shared" si="8"/>
        <v>2</v>
      </c>
      <c r="Z48" s="6">
        <v>4</v>
      </c>
      <c r="AA48" s="23">
        <f t="shared" si="9"/>
        <v>2</v>
      </c>
      <c r="AB48" s="1">
        <v>3</v>
      </c>
      <c r="AC48" s="19">
        <f t="shared" si="10"/>
        <v>9</v>
      </c>
      <c r="AD48" s="102">
        <v>11.01</v>
      </c>
      <c r="AE48" s="7">
        <v>9</v>
      </c>
      <c r="AF48" s="136">
        <v>22.850677009952602</v>
      </c>
      <c r="AG48">
        <v>1142</v>
      </c>
      <c r="AH48">
        <v>1056</v>
      </c>
      <c r="AI48" s="137">
        <v>1226.44</v>
      </c>
      <c r="AJ48" s="130">
        <v>1.1179733177925999</v>
      </c>
      <c r="AK48" s="130">
        <v>111.96251168626</v>
      </c>
      <c r="AL48" s="130">
        <v>0.98069682044741802</v>
      </c>
      <c r="AM48" s="130">
        <v>114.43593050955501</v>
      </c>
      <c r="AN48" s="130">
        <v>110.37483380541001</v>
      </c>
      <c r="AO48" s="130">
        <v>7.7099284180902394E-2</v>
      </c>
      <c r="AP48" s="130">
        <v>0.88801501832520802</v>
      </c>
      <c r="AQ48" s="130">
        <v>45.300271036728603</v>
      </c>
      <c r="AR48" s="130">
        <v>54.699728963271397</v>
      </c>
      <c r="AS48" s="130">
        <v>33.901937645586102</v>
      </c>
      <c r="AT48" s="130">
        <v>31.982398075276301</v>
      </c>
      <c r="AU48" s="130">
        <v>34.115664279137597</v>
      </c>
      <c r="AV48" s="130">
        <v>-37.269902980079898</v>
      </c>
      <c r="AW48" s="130">
        <v>2.04014166099835</v>
      </c>
      <c r="AX48" s="130">
        <v>8.5862016656694493</v>
      </c>
      <c r="AY48" s="130">
        <v>3.5939074082747702</v>
      </c>
      <c r="AZ48" s="130">
        <v>74.931459555995801</v>
      </c>
      <c r="BA48" s="136">
        <v>1.1546577569455401</v>
      </c>
      <c r="BB48" s="130">
        <v>103.92689892582599</v>
      </c>
      <c r="BC48" s="130">
        <v>1.01373001219513</v>
      </c>
      <c r="BD48" s="130">
        <v>112.528558294946</v>
      </c>
      <c r="BE48" s="130">
        <v>108.515835239811</v>
      </c>
      <c r="BF48" s="130">
        <v>7.2278876617943799E-2</v>
      </c>
      <c r="BG48" s="130">
        <v>0.879614691033761</v>
      </c>
      <c r="BH48" s="130">
        <v>44.081142399571398</v>
      </c>
      <c r="BI48" s="130">
        <v>55.918857600428602</v>
      </c>
      <c r="BJ48" s="130">
        <v>32.885724585440599</v>
      </c>
      <c r="BK48" s="130">
        <v>27.2166105499414</v>
      </c>
      <c r="BL48" s="130">
        <v>35.714285714286902</v>
      </c>
      <c r="BM48" s="130">
        <v>-38.427222733265303</v>
      </c>
      <c r="BN48" s="130">
        <v>1.7046441941632799</v>
      </c>
      <c r="BO48" s="130">
        <v>8.93474416539107</v>
      </c>
      <c r="BP48" s="130">
        <v>2.7684399934788799</v>
      </c>
      <c r="BQ48" s="137">
        <v>77.750812799719398</v>
      </c>
      <c r="BR48" s="136">
        <v>0.16472698672887301</v>
      </c>
      <c r="BS48" s="130">
        <v>33.981274500932798</v>
      </c>
      <c r="BT48" s="130">
        <v>0.15911284415431901</v>
      </c>
      <c r="BU48" s="130">
        <v>9.5861129181079896</v>
      </c>
      <c r="BV48" s="130">
        <v>9.1990378276693008</v>
      </c>
      <c r="BW48" s="130">
        <v>2.1567032151905901E-2</v>
      </c>
      <c r="BX48" s="130">
        <v>0.18755128341996</v>
      </c>
      <c r="BY48" s="130">
        <v>8.5039766506324792</v>
      </c>
      <c r="BZ48" s="130">
        <v>8.5039766506324792</v>
      </c>
      <c r="CA48" s="130">
        <v>15.518048886560999</v>
      </c>
      <c r="CB48" s="130">
        <v>27.329764630233999</v>
      </c>
      <c r="CC48" s="130">
        <v>15.806074305239701</v>
      </c>
      <c r="CD48" s="130">
        <v>7.0785646441994503</v>
      </c>
      <c r="CE48" s="130">
        <v>1.7163552016222601</v>
      </c>
      <c r="CF48" s="130">
        <v>1.62466423260226</v>
      </c>
      <c r="CG48" s="130">
        <v>3.2029214227248501</v>
      </c>
      <c r="CH48" s="137">
        <v>13.591322347923301</v>
      </c>
      <c r="CI48" s="136">
        <v>0.147344291770863</v>
      </c>
      <c r="CJ48" s="130">
        <v>0.30350582520115998</v>
      </c>
      <c r="CK48" s="130">
        <v>0.162244682389943</v>
      </c>
      <c r="CL48" s="130">
        <v>8.3768383543729896E-2</v>
      </c>
      <c r="CM48" s="130">
        <v>8.3343616570124596E-2</v>
      </c>
      <c r="CN48" s="130">
        <v>0.27973064057640201</v>
      </c>
      <c r="CO48" s="130">
        <v>0.21120282827387499</v>
      </c>
      <c r="CP48" s="130">
        <v>0.187724630692334</v>
      </c>
      <c r="CQ48" s="130">
        <v>0.15546652262833999</v>
      </c>
      <c r="CR48" s="130">
        <v>0.45773339119397999</v>
      </c>
      <c r="CS48" s="130">
        <v>0.85452518494418706</v>
      </c>
      <c r="CT48" s="130">
        <v>0.46330841386856503</v>
      </c>
      <c r="CU48" s="130">
        <v>-0.18992710144651601</v>
      </c>
      <c r="CV48" s="130">
        <v>0.84129216830087905</v>
      </c>
      <c r="CW48" s="130">
        <v>0.189218037947818</v>
      </c>
      <c r="CX48" s="130">
        <v>0.89120866479484195</v>
      </c>
      <c r="CY48" s="137">
        <v>0.18138339261584199</v>
      </c>
    </row>
    <row r="49" spans="1:103" x14ac:dyDescent="0.25">
      <c r="A49" s="16">
        <v>46</v>
      </c>
      <c r="B49" s="16" t="s">
        <v>125</v>
      </c>
      <c r="C49" s="36"/>
      <c r="D49" s="122">
        <v>44470</v>
      </c>
      <c r="E49" s="4" t="s">
        <v>0</v>
      </c>
      <c r="F49" s="95" t="s">
        <v>44</v>
      </c>
      <c r="G49" s="97" t="s">
        <v>8</v>
      </c>
      <c r="H49" s="1" t="s">
        <v>2</v>
      </c>
      <c r="I49" s="65" t="s">
        <v>64</v>
      </c>
      <c r="J49" s="1" t="s">
        <v>252</v>
      </c>
      <c r="K49" s="1" t="s">
        <v>3</v>
      </c>
      <c r="L49" s="15" t="s">
        <v>0</v>
      </c>
      <c r="M49" s="109">
        <v>55.5</v>
      </c>
      <c r="N49" s="102">
        <v>1.59</v>
      </c>
      <c r="O49" s="26">
        <f t="shared" si="11"/>
        <v>21.953245520351249</v>
      </c>
      <c r="P49" s="1">
        <v>1</v>
      </c>
      <c r="Q49" s="116">
        <v>2.96</v>
      </c>
      <c r="R49" s="22">
        <f t="shared" si="12"/>
        <v>1.3513513513513513</v>
      </c>
      <c r="S49" s="2" t="s">
        <v>0</v>
      </c>
      <c r="T49" s="57" t="s">
        <v>0</v>
      </c>
      <c r="U49" s="18" t="str">
        <f t="shared" si="7"/>
        <v>NO</v>
      </c>
      <c r="V49" s="109">
        <v>26</v>
      </c>
      <c r="W49" s="18" t="str">
        <f t="shared" si="6"/>
        <v>NO</v>
      </c>
      <c r="X49" s="57" t="s">
        <v>0</v>
      </c>
      <c r="Y49" s="18">
        <f t="shared" si="8"/>
        <v>0</v>
      </c>
      <c r="Z49" s="6">
        <v>4</v>
      </c>
      <c r="AA49" s="23">
        <f t="shared" si="9"/>
        <v>4</v>
      </c>
      <c r="AB49" s="1">
        <v>4</v>
      </c>
      <c r="AC49" s="19">
        <f t="shared" si="10"/>
        <v>12</v>
      </c>
      <c r="AD49" s="102">
        <v>5.26</v>
      </c>
      <c r="AE49" s="7">
        <v>7</v>
      </c>
      <c r="AF49" s="136">
        <v>16.6406165243672</v>
      </c>
      <c r="AG49">
        <v>1068</v>
      </c>
      <c r="AH49">
        <v>949</v>
      </c>
      <c r="AI49" s="137">
        <v>1319.3</v>
      </c>
      <c r="AJ49" s="130">
        <v>0.92529082995753498</v>
      </c>
      <c r="AK49" s="130">
        <v>141.376695466017</v>
      </c>
      <c r="AL49" s="130">
        <v>1.1922018448023199</v>
      </c>
      <c r="AM49" s="130">
        <v>114.146810859038</v>
      </c>
      <c r="AN49" s="130">
        <v>109.64428510825201</v>
      </c>
      <c r="AO49" s="130">
        <v>0.11234369188441</v>
      </c>
      <c r="AP49" s="130">
        <v>1.30659212882531</v>
      </c>
      <c r="AQ49" s="130">
        <v>53.5197399075535</v>
      </c>
      <c r="AR49" s="130">
        <v>46.4802600924465</v>
      </c>
      <c r="AS49" s="130">
        <v>42.764609589702701</v>
      </c>
      <c r="AT49" s="130">
        <v>22.189602615788999</v>
      </c>
      <c r="AU49" s="130">
        <v>35.045787794508399</v>
      </c>
      <c r="AV49" s="130">
        <v>-41.5789650201583</v>
      </c>
      <c r="AW49" s="130">
        <v>3.24124657134095</v>
      </c>
      <c r="AX49" s="130">
        <v>8.3170249340747997</v>
      </c>
      <c r="AY49" s="130">
        <v>4.1832751145454896</v>
      </c>
      <c r="AZ49" s="130">
        <v>75.353943512837404</v>
      </c>
      <c r="BA49" s="136">
        <v>1.0202906453806999</v>
      </c>
      <c r="BB49" s="130">
        <v>117.61354526114</v>
      </c>
      <c r="BC49" s="130">
        <v>1.2606750591004401</v>
      </c>
      <c r="BD49" s="130">
        <v>109.55412182482399</v>
      </c>
      <c r="BE49" s="130">
        <v>105.151097233104</v>
      </c>
      <c r="BF49" s="130">
        <v>0.101329245680567</v>
      </c>
      <c r="BG49" s="130">
        <v>1.2447804303697301</v>
      </c>
      <c r="BH49" s="130">
        <v>48.623853211004899</v>
      </c>
      <c r="BI49" s="130">
        <v>51.376146788995101</v>
      </c>
      <c r="BJ49" s="130">
        <v>50</v>
      </c>
      <c r="BK49" s="130">
        <v>13.1147540983553</v>
      </c>
      <c r="BL49" s="130">
        <v>32.432432432436698</v>
      </c>
      <c r="BM49" s="130">
        <v>-44.155440047104101</v>
      </c>
      <c r="BN49" s="130">
        <v>2.1681934771623199</v>
      </c>
      <c r="BO49" s="130">
        <v>8.4155843647719095</v>
      </c>
      <c r="BP49" s="130">
        <v>3.21305512481953</v>
      </c>
      <c r="BQ49" s="137">
        <v>81.586455976638803</v>
      </c>
      <c r="BR49" s="136">
        <v>0.20797334242066401</v>
      </c>
      <c r="BS49" s="130">
        <v>56.284576427657903</v>
      </c>
      <c r="BT49" s="130">
        <v>0.26477961128208</v>
      </c>
      <c r="BU49" s="130">
        <v>40.392877010990297</v>
      </c>
      <c r="BV49" s="130">
        <v>38.916175023527103</v>
      </c>
      <c r="BW49" s="130">
        <v>5.3004953764833398E-2</v>
      </c>
      <c r="BX49" s="130">
        <v>0.33364521792781499</v>
      </c>
      <c r="BY49" s="130">
        <v>10.5005913651752</v>
      </c>
      <c r="BZ49" s="130">
        <v>10.5005913651752</v>
      </c>
      <c r="CA49" s="130">
        <v>16.4445115382543</v>
      </c>
      <c r="CB49" s="130">
        <v>23.8587543222345</v>
      </c>
      <c r="CC49" s="130">
        <v>15.9257911056332</v>
      </c>
      <c r="CD49" s="130">
        <v>13.3513879974461</v>
      </c>
      <c r="CE49" s="130">
        <v>4.1514755940131796</v>
      </c>
      <c r="CF49" s="130">
        <v>2.6038661366761802</v>
      </c>
      <c r="CG49" s="130">
        <v>3.6545494435223098</v>
      </c>
      <c r="CH49" s="137">
        <v>20.847324691633101</v>
      </c>
      <c r="CI49" s="136">
        <v>0.22476537720600601</v>
      </c>
      <c r="CJ49" s="130">
        <v>0.39811778201582798</v>
      </c>
      <c r="CK49" s="130">
        <v>0.22209293873889599</v>
      </c>
      <c r="CL49" s="130">
        <v>0.35386776649303198</v>
      </c>
      <c r="CM49" s="130">
        <v>0.35493117571157701</v>
      </c>
      <c r="CN49" s="130">
        <v>0.47181068091807099</v>
      </c>
      <c r="CO49" s="130">
        <v>0.25535529456141698</v>
      </c>
      <c r="CP49" s="130">
        <v>0.19620034371080999</v>
      </c>
      <c r="CQ49" s="130">
        <v>0.22591507328681301</v>
      </c>
      <c r="CR49" s="130">
        <v>0.38453552355623499</v>
      </c>
      <c r="CS49" s="130">
        <v>1.0752222441900701</v>
      </c>
      <c r="CT49" s="130">
        <v>0.45442810984915899</v>
      </c>
      <c r="CU49" s="130">
        <v>-0.32110919526191001</v>
      </c>
      <c r="CV49" s="130">
        <v>1.28082683703254</v>
      </c>
      <c r="CW49" s="130">
        <v>0.31307662984250001</v>
      </c>
      <c r="CX49" s="130">
        <v>0.87360963442620199</v>
      </c>
      <c r="CY49" s="137">
        <v>0.27665870848659102</v>
      </c>
    </row>
    <row r="50" spans="1:103" x14ac:dyDescent="0.25">
      <c r="A50" s="16">
        <v>47</v>
      </c>
      <c r="B50" s="16" t="s">
        <v>126</v>
      </c>
      <c r="C50" s="36"/>
      <c r="D50" s="122">
        <v>44470</v>
      </c>
      <c r="E50" s="4" t="s">
        <v>0</v>
      </c>
      <c r="F50" s="95" t="s">
        <v>44</v>
      </c>
      <c r="G50" s="97" t="s">
        <v>1</v>
      </c>
      <c r="H50" s="1" t="s">
        <v>62</v>
      </c>
      <c r="I50" s="65" t="s">
        <v>64</v>
      </c>
      <c r="J50" s="1" t="s">
        <v>248</v>
      </c>
      <c r="K50" s="1" t="s">
        <v>5</v>
      </c>
      <c r="L50" s="15" t="s">
        <v>0</v>
      </c>
      <c r="M50" s="109">
        <v>78.599999999999994</v>
      </c>
      <c r="N50" s="102">
        <v>1.66</v>
      </c>
      <c r="O50" s="26">
        <f t="shared" si="11"/>
        <v>28.523733488169544</v>
      </c>
      <c r="P50" s="1">
        <v>1</v>
      </c>
      <c r="Q50" s="116">
        <v>3.81</v>
      </c>
      <c r="R50" s="22">
        <f t="shared" si="12"/>
        <v>1.0498687664041995</v>
      </c>
      <c r="S50" s="2" t="s">
        <v>0</v>
      </c>
      <c r="T50" s="57" t="s">
        <v>0</v>
      </c>
      <c r="U50" s="18" t="str">
        <f t="shared" si="7"/>
        <v>NO</v>
      </c>
      <c r="V50" s="109">
        <v>18.399999999999999</v>
      </c>
      <c r="W50" s="18" t="str">
        <f t="shared" si="6"/>
        <v>YES</v>
      </c>
      <c r="X50" s="57" t="s">
        <v>0</v>
      </c>
      <c r="Y50" s="18">
        <f t="shared" si="8"/>
        <v>1</v>
      </c>
      <c r="Z50" s="6">
        <v>4</v>
      </c>
      <c r="AA50" s="23">
        <f t="shared" si="9"/>
        <v>4</v>
      </c>
      <c r="AB50" s="1">
        <v>4</v>
      </c>
      <c r="AC50" s="19">
        <f t="shared" si="10"/>
        <v>12</v>
      </c>
      <c r="AD50" s="102">
        <v>9.2899999999999991</v>
      </c>
      <c r="AE50" s="7">
        <v>8</v>
      </c>
      <c r="AF50" s="136">
        <v>23.093180217130499</v>
      </c>
      <c r="AG50">
        <v>805</v>
      </c>
      <c r="AH50">
        <v>656</v>
      </c>
      <c r="AI50" s="137">
        <v>904.32</v>
      </c>
      <c r="AJ50" s="130">
        <v>0.97432219501690798</v>
      </c>
      <c r="AK50" s="130">
        <v>135.609034749101</v>
      </c>
      <c r="AL50" s="130">
        <v>1.1066441501947499</v>
      </c>
      <c r="AM50" s="130">
        <v>120.35043896841</v>
      </c>
      <c r="AN50" s="130">
        <v>114.608697776741</v>
      </c>
      <c r="AO50" s="130">
        <v>0.103511541946219</v>
      </c>
      <c r="AP50" s="130">
        <v>1.17705408473495</v>
      </c>
      <c r="AQ50" s="130">
        <v>57.313424913089399</v>
      </c>
      <c r="AR50" s="130">
        <v>42.686575086910601</v>
      </c>
      <c r="AS50" s="130">
        <v>45.137730708097102</v>
      </c>
      <c r="AT50" s="130">
        <v>8.6107160783438594</v>
      </c>
      <c r="AU50" s="130">
        <v>46.251553213559099</v>
      </c>
      <c r="AV50" s="130">
        <v>-38.011309498771801</v>
      </c>
      <c r="AW50" s="130">
        <v>3.8259433475472502</v>
      </c>
      <c r="AX50" s="130">
        <v>7.9068512670725699</v>
      </c>
      <c r="AY50" s="130">
        <v>3.5931211361078801</v>
      </c>
      <c r="AZ50" s="130">
        <v>72.753757377091603</v>
      </c>
      <c r="BA50" s="136">
        <v>1.10229207939466</v>
      </c>
      <c r="BB50" s="130">
        <v>108.86406810244</v>
      </c>
      <c r="BC50" s="130">
        <v>1.2015145301124399</v>
      </c>
      <c r="BD50" s="130">
        <v>115.16637772561999</v>
      </c>
      <c r="BE50" s="130">
        <v>108.814314340718</v>
      </c>
      <c r="BF50" s="130">
        <v>0.109441607649859</v>
      </c>
      <c r="BG50" s="130">
        <v>1.0859784281581699</v>
      </c>
      <c r="BH50" s="130">
        <v>50.442477876106501</v>
      </c>
      <c r="BI50" s="130">
        <v>49.557522123893499</v>
      </c>
      <c r="BJ50" s="130">
        <v>50</v>
      </c>
      <c r="BK50" s="130">
        <v>0</v>
      </c>
      <c r="BL50" s="130">
        <v>49.122807017556198</v>
      </c>
      <c r="BM50" s="130">
        <v>-44.385958647709501</v>
      </c>
      <c r="BN50" s="130">
        <v>1.6327269684713199</v>
      </c>
      <c r="BO50" s="130">
        <v>8.6157443402989902</v>
      </c>
      <c r="BP50" s="130">
        <v>2.4137434900549799</v>
      </c>
      <c r="BQ50" s="137">
        <v>79.913960157056394</v>
      </c>
      <c r="BR50" s="136">
        <v>0.251087433501063</v>
      </c>
      <c r="BS50" s="130">
        <v>51.723464723960603</v>
      </c>
      <c r="BT50" s="130">
        <v>0.28639532930886102</v>
      </c>
      <c r="BU50" s="130">
        <v>28.5180700811243</v>
      </c>
      <c r="BV50" s="130">
        <v>27.071046034539801</v>
      </c>
      <c r="BW50" s="130">
        <v>1.86028270753727E-2</v>
      </c>
      <c r="BX50" s="130">
        <v>0.39759025112763902</v>
      </c>
      <c r="BY50" s="130">
        <v>14.818323152408301</v>
      </c>
      <c r="BZ50" s="130">
        <v>14.818323152408301</v>
      </c>
      <c r="CA50" s="130">
        <v>12.6113423526664</v>
      </c>
      <c r="CB50" s="130">
        <v>17.873780153999</v>
      </c>
      <c r="CC50" s="130">
        <v>12.392867710190901</v>
      </c>
      <c r="CD50" s="130">
        <v>13.5093107752023</v>
      </c>
      <c r="CE50" s="130">
        <v>4.8561106019599203</v>
      </c>
      <c r="CF50" s="130">
        <v>2.1162229543445901</v>
      </c>
      <c r="CG50" s="130">
        <v>3.5748740866900599</v>
      </c>
      <c r="CH50" s="137">
        <v>20.152920025507299</v>
      </c>
      <c r="CI50" s="136">
        <v>0.25770472517739001</v>
      </c>
      <c r="CJ50" s="130">
        <v>0.38141606729712002</v>
      </c>
      <c r="CK50" s="130">
        <v>0.25879622574109301</v>
      </c>
      <c r="CL50" s="130">
        <v>0.236958587983297</v>
      </c>
      <c r="CM50" s="130">
        <v>0.236204115042599</v>
      </c>
      <c r="CN50" s="130">
        <v>0.17971741822798901</v>
      </c>
      <c r="CO50" s="130">
        <v>0.33778418195385501</v>
      </c>
      <c r="CP50" s="130">
        <v>0.25854890324350499</v>
      </c>
      <c r="CQ50" s="130">
        <v>0.34714247095809198</v>
      </c>
      <c r="CR50" s="130">
        <v>0.27939690708474402</v>
      </c>
      <c r="CS50" s="130">
        <v>2.07576001709683</v>
      </c>
      <c r="CT50" s="130">
        <v>0.267944898044156</v>
      </c>
      <c r="CU50" s="130">
        <v>-0.355402404003966</v>
      </c>
      <c r="CV50" s="130">
        <v>1.2692583660636501</v>
      </c>
      <c r="CW50" s="130">
        <v>0.26764420916293502</v>
      </c>
      <c r="CX50" s="130">
        <v>0.99492167151437105</v>
      </c>
      <c r="CY50" s="137">
        <v>0.27700177629386502</v>
      </c>
    </row>
    <row r="51" spans="1:103" x14ac:dyDescent="0.25">
      <c r="A51" s="16">
        <v>48</v>
      </c>
      <c r="B51" s="16" t="s">
        <v>127</v>
      </c>
      <c r="C51" s="36"/>
      <c r="D51" s="122">
        <v>44470</v>
      </c>
      <c r="E51" s="1" t="s">
        <v>66</v>
      </c>
      <c r="F51" s="95" t="s">
        <v>44</v>
      </c>
      <c r="G51" s="96" t="s">
        <v>4</v>
      </c>
      <c r="H51" s="2" t="s">
        <v>62</v>
      </c>
      <c r="I51" s="68" t="s">
        <v>64</v>
      </c>
      <c r="J51" s="2" t="s">
        <v>248</v>
      </c>
      <c r="K51" s="2" t="s">
        <v>3</v>
      </c>
      <c r="L51" s="15" t="s">
        <v>0</v>
      </c>
      <c r="M51" s="107">
        <v>56</v>
      </c>
      <c r="N51" s="100">
        <v>1.61</v>
      </c>
      <c r="O51" s="26">
        <f t="shared" si="11"/>
        <v>21.60410477990818</v>
      </c>
      <c r="P51" s="2">
        <v>3</v>
      </c>
      <c r="Q51" s="114">
        <v>6.77</v>
      </c>
      <c r="R51" s="22">
        <f t="shared" si="12"/>
        <v>0.59084194977843429</v>
      </c>
      <c r="S51" s="2" t="s">
        <v>0</v>
      </c>
      <c r="T51" s="56" t="s">
        <v>66</v>
      </c>
      <c r="U51" s="18" t="str">
        <f t="shared" si="7"/>
        <v>NO</v>
      </c>
      <c r="V51" s="107">
        <v>16</v>
      </c>
      <c r="W51" s="18" t="str">
        <f t="shared" si="6"/>
        <v>NO</v>
      </c>
      <c r="X51" s="56" t="s">
        <v>0</v>
      </c>
      <c r="Y51" s="18">
        <f t="shared" si="8"/>
        <v>1</v>
      </c>
      <c r="Z51" s="6">
        <v>3</v>
      </c>
      <c r="AA51" s="23">
        <f t="shared" si="9"/>
        <v>2</v>
      </c>
      <c r="AB51" s="2">
        <v>0</v>
      </c>
      <c r="AC51" s="19">
        <f t="shared" si="10"/>
        <v>5</v>
      </c>
      <c r="AD51" s="100" t="s">
        <v>238</v>
      </c>
      <c r="AE51" s="6">
        <v>10</v>
      </c>
      <c r="AF51" s="136">
        <v>22.9836230211342</v>
      </c>
      <c r="AG51">
        <v>1461</v>
      </c>
      <c r="AH51">
        <v>1240</v>
      </c>
      <c r="AI51" s="137">
        <v>1430.89</v>
      </c>
      <c r="AJ51" s="130">
        <v>0.95355486427754099</v>
      </c>
      <c r="AK51" s="130">
        <v>141.18817041656601</v>
      </c>
      <c r="AL51" s="130">
        <v>0.96009806675916798</v>
      </c>
      <c r="AM51" s="130">
        <v>118.009113779412</v>
      </c>
      <c r="AN51" s="130">
        <v>114.503876030814</v>
      </c>
      <c r="AO51" s="130">
        <v>7.5749961501734894E-2</v>
      </c>
      <c r="AP51" s="130">
        <v>1.0286859705553999</v>
      </c>
      <c r="AQ51" s="130">
        <v>53.052257972219103</v>
      </c>
      <c r="AR51" s="130">
        <v>46.947742027780897</v>
      </c>
      <c r="AS51" s="130">
        <v>39.848352038696802</v>
      </c>
      <c r="AT51" s="130">
        <v>17.877354067470801</v>
      </c>
      <c r="AU51" s="130">
        <v>42.2742938938324</v>
      </c>
      <c r="AV51" s="130">
        <v>-46.977146666693301</v>
      </c>
      <c r="AW51" s="130">
        <v>4.7198308544381096</v>
      </c>
      <c r="AX51" s="130">
        <v>8.6757266139555007</v>
      </c>
      <c r="AY51" s="130">
        <v>3.7557556319860201</v>
      </c>
      <c r="AZ51" s="130">
        <v>72.400571410703193</v>
      </c>
      <c r="BA51" s="136">
        <v>1.0776805731491901</v>
      </c>
      <c r="BB51" s="130">
        <v>111.350248849097</v>
      </c>
      <c r="BC51" s="130">
        <v>1.0471688566026101</v>
      </c>
      <c r="BD51" s="130">
        <v>111.157464867832</v>
      </c>
      <c r="BE51" s="130">
        <v>107.814250441423</v>
      </c>
      <c r="BF51" s="130">
        <v>7.4902557516958998E-2</v>
      </c>
      <c r="BG51" s="130">
        <v>0.98015100721144799</v>
      </c>
      <c r="BH51" s="130">
        <v>46.610169491523003</v>
      </c>
      <c r="BI51" s="130">
        <v>53.389830508476997</v>
      </c>
      <c r="BJ51" s="130">
        <v>50</v>
      </c>
      <c r="BK51" s="130">
        <v>1.5873015873052001</v>
      </c>
      <c r="BL51" s="130">
        <v>48.275862068976799</v>
      </c>
      <c r="BM51" s="130">
        <v>-52.894882179201502</v>
      </c>
      <c r="BN51" s="130">
        <v>3.2629000816723401</v>
      </c>
      <c r="BO51" s="130">
        <v>9.6347529912314993</v>
      </c>
      <c r="BP51" s="130">
        <v>2.49784043881189</v>
      </c>
      <c r="BQ51" s="137">
        <v>80.877858069342906</v>
      </c>
      <c r="BR51" s="136">
        <v>0.26443898735134103</v>
      </c>
      <c r="BS51" s="130">
        <v>60.666584861755297</v>
      </c>
      <c r="BT51" s="130">
        <v>0.26388932565158701</v>
      </c>
      <c r="BU51" s="130">
        <v>44.886723196207299</v>
      </c>
      <c r="BV51" s="130">
        <v>43.913377267121</v>
      </c>
      <c r="BW51" s="130">
        <v>2.42754805147724E-2</v>
      </c>
      <c r="BX51" s="130">
        <v>0.309643256834918</v>
      </c>
      <c r="BY51" s="130">
        <v>12.6628153649536</v>
      </c>
      <c r="BZ51" s="130">
        <v>12.6628153649536</v>
      </c>
      <c r="CA51" s="130">
        <v>18.345405376494298</v>
      </c>
      <c r="CB51" s="130">
        <v>24.743748709483</v>
      </c>
      <c r="CC51" s="130">
        <v>17.1789671645254</v>
      </c>
      <c r="CD51" s="130">
        <v>17.180439466197701</v>
      </c>
      <c r="CE51" s="130">
        <v>5.3591387083586</v>
      </c>
      <c r="CF51" s="130">
        <v>2.8604613027582499</v>
      </c>
      <c r="CG51" s="130">
        <v>3.6926555233673199</v>
      </c>
      <c r="CH51" s="137">
        <v>23.502384797278701</v>
      </c>
      <c r="CI51" s="136">
        <v>0.27731911110504598</v>
      </c>
      <c r="CJ51" s="130">
        <v>0.42968603306326902</v>
      </c>
      <c r="CK51" s="130">
        <v>0.27485663682497702</v>
      </c>
      <c r="CL51" s="130">
        <v>0.38036658151769298</v>
      </c>
      <c r="CM51" s="130">
        <v>0.38350996306276602</v>
      </c>
      <c r="CN51" s="130">
        <v>0.32046855250502498</v>
      </c>
      <c r="CO51" s="130">
        <v>0.30100853486680601</v>
      </c>
      <c r="CP51" s="130">
        <v>0.23868570064604</v>
      </c>
      <c r="CQ51" s="130">
        <v>0.26972149922482902</v>
      </c>
      <c r="CR51" s="130">
        <v>0.46038052862710699</v>
      </c>
      <c r="CS51" s="130">
        <v>1.3840833837097899</v>
      </c>
      <c r="CT51" s="130">
        <v>0.40636910950348798</v>
      </c>
      <c r="CU51" s="130">
        <v>-0.365719092904776</v>
      </c>
      <c r="CV51" s="130">
        <v>1.1354514332477299</v>
      </c>
      <c r="CW51" s="130">
        <v>0.32970855699360102</v>
      </c>
      <c r="CX51" s="130">
        <v>0.98319909099481795</v>
      </c>
      <c r="CY51" s="137">
        <v>0.32461601254440198</v>
      </c>
    </row>
    <row r="52" spans="1:103" x14ac:dyDescent="0.25">
      <c r="A52" s="16">
        <v>49</v>
      </c>
      <c r="B52" s="16" t="s">
        <v>128</v>
      </c>
      <c r="C52" s="36"/>
      <c r="D52" s="122">
        <v>44470</v>
      </c>
      <c r="E52" s="1" t="s">
        <v>66</v>
      </c>
      <c r="F52" s="95" t="s">
        <v>44</v>
      </c>
      <c r="G52" s="97" t="s">
        <v>6</v>
      </c>
      <c r="H52" s="1" t="s">
        <v>62</v>
      </c>
      <c r="I52" s="66" t="s">
        <v>65</v>
      </c>
      <c r="J52" s="1" t="s">
        <v>251</v>
      </c>
      <c r="K52" s="1" t="s">
        <v>3</v>
      </c>
      <c r="L52" s="15" t="s">
        <v>0</v>
      </c>
      <c r="M52" s="109">
        <v>43.4</v>
      </c>
      <c r="N52" s="102">
        <v>1.37</v>
      </c>
      <c r="O52" s="26">
        <f t="shared" si="11"/>
        <v>23.123235121743296</v>
      </c>
      <c r="P52" s="1">
        <v>4</v>
      </c>
      <c r="Q52" s="116">
        <v>5.03</v>
      </c>
      <c r="R52" s="22">
        <f t="shared" si="12"/>
        <v>0.79522862823061624</v>
      </c>
      <c r="S52" s="1" t="s">
        <v>66</v>
      </c>
      <c r="T52" s="57" t="s">
        <v>0</v>
      </c>
      <c r="U52" s="18" t="str">
        <f t="shared" si="7"/>
        <v>NO</v>
      </c>
      <c r="V52" s="109">
        <v>4</v>
      </c>
      <c r="W52" s="18" t="str">
        <f t="shared" si="6"/>
        <v>YES</v>
      </c>
      <c r="X52" s="57" t="s">
        <v>0</v>
      </c>
      <c r="Y52" s="18">
        <f t="shared" si="8"/>
        <v>2</v>
      </c>
      <c r="Z52" s="6">
        <v>3</v>
      </c>
      <c r="AA52" s="23">
        <f t="shared" si="9"/>
        <v>3</v>
      </c>
      <c r="AB52" s="1">
        <v>4</v>
      </c>
      <c r="AC52" s="19">
        <f t="shared" si="10"/>
        <v>10</v>
      </c>
      <c r="AD52" s="102">
        <v>13.04</v>
      </c>
      <c r="AE52" s="7">
        <v>7</v>
      </c>
      <c r="AF52" s="136">
        <v>26.9558092716685</v>
      </c>
      <c r="AG52">
        <v>1400</v>
      </c>
      <c r="AH52">
        <v>1330</v>
      </c>
      <c r="AI52" s="137">
        <v>2699.01</v>
      </c>
      <c r="AJ52" s="130">
        <v>0.73336769259207601</v>
      </c>
      <c r="AK52" s="130">
        <v>169.46906317958101</v>
      </c>
      <c r="AL52" s="130">
        <v>1.0460053924207999</v>
      </c>
      <c r="AM52" s="130">
        <v>108.285717847762</v>
      </c>
      <c r="AN52" s="130">
        <v>103.96965464319599</v>
      </c>
      <c r="AO52" s="130">
        <v>0.12715690583143099</v>
      </c>
      <c r="AP52" s="130">
        <v>1.4606280509323799</v>
      </c>
      <c r="AQ52" s="130">
        <v>72.459315747410798</v>
      </c>
      <c r="AR52" s="130">
        <v>27.540684252589301</v>
      </c>
      <c r="AS52" s="130">
        <v>52.315179714489297</v>
      </c>
      <c r="AT52" s="130">
        <v>1.87331524561609</v>
      </c>
      <c r="AU52" s="130">
        <v>45.811505039894598</v>
      </c>
      <c r="AV52" s="130">
        <v>-34.723186538157698</v>
      </c>
      <c r="AW52" s="130">
        <v>8.5129002794247306</v>
      </c>
      <c r="AX52" s="130">
        <v>8.4616130349776402</v>
      </c>
      <c r="AY52" s="130">
        <v>3.1285266693953502</v>
      </c>
      <c r="AZ52" s="130">
        <v>77.623788302373598</v>
      </c>
      <c r="BA52" s="136">
        <v>0.68455886603226201</v>
      </c>
      <c r="BB52" s="130">
        <v>175.29537042669</v>
      </c>
      <c r="BC52" s="130">
        <v>1.06684808189099</v>
      </c>
      <c r="BD52" s="130">
        <v>104.434067665805</v>
      </c>
      <c r="BE52" s="130">
        <v>100.900368597663</v>
      </c>
      <c r="BF52" s="130">
        <v>0.12602380778514799</v>
      </c>
      <c r="BG52" s="130">
        <v>1.54689393074032</v>
      </c>
      <c r="BH52" s="130">
        <v>76.056338028173201</v>
      </c>
      <c r="BI52" s="130">
        <v>23.943661971826799</v>
      </c>
      <c r="BJ52" s="130">
        <v>51.250781738591002</v>
      </c>
      <c r="BK52" s="130">
        <v>0</v>
      </c>
      <c r="BL52" s="130">
        <v>48.212005108540502</v>
      </c>
      <c r="BM52" s="130">
        <v>-34.921746355478497</v>
      </c>
      <c r="BN52" s="130">
        <v>9.7535176794337293</v>
      </c>
      <c r="BO52" s="130">
        <v>8.6827473120202097</v>
      </c>
      <c r="BP52" s="130">
        <v>2.4183763554751101</v>
      </c>
      <c r="BQ52" s="137">
        <v>79.876732929784197</v>
      </c>
      <c r="BR52" s="136">
        <v>0.14575338983941</v>
      </c>
      <c r="BS52" s="130">
        <v>31.884233574743899</v>
      </c>
      <c r="BT52" s="130">
        <v>0.140794653217923</v>
      </c>
      <c r="BU52" s="130">
        <v>12.130939804415201</v>
      </c>
      <c r="BV52" s="130">
        <v>10.1486734944615</v>
      </c>
      <c r="BW52" s="130">
        <v>1.53924469955764E-2</v>
      </c>
      <c r="BX52" s="130">
        <v>0.27571182941907002</v>
      </c>
      <c r="BY52" s="130">
        <v>10.57361116697</v>
      </c>
      <c r="BZ52" s="130">
        <v>10.57361116697</v>
      </c>
      <c r="CA52" s="130">
        <v>5.4258307517208202</v>
      </c>
      <c r="CB52" s="130">
        <v>6.7526767577882998</v>
      </c>
      <c r="CC52" s="130">
        <v>8.1994280324878694</v>
      </c>
      <c r="CD52" s="130">
        <v>8.5203628037676005</v>
      </c>
      <c r="CE52" s="130">
        <v>4.7401285039090499</v>
      </c>
      <c r="CF52" s="130">
        <v>1.42415734946348</v>
      </c>
      <c r="CG52" s="130">
        <v>2.9150775185327999</v>
      </c>
      <c r="CH52" s="137">
        <v>13.059649895245</v>
      </c>
      <c r="CI52" s="136">
        <v>0.198745310587991</v>
      </c>
      <c r="CJ52" s="130">
        <v>0.188141912019405</v>
      </c>
      <c r="CK52" s="130">
        <v>0.13460222503449801</v>
      </c>
      <c r="CL52" s="130">
        <v>0.112027144904464</v>
      </c>
      <c r="CM52" s="130">
        <v>9.7611880401928794E-2</v>
      </c>
      <c r="CN52" s="130">
        <v>0.121050814306396</v>
      </c>
      <c r="CO52" s="130">
        <v>0.18876251845435299</v>
      </c>
      <c r="CP52" s="130">
        <v>0.14592480011581899</v>
      </c>
      <c r="CQ52" s="130">
        <v>0.38392695947544803</v>
      </c>
      <c r="CR52" s="130">
        <v>0.10371427148549101</v>
      </c>
      <c r="CS52" s="130">
        <v>3.6046665256105901</v>
      </c>
      <c r="CT52" s="130">
        <v>0.178981852382878</v>
      </c>
      <c r="CU52" s="130">
        <v>-0.245379633991958</v>
      </c>
      <c r="CV52" s="130">
        <v>0.55681710678154095</v>
      </c>
      <c r="CW52" s="130">
        <v>0.16830802160019201</v>
      </c>
      <c r="CX52" s="130">
        <v>0.93177326792493098</v>
      </c>
      <c r="CY52" s="137">
        <v>0.168242882508811</v>
      </c>
    </row>
    <row r="53" spans="1:103" x14ac:dyDescent="0.25">
      <c r="A53" s="16">
        <v>50</v>
      </c>
      <c r="B53" s="16" t="s">
        <v>129</v>
      </c>
      <c r="C53" s="36"/>
      <c r="D53" s="122">
        <v>44470</v>
      </c>
      <c r="E53" s="1" t="s">
        <v>66</v>
      </c>
      <c r="F53" s="95" t="s">
        <v>44</v>
      </c>
      <c r="G53" s="97" t="s">
        <v>1</v>
      </c>
      <c r="H53" s="1" t="s">
        <v>62</v>
      </c>
      <c r="I53" s="66" t="s">
        <v>65</v>
      </c>
      <c r="J53" s="1" t="s">
        <v>248</v>
      </c>
      <c r="K53" s="1" t="s">
        <v>5</v>
      </c>
      <c r="L53" s="15" t="s">
        <v>0</v>
      </c>
      <c r="M53" s="109">
        <v>67</v>
      </c>
      <c r="N53" s="102">
        <v>1.47</v>
      </c>
      <c r="O53" s="26">
        <f t="shared" si="11"/>
        <v>31.005599518719055</v>
      </c>
      <c r="P53" s="1">
        <v>3</v>
      </c>
      <c r="Q53" s="116">
        <v>5.0599999999999996</v>
      </c>
      <c r="R53" s="22">
        <f t="shared" si="12"/>
        <v>0.79051383399209496</v>
      </c>
      <c r="S53" s="1" t="s">
        <v>0</v>
      </c>
      <c r="T53" s="57" t="s">
        <v>0</v>
      </c>
      <c r="U53" s="18" t="str">
        <f t="shared" si="7"/>
        <v>NO</v>
      </c>
      <c r="V53" s="109">
        <v>12</v>
      </c>
      <c r="W53" s="18" t="str">
        <f t="shared" si="6"/>
        <v>YES</v>
      </c>
      <c r="X53" s="57" t="s">
        <v>0</v>
      </c>
      <c r="Y53" s="18">
        <f t="shared" si="8"/>
        <v>1</v>
      </c>
      <c r="Z53" s="6">
        <v>4</v>
      </c>
      <c r="AA53" s="23">
        <f t="shared" si="9"/>
        <v>3</v>
      </c>
      <c r="AB53" s="1">
        <v>2</v>
      </c>
      <c r="AC53" s="19">
        <f t="shared" si="10"/>
        <v>9</v>
      </c>
      <c r="AD53" s="102">
        <v>17.28</v>
      </c>
      <c r="AE53" s="7">
        <v>7</v>
      </c>
      <c r="AF53" s="136">
        <v>26.9774705664944</v>
      </c>
      <c r="AG53">
        <v>1571</v>
      </c>
      <c r="AH53">
        <v>1307</v>
      </c>
      <c r="AI53" s="137">
        <v>1591.7</v>
      </c>
      <c r="AJ53" s="130">
        <v>0.99788364360022497</v>
      </c>
      <c r="AK53" s="130">
        <v>141.18801536711501</v>
      </c>
      <c r="AL53" s="130">
        <v>0.92729435165987095</v>
      </c>
      <c r="AM53" s="130">
        <v>118.929636250676</v>
      </c>
      <c r="AN53" s="130">
        <v>114.81068914046701</v>
      </c>
      <c r="AO53" s="130">
        <v>8.3890358790970093E-2</v>
      </c>
      <c r="AP53" s="130">
        <v>0.96419305182411097</v>
      </c>
      <c r="AQ53" s="130">
        <v>55.357761471026102</v>
      </c>
      <c r="AR53" s="130">
        <v>44.642238528973898</v>
      </c>
      <c r="AS53" s="130">
        <v>48.054263434094601</v>
      </c>
      <c r="AT53" s="130">
        <v>10.7923332371771</v>
      </c>
      <c r="AU53" s="130">
        <v>41.153403328728302</v>
      </c>
      <c r="AV53" s="130">
        <v>-41.001847138385202</v>
      </c>
      <c r="AW53" s="130">
        <v>3.9149568461156501</v>
      </c>
      <c r="AX53" s="130">
        <v>7.5610767824180298</v>
      </c>
      <c r="AY53" s="130">
        <v>3.6053409569624502</v>
      </c>
      <c r="AZ53" s="130">
        <v>63.890574398665699</v>
      </c>
      <c r="BA53" s="136">
        <v>0.99593056296180305</v>
      </c>
      <c r="BB53" s="130">
        <v>120.490327802705</v>
      </c>
      <c r="BC53" s="130">
        <v>1.0343448904255199</v>
      </c>
      <c r="BD53" s="130">
        <v>111.73321384182201</v>
      </c>
      <c r="BE53" s="130">
        <v>107.450095525618</v>
      </c>
      <c r="BF53" s="130">
        <v>8.3793068391098999E-2</v>
      </c>
      <c r="BG53" s="130">
        <v>0.91853047080165295</v>
      </c>
      <c r="BH53" s="130">
        <v>54.2056074766368</v>
      </c>
      <c r="BI53" s="130">
        <v>45.7943925233632</v>
      </c>
      <c r="BJ53" s="130">
        <v>50.000000000012797</v>
      </c>
      <c r="BK53" s="130">
        <v>0</v>
      </c>
      <c r="BL53" s="130">
        <v>48.387096774159303</v>
      </c>
      <c r="BM53" s="130">
        <v>-48.489274030818997</v>
      </c>
      <c r="BN53" s="130">
        <v>1.4537769462421699</v>
      </c>
      <c r="BO53" s="130">
        <v>8.0129104175816703</v>
      </c>
      <c r="BP53" s="130">
        <v>2.3968936799807601</v>
      </c>
      <c r="BQ53" s="137">
        <v>73.546127863485296</v>
      </c>
      <c r="BR53" s="136">
        <v>0.33283108686614798</v>
      </c>
      <c r="BS53" s="130">
        <v>70.309162784788299</v>
      </c>
      <c r="BT53" s="130">
        <v>0.28900917707780199</v>
      </c>
      <c r="BU53" s="130">
        <v>38.3923768103393</v>
      </c>
      <c r="BV53" s="130">
        <v>37.104840245903297</v>
      </c>
      <c r="BW53" s="130">
        <v>2.3235307577611601E-2</v>
      </c>
      <c r="BX53" s="130">
        <v>0.33266953395453702</v>
      </c>
      <c r="BY53" s="130">
        <v>14.4413372996567</v>
      </c>
      <c r="BZ53" s="130">
        <v>14.4413372996567</v>
      </c>
      <c r="CA53" s="130">
        <v>12.780233883993199</v>
      </c>
      <c r="CB53" s="130">
        <v>19.621487307367001</v>
      </c>
      <c r="CC53" s="130">
        <v>13.752015813096699</v>
      </c>
      <c r="CD53" s="130">
        <v>18.5357176586359</v>
      </c>
      <c r="CE53" s="130">
        <v>6.79446712641339</v>
      </c>
      <c r="CF53" s="130">
        <v>3.5555872362544201</v>
      </c>
      <c r="CG53" s="130">
        <v>3.5346583524388602</v>
      </c>
      <c r="CH53" s="137">
        <v>25.820266190167199</v>
      </c>
      <c r="CI53" s="136">
        <v>0.33353696996709897</v>
      </c>
      <c r="CJ53" s="130">
        <v>0.49798251361471102</v>
      </c>
      <c r="CK53" s="130">
        <v>0.31166929525718701</v>
      </c>
      <c r="CL53" s="130">
        <v>0.32281589367192998</v>
      </c>
      <c r="CM53" s="130">
        <v>0.32318280226074497</v>
      </c>
      <c r="CN53" s="130">
        <v>0.27697232330960803</v>
      </c>
      <c r="CO53" s="130">
        <v>0.34502378265968198</v>
      </c>
      <c r="CP53" s="130">
        <v>0.26087285533059601</v>
      </c>
      <c r="CQ53" s="130">
        <v>0.32349043810345401</v>
      </c>
      <c r="CR53" s="130">
        <v>0.265954214479243</v>
      </c>
      <c r="CS53" s="130">
        <v>1.8180950195065699</v>
      </c>
      <c r="CT53" s="130">
        <v>0.334164727598525</v>
      </c>
      <c r="CU53" s="130">
        <v>-0.45207030785896302</v>
      </c>
      <c r="CV53" s="130">
        <v>1.7355152032275301</v>
      </c>
      <c r="CW53" s="130">
        <v>0.47024879373296702</v>
      </c>
      <c r="CX53" s="130">
        <v>0.98039502910616805</v>
      </c>
      <c r="CY53" s="137">
        <v>0.40413263510597602</v>
      </c>
    </row>
    <row r="54" spans="1:103" x14ac:dyDescent="0.25">
      <c r="A54" s="16">
        <v>51</v>
      </c>
      <c r="B54" s="16" t="s">
        <v>130</v>
      </c>
      <c r="C54" s="36"/>
      <c r="D54" s="122">
        <v>44470</v>
      </c>
      <c r="E54" s="1" t="s">
        <v>66</v>
      </c>
      <c r="F54" s="95" t="s">
        <v>44</v>
      </c>
      <c r="G54" s="97" t="s">
        <v>11</v>
      </c>
      <c r="H54" s="1" t="s">
        <v>62</v>
      </c>
      <c r="I54" s="66" t="s">
        <v>65</v>
      </c>
      <c r="J54" s="1" t="s">
        <v>248</v>
      </c>
      <c r="K54" s="1" t="s">
        <v>5</v>
      </c>
      <c r="L54" s="15" t="s">
        <v>0</v>
      </c>
      <c r="M54" s="109">
        <v>82</v>
      </c>
      <c r="N54" s="102">
        <v>1.68</v>
      </c>
      <c r="O54" s="26">
        <f t="shared" si="11"/>
        <v>29.053287981859416</v>
      </c>
      <c r="P54" s="1">
        <v>2</v>
      </c>
      <c r="Q54" s="116">
        <v>3.92</v>
      </c>
      <c r="R54" s="22">
        <f t="shared" si="12"/>
        <v>1.0204081632653061</v>
      </c>
      <c r="S54" s="1" t="s">
        <v>0</v>
      </c>
      <c r="T54" s="57" t="s">
        <v>0</v>
      </c>
      <c r="U54" s="18" t="str">
        <f t="shared" si="7"/>
        <v>NO</v>
      </c>
      <c r="V54" s="109">
        <v>22</v>
      </c>
      <c r="W54" s="18" t="str">
        <f t="shared" si="6"/>
        <v>YES</v>
      </c>
      <c r="X54" s="57" t="s">
        <v>66</v>
      </c>
      <c r="Y54" s="18">
        <f t="shared" si="8"/>
        <v>2</v>
      </c>
      <c r="Z54" s="6">
        <v>4</v>
      </c>
      <c r="AA54" s="23">
        <f t="shared" si="9"/>
        <v>4</v>
      </c>
      <c r="AB54" s="1">
        <v>2</v>
      </c>
      <c r="AC54" s="19">
        <f t="shared" si="10"/>
        <v>10</v>
      </c>
      <c r="AD54" s="102">
        <v>14.18</v>
      </c>
      <c r="AE54" s="7">
        <v>7</v>
      </c>
      <c r="AF54" s="136">
        <v>22.7024438155571</v>
      </c>
      <c r="AG54">
        <v>963</v>
      </c>
      <c r="AH54">
        <v>897</v>
      </c>
      <c r="AI54" s="137">
        <v>866.65</v>
      </c>
      <c r="AJ54" s="130">
        <v>1.2559632123937901</v>
      </c>
      <c r="AK54" s="130">
        <v>96.680746015725504</v>
      </c>
      <c r="AL54" s="130">
        <v>0.85667564500584104</v>
      </c>
      <c r="AM54" s="130">
        <v>110.58206021387799</v>
      </c>
      <c r="AN54" s="130">
        <v>107.55396784055699</v>
      </c>
      <c r="AO54" s="130">
        <v>6.4062710626268005E-2</v>
      </c>
      <c r="AP54" s="130">
        <v>0.68747307415640901</v>
      </c>
      <c r="AQ54" s="130">
        <v>40.305286838995997</v>
      </c>
      <c r="AR54" s="130">
        <v>59.694713161004003</v>
      </c>
      <c r="AS54" s="130">
        <v>25.217382510133898</v>
      </c>
      <c r="AT54" s="130">
        <v>55.625406764896802</v>
      </c>
      <c r="AU54" s="130">
        <v>19.1572107249693</v>
      </c>
      <c r="AV54" s="130">
        <v>-44.720482779672302</v>
      </c>
      <c r="AW54" s="130">
        <v>0.62081948003382703</v>
      </c>
      <c r="AX54" s="130">
        <v>6.5800137623006796</v>
      </c>
      <c r="AY54" s="130">
        <v>2.6470715172943202</v>
      </c>
      <c r="AZ54" s="130">
        <v>59.748044221462102</v>
      </c>
      <c r="BA54" s="136">
        <v>1.2496405306932299</v>
      </c>
      <c r="BB54" s="130">
        <v>96.027615184208997</v>
      </c>
      <c r="BC54" s="130">
        <v>0.87152292819708699</v>
      </c>
      <c r="BD54" s="130">
        <v>108.91780072611</v>
      </c>
      <c r="BE54" s="130">
        <v>105.99002069937001</v>
      </c>
      <c r="BF54" s="130">
        <v>6.5580461165160003E-2</v>
      </c>
      <c r="BG54" s="130">
        <v>0.68863800278589804</v>
      </c>
      <c r="BH54" s="130">
        <v>40.476190476192301</v>
      </c>
      <c r="BI54" s="130">
        <v>59.523809523807699</v>
      </c>
      <c r="BJ54" s="130">
        <v>23.076923076925599</v>
      </c>
      <c r="BK54" s="130">
        <v>60.4938271604899</v>
      </c>
      <c r="BL54" s="130">
        <v>15.2777777777862</v>
      </c>
      <c r="BM54" s="130">
        <v>-45.187735632622498</v>
      </c>
      <c r="BN54" s="130">
        <v>0.52814204522338004</v>
      </c>
      <c r="BO54" s="130">
        <v>6.64567884433262</v>
      </c>
      <c r="BP54" s="130">
        <v>1.9001850250574901</v>
      </c>
      <c r="BQ54" s="137">
        <v>60.672065924982903</v>
      </c>
      <c r="BR54" s="136">
        <v>0.110625291068777</v>
      </c>
      <c r="BS54" s="130">
        <v>15.680447896875901</v>
      </c>
      <c r="BT54" s="130">
        <v>0.118336535139499</v>
      </c>
      <c r="BU54" s="130">
        <v>7.7090083977516404</v>
      </c>
      <c r="BV54" s="130">
        <v>7.6180316988967398</v>
      </c>
      <c r="BW54" s="130">
        <v>8.1396001100802803E-3</v>
      </c>
      <c r="BX54" s="130">
        <v>0.11518061838763</v>
      </c>
      <c r="BY54" s="130">
        <v>4.6656748852494001</v>
      </c>
      <c r="BZ54" s="130">
        <v>4.6656748852494001</v>
      </c>
      <c r="CA54" s="130">
        <v>11.8963593595284</v>
      </c>
      <c r="CB54" s="130">
        <v>17.843943597517299</v>
      </c>
      <c r="CC54" s="130">
        <v>10.689030750346401</v>
      </c>
      <c r="CD54" s="130">
        <v>4.8915741224114697</v>
      </c>
      <c r="CE54" s="130">
        <v>1.15746218813194</v>
      </c>
      <c r="CF54" s="130">
        <v>1.3732778958357501</v>
      </c>
      <c r="CG54" s="130">
        <v>2.9729571296296302</v>
      </c>
      <c r="CH54" s="137">
        <v>8.7590429636208107</v>
      </c>
      <c r="CI54" s="136">
        <v>8.8080040861970604E-2</v>
      </c>
      <c r="CJ54" s="130">
        <v>0.162187907552197</v>
      </c>
      <c r="CK54" s="130">
        <v>0.138134585510123</v>
      </c>
      <c r="CL54" s="130">
        <v>6.9713011159690197E-2</v>
      </c>
      <c r="CM54" s="130">
        <v>7.0829852694881998E-2</v>
      </c>
      <c r="CN54" s="130">
        <v>0.12705675470970099</v>
      </c>
      <c r="CO54" s="130">
        <v>0.16754200668726901</v>
      </c>
      <c r="CP54" s="130">
        <v>0.115758384350097</v>
      </c>
      <c r="CQ54" s="130">
        <v>7.8158929630258903E-2</v>
      </c>
      <c r="CR54" s="130">
        <v>0.47175234601559901</v>
      </c>
      <c r="CS54" s="130">
        <v>0.320787651458182</v>
      </c>
      <c r="CT54" s="130">
        <v>0.55796383428692398</v>
      </c>
      <c r="CU54" s="130">
        <v>-0.109381066982464</v>
      </c>
      <c r="CV54" s="130">
        <v>1.86441022770239</v>
      </c>
      <c r="CW54" s="130">
        <v>0.20870441087885899</v>
      </c>
      <c r="CX54" s="130">
        <v>1.1231117520649401</v>
      </c>
      <c r="CY54" s="137">
        <v>0.14659965991781301</v>
      </c>
    </row>
    <row r="55" spans="1:103" x14ac:dyDescent="0.25">
      <c r="A55" s="16">
        <v>52</v>
      </c>
      <c r="B55" s="16" t="s">
        <v>131</v>
      </c>
      <c r="C55" s="36"/>
      <c r="D55" s="122">
        <v>44470</v>
      </c>
      <c r="E55" s="1" t="s">
        <v>66</v>
      </c>
      <c r="F55" s="95" t="s">
        <v>44</v>
      </c>
      <c r="G55" s="97" t="s">
        <v>11</v>
      </c>
      <c r="H55" s="1" t="s">
        <v>62</v>
      </c>
      <c r="I55" s="65" t="s">
        <v>64</v>
      </c>
      <c r="J55" s="1" t="s">
        <v>250</v>
      </c>
      <c r="K55" s="1" t="s">
        <v>3</v>
      </c>
      <c r="L55" s="15" t="s">
        <v>0</v>
      </c>
      <c r="M55" s="109">
        <v>46</v>
      </c>
      <c r="N55" s="102">
        <v>1.37</v>
      </c>
      <c r="O55" s="26">
        <f t="shared" si="11"/>
        <v>24.508498055303956</v>
      </c>
      <c r="P55" s="1">
        <v>2</v>
      </c>
      <c r="Q55" s="116">
        <v>14.42</v>
      </c>
      <c r="R55" s="22">
        <f t="shared" si="12"/>
        <v>0.27739251040221913</v>
      </c>
      <c r="S55" s="1" t="s">
        <v>0</v>
      </c>
      <c r="T55" s="57" t="s">
        <v>0</v>
      </c>
      <c r="U55" s="18" t="str">
        <f t="shared" si="7"/>
        <v>YES</v>
      </c>
      <c r="V55" s="109">
        <v>22</v>
      </c>
      <c r="W55" s="18" t="str">
        <f t="shared" si="6"/>
        <v>NO</v>
      </c>
      <c r="X55" s="57" t="s">
        <v>66</v>
      </c>
      <c r="Y55" s="18">
        <f t="shared" si="8"/>
        <v>2</v>
      </c>
      <c r="Z55" s="6">
        <v>2</v>
      </c>
      <c r="AA55" s="23">
        <f t="shared" si="9"/>
        <v>1</v>
      </c>
      <c r="AB55" s="1">
        <v>0</v>
      </c>
      <c r="AC55" s="19">
        <f t="shared" si="10"/>
        <v>3</v>
      </c>
      <c r="AD55" s="102" t="s">
        <v>80</v>
      </c>
      <c r="AE55" s="7">
        <v>7</v>
      </c>
      <c r="AF55" s="136">
        <v>23.7242652648854</v>
      </c>
      <c r="AG55">
        <v>404</v>
      </c>
      <c r="AH55">
        <v>362</v>
      </c>
      <c r="AI55" s="137">
        <v>295.69</v>
      </c>
      <c r="AJ55" s="130">
        <v>1.4077707763429299</v>
      </c>
      <c r="AK55" s="130">
        <v>94.882388480263899</v>
      </c>
      <c r="AL55" s="130">
        <v>0.652903103341262</v>
      </c>
      <c r="AM55" s="130">
        <v>127.72033186128</v>
      </c>
      <c r="AN55" s="130">
        <v>122.24828349525001</v>
      </c>
      <c r="AO55" s="130">
        <v>5.3343645234099797E-2</v>
      </c>
      <c r="AP55" s="130">
        <v>0.46769439637875598</v>
      </c>
      <c r="AQ55" s="130">
        <v>32.618294615749299</v>
      </c>
      <c r="AR55" s="130">
        <v>67.381705384250694</v>
      </c>
      <c r="AS55" s="130">
        <v>22.044184148738001</v>
      </c>
      <c r="AT55" s="130">
        <v>58.961304275042501</v>
      </c>
      <c r="AU55" s="130">
        <v>18.994511576219502</v>
      </c>
      <c r="AV55" s="130">
        <v>-27.4065768646606</v>
      </c>
      <c r="AW55" s="130">
        <v>9.0036843784255591</v>
      </c>
      <c r="AX55" s="130">
        <v>3.39958672159608</v>
      </c>
      <c r="AY55" s="130">
        <v>2.4905885169539501</v>
      </c>
      <c r="AZ55" s="130">
        <v>41.550687095236697</v>
      </c>
      <c r="BA55" s="136">
        <v>1.4226676810968399</v>
      </c>
      <c r="BB55" s="130">
        <v>84.348580905052302</v>
      </c>
      <c r="BC55" s="130">
        <v>0.72037954342291199</v>
      </c>
      <c r="BD55" s="130">
        <v>113.234725537595</v>
      </c>
      <c r="BE55" s="130">
        <v>107.809859144746</v>
      </c>
      <c r="BF55" s="130">
        <v>5.5926126871410402E-2</v>
      </c>
      <c r="BG55" s="130">
        <v>0.49563553945827898</v>
      </c>
      <c r="BH55" s="130">
        <v>31.448551448550798</v>
      </c>
      <c r="BI55" s="130">
        <v>68.551448551449198</v>
      </c>
      <c r="BJ55" s="130">
        <v>18.654384830855498</v>
      </c>
      <c r="BK55" s="130">
        <v>64.501055170335505</v>
      </c>
      <c r="BL55" s="130">
        <v>16.666666666667702</v>
      </c>
      <c r="BM55" s="130">
        <v>-33.327896275111002</v>
      </c>
      <c r="BN55" s="130">
        <v>10.434158844607101</v>
      </c>
      <c r="BO55" s="130">
        <v>3.8985029082101699</v>
      </c>
      <c r="BP55" s="130">
        <v>1.59372899656323</v>
      </c>
      <c r="BQ55" s="137">
        <v>48.152203566413597</v>
      </c>
      <c r="BR55" s="136">
        <v>0.29425736426556198</v>
      </c>
      <c r="BS55" s="130">
        <v>50.672164206054099</v>
      </c>
      <c r="BT55" s="130">
        <v>0.194943202078664</v>
      </c>
      <c r="BU55" s="130">
        <v>43.378074593272899</v>
      </c>
      <c r="BV55" s="130">
        <v>42.819164256213597</v>
      </c>
      <c r="BW55" s="130">
        <v>1.3148632509265699E-2</v>
      </c>
      <c r="BX55" s="130">
        <v>0.12720599309523001</v>
      </c>
      <c r="BY55" s="130">
        <v>9.3132350891613296</v>
      </c>
      <c r="BZ55" s="130">
        <v>9.3132350891613296</v>
      </c>
      <c r="CA55" s="130">
        <v>10.9791337497248</v>
      </c>
      <c r="CB55" s="130">
        <v>19.2132479444717</v>
      </c>
      <c r="CC55" s="130">
        <v>10.4776327838066</v>
      </c>
      <c r="CD55" s="130">
        <v>13.633816058959299</v>
      </c>
      <c r="CE55" s="130">
        <v>4.5060185901120704</v>
      </c>
      <c r="CF55" s="130">
        <v>1.2624525881780699</v>
      </c>
      <c r="CG55" s="130">
        <v>2.83655019829509</v>
      </c>
      <c r="CH55" s="137">
        <v>16.951135255393002</v>
      </c>
      <c r="CI55" s="136">
        <v>0.209023634536565</v>
      </c>
      <c r="CJ55" s="130">
        <v>0.53405236754336405</v>
      </c>
      <c r="CK55" s="130">
        <v>0.29857907104596798</v>
      </c>
      <c r="CL55" s="130">
        <v>0.33963327499326201</v>
      </c>
      <c r="CM55" s="130">
        <v>0.35026393035512299</v>
      </c>
      <c r="CN55" s="130">
        <v>0.24648920132028099</v>
      </c>
      <c r="CO55" s="130">
        <v>0.271985283724063</v>
      </c>
      <c r="CP55" s="130">
        <v>0.28552182751652999</v>
      </c>
      <c r="CQ55" s="130">
        <v>0.13821607862329499</v>
      </c>
      <c r="CR55" s="130">
        <v>0.49805126266618199</v>
      </c>
      <c r="CS55" s="130">
        <v>0.32586199000696803</v>
      </c>
      <c r="CT55" s="130">
        <v>0.55161369860777298</v>
      </c>
      <c r="CU55" s="130">
        <v>-0.49746512037186902</v>
      </c>
      <c r="CV55" s="130">
        <v>0.50046385465369103</v>
      </c>
      <c r="CW55" s="130">
        <v>0.37135472384283102</v>
      </c>
      <c r="CX55" s="130">
        <v>1.13890760315729</v>
      </c>
      <c r="CY55" s="137">
        <v>0.40796281458691502</v>
      </c>
    </row>
    <row r="56" spans="1:103" x14ac:dyDescent="0.25">
      <c r="A56" s="16">
        <v>53</v>
      </c>
      <c r="B56" s="16" t="s">
        <v>132</v>
      </c>
      <c r="C56" s="36"/>
      <c r="D56" s="122">
        <v>44470</v>
      </c>
      <c r="E56" s="1" t="s">
        <v>66</v>
      </c>
      <c r="F56" s="95" t="s">
        <v>44</v>
      </c>
      <c r="G56" s="97" t="s">
        <v>1</v>
      </c>
      <c r="H56" s="1" t="s">
        <v>62</v>
      </c>
      <c r="I56" s="66" t="s">
        <v>65</v>
      </c>
      <c r="J56" s="1" t="s">
        <v>248</v>
      </c>
      <c r="K56" s="1" t="s">
        <v>3</v>
      </c>
      <c r="L56" s="15" t="s">
        <v>0</v>
      </c>
      <c r="M56" s="109">
        <v>80</v>
      </c>
      <c r="N56" s="102">
        <v>1.52</v>
      </c>
      <c r="O56" s="26">
        <f t="shared" si="11"/>
        <v>34.626038781163437</v>
      </c>
      <c r="P56" s="1">
        <v>3</v>
      </c>
      <c r="Q56" s="116">
        <v>6.42</v>
      </c>
      <c r="R56" s="22">
        <f t="shared" si="12"/>
        <v>0.62305295950155759</v>
      </c>
      <c r="S56" s="1" t="s">
        <v>0</v>
      </c>
      <c r="T56" s="57" t="s">
        <v>66</v>
      </c>
      <c r="U56" s="18" t="str">
        <f t="shared" si="7"/>
        <v>NO</v>
      </c>
      <c r="V56" s="109">
        <v>14</v>
      </c>
      <c r="W56" s="18" t="str">
        <f t="shared" si="6"/>
        <v>NO</v>
      </c>
      <c r="X56" s="57" t="s">
        <v>66</v>
      </c>
      <c r="Y56" s="18">
        <f t="shared" si="8"/>
        <v>2</v>
      </c>
      <c r="Z56" s="6">
        <v>2</v>
      </c>
      <c r="AA56" s="23">
        <f t="shared" si="9"/>
        <v>2</v>
      </c>
      <c r="AB56" s="1">
        <v>1</v>
      </c>
      <c r="AC56" s="19">
        <f t="shared" si="10"/>
        <v>5</v>
      </c>
      <c r="AD56" s="102">
        <v>23.92</v>
      </c>
      <c r="AE56" s="7">
        <v>8</v>
      </c>
      <c r="AF56" s="136">
        <v>26.615035641558901</v>
      </c>
      <c r="AG56">
        <v>1332</v>
      </c>
      <c r="AH56">
        <v>1081</v>
      </c>
      <c r="AI56" s="137">
        <v>1137.2</v>
      </c>
      <c r="AJ56" s="130">
        <v>1.29133847160787</v>
      </c>
      <c r="AK56" s="130">
        <v>110.8450567838</v>
      </c>
      <c r="AL56" s="130">
        <v>0.83509977241400601</v>
      </c>
      <c r="AM56" s="130">
        <v>121.91964722244801</v>
      </c>
      <c r="AN56" s="130">
        <v>116.136557173996</v>
      </c>
      <c r="AO56" s="130">
        <v>6.8643839144047605E-2</v>
      </c>
      <c r="AP56" s="130">
        <v>0.659589808770361</v>
      </c>
      <c r="AQ56" s="130">
        <v>40.248812791723303</v>
      </c>
      <c r="AR56" s="130">
        <v>59.751187208276697</v>
      </c>
      <c r="AS56" s="130">
        <v>38.631175710354</v>
      </c>
      <c r="AT56" s="130">
        <v>23.955106774655601</v>
      </c>
      <c r="AU56" s="130">
        <v>37.413717514990502</v>
      </c>
      <c r="AV56" s="130">
        <v>-41.235764676690401</v>
      </c>
      <c r="AW56" s="130">
        <v>4.41208196608852</v>
      </c>
      <c r="AX56" s="130">
        <v>3.98628588534921</v>
      </c>
      <c r="AY56" s="130">
        <v>2.80909564436412</v>
      </c>
      <c r="AZ56" s="130">
        <v>59.476295721448601</v>
      </c>
      <c r="BA56" s="136">
        <v>1.45038431499302</v>
      </c>
      <c r="BB56" s="130">
        <v>82.736691757851602</v>
      </c>
      <c r="BC56" s="130">
        <v>0.90751313289468505</v>
      </c>
      <c r="BD56" s="130">
        <v>120.86380156758599</v>
      </c>
      <c r="BE56" s="130">
        <v>114.53466540573901</v>
      </c>
      <c r="BF56" s="130">
        <v>6.7974866261656205E-2</v>
      </c>
      <c r="BG56" s="130">
        <v>0.62397107412115005</v>
      </c>
      <c r="BH56" s="130">
        <v>36.774193548386897</v>
      </c>
      <c r="BI56" s="130">
        <v>63.225806451613103</v>
      </c>
      <c r="BJ56" s="130">
        <v>36.956521739134899</v>
      </c>
      <c r="BK56" s="130">
        <v>12.000000000005</v>
      </c>
      <c r="BL56" s="130">
        <v>29.7619047619221</v>
      </c>
      <c r="BM56" s="130">
        <v>-46.62071232852</v>
      </c>
      <c r="BN56" s="130">
        <v>2.52404042930702</v>
      </c>
      <c r="BO56" s="130">
        <v>4.2074775828900899</v>
      </c>
      <c r="BP56" s="130">
        <v>1.5875038415904801</v>
      </c>
      <c r="BQ56" s="137">
        <v>65.565715356028903</v>
      </c>
      <c r="BR56" s="136">
        <v>0.35751522086923399</v>
      </c>
      <c r="BS56" s="130">
        <v>69.980073203443297</v>
      </c>
      <c r="BT56" s="130">
        <v>0.22599698177466901</v>
      </c>
      <c r="BU56" s="130">
        <v>15.656815808949</v>
      </c>
      <c r="BV56" s="130">
        <v>14.467894880404801</v>
      </c>
      <c r="BW56" s="130">
        <v>2.3408780603870999E-2</v>
      </c>
      <c r="BX56" s="130">
        <v>0.18926857576727699</v>
      </c>
      <c r="BY56" s="130">
        <v>9.9396138986674494</v>
      </c>
      <c r="BZ56" s="130">
        <v>9.9396138986674494</v>
      </c>
      <c r="CA56" s="130">
        <v>16.953928139592001</v>
      </c>
      <c r="CB56" s="130">
        <v>24.409745223576898</v>
      </c>
      <c r="CC56" s="130">
        <v>16.044750703535399</v>
      </c>
      <c r="CD56" s="130">
        <v>14.8782640291841</v>
      </c>
      <c r="CE56" s="130">
        <v>5.3737096461262404</v>
      </c>
      <c r="CF56" s="130">
        <v>1.17378524746096</v>
      </c>
      <c r="CG56" s="130">
        <v>3.3415096898513901</v>
      </c>
      <c r="CH56" s="137">
        <v>18.707172929609602</v>
      </c>
      <c r="CI56" s="136">
        <v>0.27685632290044299</v>
      </c>
      <c r="CJ56" s="130">
        <v>0.63133237722939195</v>
      </c>
      <c r="CK56" s="130">
        <v>0.27062273184602098</v>
      </c>
      <c r="CL56" s="130">
        <v>0.12841913642009201</v>
      </c>
      <c r="CM56" s="130">
        <v>0.12457657805999001</v>
      </c>
      <c r="CN56" s="130">
        <v>0.34101793978550898</v>
      </c>
      <c r="CO56" s="130">
        <v>0.28694890862568101</v>
      </c>
      <c r="CP56" s="130">
        <v>0.2469542132858</v>
      </c>
      <c r="CQ56" s="130">
        <v>0.16635006538063599</v>
      </c>
      <c r="CR56" s="130">
        <v>0.43886648096625103</v>
      </c>
      <c r="CS56" s="130">
        <v>1.01897876946232</v>
      </c>
      <c r="CT56" s="130">
        <v>0.428846737753519</v>
      </c>
      <c r="CU56" s="130">
        <v>-0.36080970356285003</v>
      </c>
      <c r="CV56" s="130">
        <v>1.2179532672848901</v>
      </c>
      <c r="CW56" s="130">
        <v>0.294455862228791</v>
      </c>
      <c r="CX56" s="130">
        <v>1.1895321886086201</v>
      </c>
      <c r="CY56" s="137">
        <v>0.31453157434724599</v>
      </c>
    </row>
    <row r="57" spans="1:103" x14ac:dyDescent="0.25">
      <c r="A57" s="16">
        <v>54</v>
      </c>
      <c r="B57" s="16" t="s">
        <v>133</v>
      </c>
      <c r="C57" s="36"/>
      <c r="D57" s="122">
        <v>44501</v>
      </c>
      <c r="E57" s="1" t="s">
        <v>66</v>
      </c>
      <c r="F57" s="95" t="s">
        <v>44</v>
      </c>
      <c r="G57" s="97" t="s">
        <v>6</v>
      </c>
      <c r="H57" s="1" t="s">
        <v>62</v>
      </c>
      <c r="I57" s="66" t="s">
        <v>65</v>
      </c>
      <c r="J57" s="1" t="s">
        <v>253</v>
      </c>
      <c r="K57" s="1" t="s">
        <v>3</v>
      </c>
      <c r="L57" s="16" t="s">
        <v>66</v>
      </c>
      <c r="M57" s="109">
        <v>68</v>
      </c>
      <c r="N57" s="102">
        <v>1.46</v>
      </c>
      <c r="O57" s="26">
        <f t="shared" si="11"/>
        <v>31.90091949709139</v>
      </c>
      <c r="P57" s="1">
        <v>5</v>
      </c>
      <c r="Q57" s="116">
        <v>14</v>
      </c>
      <c r="R57" s="22">
        <f t="shared" si="12"/>
        <v>0.2857142857142857</v>
      </c>
      <c r="S57" s="1" t="s">
        <v>0</v>
      </c>
      <c r="T57" s="57" t="s">
        <v>66</v>
      </c>
      <c r="U57" s="18" t="str">
        <f t="shared" si="7"/>
        <v>YES</v>
      </c>
      <c r="V57" s="109">
        <v>10</v>
      </c>
      <c r="W57" s="18" t="str">
        <f t="shared" si="6"/>
        <v>YES</v>
      </c>
      <c r="X57" s="57" t="s">
        <v>66</v>
      </c>
      <c r="Y57" s="18">
        <f t="shared" si="8"/>
        <v>4</v>
      </c>
      <c r="Z57" s="6">
        <v>2</v>
      </c>
      <c r="AA57" s="23">
        <f t="shared" si="9"/>
        <v>1</v>
      </c>
      <c r="AB57" s="1">
        <v>1</v>
      </c>
      <c r="AC57" s="19">
        <f t="shared" si="10"/>
        <v>4</v>
      </c>
      <c r="AD57" s="102">
        <v>34.700000000000003</v>
      </c>
      <c r="AE57" s="7" t="s">
        <v>80</v>
      </c>
      <c r="AF57" s="136">
        <v>7.3130445716985601</v>
      </c>
      <c r="AG57">
        <v>258</v>
      </c>
      <c r="AH57">
        <v>246</v>
      </c>
      <c r="AI57" s="137">
        <v>147.13999999999999</v>
      </c>
      <c r="AJ57" s="130">
        <v>1.43765312608533</v>
      </c>
      <c r="AK57" s="130">
        <v>83.931758593608393</v>
      </c>
      <c r="AL57" s="130">
        <v>0.49282558776600799</v>
      </c>
      <c r="AM57" s="130">
        <v>125.98856096610901</v>
      </c>
      <c r="AN57" s="130">
        <v>116.92106546706501</v>
      </c>
      <c r="AO57" s="130">
        <v>5.6887499984083399E-2</v>
      </c>
      <c r="AP57" s="130">
        <v>0.34341976496915899</v>
      </c>
      <c r="AQ57" s="130">
        <v>26.3613520455953</v>
      </c>
      <c r="AR57" s="130">
        <v>73.638647954404703</v>
      </c>
      <c r="AS57" s="130">
        <v>16.398456885526301</v>
      </c>
      <c r="AT57" s="130">
        <v>64.988138364727604</v>
      </c>
      <c r="AU57" s="130">
        <v>18.613404749746099</v>
      </c>
      <c r="AV57" s="130">
        <v>-30.977693260087602</v>
      </c>
      <c r="AW57" s="130">
        <v>0.852180179394185</v>
      </c>
      <c r="AX57" s="130">
        <v>3.7723113728640301</v>
      </c>
      <c r="AY57" s="130">
        <v>3.3031583949082499</v>
      </c>
      <c r="AZ57" s="130">
        <v>41.0474850796327</v>
      </c>
      <c r="BA57" s="136">
        <v>1.42779420629577</v>
      </c>
      <c r="BB57" s="130">
        <v>84.045725547048207</v>
      </c>
      <c r="BC57" s="130">
        <v>0.49315263409790999</v>
      </c>
      <c r="BD57" s="130">
        <v>124.013116786586</v>
      </c>
      <c r="BE57" s="130">
        <v>114.784182890022</v>
      </c>
      <c r="BF57" s="130">
        <v>5.7637644013371098E-2</v>
      </c>
      <c r="BG57" s="130">
        <v>0.34214632092492198</v>
      </c>
      <c r="BH57" s="130">
        <v>26.394444444444201</v>
      </c>
      <c r="BI57" s="130">
        <v>73.605555555555796</v>
      </c>
      <c r="BJ57" s="130">
        <v>14.7613245412873</v>
      </c>
      <c r="BK57" s="130">
        <v>66.086956521741101</v>
      </c>
      <c r="BL57" s="130">
        <v>18.7245934959357</v>
      </c>
      <c r="BM57" s="130">
        <v>-31.174117733749899</v>
      </c>
      <c r="BN57" s="130">
        <v>0.24106697356978801</v>
      </c>
      <c r="BO57" s="130">
        <v>3.7132801291881501</v>
      </c>
      <c r="BP57" s="130">
        <v>2.2424865900373598</v>
      </c>
      <c r="BQ57" s="137">
        <v>40.956367652508902</v>
      </c>
      <c r="BR57" s="136">
        <v>0.109492318478599</v>
      </c>
      <c r="BS57" s="130">
        <v>6.1416590727883396</v>
      </c>
      <c r="BT57" s="130">
        <v>7.6270788158635194E-2</v>
      </c>
      <c r="BU57" s="130">
        <v>8.9238279026519898</v>
      </c>
      <c r="BV57" s="130">
        <v>8.4098871858619209</v>
      </c>
      <c r="BW57" s="130">
        <v>8.0824872507200794E-3</v>
      </c>
      <c r="BX57" s="130">
        <v>5.0652494562056602E-2</v>
      </c>
      <c r="BY57" s="130">
        <v>2.9566890021828498</v>
      </c>
      <c r="BZ57" s="130">
        <v>2.9566890021828498</v>
      </c>
      <c r="CA57" s="130">
        <v>7.0684100338659501</v>
      </c>
      <c r="CB57" s="130">
        <v>7.4005769079893904</v>
      </c>
      <c r="CC57" s="130">
        <v>1.5486453300780101</v>
      </c>
      <c r="CD57" s="130">
        <v>4.0615467144928097</v>
      </c>
      <c r="CE57" s="130">
        <v>1.4444371581050901</v>
      </c>
      <c r="CF57" s="130">
        <v>0.47689534382029197</v>
      </c>
      <c r="CG57" s="130">
        <v>3.4548075411325301</v>
      </c>
      <c r="CH57" s="137">
        <v>4.9110386626905997</v>
      </c>
      <c r="CI57" s="136">
        <v>7.6160456574627403E-2</v>
      </c>
      <c r="CJ57" s="130">
        <v>7.3174435704675495E-2</v>
      </c>
      <c r="CK57" s="130">
        <v>0.15476223242460499</v>
      </c>
      <c r="CL57" s="130">
        <v>7.0830461386510099E-2</v>
      </c>
      <c r="CM57" s="130">
        <v>7.1927904114343202E-2</v>
      </c>
      <c r="CN57" s="130">
        <v>0.142078439955728</v>
      </c>
      <c r="CO57" s="130">
        <v>0.14749440692968099</v>
      </c>
      <c r="CP57" s="130">
        <v>0.11215999077243401</v>
      </c>
      <c r="CQ57" s="130">
        <v>4.01513211379649E-2</v>
      </c>
      <c r="CR57" s="130">
        <v>0.43104116949593702</v>
      </c>
      <c r="CS57" s="130">
        <v>0.113875810174093</v>
      </c>
      <c r="CT57" s="130">
        <v>8.3200540196663203E-2</v>
      </c>
      <c r="CU57" s="130">
        <v>-0.13111198049487399</v>
      </c>
      <c r="CV57" s="130">
        <v>1.6949903236800701</v>
      </c>
      <c r="CW57" s="130">
        <v>0.126419931093393</v>
      </c>
      <c r="CX57" s="130">
        <v>1.0459103464302699</v>
      </c>
      <c r="CY57" s="137">
        <v>0.11964286370195699</v>
      </c>
    </row>
    <row r="58" spans="1:103" x14ac:dyDescent="0.25">
      <c r="A58" s="17">
        <v>55</v>
      </c>
      <c r="B58" s="16" t="s">
        <v>134</v>
      </c>
      <c r="C58" s="37"/>
      <c r="D58" s="123">
        <v>44501</v>
      </c>
      <c r="E58" s="1" t="s">
        <v>66</v>
      </c>
      <c r="F58" s="95" t="s">
        <v>44</v>
      </c>
      <c r="G58" s="96" t="s">
        <v>11</v>
      </c>
      <c r="H58" s="2" t="s">
        <v>62</v>
      </c>
      <c r="I58" s="64" t="s">
        <v>65</v>
      </c>
      <c r="J58" s="2" t="s">
        <v>251</v>
      </c>
      <c r="K58" s="2" t="s">
        <v>3</v>
      </c>
      <c r="L58" s="17" t="s">
        <v>0</v>
      </c>
      <c r="M58" s="107">
        <v>54</v>
      </c>
      <c r="N58" s="100">
        <v>1.58</v>
      </c>
      <c r="O58" s="20">
        <f t="shared" si="11"/>
        <v>21.631148854350261</v>
      </c>
      <c r="P58" s="2">
        <v>5</v>
      </c>
      <c r="Q58" s="114">
        <v>4.9000000000000004</v>
      </c>
      <c r="R58" s="22">
        <f t="shared" si="12"/>
        <v>0.81632653061224481</v>
      </c>
      <c r="S58" s="2" t="s">
        <v>0</v>
      </c>
      <c r="T58" s="56" t="s">
        <v>0</v>
      </c>
      <c r="U58" s="18" t="str">
        <f t="shared" si="7"/>
        <v>NO</v>
      </c>
      <c r="V58" s="107">
        <v>8</v>
      </c>
      <c r="W58" s="18" t="str">
        <f t="shared" si="6"/>
        <v>YES</v>
      </c>
      <c r="X58" s="56" t="s">
        <v>66</v>
      </c>
      <c r="Y58" s="18">
        <f t="shared" si="8"/>
        <v>2</v>
      </c>
      <c r="Z58" s="6">
        <v>2</v>
      </c>
      <c r="AA58" s="23">
        <f t="shared" si="9"/>
        <v>3</v>
      </c>
      <c r="AB58" s="2">
        <v>4</v>
      </c>
      <c r="AC58" s="19">
        <f t="shared" si="10"/>
        <v>9</v>
      </c>
      <c r="AD58" s="100" t="s">
        <v>80</v>
      </c>
      <c r="AE58" s="6" t="s">
        <v>80</v>
      </c>
      <c r="AF58" s="136">
        <v>13.925641611330899</v>
      </c>
      <c r="AG58">
        <v>605</v>
      </c>
      <c r="AH58">
        <v>563</v>
      </c>
      <c r="AI58" s="137">
        <v>500.25</v>
      </c>
      <c r="AJ58" s="130">
        <v>1.30137452178485</v>
      </c>
      <c r="AK58" s="130">
        <v>93.136032785511404</v>
      </c>
      <c r="AL58" s="130">
        <v>0.74606043019047297</v>
      </c>
      <c r="AM58" s="130">
        <v>118.338112260743</v>
      </c>
      <c r="AN58" s="130">
        <v>112.774997563726</v>
      </c>
      <c r="AO58" s="130">
        <v>6.8925105539202697E-2</v>
      </c>
      <c r="AP58" s="130">
        <v>0.57608144827728902</v>
      </c>
      <c r="AQ58" s="130">
        <v>36.645358161536201</v>
      </c>
      <c r="AR58" s="130">
        <v>63.354641838463799</v>
      </c>
      <c r="AS58" s="130">
        <v>24.5363361641704</v>
      </c>
      <c r="AT58" s="130">
        <v>46.7786543941357</v>
      </c>
      <c r="AU58" s="130">
        <v>28.6850094416939</v>
      </c>
      <c r="AV58" s="130">
        <v>-43.193904900039499</v>
      </c>
      <c r="AW58" s="130">
        <v>1.72961006447788</v>
      </c>
      <c r="AX58" s="130">
        <v>5.0902194252158504</v>
      </c>
      <c r="AY58" s="130">
        <v>3.7567005483290998</v>
      </c>
      <c r="AZ58" s="130">
        <v>53.951181653203498</v>
      </c>
      <c r="BA58" s="136">
        <v>1.30731624749438</v>
      </c>
      <c r="BB58" s="130">
        <v>91.7911027496164</v>
      </c>
      <c r="BC58" s="130">
        <v>0.77002164191065203</v>
      </c>
      <c r="BD58" s="130">
        <v>116.435945283056</v>
      </c>
      <c r="BE58" s="130">
        <v>110.84202882352101</v>
      </c>
      <c r="BF58" s="130">
        <v>7.0591564608129903E-2</v>
      </c>
      <c r="BG58" s="130">
        <v>0.58702530695391997</v>
      </c>
      <c r="BH58" s="130">
        <v>36.885245901633397</v>
      </c>
      <c r="BI58" s="130">
        <v>63.114754098366603</v>
      </c>
      <c r="BJ58" s="130">
        <v>23.2558139534869</v>
      </c>
      <c r="BK58" s="130">
        <v>52.631578947378301</v>
      </c>
      <c r="BL58" s="130">
        <v>20.731707317078801</v>
      </c>
      <c r="BM58" s="130">
        <v>-44.203887816163302</v>
      </c>
      <c r="BN58" s="130">
        <v>1.5465112198381099</v>
      </c>
      <c r="BO58" s="130">
        <v>5.0113457319285502</v>
      </c>
      <c r="BP58" s="130">
        <v>2.85991021418207</v>
      </c>
      <c r="BQ58" s="137">
        <v>55.363181050283004</v>
      </c>
      <c r="BR58" s="136">
        <v>0.10771142916507701</v>
      </c>
      <c r="BS58" s="130">
        <v>13.1242442283272</v>
      </c>
      <c r="BT58" s="130">
        <v>0.102910731855599</v>
      </c>
      <c r="BU58" s="130">
        <v>8.8555265739235907</v>
      </c>
      <c r="BV58" s="130">
        <v>8.7183067143019706</v>
      </c>
      <c r="BW58" s="130">
        <v>8.7369998273009401E-3</v>
      </c>
      <c r="BX58" s="130">
        <v>8.7340963385124495E-2</v>
      </c>
      <c r="BY58" s="130">
        <v>4.6713096218723296</v>
      </c>
      <c r="BZ58" s="130">
        <v>4.6713096218723296</v>
      </c>
      <c r="CA58" s="130">
        <v>13.3184490046657</v>
      </c>
      <c r="CB58" s="130">
        <v>21.7106974005798</v>
      </c>
      <c r="CC58" s="130">
        <v>14.1425140490249</v>
      </c>
      <c r="CD58" s="130">
        <v>5.1613688044561599</v>
      </c>
      <c r="CE58" s="130">
        <v>1.5160987499695899</v>
      </c>
      <c r="CF58" s="130">
        <v>0.70180686581622398</v>
      </c>
      <c r="CG58" s="130">
        <v>3.30375452247275</v>
      </c>
      <c r="CH58" s="137">
        <v>7.4006535024962696</v>
      </c>
      <c r="CI58" s="136">
        <v>8.2767433480524705E-2</v>
      </c>
      <c r="CJ58" s="130">
        <v>0.14091478706798499</v>
      </c>
      <c r="CK58" s="130">
        <v>0.137938868878658</v>
      </c>
      <c r="CL58" s="130">
        <v>7.4832413706343096E-2</v>
      </c>
      <c r="CM58" s="130">
        <v>7.7307088473892699E-2</v>
      </c>
      <c r="CN58" s="130">
        <v>0.12676077546709899</v>
      </c>
      <c r="CO58" s="130">
        <v>0.15161217853188699</v>
      </c>
      <c r="CP58" s="130">
        <v>0.12747343336858</v>
      </c>
      <c r="CQ58" s="130">
        <v>7.3732712968101494E-2</v>
      </c>
      <c r="CR58" s="130">
        <v>0.54280512443068896</v>
      </c>
      <c r="CS58" s="130">
        <v>0.46411547492698801</v>
      </c>
      <c r="CT58" s="130">
        <v>0.49302804232194702</v>
      </c>
      <c r="CU58" s="130">
        <v>-0.11949298903168699</v>
      </c>
      <c r="CV58" s="130">
        <v>0.87655523120886603</v>
      </c>
      <c r="CW58" s="130">
        <v>0.13787359781380401</v>
      </c>
      <c r="CX58" s="130">
        <v>0.87942982943961001</v>
      </c>
      <c r="CY58" s="137">
        <v>0.13717314942362999</v>
      </c>
    </row>
    <row r="59" spans="1:103" x14ac:dyDescent="0.25">
      <c r="A59" s="17">
        <v>56</v>
      </c>
      <c r="B59" s="16" t="s">
        <v>84</v>
      </c>
      <c r="C59" s="37"/>
      <c r="D59" s="123">
        <v>44501</v>
      </c>
      <c r="E59" s="1" t="s">
        <v>66</v>
      </c>
      <c r="F59" s="95" t="s">
        <v>44</v>
      </c>
      <c r="G59" s="5" t="s">
        <v>1</v>
      </c>
      <c r="H59" s="12" t="s">
        <v>2</v>
      </c>
      <c r="I59" s="64" t="s">
        <v>65</v>
      </c>
      <c r="J59" s="12" t="s">
        <v>248</v>
      </c>
      <c r="K59" s="12" t="s">
        <v>3</v>
      </c>
      <c r="L59" s="17" t="s">
        <v>0</v>
      </c>
      <c r="M59" s="108">
        <v>46</v>
      </c>
      <c r="N59" s="101">
        <v>1.5</v>
      </c>
      <c r="O59" s="20">
        <f t="shared" si="11"/>
        <v>20.444444444444443</v>
      </c>
      <c r="P59" s="12">
        <v>1</v>
      </c>
      <c r="Q59" s="115">
        <v>3.49</v>
      </c>
      <c r="R59" s="22">
        <f t="shared" si="12"/>
        <v>1.1461318051575931</v>
      </c>
      <c r="S59" s="2" t="s">
        <v>0</v>
      </c>
      <c r="T59" s="13" t="s">
        <v>66</v>
      </c>
      <c r="U59" s="18" t="str">
        <f t="shared" si="7"/>
        <v>NO</v>
      </c>
      <c r="V59" s="108">
        <v>8.6</v>
      </c>
      <c r="W59" s="18" t="str">
        <f t="shared" si="6"/>
        <v>YES</v>
      </c>
      <c r="X59" s="56" t="s">
        <v>66</v>
      </c>
      <c r="Y59" s="18">
        <f t="shared" si="8"/>
        <v>3</v>
      </c>
      <c r="Z59" s="8">
        <v>4</v>
      </c>
      <c r="AA59" s="23">
        <f t="shared" si="9"/>
        <v>4</v>
      </c>
      <c r="AB59" s="12">
        <v>0</v>
      </c>
      <c r="AC59" s="19">
        <f t="shared" si="10"/>
        <v>8</v>
      </c>
      <c r="AD59" s="101">
        <v>10.029999999999999</v>
      </c>
      <c r="AE59" s="6">
        <v>12</v>
      </c>
      <c r="AF59" s="136">
        <v>11.472701085407</v>
      </c>
      <c r="AG59">
        <v>598</v>
      </c>
      <c r="AH59">
        <v>559</v>
      </c>
      <c r="AI59" s="137">
        <v>757.42</v>
      </c>
      <c r="AJ59" s="130">
        <v>1.12548785001367</v>
      </c>
      <c r="AK59" s="130">
        <v>107.565608701722</v>
      </c>
      <c r="AL59" s="130">
        <v>1.22358370736385</v>
      </c>
      <c r="AM59" s="130">
        <v>113.413091434016</v>
      </c>
      <c r="AN59" s="130">
        <v>107.830060796338</v>
      </c>
      <c r="AO59" s="130">
        <v>9.20811215644467E-2</v>
      </c>
      <c r="AP59" s="130">
        <v>1.0928016800002101</v>
      </c>
      <c r="AQ59" s="130">
        <v>47.617676329368798</v>
      </c>
      <c r="AR59" s="130">
        <v>52.382323670631202</v>
      </c>
      <c r="AS59" s="130">
        <v>39.8601310842201</v>
      </c>
      <c r="AT59" s="130">
        <v>24.559397262003699</v>
      </c>
      <c r="AU59" s="130">
        <v>35.5804716537763</v>
      </c>
      <c r="AV59" s="130">
        <v>-49.576951791125801</v>
      </c>
      <c r="AW59" s="130">
        <v>3.5437743013334</v>
      </c>
      <c r="AX59" s="130">
        <v>9.0371817671424104</v>
      </c>
      <c r="AY59" s="130">
        <v>4.5234623518250201</v>
      </c>
      <c r="AZ59" s="130">
        <v>82.196321444349707</v>
      </c>
      <c r="BA59" s="136">
        <v>1.1409689944611301</v>
      </c>
      <c r="BB59" s="130">
        <v>105.173760709137</v>
      </c>
      <c r="BC59" s="130">
        <v>1.22463018322661</v>
      </c>
      <c r="BD59" s="130">
        <v>112.639094720166</v>
      </c>
      <c r="BE59" s="130">
        <v>106.854481254547</v>
      </c>
      <c r="BF59" s="130">
        <v>9.2201308640196697E-2</v>
      </c>
      <c r="BG59" s="130">
        <v>1.0726537958809801</v>
      </c>
      <c r="BH59" s="130">
        <v>46.666666666666998</v>
      </c>
      <c r="BI59" s="130">
        <v>53.333333333333002</v>
      </c>
      <c r="BJ59" s="130">
        <v>44.999999999999297</v>
      </c>
      <c r="BK59" s="130">
        <v>22.222222222222701</v>
      </c>
      <c r="BL59" s="130">
        <v>27.419354838704201</v>
      </c>
      <c r="BM59" s="130">
        <v>-50.086893992874501</v>
      </c>
      <c r="BN59" s="130">
        <v>3.3574413821898799</v>
      </c>
      <c r="BO59" s="130">
        <v>9.01955808287377</v>
      </c>
      <c r="BP59" s="130">
        <v>2.8809009034586399</v>
      </c>
      <c r="BQ59" s="137">
        <v>82.673617137813096</v>
      </c>
      <c r="BR59" s="136">
        <v>8.5429703181599106E-2</v>
      </c>
      <c r="BS59" s="130">
        <v>13.340370565720599</v>
      </c>
      <c r="BT59" s="130">
        <v>8.6272247129927898E-2</v>
      </c>
      <c r="BU59" s="130">
        <v>6.4720805627188103</v>
      </c>
      <c r="BV59" s="130">
        <v>6.5301811137596397</v>
      </c>
      <c r="BW59" s="130">
        <v>1.0174431823075199E-2</v>
      </c>
      <c r="BX59" s="130">
        <v>0.12225409988387501</v>
      </c>
      <c r="BY59" s="130">
        <v>4.1561370359370198</v>
      </c>
      <c r="BZ59" s="130">
        <v>4.1561370359370198</v>
      </c>
      <c r="CA59" s="130">
        <v>16.181158021840499</v>
      </c>
      <c r="CB59" s="130">
        <v>21.8697274824357</v>
      </c>
      <c r="CC59" s="130">
        <v>14.782122445655601</v>
      </c>
      <c r="CD59" s="130">
        <v>4.0564221695129996</v>
      </c>
      <c r="CE59" s="130">
        <v>1.2479645624189499</v>
      </c>
      <c r="CF59" s="130">
        <v>0.78950455005502096</v>
      </c>
      <c r="CG59" s="130">
        <v>4.5695295594553498</v>
      </c>
      <c r="CH59" s="137">
        <v>5.8584529356929904</v>
      </c>
      <c r="CI59" s="136">
        <v>7.5904598330903003E-2</v>
      </c>
      <c r="CJ59" s="130">
        <v>0.124020778822656</v>
      </c>
      <c r="CK59" s="130">
        <v>7.0507842341082594E-2</v>
      </c>
      <c r="CL59" s="130">
        <v>5.70664328155122E-2</v>
      </c>
      <c r="CM59" s="130">
        <v>6.0559931669642901E-2</v>
      </c>
      <c r="CN59" s="130">
        <v>0.110494221293277</v>
      </c>
      <c r="CO59" s="130">
        <v>0.111872174175145</v>
      </c>
      <c r="CP59" s="130">
        <v>8.72813912041666E-2</v>
      </c>
      <c r="CQ59" s="130">
        <v>7.9342357205646599E-2</v>
      </c>
      <c r="CR59" s="130">
        <v>0.40594843974926997</v>
      </c>
      <c r="CS59" s="130">
        <v>0.89048307045673303</v>
      </c>
      <c r="CT59" s="130">
        <v>0.41545605661151402</v>
      </c>
      <c r="CU59" s="130">
        <v>-8.1820725618695606E-2</v>
      </c>
      <c r="CV59" s="130">
        <v>0.35215689722378202</v>
      </c>
      <c r="CW59" s="130">
        <v>8.73618092894312E-2</v>
      </c>
      <c r="CX59" s="130">
        <v>1.0101840590342801</v>
      </c>
      <c r="CY59" s="137">
        <v>7.1273906578160004E-2</v>
      </c>
    </row>
    <row r="60" spans="1:103" x14ac:dyDescent="0.25">
      <c r="A60" s="17">
        <v>57</v>
      </c>
      <c r="B60" s="16" t="s">
        <v>135</v>
      </c>
      <c r="C60" s="37"/>
      <c r="D60" s="123">
        <v>44501</v>
      </c>
      <c r="E60" s="1" t="s">
        <v>66</v>
      </c>
      <c r="F60" s="95" t="s">
        <v>44</v>
      </c>
      <c r="G60" s="5" t="s">
        <v>11</v>
      </c>
      <c r="H60" s="12" t="s">
        <v>2</v>
      </c>
      <c r="I60" s="64" t="s">
        <v>65</v>
      </c>
      <c r="J60" s="12" t="s">
        <v>249</v>
      </c>
      <c r="K60" s="12" t="s">
        <v>3</v>
      </c>
      <c r="L60" s="17" t="s">
        <v>0</v>
      </c>
      <c r="M60" s="108">
        <v>55</v>
      </c>
      <c r="N60" s="101">
        <v>1.58</v>
      </c>
      <c r="O60" s="20">
        <f t="shared" si="11"/>
        <v>22.031725684986377</v>
      </c>
      <c r="P60" s="12">
        <v>1</v>
      </c>
      <c r="Q60" s="115">
        <v>3.08</v>
      </c>
      <c r="R60" s="22">
        <f t="shared" si="12"/>
        <v>1.2987012987012987</v>
      </c>
      <c r="S60" s="2" t="s">
        <v>0</v>
      </c>
      <c r="T60" s="13" t="s">
        <v>0</v>
      </c>
      <c r="U60" s="18" t="str">
        <f t="shared" si="7"/>
        <v>NO</v>
      </c>
      <c r="V60" s="108">
        <v>18.100000000000001</v>
      </c>
      <c r="W60" s="18" t="str">
        <f t="shared" si="6"/>
        <v>NO</v>
      </c>
      <c r="X60" s="13" t="s">
        <v>0</v>
      </c>
      <c r="Y60" s="18">
        <f t="shared" si="8"/>
        <v>0</v>
      </c>
      <c r="Z60" s="8">
        <v>4</v>
      </c>
      <c r="AA60" s="23">
        <f t="shared" si="9"/>
        <v>4</v>
      </c>
      <c r="AB60" s="12">
        <v>3</v>
      </c>
      <c r="AC60" s="19">
        <f t="shared" si="10"/>
        <v>11</v>
      </c>
      <c r="AD60" s="101">
        <v>7.74</v>
      </c>
      <c r="AE60" s="6">
        <v>7</v>
      </c>
      <c r="AF60" s="136">
        <v>30.5745383176262</v>
      </c>
      <c r="AG60">
        <v>1752</v>
      </c>
      <c r="AH60">
        <v>1616</v>
      </c>
      <c r="AI60" s="137">
        <v>2439.04</v>
      </c>
      <c r="AJ60" s="130">
        <v>1.0296209955195299</v>
      </c>
      <c r="AK60" s="130">
        <v>116.914661265379</v>
      </c>
      <c r="AL60" s="130">
        <v>1.346845070346</v>
      </c>
      <c r="AM60" s="130">
        <v>106.218115638152</v>
      </c>
      <c r="AN60" s="130">
        <v>103.700143550883</v>
      </c>
      <c r="AO60" s="130">
        <v>6.5546851925996102E-2</v>
      </c>
      <c r="AP60" s="130">
        <v>1.3100215692559201</v>
      </c>
      <c r="AQ60" s="130">
        <v>51.528543565339298</v>
      </c>
      <c r="AR60" s="130">
        <v>48.471456434660702</v>
      </c>
      <c r="AS60" s="130">
        <v>21.430811457962299</v>
      </c>
      <c r="AT60" s="130">
        <v>61.138668854409701</v>
      </c>
      <c r="AU60" s="130">
        <v>17.430519687628198</v>
      </c>
      <c r="AV60" s="130">
        <v>-42.389319731752899</v>
      </c>
      <c r="AW60" s="130">
        <v>1.9439371825337</v>
      </c>
      <c r="AX60" s="130">
        <v>14.1542933779</v>
      </c>
      <c r="AY60" s="130">
        <v>4.1306381941592702</v>
      </c>
      <c r="AZ60" s="130">
        <v>92.315173357040806</v>
      </c>
      <c r="BA60" s="136">
        <v>1.0381629024218499</v>
      </c>
      <c r="BB60" s="130">
        <v>115.588796055091</v>
      </c>
      <c r="BC60" s="130">
        <v>1.35037675724624</v>
      </c>
      <c r="BD60" s="130">
        <v>105.25640978445</v>
      </c>
      <c r="BE60" s="130">
        <v>102.744945851447</v>
      </c>
      <c r="BF60" s="130">
        <v>6.5034714805816601E-2</v>
      </c>
      <c r="BG60" s="130">
        <v>1.30564904153964</v>
      </c>
      <c r="BH60" s="130">
        <v>51.376146788990603</v>
      </c>
      <c r="BI60" s="130">
        <v>48.623853211009397</v>
      </c>
      <c r="BJ60" s="130">
        <v>15.6862745098051</v>
      </c>
      <c r="BK60" s="130">
        <v>67.307692307694893</v>
      </c>
      <c r="BL60" s="130">
        <v>16.666666666644801</v>
      </c>
      <c r="BM60" s="130">
        <v>-42.528220812357702</v>
      </c>
      <c r="BN60" s="130">
        <v>1.8761108178268799</v>
      </c>
      <c r="BO60" s="130">
        <v>14.1981539281231</v>
      </c>
      <c r="BP60" s="130">
        <v>2.9541581928521201</v>
      </c>
      <c r="BQ60" s="137">
        <v>92.818259486200603</v>
      </c>
      <c r="BR60" s="136">
        <v>4.5456185237509897E-2</v>
      </c>
      <c r="BS60" s="130">
        <v>8.8502343068658291</v>
      </c>
      <c r="BT60" s="130">
        <v>5.9870468780853302E-2</v>
      </c>
      <c r="BU60" s="130">
        <v>11.003115376855501</v>
      </c>
      <c r="BV60" s="130">
        <v>10.4500059720447</v>
      </c>
      <c r="BW60" s="130">
        <v>7.3571660879828901E-3</v>
      </c>
      <c r="BX60" s="130">
        <v>8.5085474998335298E-2</v>
      </c>
      <c r="BY60" s="130">
        <v>2.7773630923177799</v>
      </c>
      <c r="BZ60" s="130">
        <v>2.7773630923177799</v>
      </c>
      <c r="CA60" s="130">
        <v>13.468131765155601</v>
      </c>
      <c r="CB60" s="130">
        <v>15.931784214346401</v>
      </c>
      <c r="CC60" s="130">
        <v>6.2760908388070202</v>
      </c>
      <c r="CD60" s="130">
        <v>3.50597407624719</v>
      </c>
      <c r="CE60" s="130">
        <v>0.93108036567026098</v>
      </c>
      <c r="CF60" s="130">
        <v>0.85570226887024403</v>
      </c>
      <c r="CG60" s="130">
        <v>3.9460463910026702</v>
      </c>
      <c r="CH60" s="137">
        <v>5.0131571254841099</v>
      </c>
      <c r="CI60" s="136">
        <v>4.41484637894098E-2</v>
      </c>
      <c r="CJ60" s="130">
        <v>7.5698241872138694E-2</v>
      </c>
      <c r="CK60" s="130">
        <v>4.4452379935186498E-2</v>
      </c>
      <c r="CL60" s="130">
        <v>0.103589819031805</v>
      </c>
      <c r="CM60" s="130">
        <v>0.100771374216249</v>
      </c>
      <c r="CN60" s="130">
        <v>0.112242859447915</v>
      </c>
      <c r="CO60" s="130">
        <v>6.4949674871890198E-2</v>
      </c>
      <c r="CP60" s="130">
        <v>5.38995069557133E-2</v>
      </c>
      <c r="CQ60" s="130">
        <v>5.7298940378687699E-2</v>
      </c>
      <c r="CR60" s="130">
        <v>0.62844712117290202</v>
      </c>
      <c r="CS60" s="130">
        <v>0.26058441429735701</v>
      </c>
      <c r="CT60" s="130">
        <v>0.36006332291180398</v>
      </c>
      <c r="CU60" s="130">
        <v>-8.2708901639224494E-2</v>
      </c>
      <c r="CV60" s="130">
        <v>0.47896628246840001</v>
      </c>
      <c r="CW60" s="130">
        <v>6.0455315290151398E-2</v>
      </c>
      <c r="CX60" s="130">
        <v>0.95531155369220999</v>
      </c>
      <c r="CY60" s="137">
        <v>5.4304801076363499E-2</v>
      </c>
    </row>
    <row r="61" spans="1:103" x14ac:dyDescent="0.25">
      <c r="A61" s="17">
        <v>58</v>
      </c>
      <c r="B61" s="16" t="s">
        <v>136</v>
      </c>
      <c r="C61" s="37"/>
      <c r="D61" s="123">
        <v>44501</v>
      </c>
      <c r="E61" s="1" t="s">
        <v>66</v>
      </c>
      <c r="F61" s="95" t="s">
        <v>44</v>
      </c>
      <c r="G61" s="96" t="s">
        <v>11</v>
      </c>
      <c r="H61" s="2" t="s">
        <v>62</v>
      </c>
      <c r="I61" s="64" t="s">
        <v>65</v>
      </c>
      <c r="J61" s="2" t="s">
        <v>251</v>
      </c>
      <c r="K61" s="2" t="s">
        <v>3</v>
      </c>
      <c r="L61" s="17" t="s">
        <v>0</v>
      </c>
      <c r="M61" s="107">
        <v>63.2</v>
      </c>
      <c r="N61" s="100">
        <v>1.47</v>
      </c>
      <c r="O61" s="20">
        <f t="shared" si="11"/>
        <v>29.24707297885141</v>
      </c>
      <c r="P61" s="2">
        <v>1</v>
      </c>
      <c r="Q61" s="114">
        <v>5.3</v>
      </c>
      <c r="R61" s="22">
        <f t="shared" si="12"/>
        <v>0.75471698113207553</v>
      </c>
      <c r="S61" s="2" t="s">
        <v>0</v>
      </c>
      <c r="T61" s="56" t="s">
        <v>66</v>
      </c>
      <c r="U61" s="18" t="str">
        <f t="shared" si="7"/>
        <v>NO</v>
      </c>
      <c r="V61" s="107">
        <v>12.6</v>
      </c>
      <c r="W61" s="18" t="str">
        <f t="shared" si="6"/>
        <v>NO</v>
      </c>
      <c r="X61" s="56" t="s">
        <v>66</v>
      </c>
      <c r="Y61" s="18">
        <f t="shared" si="8"/>
        <v>2</v>
      </c>
      <c r="Z61" s="6">
        <v>2</v>
      </c>
      <c r="AA61" s="23">
        <f t="shared" si="9"/>
        <v>3</v>
      </c>
      <c r="AB61" s="2">
        <v>1</v>
      </c>
      <c r="AC61" s="19">
        <f t="shared" si="10"/>
        <v>6</v>
      </c>
      <c r="AD61" s="100">
        <v>17.14</v>
      </c>
      <c r="AE61" s="6">
        <v>10</v>
      </c>
      <c r="AF61" s="136">
        <v>21.3861557898936</v>
      </c>
      <c r="AG61">
        <v>1132</v>
      </c>
      <c r="AH61">
        <v>984</v>
      </c>
      <c r="AI61" s="137">
        <v>1057.42</v>
      </c>
      <c r="AJ61" s="130">
        <v>1.06774319891154</v>
      </c>
      <c r="AK61" s="130">
        <v>118.53841133618801</v>
      </c>
      <c r="AL61" s="130">
        <v>0.84046797913112103</v>
      </c>
      <c r="AM61" s="130">
        <v>118.100363797486</v>
      </c>
      <c r="AN61" s="130">
        <v>114.427978391379</v>
      </c>
      <c r="AO61" s="130">
        <v>7.5164953044017102E-2</v>
      </c>
      <c r="AP61" s="130">
        <v>0.81049415632862098</v>
      </c>
      <c r="AQ61" s="130">
        <v>47.115046490163799</v>
      </c>
      <c r="AR61" s="130">
        <v>52.884953509836201</v>
      </c>
      <c r="AS61" s="130">
        <v>43.600681596482303</v>
      </c>
      <c r="AT61" s="130">
        <v>21.475760387001799</v>
      </c>
      <c r="AU61" s="130">
        <v>34.923558016515798</v>
      </c>
      <c r="AV61" s="130">
        <v>-33.595375764591601</v>
      </c>
      <c r="AW61" s="130">
        <v>0.75792495266624904</v>
      </c>
      <c r="AX61" s="130">
        <v>6.6113574316236798</v>
      </c>
      <c r="AY61" s="130">
        <v>4.6539814669339599</v>
      </c>
      <c r="AZ61" s="130">
        <v>46.212290390544503</v>
      </c>
      <c r="BA61" s="136">
        <v>1.0958386192232901</v>
      </c>
      <c r="BB61" s="130">
        <v>109.505175210063</v>
      </c>
      <c r="BC61" s="130">
        <v>0.86967993200757698</v>
      </c>
      <c r="BD61" s="130">
        <v>115.951135661886</v>
      </c>
      <c r="BE61" s="130">
        <v>112.057003574935</v>
      </c>
      <c r="BF61" s="130">
        <v>7.6270039454602298E-2</v>
      </c>
      <c r="BG61" s="130">
        <v>0.78553188471814905</v>
      </c>
      <c r="BH61" s="130">
        <v>44.545454545455499</v>
      </c>
      <c r="BI61" s="130">
        <v>55.454545454544501</v>
      </c>
      <c r="BJ61" s="130">
        <v>50</v>
      </c>
      <c r="BK61" s="130">
        <v>8.5540069686388502</v>
      </c>
      <c r="BL61" s="130">
        <v>30.370516357905899</v>
      </c>
      <c r="BM61" s="130">
        <v>-34.768800511688397</v>
      </c>
      <c r="BN61" s="130">
        <v>0.123153141720117</v>
      </c>
      <c r="BO61" s="130">
        <v>6.4947504211349001</v>
      </c>
      <c r="BP61" s="130">
        <v>3.4981770955218301</v>
      </c>
      <c r="BQ61" s="137">
        <v>47.345571986642</v>
      </c>
      <c r="BR61" s="136">
        <v>0.20504260617305101</v>
      </c>
      <c r="BS61" s="130">
        <v>35.927984789781597</v>
      </c>
      <c r="BT61" s="130">
        <v>0.13116284252001401</v>
      </c>
      <c r="BU61" s="130">
        <v>12.63446657467</v>
      </c>
      <c r="BV61" s="130">
        <v>12.268946113474501</v>
      </c>
      <c r="BW61" s="130">
        <v>1.09362985664553E-2</v>
      </c>
      <c r="BX61" s="130">
        <v>0.18617020998296699</v>
      </c>
      <c r="BY61" s="130">
        <v>9.1268011322896996</v>
      </c>
      <c r="BZ61" s="130">
        <v>9.1268011322896996</v>
      </c>
      <c r="CA61" s="130">
        <v>17.9070577290396</v>
      </c>
      <c r="CB61" s="130">
        <v>25.061089882997098</v>
      </c>
      <c r="CC61" s="130">
        <v>16.028493977279499</v>
      </c>
      <c r="CD61" s="130">
        <v>7.3442029029393199</v>
      </c>
      <c r="CE61" s="130">
        <v>3.51775342703514</v>
      </c>
      <c r="CF61" s="130">
        <v>1.4895698240725801</v>
      </c>
      <c r="CG61" s="130">
        <v>4.0223012417962201</v>
      </c>
      <c r="CH61" s="137">
        <v>10.0981530690875</v>
      </c>
      <c r="CI61" s="136">
        <v>0.192033633538545</v>
      </c>
      <c r="CJ61" s="130">
        <v>0.30309149907438798</v>
      </c>
      <c r="CK61" s="130">
        <v>0.15605929764939999</v>
      </c>
      <c r="CL61" s="130">
        <v>0.106980759147661</v>
      </c>
      <c r="CM61" s="130">
        <v>0.107219810101958</v>
      </c>
      <c r="CN61" s="130">
        <v>0.14549731122762599</v>
      </c>
      <c r="CO61" s="130">
        <v>0.22969963266148899</v>
      </c>
      <c r="CP61" s="130">
        <v>0.19371308769047099</v>
      </c>
      <c r="CQ61" s="130">
        <v>0.17257840891534801</v>
      </c>
      <c r="CR61" s="130">
        <v>0.41070591269115198</v>
      </c>
      <c r="CS61" s="130">
        <v>1.16694773229847</v>
      </c>
      <c r="CT61" s="130">
        <v>0.45895936404015403</v>
      </c>
      <c r="CU61" s="130">
        <v>-0.21860755344430099</v>
      </c>
      <c r="CV61" s="130">
        <v>4.6412951766006598</v>
      </c>
      <c r="CW61" s="130">
        <v>0.22530468810347701</v>
      </c>
      <c r="CX61" s="130">
        <v>0.86427100545505797</v>
      </c>
      <c r="CY61" s="137">
        <v>0.21851661070566</v>
      </c>
    </row>
    <row r="62" spans="1:103" x14ac:dyDescent="0.25">
      <c r="A62" s="17">
        <v>59</v>
      </c>
      <c r="B62" s="16" t="s">
        <v>137</v>
      </c>
      <c r="C62" s="37"/>
      <c r="D62" s="123">
        <v>44501</v>
      </c>
      <c r="E62" s="1" t="s">
        <v>66</v>
      </c>
      <c r="F62" s="95" t="s">
        <v>44</v>
      </c>
      <c r="G62" s="96" t="s">
        <v>1</v>
      </c>
      <c r="H62" s="2" t="s">
        <v>62</v>
      </c>
      <c r="I62" s="64" t="s">
        <v>65</v>
      </c>
      <c r="J62" s="2" t="s">
        <v>253</v>
      </c>
      <c r="K62" s="2" t="s">
        <v>3</v>
      </c>
      <c r="L62" s="17" t="s">
        <v>0</v>
      </c>
      <c r="M62" s="107">
        <v>51.7</v>
      </c>
      <c r="N62" s="100">
        <v>1.48</v>
      </c>
      <c r="O62" s="20">
        <f t="shared" si="11"/>
        <v>23.602994886778674</v>
      </c>
      <c r="P62" s="2">
        <v>5</v>
      </c>
      <c r="Q62" s="114">
        <v>9.0299999999999994</v>
      </c>
      <c r="R62" s="22">
        <f t="shared" si="12"/>
        <v>0.44296788482834998</v>
      </c>
      <c r="S62" s="2" t="s">
        <v>66</v>
      </c>
      <c r="T62" s="56" t="s">
        <v>66</v>
      </c>
      <c r="U62" s="18" t="str">
        <f t="shared" si="7"/>
        <v>NO</v>
      </c>
      <c r="V62" s="107">
        <v>10</v>
      </c>
      <c r="W62" s="18" t="str">
        <f t="shared" si="6"/>
        <v>YES</v>
      </c>
      <c r="X62" s="56" t="s">
        <v>66</v>
      </c>
      <c r="Y62" s="18">
        <f t="shared" si="8"/>
        <v>4</v>
      </c>
      <c r="Z62" s="6">
        <v>2</v>
      </c>
      <c r="AA62" s="23">
        <f t="shared" si="9"/>
        <v>1</v>
      </c>
      <c r="AB62" s="2">
        <v>1</v>
      </c>
      <c r="AC62" s="19">
        <f t="shared" si="10"/>
        <v>4</v>
      </c>
      <c r="AD62" s="100" t="s">
        <v>80</v>
      </c>
      <c r="AE62" s="6">
        <v>24</v>
      </c>
      <c r="AF62" s="136">
        <v>9.1640115635637702</v>
      </c>
      <c r="AG62">
        <v>291</v>
      </c>
      <c r="AH62">
        <v>263</v>
      </c>
      <c r="AI62" s="137">
        <v>291.57</v>
      </c>
      <c r="AJ62" s="130">
        <v>1.6173347630127901</v>
      </c>
      <c r="AK62" s="130">
        <v>76.769218765006897</v>
      </c>
      <c r="AL62" s="130">
        <v>0.88372259324355895</v>
      </c>
      <c r="AM62" s="130">
        <v>121.55961815626399</v>
      </c>
      <c r="AN62" s="130">
        <v>116.287039531918</v>
      </c>
      <c r="AO62" s="130">
        <v>7.5900682509148498E-2</v>
      </c>
      <c r="AP62" s="130">
        <v>0.55795924136234099</v>
      </c>
      <c r="AQ62" s="130">
        <v>36.420039419031099</v>
      </c>
      <c r="AR62" s="130">
        <v>63.579960580968901</v>
      </c>
      <c r="AS62" s="130">
        <v>24.589676209989001</v>
      </c>
      <c r="AT62" s="130">
        <v>50.824018463141499</v>
      </c>
      <c r="AU62" s="130">
        <v>24.5863053268695</v>
      </c>
      <c r="AV62" s="130">
        <v>-46.809398459945001</v>
      </c>
      <c r="AW62" s="130">
        <v>8.4529410518903703</v>
      </c>
      <c r="AX62" s="130">
        <v>4.4239700787259304</v>
      </c>
      <c r="AY62" s="130">
        <v>4.1420624732171403</v>
      </c>
      <c r="AZ62" s="130">
        <v>69.865238430207796</v>
      </c>
      <c r="BA62" s="136">
        <v>1.62443043279211</v>
      </c>
      <c r="BB62" s="130">
        <v>73.872046212370606</v>
      </c>
      <c r="BC62" s="130">
        <v>0.92506590013140599</v>
      </c>
      <c r="BD62" s="130">
        <v>118.806503257405</v>
      </c>
      <c r="BE62" s="130">
        <v>113.562678977156</v>
      </c>
      <c r="BF62" s="130">
        <v>7.8896243912639705E-2</v>
      </c>
      <c r="BG62" s="130">
        <v>0.56952495368170697</v>
      </c>
      <c r="BH62" s="130">
        <v>36.931818181816602</v>
      </c>
      <c r="BI62" s="130">
        <v>63.068181818183398</v>
      </c>
      <c r="BJ62" s="130">
        <v>18.604651162791399</v>
      </c>
      <c r="BK62" s="130">
        <v>57.142857142861601</v>
      </c>
      <c r="BL62" s="130">
        <v>23.584905660377899</v>
      </c>
      <c r="BM62" s="130">
        <v>-48.614657551278498</v>
      </c>
      <c r="BN62" s="130">
        <v>8.4810830804464405</v>
      </c>
      <c r="BO62" s="130">
        <v>4.43884969253976</v>
      </c>
      <c r="BP62" s="130">
        <v>3.1417744661832199</v>
      </c>
      <c r="BQ62" s="137">
        <v>72.9900676553209</v>
      </c>
      <c r="BR62" s="136">
        <v>0.199730931153141</v>
      </c>
      <c r="BS62" s="130">
        <v>25.364425048197699</v>
      </c>
      <c r="BT62" s="130">
        <v>0.15558967668218501</v>
      </c>
      <c r="BU62" s="130">
        <v>21.946220657678001</v>
      </c>
      <c r="BV62" s="130">
        <v>21.156664923412102</v>
      </c>
      <c r="BW62" s="130">
        <v>1.33533379552483E-2</v>
      </c>
      <c r="BX62" s="130">
        <v>0.152231046432174</v>
      </c>
      <c r="BY62" s="130">
        <v>6.2982996965693898</v>
      </c>
      <c r="BZ62" s="130">
        <v>6.2982996965693898</v>
      </c>
      <c r="CA62" s="130">
        <v>13.6905155415543</v>
      </c>
      <c r="CB62" s="130">
        <v>17.0178975403512</v>
      </c>
      <c r="CC62" s="130">
        <v>6.0136241114140896</v>
      </c>
      <c r="CD62" s="130">
        <v>7.9577423144722204</v>
      </c>
      <c r="CE62" s="130">
        <v>3.1171848535256199</v>
      </c>
      <c r="CF62" s="130">
        <v>0.85229004717048995</v>
      </c>
      <c r="CG62" s="130">
        <v>3.4241268124525401</v>
      </c>
      <c r="CH62" s="137">
        <v>11.712344186754899</v>
      </c>
      <c r="CI62" s="136">
        <v>0.123493871349849</v>
      </c>
      <c r="CJ62" s="130">
        <v>0.33039837393472898</v>
      </c>
      <c r="CK62" s="130">
        <v>0.17606167124359601</v>
      </c>
      <c r="CL62" s="130">
        <v>0.18053874296862599</v>
      </c>
      <c r="CM62" s="130">
        <v>0.18193484853146699</v>
      </c>
      <c r="CN62" s="130">
        <v>0.17593172437729801</v>
      </c>
      <c r="CO62" s="130">
        <v>0.27283542443078701</v>
      </c>
      <c r="CP62" s="130">
        <v>0.172935004932429</v>
      </c>
      <c r="CQ62" s="130">
        <v>9.9061082124272906E-2</v>
      </c>
      <c r="CR62" s="130">
        <v>0.55675867484553798</v>
      </c>
      <c r="CS62" s="130">
        <v>0.33483966941128301</v>
      </c>
      <c r="CT62" s="130">
        <v>0.24459242783591501</v>
      </c>
      <c r="CU62" s="130">
        <v>-0.170003088616524</v>
      </c>
      <c r="CV62" s="130">
        <v>0.36876926437674701</v>
      </c>
      <c r="CW62" s="130">
        <v>0.19265276030437001</v>
      </c>
      <c r="CX62" s="130">
        <v>0.82667193809682404</v>
      </c>
      <c r="CY62" s="137">
        <v>0.16764194111288999</v>
      </c>
    </row>
    <row r="63" spans="1:103" x14ac:dyDescent="0.25">
      <c r="A63" s="17">
        <v>60</v>
      </c>
      <c r="B63" s="16" t="s">
        <v>138</v>
      </c>
      <c r="C63" s="37"/>
      <c r="D63" s="123">
        <v>44501</v>
      </c>
      <c r="E63" s="1" t="s">
        <v>66</v>
      </c>
      <c r="F63" s="95" t="s">
        <v>44</v>
      </c>
      <c r="G63" s="96" t="s">
        <v>1</v>
      </c>
      <c r="H63" s="2" t="s">
        <v>62</v>
      </c>
      <c r="I63" s="64" t="s">
        <v>65</v>
      </c>
      <c r="J63" s="2" t="s">
        <v>249</v>
      </c>
      <c r="K63" s="2" t="s">
        <v>3</v>
      </c>
      <c r="L63" s="17" t="s">
        <v>0</v>
      </c>
      <c r="M63" s="107">
        <v>58</v>
      </c>
      <c r="N63" s="100">
        <v>1.56</v>
      </c>
      <c r="O63" s="20">
        <f t="shared" si="11"/>
        <v>23.83300460223537</v>
      </c>
      <c r="P63" s="2">
        <v>3</v>
      </c>
      <c r="Q63" s="114">
        <v>5.0599999999999996</v>
      </c>
      <c r="R63" s="22">
        <f t="shared" si="12"/>
        <v>0.79051383399209496</v>
      </c>
      <c r="S63" s="2" t="s">
        <v>0</v>
      </c>
      <c r="T63" s="56" t="s">
        <v>66</v>
      </c>
      <c r="U63" s="18" t="str">
        <f t="shared" si="7"/>
        <v>NO</v>
      </c>
      <c r="V63" s="107">
        <v>18</v>
      </c>
      <c r="W63" s="18" t="str">
        <f t="shared" si="6"/>
        <v>NO</v>
      </c>
      <c r="X63" s="56" t="s">
        <v>66</v>
      </c>
      <c r="Y63" s="18">
        <f t="shared" si="8"/>
        <v>2</v>
      </c>
      <c r="Z63" s="6">
        <v>3</v>
      </c>
      <c r="AA63" s="23">
        <f t="shared" si="9"/>
        <v>3</v>
      </c>
      <c r="AB63" s="2">
        <v>4</v>
      </c>
      <c r="AC63" s="19">
        <f t="shared" si="10"/>
        <v>10</v>
      </c>
      <c r="AD63" s="100">
        <v>11.95</v>
      </c>
      <c r="AE63" s="6">
        <v>21</v>
      </c>
      <c r="AF63" s="136">
        <v>20.801411845628799</v>
      </c>
      <c r="AG63">
        <v>1033</v>
      </c>
      <c r="AH63">
        <v>891</v>
      </c>
      <c r="AI63" s="137">
        <v>1162.67</v>
      </c>
      <c r="AJ63" s="130">
        <v>1.0894865912413101</v>
      </c>
      <c r="AK63" s="130">
        <v>121.341554692218</v>
      </c>
      <c r="AL63" s="130">
        <v>1.12132636472946</v>
      </c>
      <c r="AM63" s="130">
        <v>117.148408714504</v>
      </c>
      <c r="AN63" s="130">
        <v>111.708340632759</v>
      </c>
      <c r="AO63" s="130">
        <v>8.7562979912543998E-2</v>
      </c>
      <c r="AP63" s="130">
        <v>1.0323490171010801</v>
      </c>
      <c r="AQ63" s="130">
        <v>51.976844787567003</v>
      </c>
      <c r="AR63" s="130">
        <v>48.023155212432997</v>
      </c>
      <c r="AS63" s="130">
        <v>36.581420288893099</v>
      </c>
      <c r="AT63" s="130">
        <v>22.917239070830799</v>
      </c>
      <c r="AU63" s="130">
        <v>40.501340640276098</v>
      </c>
      <c r="AV63" s="130">
        <v>-39.757118471795501</v>
      </c>
      <c r="AW63" s="130">
        <v>4.4145553899802801</v>
      </c>
      <c r="AX63" s="130">
        <v>7.08852062730897</v>
      </c>
      <c r="AY63" s="130">
        <v>3.6033576840975101</v>
      </c>
      <c r="AZ63" s="130">
        <v>73.545729315717907</v>
      </c>
      <c r="BA63" s="136">
        <v>1.18931513829421</v>
      </c>
      <c r="BB63" s="130">
        <v>100.89840458275199</v>
      </c>
      <c r="BC63" s="130">
        <v>1.19622417289506</v>
      </c>
      <c r="BD63" s="130">
        <v>113.189471788996</v>
      </c>
      <c r="BE63" s="130">
        <v>107.866468791467</v>
      </c>
      <c r="BF63" s="130">
        <v>8.5855963004329197E-2</v>
      </c>
      <c r="BG63" s="130">
        <v>1.00765564692024</v>
      </c>
      <c r="BH63" s="130">
        <v>48.4126984126991</v>
      </c>
      <c r="BI63" s="130">
        <v>51.5873015873009</v>
      </c>
      <c r="BJ63" s="130">
        <v>43.076923076938101</v>
      </c>
      <c r="BK63" s="130">
        <v>9.6774193548399303</v>
      </c>
      <c r="BL63" s="130">
        <v>47.540983606553397</v>
      </c>
      <c r="BM63" s="130">
        <v>-43.500187046581999</v>
      </c>
      <c r="BN63" s="130">
        <v>3.8603260707951299</v>
      </c>
      <c r="BO63" s="130">
        <v>7.6858081389370101</v>
      </c>
      <c r="BP63" s="130">
        <v>2.6973171194095098</v>
      </c>
      <c r="BQ63" s="137">
        <v>79.010587637521695</v>
      </c>
      <c r="BR63" s="136">
        <v>0.23908606152278999</v>
      </c>
      <c r="BS63" s="130">
        <v>55.300358502641998</v>
      </c>
      <c r="BT63" s="130">
        <v>0.27119405307236299</v>
      </c>
      <c r="BU63" s="130">
        <v>28.609727790544401</v>
      </c>
      <c r="BV63" s="130">
        <v>26.246729805311599</v>
      </c>
      <c r="BW63" s="130">
        <v>2.7857777813392499E-2</v>
      </c>
      <c r="BX63" s="130">
        <v>0.26398337431602398</v>
      </c>
      <c r="BY63" s="130">
        <v>9.6695075169403406</v>
      </c>
      <c r="BZ63" s="130">
        <v>9.6695075169403406</v>
      </c>
      <c r="CA63" s="130">
        <v>18.3444439887725</v>
      </c>
      <c r="CB63" s="130">
        <v>25.2144752875272</v>
      </c>
      <c r="CC63" s="130">
        <v>17.304832081328701</v>
      </c>
      <c r="CD63" s="130">
        <v>11.7355529246472</v>
      </c>
      <c r="CE63" s="130">
        <v>2.3882072709311899</v>
      </c>
      <c r="CF63" s="130">
        <v>1.9639501374534101</v>
      </c>
      <c r="CG63" s="130">
        <v>3.4018939638296</v>
      </c>
      <c r="CH63" s="137">
        <v>20.090417555892198</v>
      </c>
      <c r="CI63" s="136">
        <v>0.21944837453243499</v>
      </c>
      <c r="CJ63" s="130">
        <v>0.45574130513583</v>
      </c>
      <c r="CK63" s="130">
        <v>0.241851134159139</v>
      </c>
      <c r="CL63" s="130">
        <v>0.244217809737969</v>
      </c>
      <c r="CM63" s="130">
        <v>0.23495765541444799</v>
      </c>
      <c r="CN63" s="130">
        <v>0.31814561177813</v>
      </c>
      <c r="CO63" s="130">
        <v>0.25571136305947201</v>
      </c>
      <c r="CP63" s="130">
        <v>0.18603490759126101</v>
      </c>
      <c r="CQ63" s="130">
        <v>0.20135094152324601</v>
      </c>
      <c r="CR63" s="130">
        <v>0.50146888349062502</v>
      </c>
      <c r="CS63" s="130">
        <v>1.1002405311388599</v>
      </c>
      <c r="CT63" s="130">
        <v>0.42726566103148</v>
      </c>
      <c r="CU63" s="130">
        <v>-0.29518117448508402</v>
      </c>
      <c r="CV63" s="130">
        <v>0.54098477875069895</v>
      </c>
      <c r="CW63" s="130">
        <v>0.27706065069306102</v>
      </c>
      <c r="CX63" s="130">
        <v>0.94409000217851802</v>
      </c>
      <c r="CY63" s="137">
        <v>0.27316905743973002</v>
      </c>
    </row>
    <row r="64" spans="1:103" x14ac:dyDescent="0.25">
      <c r="A64" s="17">
        <v>61</v>
      </c>
      <c r="B64" s="16" t="s">
        <v>139</v>
      </c>
      <c r="C64" s="37"/>
      <c r="D64" s="123">
        <v>44501</v>
      </c>
      <c r="E64" s="1" t="s">
        <v>66</v>
      </c>
      <c r="F64" s="95" t="s">
        <v>44</v>
      </c>
      <c r="G64" s="96" t="s">
        <v>4</v>
      </c>
      <c r="H64" s="2" t="s">
        <v>62</v>
      </c>
      <c r="I64" s="64" t="s">
        <v>65</v>
      </c>
      <c r="J64" s="2" t="s">
        <v>249</v>
      </c>
      <c r="K64" s="2" t="s">
        <v>3</v>
      </c>
      <c r="L64" s="17" t="s">
        <v>0</v>
      </c>
      <c r="M64" s="107">
        <v>44</v>
      </c>
      <c r="N64" s="100">
        <v>1.57</v>
      </c>
      <c r="O64" s="20">
        <f t="shared" si="11"/>
        <v>17.850622743316158</v>
      </c>
      <c r="P64" s="2">
        <v>1</v>
      </c>
      <c r="Q64" s="114">
        <v>6.3</v>
      </c>
      <c r="R64" s="22">
        <f t="shared" si="12"/>
        <v>0.63492063492063489</v>
      </c>
      <c r="S64" s="2" t="s">
        <v>0</v>
      </c>
      <c r="T64" s="56" t="s">
        <v>0</v>
      </c>
      <c r="U64" s="18" t="str">
        <f t="shared" si="7"/>
        <v>NO</v>
      </c>
      <c r="V64" s="107">
        <v>18</v>
      </c>
      <c r="W64" s="18" t="str">
        <f t="shared" si="6"/>
        <v>NO</v>
      </c>
      <c r="X64" s="56" t="s">
        <v>66</v>
      </c>
      <c r="Y64" s="18">
        <f t="shared" si="8"/>
        <v>1</v>
      </c>
      <c r="Z64" s="6">
        <v>2</v>
      </c>
      <c r="AA64" s="23">
        <f t="shared" si="9"/>
        <v>2</v>
      </c>
      <c r="AB64" s="2">
        <v>4</v>
      </c>
      <c r="AC64" s="19">
        <f t="shared" si="10"/>
        <v>8</v>
      </c>
      <c r="AD64" s="100">
        <v>16</v>
      </c>
      <c r="AE64" s="6">
        <v>9</v>
      </c>
      <c r="AF64" s="136">
        <v>10.610663309797999</v>
      </c>
      <c r="AG64">
        <v>490</v>
      </c>
      <c r="AH64">
        <v>453</v>
      </c>
      <c r="AI64" s="137">
        <v>375.73</v>
      </c>
      <c r="AJ64" s="130">
        <v>1.22203403371214</v>
      </c>
      <c r="AK64" s="130">
        <v>99.262136585885102</v>
      </c>
      <c r="AL64" s="130">
        <v>0.763712919616236</v>
      </c>
      <c r="AM64" s="130">
        <v>108.27555632613701</v>
      </c>
      <c r="AN64" s="130">
        <v>103.910669435156</v>
      </c>
      <c r="AO64" s="130">
        <v>4.6199663093750197E-2</v>
      </c>
      <c r="AP64" s="130">
        <v>0.62942796116910504</v>
      </c>
      <c r="AQ64" s="130">
        <v>36.926586724253703</v>
      </c>
      <c r="AR64" s="130">
        <v>63.073413275746297</v>
      </c>
      <c r="AS64" s="130">
        <v>16.3163488877675</v>
      </c>
      <c r="AT64" s="130">
        <v>59.4084493832612</v>
      </c>
      <c r="AU64" s="130">
        <v>24.2752017289713</v>
      </c>
      <c r="AV64" s="130">
        <v>-38.346528504819901</v>
      </c>
      <c r="AW64" s="130">
        <v>5.6922044903245101</v>
      </c>
      <c r="AX64" s="130">
        <v>4.3969044922009104</v>
      </c>
      <c r="AY64" s="130">
        <v>3.3207450177517401</v>
      </c>
      <c r="AZ64" s="130">
        <v>55.563317261365597</v>
      </c>
      <c r="BA64" s="136">
        <v>1.23163494074191</v>
      </c>
      <c r="BB64" s="130">
        <v>97.431467742961502</v>
      </c>
      <c r="BC64" s="130">
        <v>0.79207168947415896</v>
      </c>
      <c r="BD64" s="130">
        <v>107.421171922217</v>
      </c>
      <c r="BE64" s="130">
        <v>102.943644413995</v>
      </c>
      <c r="BF64" s="130">
        <v>4.6962053775362798E-2</v>
      </c>
      <c r="BG64" s="130">
        <v>0.64256160276629604</v>
      </c>
      <c r="BH64" s="130">
        <v>37.209302325583302</v>
      </c>
      <c r="BI64" s="130">
        <v>62.790697674416698</v>
      </c>
      <c r="BJ64" s="130">
        <v>15.1898734177219</v>
      </c>
      <c r="BK64" s="130">
        <v>60.869565217391099</v>
      </c>
      <c r="BL64" s="130">
        <v>23.880597014926199</v>
      </c>
      <c r="BM64" s="130">
        <v>-39.7996172227353</v>
      </c>
      <c r="BN64" s="130">
        <v>5.13486749699985</v>
      </c>
      <c r="BO64" s="130">
        <v>4.3462428402475597</v>
      </c>
      <c r="BP64" s="130">
        <v>2.3249295608327998</v>
      </c>
      <c r="BQ64" s="137">
        <v>57.084958445659403</v>
      </c>
      <c r="BR64" s="136">
        <v>9.9116719330694103E-2</v>
      </c>
      <c r="BS64" s="130">
        <v>14.871614955380201</v>
      </c>
      <c r="BT64" s="130">
        <v>0.110136997447943</v>
      </c>
      <c r="BU64" s="130">
        <v>6.1093859920904503</v>
      </c>
      <c r="BV64" s="130">
        <v>5.6736415727326799</v>
      </c>
      <c r="BW64" s="130">
        <v>6.2572631381999999E-3</v>
      </c>
      <c r="BX64" s="130">
        <v>0.102084135744305</v>
      </c>
      <c r="BY64" s="130">
        <v>4.7371723547011797</v>
      </c>
      <c r="BZ64" s="130">
        <v>4.7371723547011797</v>
      </c>
      <c r="CA64" s="130">
        <v>6.3541623139560901</v>
      </c>
      <c r="CB64" s="130">
        <v>9.8996678035544008</v>
      </c>
      <c r="CC64" s="130">
        <v>4.6442375030326302</v>
      </c>
      <c r="CD64" s="130">
        <v>7.3547169603109603</v>
      </c>
      <c r="CE64" s="130">
        <v>2.9663338552647098</v>
      </c>
      <c r="CF64" s="130">
        <v>0.59106338429540295</v>
      </c>
      <c r="CG64" s="130">
        <v>3.3316176392291501</v>
      </c>
      <c r="CH64" s="137">
        <v>8.6225333919818503</v>
      </c>
      <c r="CI64" s="136">
        <v>8.1107986026878603E-2</v>
      </c>
      <c r="CJ64" s="130">
        <v>0.14982162853720901</v>
      </c>
      <c r="CK64" s="130">
        <v>0.144212562887226</v>
      </c>
      <c r="CL64" s="130">
        <v>5.6424424859922502E-2</v>
      </c>
      <c r="CM64" s="130">
        <v>5.4601145422061202E-2</v>
      </c>
      <c r="CN64" s="130">
        <v>0.135439583736845</v>
      </c>
      <c r="CO64" s="130">
        <v>0.16218557490628899</v>
      </c>
      <c r="CP64" s="130">
        <v>0.128286223421505</v>
      </c>
      <c r="CQ64" s="130">
        <v>7.5105692060632001E-2</v>
      </c>
      <c r="CR64" s="130">
        <v>0.38943530551248801</v>
      </c>
      <c r="CS64" s="130">
        <v>0.16663737071622201</v>
      </c>
      <c r="CT64" s="130">
        <v>0.191316123955829</v>
      </c>
      <c r="CU64" s="130">
        <v>-0.19179616114106701</v>
      </c>
      <c r="CV64" s="130">
        <v>0.52112215228859404</v>
      </c>
      <c r="CW64" s="130">
        <v>0.13442716014046099</v>
      </c>
      <c r="CX64" s="130">
        <v>1.0032741512580099</v>
      </c>
      <c r="CY64" s="137">
        <v>0.15518392020084201</v>
      </c>
    </row>
    <row r="65" spans="1:103" x14ac:dyDescent="0.25">
      <c r="A65" s="17">
        <v>62</v>
      </c>
      <c r="B65" s="16" t="s">
        <v>140</v>
      </c>
      <c r="C65" s="37"/>
      <c r="D65" s="123">
        <v>44501</v>
      </c>
      <c r="E65" s="1" t="s">
        <v>66</v>
      </c>
      <c r="F65" s="95" t="s">
        <v>44</v>
      </c>
      <c r="G65" s="96" t="s">
        <v>4</v>
      </c>
      <c r="H65" s="2" t="s">
        <v>62</v>
      </c>
      <c r="I65" s="64" t="s">
        <v>65</v>
      </c>
      <c r="J65" s="2" t="s">
        <v>253</v>
      </c>
      <c r="K65" s="2" t="s">
        <v>3</v>
      </c>
      <c r="L65" s="17" t="s">
        <v>0</v>
      </c>
      <c r="M65" s="107">
        <v>75.5</v>
      </c>
      <c r="N65" s="100">
        <v>1.49</v>
      </c>
      <c r="O65" s="20">
        <f t="shared" si="11"/>
        <v>34.007477140669337</v>
      </c>
      <c r="P65" s="2">
        <v>3</v>
      </c>
      <c r="Q65" s="114">
        <v>13.4</v>
      </c>
      <c r="R65" s="22">
        <f t="shared" si="12"/>
        <v>0.29850746268656714</v>
      </c>
      <c r="S65" s="2" t="s">
        <v>0</v>
      </c>
      <c r="T65" s="56" t="s">
        <v>66</v>
      </c>
      <c r="U65" s="18" t="str">
        <f t="shared" si="7"/>
        <v>YES</v>
      </c>
      <c r="V65" s="107">
        <v>16</v>
      </c>
      <c r="W65" s="18" t="str">
        <f t="shared" si="6"/>
        <v>NO</v>
      </c>
      <c r="X65" s="13" t="s">
        <v>0</v>
      </c>
      <c r="Y65" s="18">
        <f t="shared" si="8"/>
        <v>2</v>
      </c>
      <c r="Z65" s="6">
        <v>2</v>
      </c>
      <c r="AA65" s="23">
        <f t="shared" si="9"/>
        <v>1</v>
      </c>
      <c r="AB65" s="2">
        <v>2</v>
      </c>
      <c r="AC65" s="19">
        <f t="shared" si="10"/>
        <v>5</v>
      </c>
      <c r="AD65" s="100">
        <v>31.74</v>
      </c>
      <c r="AE65" s="6">
        <v>13</v>
      </c>
      <c r="AF65" s="136">
        <v>11.745435294262901</v>
      </c>
      <c r="AG65">
        <v>350</v>
      </c>
      <c r="AH65">
        <v>276</v>
      </c>
      <c r="AI65" s="137">
        <v>184.91</v>
      </c>
      <c r="AJ65" s="130">
        <v>1.7057000427632301</v>
      </c>
      <c r="AK65" s="130">
        <v>70.947779403388395</v>
      </c>
      <c r="AL65" s="130">
        <v>0.49886990406745002</v>
      </c>
      <c r="AM65" s="130">
        <v>115.90100990051501</v>
      </c>
      <c r="AN65" s="130">
        <v>110.62596620337899</v>
      </c>
      <c r="AO65" s="130">
        <v>4.6203916057829898E-2</v>
      </c>
      <c r="AP65" s="130">
        <v>0.29601312798853302</v>
      </c>
      <c r="AQ65" s="130">
        <v>21.8641555984623</v>
      </c>
      <c r="AR65" s="130">
        <v>78.135844401537696</v>
      </c>
      <c r="AS65" s="130">
        <v>16.030178202808699</v>
      </c>
      <c r="AT65" s="130">
        <v>74.771482995271299</v>
      </c>
      <c r="AU65" s="130">
        <v>9.1983388019199896</v>
      </c>
      <c r="AV65" s="130">
        <v>-15.1406345609449</v>
      </c>
      <c r="AW65" s="130">
        <v>10.544672224326</v>
      </c>
      <c r="AX65" s="130">
        <v>3.0320248230180402</v>
      </c>
      <c r="AY65" s="130">
        <v>3.3899685893978901</v>
      </c>
      <c r="AZ65" s="130">
        <v>31.971433072575699</v>
      </c>
      <c r="BA65" s="136">
        <v>1.71274233946924</v>
      </c>
      <c r="BB65" s="130">
        <v>70.063077927522301</v>
      </c>
      <c r="BC65" s="130">
        <v>0.486337652206146</v>
      </c>
      <c r="BD65" s="130">
        <v>110.95408307607801</v>
      </c>
      <c r="BE65" s="130">
        <v>105.779553498007</v>
      </c>
      <c r="BF65" s="130">
        <v>4.5113891464555397E-2</v>
      </c>
      <c r="BG65" s="130">
        <v>0.28845619537528999</v>
      </c>
      <c r="BH65" s="130">
        <v>21.551268498942999</v>
      </c>
      <c r="BI65" s="130">
        <v>78.448731501056997</v>
      </c>
      <c r="BJ65" s="130">
        <v>12.9496402877691</v>
      </c>
      <c r="BK65" s="130">
        <v>77.648920863309598</v>
      </c>
      <c r="BL65" s="130">
        <v>8.6472554240076906</v>
      </c>
      <c r="BM65" s="130">
        <v>-13.989254622183401</v>
      </c>
      <c r="BN65" s="130">
        <v>10.8362542778335</v>
      </c>
      <c r="BO65" s="130">
        <v>2.9311054616117702</v>
      </c>
      <c r="BP65" s="130">
        <v>2.5023001860240401</v>
      </c>
      <c r="BQ65" s="137">
        <v>31.503392444167101</v>
      </c>
      <c r="BR65" s="136">
        <v>0.15275365167327101</v>
      </c>
      <c r="BS65" s="130">
        <v>6.73727584650109</v>
      </c>
      <c r="BT65" s="130">
        <v>7.7727641702596703E-2</v>
      </c>
      <c r="BU65" s="130">
        <v>10.9464197985133</v>
      </c>
      <c r="BV65" s="130">
        <v>10.550075176022499</v>
      </c>
      <c r="BW65" s="130">
        <v>8.8167649974278308E-3</v>
      </c>
      <c r="BX65" s="130">
        <v>6.0352099965859503E-2</v>
      </c>
      <c r="BY65" s="130">
        <v>2.99783758864913</v>
      </c>
      <c r="BZ65" s="130">
        <v>2.99783758864913</v>
      </c>
      <c r="CA65" s="130">
        <v>8.1947949022871498</v>
      </c>
      <c r="CB65" s="130">
        <v>9.58662654666065</v>
      </c>
      <c r="CC65" s="130">
        <v>3.54206621958987</v>
      </c>
      <c r="CD65" s="130">
        <v>6.0081044405084203</v>
      </c>
      <c r="CE65" s="130">
        <v>2.41986751459432</v>
      </c>
      <c r="CF65" s="130">
        <v>0.69847592641649503</v>
      </c>
      <c r="CG65" s="130">
        <v>3.1488622799388302</v>
      </c>
      <c r="CH65" s="137">
        <v>6.9555763150922303</v>
      </c>
      <c r="CI65" s="136">
        <v>8.9554814940269303E-2</v>
      </c>
      <c r="CJ65" s="130">
        <v>9.4961053089412606E-2</v>
      </c>
      <c r="CK65" s="130">
        <v>0.15580743810933001</v>
      </c>
      <c r="CL65" s="130">
        <v>9.4446284876286493E-2</v>
      </c>
      <c r="CM65" s="130">
        <v>9.5367078255631399E-2</v>
      </c>
      <c r="CN65" s="130">
        <v>0.19082289445753001</v>
      </c>
      <c r="CO65" s="130">
        <v>0.20388318712742101</v>
      </c>
      <c r="CP65" s="130">
        <v>0.137111976501849</v>
      </c>
      <c r="CQ65" s="130">
        <v>3.8366995475768301E-2</v>
      </c>
      <c r="CR65" s="130">
        <v>0.51121046806898895</v>
      </c>
      <c r="CS65" s="130">
        <v>0.128212336610562</v>
      </c>
      <c r="CT65" s="130">
        <v>0.38507672916445801</v>
      </c>
      <c r="CU65" s="130">
        <v>-0.396819856943529</v>
      </c>
      <c r="CV65" s="130">
        <v>0.229487220002137</v>
      </c>
      <c r="CW65" s="130">
        <v>0.23036616359929399</v>
      </c>
      <c r="CX65" s="130">
        <v>0.92887653584368801</v>
      </c>
      <c r="CY65" s="137">
        <v>0.217555975651856</v>
      </c>
    </row>
    <row r="66" spans="1:103" x14ac:dyDescent="0.25">
      <c r="A66" s="17">
        <v>63</v>
      </c>
      <c r="B66" s="16" t="s">
        <v>141</v>
      </c>
      <c r="C66" s="37"/>
      <c r="D66" s="123">
        <v>44501</v>
      </c>
      <c r="E66" s="1" t="s">
        <v>66</v>
      </c>
      <c r="F66" s="95" t="s">
        <v>44</v>
      </c>
      <c r="G66" s="5">
        <v>877</v>
      </c>
      <c r="H66" s="12" t="s">
        <v>2</v>
      </c>
      <c r="I66" s="64" t="s">
        <v>64</v>
      </c>
      <c r="J66" s="12" t="s">
        <v>249</v>
      </c>
      <c r="K66" s="12" t="s">
        <v>5</v>
      </c>
      <c r="L66" s="17" t="s">
        <v>0</v>
      </c>
      <c r="M66" s="108">
        <v>80</v>
      </c>
      <c r="N66" s="101">
        <v>1.74</v>
      </c>
      <c r="O66" s="20">
        <f t="shared" si="11"/>
        <v>26.423569824283259</v>
      </c>
      <c r="P66" s="12">
        <v>1</v>
      </c>
      <c r="Q66" s="115">
        <v>4.6500000000000004</v>
      </c>
      <c r="R66" s="22">
        <f t="shared" si="12"/>
        <v>0.86021505376344076</v>
      </c>
      <c r="S66" s="2" t="s">
        <v>0</v>
      </c>
      <c r="T66" s="13" t="s">
        <v>0</v>
      </c>
      <c r="U66" s="18" t="str">
        <f t="shared" si="7"/>
        <v>NO</v>
      </c>
      <c r="V66" s="108">
        <v>30</v>
      </c>
      <c r="W66" s="18" t="str">
        <f t="shared" si="6"/>
        <v>NO</v>
      </c>
      <c r="X66" s="13" t="s">
        <v>0</v>
      </c>
      <c r="Y66" s="18">
        <f t="shared" si="8"/>
        <v>0</v>
      </c>
      <c r="Z66" s="8">
        <v>2</v>
      </c>
      <c r="AA66" s="23">
        <f t="shared" si="9"/>
        <v>4</v>
      </c>
      <c r="AB66" s="12">
        <v>2</v>
      </c>
      <c r="AC66" s="19">
        <f t="shared" si="10"/>
        <v>8</v>
      </c>
      <c r="AD66" s="101">
        <v>9.3000000000000007</v>
      </c>
      <c r="AE66" s="8">
        <v>14</v>
      </c>
      <c r="AF66" s="136">
        <v>29.835691298462599</v>
      </c>
      <c r="AG66">
        <v>1691</v>
      </c>
      <c r="AH66">
        <v>1371</v>
      </c>
      <c r="AI66" s="137">
        <v>1884.42</v>
      </c>
      <c r="AJ66" s="130">
        <v>1.06380071085094</v>
      </c>
      <c r="AK66" s="130">
        <v>128.58469706986699</v>
      </c>
      <c r="AL66" s="130">
        <v>1.0780775975079</v>
      </c>
      <c r="AM66" s="130">
        <v>117.107329438275</v>
      </c>
      <c r="AN66" s="130">
        <v>112.774383442462</v>
      </c>
      <c r="AO66" s="130">
        <v>8.7369646485095001E-2</v>
      </c>
      <c r="AP66" s="130">
        <v>1.03307468505013</v>
      </c>
      <c r="AQ66" s="130">
        <v>56.3270266568313</v>
      </c>
      <c r="AR66" s="130">
        <v>43.6729733431687</v>
      </c>
      <c r="AS66" s="130">
        <v>43.813413682319499</v>
      </c>
      <c r="AT66" s="130">
        <v>9.2531153849650796</v>
      </c>
      <c r="AU66" s="130">
        <v>46.933470932715501</v>
      </c>
      <c r="AV66" s="130">
        <v>-38.419005236481603</v>
      </c>
      <c r="AW66" s="130">
        <v>2.92558779616511</v>
      </c>
      <c r="AX66" s="130">
        <v>6.0827465906984397</v>
      </c>
      <c r="AY66" s="130">
        <v>4.7065463077055503</v>
      </c>
      <c r="AZ66" s="130">
        <v>73.783866618723494</v>
      </c>
      <c r="BA66" s="136">
        <v>1.1172552441168999</v>
      </c>
      <c r="BB66" s="130">
        <v>107.40607451330401</v>
      </c>
      <c r="BC66" s="130">
        <v>1.1762448340626901</v>
      </c>
      <c r="BD66" s="130">
        <v>113.366613380788</v>
      </c>
      <c r="BE66" s="130">
        <v>109.18645224751999</v>
      </c>
      <c r="BF66" s="130">
        <v>9.0968676321926206E-2</v>
      </c>
      <c r="BG66" s="130">
        <v>1.00704782532012</v>
      </c>
      <c r="BH66" s="130">
        <v>54.838709677413199</v>
      </c>
      <c r="BI66" s="130">
        <v>45.161290322586801</v>
      </c>
      <c r="BJ66" s="130">
        <v>50</v>
      </c>
      <c r="BK66" s="130">
        <v>0</v>
      </c>
      <c r="BL66" s="130">
        <v>49.122807017572903</v>
      </c>
      <c r="BM66" s="130">
        <v>-44.345957664025001</v>
      </c>
      <c r="BN66" s="130">
        <v>1.05529236660424</v>
      </c>
      <c r="BO66" s="130">
        <v>6.5416820169527403</v>
      </c>
      <c r="BP66" s="130">
        <v>2.9648818147015001</v>
      </c>
      <c r="BQ66" s="137">
        <v>82.143446361784896</v>
      </c>
      <c r="BR66" s="136">
        <v>0.28869509027435802</v>
      </c>
      <c r="BS66" s="130">
        <v>64.191921348931203</v>
      </c>
      <c r="BT66" s="130">
        <v>0.29203216253203201</v>
      </c>
      <c r="BU66" s="130">
        <v>24.276124785537299</v>
      </c>
      <c r="BV66" s="130">
        <v>23.344924660636</v>
      </c>
      <c r="BW66" s="130">
        <v>2.27583101455868E-2</v>
      </c>
      <c r="BX66" s="130">
        <v>0.29345309484065202</v>
      </c>
      <c r="BY66" s="130">
        <v>12.356242552171199</v>
      </c>
      <c r="BZ66" s="130">
        <v>12.356242552171199</v>
      </c>
      <c r="CA66" s="130">
        <v>15.315729070082901</v>
      </c>
      <c r="CB66" s="130">
        <v>17.7587213276299</v>
      </c>
      <c r="CC66" s="130">
        <v>14.3649296046777</v>
      </c>
      <c r="CD66" s="130">
        <v>14.303214494625299</v>
      </c>
      <c r="CE66" s="130">
        <v>4.5903666787318498</v>
      </c>
      <c r="CF66" s="130">
        <v>1.9489102335948201</v>
      </c>
      <c r="CG66" s="130">
        <v>4.4285817845533604</v>
      </c>
      <c r="CH66" s="137">
        <v>24.187606672896599</v>
      </c>
      <c r="CI66" s="136">
        <v>0.271380802183739</v>
      </c>
      <c r="CJ66" s="130">
        <v>0.49921898026521899</v>
      </c>
      <c r="CK66" s="130">
        <v>0.27088232165022003</v>
      </c>
      <c r="CL66" s="130">
        <v>0.20729808204133701</v>
      </c>
      <c r="CM66" s="130">
        <v>0.20700556232743</v>
      </c>
      <c r="CN66" s="130">
        <v>0.26048302884537</v>
      </c>
      <c r="CO66" s="130">
        <v>0.28405796704467001</v>
      </c>
      <c r="CP66" s="130">
        <v>0.21936614242840799</v>
      </c>
      <c r="CQ66" s="130">
        <v>0.28292652426203502</v>
      </c>
      <c r="CR66" s="130">
        <v>0.34956712529029499</v>
      </c>
      <c r="CS66" s="130">
        <v>1.9192153765298501</v>
      </c>
      <c r="CT66" s="130">
        <v>0.30607004594379</v>
      </c>
      <c r="CU66" s="130">
        <v>-0.37229528475774598</v>
      </c>
      <c r="CV66" s="130">
        <v>1.5690408213860301</v>
      </c>
      <c r="CW66" s="130">
        <v>0.32039970834475301</v>
      </c>
      <c r="CX66" s="130">
        <v>0.94094087150548</v>
      </c>
      <c r="CY66" s="137">
        <v>0.32781701178504902</v>
      </c>
    </row>
    <row r="67" spans="1:103" x14ac:dyDescent="0.25">
      <c r="A67" s="17">
        <v>64</v>
      </c>
      <c r="B67" s="16" t="s">
        <v>142</v>
      </c>
      <c r="C67" s="37"/>
      <c r="D67" s="123">
        <v>44501</v>
      </c>
      <c r="E67" s="1" t="s">
        <v>66</v>
      </c>
      <c r="F67" s="95" t="s">
        <v>44</v>
      </c>
      <c r="G67" s="96" t="s">
        <v>4</v>
      </c>
      <c r="H67" s="12" t="s">
        <v>2</v>
      </c>
      <c r="I67" s="64" t="s">
        <v>65</v>
      </c>
      <c r="J67" s="2" t="s">
        <v>251</v>
      </c>
      <c r="K67" s="2" t="s">
        <v>3</v>
      </c>
      <c r="L67" s="17" t="s">
        <v>0</v>
      </c>
      <c r="M67" s="107">
        <v>65</v>
      </c>
      <c r="N67" s="100">
        <v>1.4</v>
      </c>
      <c r="O67" s="20">
        <f t="shared" si="11"/>
        <v>33.163265306122454</v>
      </c>
      <c r="P67" s="2">
        <v>4</v>
      </c>
      <c r="Q67" s="114">
        <v>39.11</v>
      </c>
      <c r="R67" s="22">
        <f t="shared" si="12"/>
        <v>0.10227563283047814</v>
      </c>
      <c r="S67" s="2" t="s">
        <v>0</v>
      </c>
      <c r="T67" s="56" t="s">
        <v>66</v>
      </c>
      <c r="U67" s="18" t="str">
        <f t="shared" si="7"/>
        <v>YES</v>
      </c>
      <c r="V67" s="107">
        <v>10</v>
      </c>
      <c r="W67" s="18" t="str">
        <f t="shared" si="6"/>
        <v>YES</v>
      </c>
      <c r="X67" s="13" t="s">
        <v>0</v>
      </c>
      <c r="Y67" s="18">
        <f t="shared" si="8"/>
        <v>3</v>
      </c>
      <c r="Z67" s="6">
        <v>2</v>
      </c>
      <c r="AA67" s="23">
        <f t="shared" si="9"/>
        <v>1</v>
      </c>
      <c r="AB67" s="2">
        <v>1</v>
      </c>
      <c r="AC67" s="19">
        <f t="shared" si="10"/>
        <v>4</v>
      </c>
      <c r="AD67" s="100">
        <v>85</v>
      </c>
      <c r="AE67" s="6">
        <v>19</v>
      </c>
      <c r="AF67" s="136">
        <v>24.594851699471999</v>
      </c>
      <c r="AG67">
        <v>311</v>
      </c>
      <c r="AH67">
        <v>5</v>
      </c>
      <c r="AI67" s="137">
        <v>117.7</v>
      </c>
      <c r="AJ67" s="130">
        <v>0.66585263983863596</v>
      </c>
      <c r="AK67" s="130">
        <v>225.988646810386</v>
      </c>
      <c r="AL67" s="130">
        <v>0.18106802686696499</v>
      </c>
      <c r="AM67" s="130">
        <v>144.25504717421299</v>
      </c>
      <c r="AN67" s="130">
        <v>119.12329611937901</v>
      </c>
      <c r="AO67" s="130">
        <v>0.102658393448379</v>
      </c>
      <c r="AP67" s="130">
        <v>0.34734155525030502</v>
      </c>
      <c r="AQ67" s="130">
        <v>38.8836428188771</v>
      </c>
      <c r="AR67" s="130">
        <v>61.1163571811229</v>
      </c>
      <c r="AS67" s="130">
        <v>36.622222222217403</v>
      </c>
      <c r="AT67" s="130">
        <v>19.851851851849599</v>
      </c>
      <c r="AU67" s="130">
        <v>43.525925925932903</v>
      </c>
      <c r="AV67" s="130">
        <v>-7.4516464385091199</v>
      </c>
      <c r="AW67" s="130">
        <v>2.1727152874712301</v>
      </c>
      <c r="AX67" s="130">
        <v>3.7064404091946801</v>
      </c>
      <c r="AY67" s="130">
        <v>5.5707418733727696</v>
      </c>
      <c r="AZ67" s="130">
        <v>30.4176540506609</v>
      </c>
      <c r="BA67" s="136">
        <v>0.52921813859984501</v>
      </c>
      <c r="BB67" s="130">
        <v>226.74959765643101</v>
      </c>
      <c r="BC67" s="130">
        <v>0.135909030251324</v>
      </c>
      <c r="BD67" s="130">
        <v>144.120219016085</v>
      </c>
      <c r="BE67" s="130">
        <v>114.288765191015</v>
      </c>
      <c r="BF67" s="130">
        <v>8.3439099711268797E-2</v>
      </c>
      <c r="BG67" s="130">
        <v>0.327062782500182</v>
      </c>
      <c r="BH67" s="130">
        <v>41.860465116266298</v>
      </c>
      <c r="BI67" s="130">
        <v>58.139534883733702</v>
      </c>
      <c r="BJ67" s="130">
        <v>50</v>
      </c>
      <c r="BK67" s="130">
        <v>0</v>
      </c>
      <c r="BL67" s="130">
        <v>50</v>
      </c>
      <c r="BM67" s="130">
        <v>-8.5548380842347793</v>
      </c>
      <c r="BN67" s="130">
        <v>0.154177333591903</v>
      </c>
      <c r="BO67" s="130">
        <v>3.46363892496068</v>
      </c>
      <c r="BP67" s="130">
        <v>5.9296652874914004</v>
      </c>
      <c r="BQ67" s="137">
        <v>25.241228680632599</v>
      </c>
      <c r="BR67" s="136">
        <v>0.445662329037182</v>
      </c>
      <c r="BS67" s="130">
        <v>89.549770153588199</v>
      </c>
      <c r="BT67" s="130">
        <v>0.101076572799016</v>
      </c>
      <c r="BU67" s="130">
        <v>25.682037639860098</v>
      </c>
      <c r="BV67" s="130">
        <v>13.6568095215802</v>
      </c>
      <c r="BW67" s="130">
        <v>6.9857823169661895E-2</v>
      </c>
      <c r="BX67" s="130">
        <v>0.228181619752824</v>
      </c>
      <c r="BY67" s="130">
        <v>23.854760493203599</v>
      </c>
      <c r="BZ67" s="130">
        <v>23.854760493203599</v>
      </c>
      <c r="CA67" s="130">
        <v>19.817313791871999</v>
      </c>
      <c r="CB67" s="130">
        <v>35.3015619250545</v>
      </c>
      <c r="CC67" s="130">
        <v>19.520493258742299</v>
      </c>
      <c r="CD67" s="130">
        <v>8.4945433838331308</v>
      </c>
      <c r="CE67" s="130">
        <v>3.90964368292985</v>
      </c>
      <c r="CF67" s="130">
        <v>1.7358763493331799</v>
      </c>
      <c r="CG67" s="130">
        <v>3.6847760896733299</v>
      </c>
      <c r="CH67" s="137">
        <v>14.009595606644201</v>
      </c>
      <c r="CI67" s="136">
        <v>0.66931074891463205</v>
      </c>
      <c r="CJ67" s="130">
        <v>0.39625782718511599</v>
      </c>
      <c r="CK67" s="130">
        <v>0.55822430137419699</v>
      </c>
      <c r="CL67" s="130">
        <v>0.17803216000369501</v>
      </c>
      <c r="CM67" s="130">
        <v>0.114644322029959</v>
      </c>
      <c r="CN67" s="130">
        <v>0.68048817854128396</v>
      </c>
      <c r="CO67" s="130">
        <v>0.65693728925809003</v>
      </c>
      <c r="CP67" s="130">
        <v>0.61349088624028503</v>
      </c>
      <c r="CQ67" s="130">
        <v>0.39031711956437898</v>
      </c>
      <c r="CR67" s="130">
        <v>0.54112810718104298</v>
      </c>
      <c r="CS67" s="130">
        <v>1.7782503208518201</v>
      </c>
      <c r="CT67" s="130">
        <v>0.44847967834067198</v>
      </c>
      <c r="CU67" s="130">
        <v>-1.13995523726602</v>
      </c>
      <c r="CV67" s="130">
        <v>1.7994275207039201</v>
      </c>
      <c r="CW67" s="130">
        <v>0.46834055257625101</v>
      </c>
      <c r="CX67" s="130">
        <v>0.66145159359939998</v>
      </c>
      <c r="CY67" s="137">
        <v>0.460574493460642</v>
      </c>
    </row>
    <row r="68" spans="1:103" x14ac:dyDescent="0.25">
      <c r="A68" s="17">
        <v>65</v>
      </c>
      <c r="B68" s="16" t="s">
        <v>85</v>
      </c>
      <c r="C68" s="37"/>
      <c r="D68" s="123">
        <v>44501</v>
      </c>
      <c r="E68" s="1" t="s">
        <v>66</v>
      </c>
      <c r="F68" s="95" t="s">
        <v>44</v>
      </c>
      <c r="G68" s="98" t="s">
        <v>8</v>
      </c>
      <c r="H68" s="3" t="s">
        <v>62</v>
      </c>
      <c r="I68" s="69" t="s">
        <v>64</v>
      </c>
      <c r="J68" s="3" t="s">
        <v>248</v>
      </c>
      <c r="K68" s="3" t="s">
        <v>5</v>
      </c>
      <c r="L68" s="17" t="s">
        <v>0</v>
      </c>
      <c r="M68" s="112">
        <v>66.3</v>
      </c>
      <c r="N68" s="105">
        <v>1.62</v>
      </c>
      <c r="O68" s="20">
        <f t="shared" si="11"/>
        <v>25.262917238225874</v>
      </c>
      <c r="P68" s="3">
        <v>5</v>
      </c>
      <c r="Q68" s="114">
        <v>5.52</v>
      </c>
      <c r="R68" s="22">
        <f t="shared" si="12"/>
        <v>0.7246376811594204</v>
      </c>
      <c r="S68" s="2" t="s">
        <v>0</v>
      </c>
      <c r="T68" s="60" t="s">
        <v>0</v>
      </c>
      <c r="U68" s="18" t="str">
        <f t="shared" ref="U68:U99" si="13">IF(AND(K68="M",N68&lt;=1.64),IF(R68&lt;0.5,"YES","NO"),"")  &amp;  IF(AND(K68="M",N68&gt;1.64),IF(R68&lt;0.43,"YES","NO"),"") &amp; IF(AND(K68="F",N68&lt;=1.52),IF(R68&lt;0.41,"YES","NO"),"") &amp; IF(AND(K68="F",N68&gt;1.52),IF(R68&lt;0.33,"YES","NO"),"")</f>
        <v>NO</v>
      </c>
      <c r="V68" s="112">
        <v>30</v>
      </c>
      <c r="W68" s="18" t="str">
        <f t="shared" si="6"/>
        <v>NO</v>
      </c>
      <c r="X68" s="13" t="s">
        <v>0</v>
      </c>
      <c r="Y68" s="18">
        <f t="shared" ref="Y68:Y99" si="14">SUM(S68="YES",T68="YES",U68="YES",W68="YES",X68="YES")</f>
        <v>0</v>
      </c>
      <c r="Z68" s="11">
        <v>3</v>
      </c>
      <c r="AA68" s="23">
        <f t="shared" ref="AA68:AA99" si="15">(Q68&lt;&gt;"Incapable")*1+(Q68&lt;8.7)*1+(Q68&lt;6.2)*1+(Q68&lt;4.82)*1</f>
        <v>3</v>
      </c>
      <c r="AB68" s="3">
        <v>3</v>
      </c>
      <c r="AC68" s="19">
        <f t="shared" ref="AC68:AC99" si="16">SUM(Z68:AB68)</f>
        <v>9</v>
      </c>
      <c r="AD68" s="105">
        <v>12.49</v>
      </c>
      <c r="AE68" s="11">
        <v>8</v>
      </c>
      <c r="AF68" s="136">
        <v>26.8619853803288</v>
      </c>
      <c r="AG68">
        <v>2048</v>
      </c>
      <c r="AH68">
        <v>1790</v>
      </c>
      <c r="AI68" s="137">
        <v>2373</v>
      </c>
      <c r="AJ68" s="130">
        <v>0.64647721557724502</v>
      </c>
      <c r="AK68" s="130">
        <v>216.24713435025001</v>
      </c>
      <c r="AL68" s="130">
        <v>1.02743673232971</v>
      </c>
      <c r="AM68" s="130">
        <v>123.01830929380201</v>
      </c>
      <c r="AN68" s="130">
        <v>116.921150539191</v>
      </c>
      <c r="AO68" s="130">
        <v>0.10874774419854701</v>
      </c>
      <c r="AP68" s="130">
        <v>1.5790576795203499</v>
      </c>
      <c r="AQ68" s="130">
        <v>69.843462815606202</v>
      </c>
      <c r="AR68" s="130">
        <v>30.156537184393802</v>
      </c>
      <c r="AS68" s="130">
        <v>51.494328782577</v>
      </c>
      <c r="AT68" s="130">
        <v>1.91569708007466</v>
      </c>
      <c r="AU68" s="130">
        <v>46.589974137348399</v>
      </c>
      <c r="AV68" s="130">
        <v>-16.0335184989769</v>
      </c>
      <c r="AW68" s="130">
        <v>5.0846432556171299</v>
      </c>
      <c r="AX68" s="130">
        <v>5.4945051057794396</v>
      </c>
      <c r="AY68" s="130">
        <v>2.8503688365475002</v>
      </c>
      <c r="AZ68" s="130">
        <v>57.2460320544076</v>
      </c>
      <c r="BA68" s="136">
        <v>0.71906197864927901</v>
      </c>
      <c r="BB68" s="130">
        <v>166.884084492152</v>
      </c>
      <c r="BC68" s="130">
        <v>1.2607564637708399</v>
      </c>
      <c r="BD68" s="130">
        <v>104.640473916419</v>
      </c>
      <c r="BE68" s="130">
        <v>101.67592363855699</v>
      </c>
      <c r="BF68" s="130">
        <v>0.106761184818567</v>
      </c>
      <c r="BG68" s="130">
        <v>1.68504903152556</v>
      </c>
      <c r="BH68" s="130">
        <v>72.093023255787401</v>
      </c>
      <c r="BI68" s="130">
        <v>27.906976744212599</v>
      </c>
      <c r="BJ68" s="130">
        <v>50.000000000116998</v>
      </c>
      <c r="BK68" s="130">
        <v>0</v>
      </c>
      <c r="BL68" s="130">
        <v>49.019607843133301</v>
      </c>
      <c r="BM68" s="130">
        <v>-20.895878188005799</v>
      </c>
      <c r="BN68" s="130">
        <v>5.5846047932313496</v>
      </c>
      <c r="BO68" s="130">
        <v>7.60312405206398</v>
      </c>
      <c r="BP68" s="130">
        <v>0.95193461518363898</v>
      </c>
      <c r="BQ68" s="137">
        <v>81.259675988287597</v>
      </c>
      <c r="BR68" s="136">
        <v>0.234259501361747</v>
      </c>
      <c r="BS68" s="130">
        <v>89.001721360389595</v>
      </c>
      <c r="BT68" s="130">
        <v>0.45010872859703599</v>
      </c>
      <c r="BU68" s="130">
        <v>52.618362048313202</v>
      </c>
      <c r="BV68" s="130">
        <v>47.4475022642985</v>
      </c>
      <c r="BW68" s="130">
        <v>2.8481915946936699E-2</v>
      </c>
      <c r="BX68" s="130">
        <v>0.63817950747077801</v>
      </c>
      <c r="BY68" s="130">
        <v>10.1282468028298</v>
      </c>
      <c r="BZ68" s="130">
        <v>10.1282468028298</v>
      </c>
      <c r="CA68" s="130">
        <v>7.2612061798951499</v>
      </c>
      <c r="CB68" s="130">
        <v>8.0913478649262807</v>
      </c>
      <c r="CC68" s="130">
        <v>8.88335509693235</v>
      </c>
      <c r="CD68" s="130">
        <v>12.049213841252501</v>
      </c>
      <c r="CE68" s="130">
        <v>2.7927563640764199</v>
      </c>
      <c r="CF68" s="130">
        <v>3.59934169646839</v>
      </c>
      <c r="CG68" s="130">
        <v>3.7369826205173098</v>
      </c>
      <c r="CH68" s="137">
        <v>38.068505453823903</v>
      </c>
      <c r="CI68" s="136">
        <v>0.36236312079858002</v>
      </c>
      <c r="CJ68" s="130">
        <v>0.41157410768845498</v>
      </c>
      <c r="CK68" s="130">
        <v>0.43808899802172402</v>
      </c>
      <c r="CL68" s="130">
        <v>0.42772789148520901</v>
      </c>
      <c r="CM68" s="130">
        <v>0.40580769215399198</v>
      </c>
      <c r="CN68" s="130">
        <v>0.26190810813450699</v>
      </c>
      <c r="CO68" s="130">
        <v>0.40415211917061</v>
      </c>
      <c r="CP68" s="130">
        <v>0.14501352588386601</v>
      </c>
      <c r="CQ68" s="130">
        <v>0.33585576291137298</v>
      </c>
      <c r="CR68" s="130">
        <v>0.141009822859405</v>
      </c>
      <c r="CS68" s="130">
        <v>4.2237094523372898</v>
      </c>
      <c r="CT68" s="130">
        <v>0.19067096003839801</v>
      </c>
      <c r="CU68" s="130">
        <v>-0.75150153985360901</v>
      </c>
      <c r="CV68" s="130">
        <v>0.54925315772963901</v>
      </c>
      <c r="CW68" s="130">
        <v>0.65508023510295799</v>
      </c>
      <c r="CX68" s="130">
        <v>1.31105230053094</v>
      </c>
      <c r="CY68" s="137">
        <v>0.66499815074768898</v>
      </c>
    </row>
    <row r="69" spans="1:103" x14ac:dyDescent="0.25">
      <c r="A69" s="17">
        <v>66</v>
      </c>
      <c r="B69" s="16" t="s">
        <v>143</v>
      </c>
      <c r="C69" s="37"/>
      <c r="D69" s="123">
        <v>44501</v>
      </c>
      <c r="E69" s="1" t="s">
        <v>66</v>
      </c>
      <c r="F69" s="95" t="s">
        <v>44</v>
      </c>
      <c r="G69" s="96" t="s">
        <v>11</v>
      </c>
      <c r="H69" s="3" t="s">
        <v>62</v>
      </c>
      <c r="I69" s="64" t="s">
        <v>65</v>
      </c>
      <c r="J69" s="2" t="s">
        <v>249</v>
      </c>
      <c r="K69" s="2" t="s">
        <v>3</v>
      </c>
      <c r="L69" s="17" t="s">
        <v>0</v>
      </c>
      <c r="M69" s="107">
        <v>58.4</v>
      </c>
      <c r="N69" s="100">
        <v>1.48</v>
      </c>
      <c r="O69" s="20">
        <f t="shared" ref="O69:O100" si="17">IFERROR(M69/(N69^2),"--")</f>
        <v>26.661796932067205</v>
      </c>
      <c r="P69" s="2">
        <v>2</v>
      </c>
      <c r="Q69" s="114">
        <v>5.24</v>
      </c>
      <c r="R69" s="22">
        <f t="shared" ref="R69:R100" si="18">IFERROR(4/Q69,"--")</f>
        <v>0.76335877862595414</v>
      </c>
      <c r="S69" s="2" t="s">
        <v>0</v>
      </c>
      <c r="T69" s="56" t="s">
        <v>0</v>
      </c>
      <c r="U69" s="18" t="str">
        <f t="shared" si="13"/>
        <v>NO</v>
      </c>
      <c r="V69" s="107">
        <v>15</v>
      </c>
      <c r="W69" s="18" t="str">
        <f t="shared" ref="W69:W132" si="19">IF(OR(V69="Incapable",V69="-"),"-",IF(AND(K69="M",O69&lt;=26.4),IF(V69&lt;=19.1,"YES","NO"),"") &amp;  IF(AND(K69="M",O69&gt;26.4),IF(V69&lt;=22.9,"YES","NO"),"")  &amp; IF(AND(K69="F",O69&lt;=26.4),IF(V69&lt;11,"YES","NO"),"") &amp; IF(AND(K69="F",O69&gt;26.4),IF(V69&lt;12,"YES","NO"),""))</f>
        <v>NO</v>
      </c>
      <c r="X69" s="13" t="s">
        <v>0</v>
      </c>
      <c r="Y69" s="18">
        <f t="shared" si="14"/>
        <v>0</v>
      </c>
      <c r="Z69" s="6">
        <v>4</v>
      </c>
      <c r="AA69" s="23">
        <f t="shared" si="15"/>
        <v>3</v>
      </c>
      <c r="AB69" s="2">
        <v>3</v>
      </c>
      <c r="AC69" s="19">
        <f t="shared" si="16"/>
        <v>10</v>
      </c>
      <c r="AD69" s="100">
        <v>14.33</v>
      </c>
      <c r="AE69" s="6">
        <v>8</v>
      </c>
      <c r="AF69" s="136">
        <v>22.296951484379601</v>
      </c>
      <c r="AG69">
        <v>1168</v>
      </c>
      <c r="AH69">
        <v>1096</v>
      </c>
      <c r="AI69" s="137">
        <v>1073.4000000000001</v>
      </c>
      <c r="AJ69" s="130">
        <v>1.0825949555417</v>
      </c>
      <c r="AK69" s="130">
        <v>111.48716509792899</v>
      </c>
      <c r="AL69" s="130">
        <v>0.90148830994661899</v>
      </c>
      <c r="AM69" s="130">
        <v>106.81179427443899</v>
      </c>
      <c r="AN69" s="130">
        <v>103.60491778582001</v>
      </c>
      <c r="AO69" s="130">
        <v>4.6250892151927799E-2</v>
      </c>
      <c r="AP69" s="130">
        <v>0.83671087843919301</v>
      </c>
      <c r="AQ69" s="130">
        <v>42.970331258477799</v>
      </c>
      <c r="AR69" s="130">
        <v>57.029668741522201</v>
      </c>
      <c r="AS69" s="130">
        <v>20.869058337518801</v>
      </c>
      <c r="AT69" s="130">
        <v>57.534059410093803</v>
      </c>
      <c r="AU69" s="130">
        <v>21.596882252387299</v>
      </c>
      <c r="AV69" s="130">
        <v>-39.799119294809501</v>
      </c>
      <c r="AW69" s="130">
        <v>3.4427631240993901</v>
      </c>
      <c r="AX69" s="130">
        <v>5.8276599188835503</v>
      </c>
      <c r="AY69" s="130">
        <v>3.77547059765166</v>
      </c>
      <c r="AZ69" s="130">
        <v>61.547754408963797</v>
      </c>
      <c r="BA69" s="136">
        <v>1.0862259997563799</v>
      </c>
      <c r="BB69" s="130">
        <v>110.474247557059</v>
      </c>
      <c r="BC69" s="130">
        <v>0.92087184702969205</v>
      </c>
      <c r="BD69" s="130">
        <v>106.156182212841</v>
      </c>
      <c r="BE69" s="130">
        <v>102.953915689707</v>
      </c>
      <c r="BF69" s="130">
        <v>4.6088378532108502E-2</v>
      </c>
      <c r="BG69" s="130">
        <v>0.85186090611768095</v>
      </c>
      <c r="BH69" s="130">
        <v>43.243243243238602</v>
      </c>
      <c r="BI69" s="130">
        <v>56.756756756761398</v>
      </c>
      <c r="BJ69" s="130">
        <v>19.6721311475359</v>
      </c>
      <c r="BK69" s="130">
        <v>59.016393442638503</v>
      </c>
      <c r="BL69" s="130">
        <v>20.967741935468499</v>
      </c>
      <c r="BM69" s="130">
        <v>-40.694523200371897</v>
      </c>
      <c r="BN69" s="130">
        <v>3.35202271330752</v>
      </c>
      <c r="BO69" s="130">
        <v>6.0176924834000598</v>
      </c>
      <c r="BP69" s="130">
        <v>2.7892581745999099</v>
      </c>
      <c r="BQ69" s="137">
        <v>63.127872891611901</v>
      </c>
      <c r="BR69" s="136">
        <v>7.2451851954503002E-2</v>
      </c>
      <c r="BS69" s="130">
        <v>11.462849920953101</v>
      </c>
      <c r="BT69" s="130">
        <v>0.106114658881078</v>
      </c>
      <c r="BU69" s="130">
        <v>3.9592018698561602</v>
      </c>
      <c r="BV69" s="130">
        <v>3.8467399098936701</v>
      </c>
      <c r="BW69" s="130">
        <v>7.1059494852674099E-3</v>
      </c>
      <c r="BX69" s="130">
        <v>0.112454040950041</v>
      </c>
      <c r="BY69" s="130">
        <v>4.0938417709835297</v>
      </c>
      <c r="BZ69" s="130">
        <v>4.0938417709835297</v>
      </c>
      <c r="CA69" s="130">
        <v>9.9131353353635507</v>
      </c>
      <c r="CB69" s="130">
        <v>12.4075416860689</v>
      </c>
      <c r="CC69" s="130">
        <v>5.1054532875514802</v>
      </c>
      <c r="CD69" s="130">
        <v>4.4995727111271497</v>
      </c>
      <c r="CE69" s="130">
        <v>1.19444675781445</v>
      </c>
      <c r="CF69" s="130">
        <v>0.74894768259826605</v>
      </c>
      <c r="CG69" s="130">
        <v>3.6617596144519902</v>
      </c>
      <c r="CH69" s="137">
        <v>8.4815984517257803</v>
      </c>
      <c r="CI69" s="136">
        <v>6.69242467680356E-2</v>
      </c>
      <c r="CJ69" s="130">
        <v>0.102817664355213</v>
      </c>
      <c r="CK69" s="130">
        <v>0.11771052126827999</v>
      </c>
      <c r="CL69" s="130">
        <v>3.7067085116869299E-2</v>
      </c>
      <c r="CM69" s="130">
        <v>3.7128931638611501E-2</v>
      </c>
      <c r="CN69" s="130">
        <v>0.153639187368005</v>
      </c>
      <c r="CO69" s="130">
        <v>0.13440011818636</v>
      </c>
      <c r="CP69" s="130">
        <v>9.5271357029062795E-2</v>
      </c>
      <c r="CQ69" s="130">
        <v>7.1784421360366099E-2</v>
      </c>
      <c r="CR69" s="130">
        <v>0.475015938670386</v>
      </c>
      <c r="CS69" s="130">
        <v>0.21565559276166901</v>
      </c>
      <c r="CT69" s="130">
        <v>0.23639769981091199</v>
      </c>
      <c r="CU69" s="130">
        <v>-0.11305709248983201</v>
      </c>
      <c r="CV69" s="130">
        <v>0.34694421740877401</v>
      </c>
      <c r="CW69" s="130">
        <v>0.12851602410281801</v>
      </c>
      <c r="CX69" s="130">
        <v>0.96988163984897702</v>
      </c>
      <c r="CY69" s="137">
        <v>0.13780516500030901</v>
      </c>
    </row>
    <row r="70" spans="1:103" x14ac:dyDescent="0.25">
      <c r="A70" s="17">
        <v>67</v>
      </c>
      <c r="B70" s="16" t="s">
        <v>144</v>
      </c>
      <c r="C70" s="37"/>
      <c r="D70" s="123">
        <v>44517</v>
      </c>
      <c r="E70" s="1" t="s">
        <v>66</v>
      </c>
      <c r="F70" s="95" t="s">
        <v>44</v>
      </c>
      <c r="G70" s="96" t="s">
        <v>4</v>
      </c>
      <c r="H70" s="3" t="s">
        <v>62</v>
      </c>
      <c r="I70" s="64" t="s">
        <v>65</v>
      </c>
      <c r="J70" s="2" t="s">
        <v>248</v>
      </c>
      <c r="K70" s="2" t="s">
        <v>3</v>
      </c>
      <c r="L70" s="17" t="s">
        <v>66</v>
      </c>
      <c r="M70" s="107">
        <v>58.6</v>
      </c>
      <c r="N70" s="100">
        <v>1.45</v>
      </c>
      <c r="O70" s="20">
        <f t="shared" si="17"/>
        <v>27.871581450653984</v>
      </c>
      <c r="P70" s="2">
        <v>5</v>
      </c>
      <c r="Q70" s="114">
        <v>6.76</v>
      </c>
      <c r="R70" s="22">
        <f t="shared" si="18"/>
        <v>0.59171597633136097</v>
      </c>
      <c r="S70" s="2" t="s">
        <v>0</v>
      </c>
      <c r="T70" s="56" t="s">
        <v>66</v>
      </c>
      <c r="U70" s="18" t="str">
        <f t="shared" si="13"/>
        <v>NO</v>
      </c>
      <c r="V70" s="107">
        <v>14</v>
      </c>
      <c r="W70" s="18" t="str">
        <f t="shared" si="19"/>
        <v>NO</v>
      </c>
      <c r="X70" s="56" t="s">
        <v>66</v>
      </c>
      <c r="Y70" s="18">
        <f t="shared" si="14"/>
        <v>2</v>
      </c>
      <c r="Z70" s="6">
        <v>1</v>
      </c>
      <c r="AA70" s="23">
        <f t="shared" si="15"/>
        <v>2</v>
      </c>
      <c r="AB70" s="2">
        <v>0</v>
      </c>
      <c r="AC70" s="19">
        <f t="shared" si="16"/>
        <v>3</v>
      </c>
      <c r="AD70" s="100">
        <v>29</v>
      </c>
      <c r="AE70" s="6">
        <v>32</v>
      </c>
      <c r="AF70" s="136">
        <v>10.937976710065501</v>
      </c>
      <c r="AG70">
        <v>440</v>
      </c>
      <c r="AH70">
        <v>407</v>
      </c>
      <c r="AI70" s="137">
        <v>325.74</v>
      </c>
      <c r="AJ70" s="130">
        <v>1.2396258154726301</v>
      </c>
      <c r="AK70" s="130">
        <v>98.3643972477022</v>
      </c>
      <c r="AL70" s="130">
        <v>0.71447642727084204</v>
      </c>
      <c r="AM70" s="130">
        <v>109.782099268332</v>
      </c>
      <c r="AN70" s="130">
        <v>105.356894650887</v>
      </c>
      <c r="AO70" s="130">
        <v>4.7263801018024201E-2</v>
      </c>
      <c r="AP70" s="130">
        <v>0.58269612306731799</v>
      </c>
      <c r="AQ70" s="130">
        <v>35.213944713345398</v>
      </c>
      <c r="AR70" s="130">
        <v>64.786055286654602</v>
      </c>
      <c r="AS70" s="130">
        <v>12.3521997833203</v>
      </c>
      <c r="AT70" s="130">
        <v>68.276183673905706</v>
      </c>
      <c r="AU70" s="130">
        <v>19.3716165427739</v>
      </c>
      <c r="AV70" s="130">
        <v>-42.4520612849511</v>
      </c>
      <c r="AW70" s="130">
        <v>2.9157375123013698</v>
      </c>
      <c r="AX70" s="130">
        <v>4.8690602562247802</v>
      </c>
      <c r="AY70" s="130">
        <v>4.28742783043797</v>
      </c>
      <c r="AZ70" s="130">
        <v>55.064169676556098</v>
      </c>
      <c r="BA70" s="136">
        <v>1.23163494074197</v>
      </c>
      <c r="BB70" s="130">
        <v>97.431467742957096</v>
      </c>
      <c r="BC70" s="130">
        <v>0.73566592129472197</v>
      </c>
      <c r="BD70" s="130">
        <v>107.927559166366</v>
      </c>
      <c r="BE70" s="130">
        <v>103.706902994147</v>
      </c>
      <c r="BF70" s="130">
        <v>4.4975886960439103E-2</v>
      </c>
      <c r="BG70" s="130">
        <v>0.58965601838292803</v>
      </c>
      <c r="BH70" s="130">
        <v>35.3846153846169</v>
      </c>
      <c r="BI70" s="130">
        <v>64.615384615383107</v>
      </c>
      <c r="BJ70" s="130">
        <v>10.666666666667</v>
      </c>
      <c r="BK70" s="130">
        <v>70.370370370369002</v>
      </c>
      <c r="BL70" s="130">
        <v>18.681318681318899</v>
      </c>
      <c r="BM70" s="130">
        <v>-43.743803681972601</v>
      </c>
      <c r="BN70" s="130">
        <v>2.6515079316263899</v>
      </c>
      <c r="BO70" s="130">
        <v>4.8814641815254403</v>
      </c>
      <c r="BP70" s="130">
        <v>3.54075320966427</v>
      </c>
      <c r="BQ70" s="137">
        <v>56.531198371527204</v>
      </c>
      <c r="BR70" s="136">
        <v>0.13181405267695101</v>
      </c>
      <c r="BS70" s="130">
        <v>17.573675863357298</v>
      </c>
      <c r="BT70" s="130">
        <v>0.119288357394539</v>
      </c>
      <c r="BU70" s="130">
        <v>13.150591568746201</v>
      </c>
      <c r="BV70" s="130">
        <v>8.6442192825436699</v>
      </c>
      <c r="BW70" s="130">
        <v>2.91610142629996E-2</v>
      </c>
      <c r="BX70" s="130">
        <v>0.12585551003523501</v>
      </c>
      <c r="BY70" s="130">
        <v>6.1869390849362498</v>
      </c>
      <c r="BZ70" s="130">
        <v>6.1869390849362498</v>
      </c>
      <c r="CA70" s="130">
        <v>6.8645020702897002</v>
      </c>
      <c r="CB70" s="130">
        <v>10.8586472466805</v>
      </c>
      <c r="CC70" s="130">
        <v>5.0392513802053296</v>
      </c>
      <c r="CD70" s="130">
        <v>6.1798110999439997</v>
      </c>
      <c r="CE70" s="130">
        <v>1.54563946873041</v>
      </c>
      <c r="CF70" s="130">
        <v>0.59268003031339</v>
      </c>
      <c r="CG70" s="130">
        <v>3.7146689446173098</v>
      </c>
      <c r="CH70" s="137">
        <v>7.6471680065363898</v>
      </c>
      <c r="CI70" s="136">
        <v>0.106333742837304</v>
      </c>
      <c r="CJ70" s="130">
        <v>0.17865890866085599</v>
      </c>
      <c r="CK70" s="130">
        <v>0.166959122570631</v>
      </c>
      <c r="CL70" s="130">
        <v>0.119788122621004</v>
      </c>
      <c r="CM70" s="130">
        <v>8.2047020379514002E-2</v>
      </c>
      <c r="CN70" s="130">
        <v>0.61698411119916097</v>
      </c>
      <c r="CO70" s="130">
        <v>0.215988239929813</v>
      </c>
      <c r="CP70" s="130">
        <v>0.17569571189198599</v>
      </c>
      <c r="CQ70" s="130">
        <v>9.5498005821797793E-2</v>
      </c>
      <c r="CR70" s="130">
        <v>0.55573114025884696</v>
      </c>
      <c r="CS70" s="130">
        <v>0.15904004386862799</v>
      </c>
      <c r="CT70" s="130">
        <v>0.260135821348637</v>
      </c>
      <c r="CU70" s="130">
        <v>-0.14557152027231901</v>
      </c>
      <c r="CV70" s="130">
        <v>0.530102405380946</v>
      </c>
      <c r="CW70" s="130">
        <v>0.121723700082718</v>
      </c>
      <c r="CX70" s="130">
        <v>0.86640967300850102</v>
      </c>
      <c r="CY70" s="137">
        <v>0.13887738708229699</v>
      </c>
    </row>
    <row r="71" spans="1:103" x14ac:dyDescent="0.25">
      <c r="A71" s="17">
        <v>68</v>
      </c>
      <c r="B71" s="16" t="s">
        <v>145</v>
      </c>
      <c r="C71" s="38"/>
      <c r="D71" s="123">
        <v>44518</v>
      </c>
      <c r="E71" s="12" t="s">
        <v>0</v>
      </c>
      <c r="F71" s="95" t="s">
        <v>44</v>
      </c>
      <c r="G71" s="5" t="s">
        <v>10</v>
      </c>
      <c r="H71" s="12" t="s">
        <v>63</v>
      </c>
      <c r="I71" s="64" t="s">
        <v>64</v>
      </c>
      <c r="J71" s="12" t="s">
        <v>251</v>
      </c>
      <c r="K71" s="12" t="s">
        <v>3</v>
      </c>
      <c r="L71" s="17" t="s">
        <v>66</v>
      </c>
      <c r="M71" s="108">
        <v>63.9</v>
      </c>
      <c r="N71" s="101">
        <v>1.55</v>
      </c>
      <c r="O71" s="20">
        <f t="shared" si="17"/>
        <v>26.597294484911547</v>
      </c>
      <c r="P71" s="12">
        <v>6</v>
      </c>
      <c r="Q71" s="115">
        <v>8.0500000000000007</v>
      </c>
      <c r="R71" s="22">
        <f t="shared" si="18"/>
        <v>0.49689440993788814</v>
      </c>
      <c r="S71" s="2" t="s">
        <v>0</v>
      </c>
      <c r="T71" s="13" t="s">
        <v>0</v>
      </c>
      <c r="U71" s="18" t="str">
        <f t="shared" si="13"/>
        <v>NO</v>
      </c>
      <c r="V71" s="108">
        <v>6</v>
      </c>
      <c r="W71" s="18" t="str">
        <f t="shared" si="19"/>
        <v>YES</v>
      </c>
      <c r="X71" s="13" t="s">
        <v>0</v>
      </c>
      <c r="Y71" s="18">
        <f t="shared" si="14"/>
        <v>1</v>
      </c>
      <c r="Z71" s="8">
        <v>4</v>
      </c>
      <c r="AA71" s="23">
        <f t="shared" si="15"/>
        <v>2</v>
      </c>
      <c r="AB71" s="12">
        <v>2</v>
      </c>
      <c r="AC71" s="19">
        <f t="shared" si="16"/>
        <v>8</v>
      </c>
      <c r="AD71" s="101">
        <v>25.95</v>
      </c>
      <c r="AE71" s="8">
        <v>19</v>
      </c>
      <c r="AF71" s="136">
        <v>31.3444806240832</v>
      </c>
      <c r="AG71">
        <v>1744</v>
      </c>
      <c r="AH71">
        <v>1544</v>
      </c>
      <c r="AI71" s="137">
        <v>1435.66</v>
      </c>
      <c r="AJ71" s="130">
        <v>0.96084805341581603</v>
      </c>
      <c r="AK71" s="130">
        <v>139.229339754291</v>
      </c>
      <c r="AL71" s="130">
        <v>0.67014137256111195</v>
      </c>
      <c r="AM71" s="130">
        <v>124.921584359655</v>
      </c>
      <c r="AN71" s="130">
        <v>117.450194240107</v>
      </c>
      <c r="AO71" s="130">
        <v>0.10331850714709701</v>
      </c>
      <c r="AP71" s="130">
        <v>0.72907233154803397</v>
      </c>
      <c r="AQ71" s="130">
        <v>44.949640365271499</v>
      </c>
      <c r="AR71" s="130">
        <v>55.050359634728501</v>
      </c>
      <c r="AS71" s="130">
        <v>48.192583407051004</v>
      </c>
      <c r="AT71" s="130">
        <v>10.0501416876546</v>
      </c>
      <c r="AU71" s="130">
        <v>41.757274905294402</v>
      </c>
      <c r="AV71" s="130">
        <v>-34.648226454918202</v>
      </c>
      <c r="AW71" s="130">
        <v>3.5052037805026099</v>
      </c>
      <c r="AX71" s="130">
        <v>5.1471659091676196</v>
      </c>
      <c r="AY71" s="130">
        <v>4.2252193578660604</v>
      </c>
      <c r="AZ71" s="130">
        <v>49.079050929853103</v>
      </c>
      <c r="BA71" s="136">
        <v>1.03101999139415</v>
      </c>
      <c r="BB71" s="130">
        <v>116.38959574172399</v>
      </c>
      <c r="BC71" s="130">
        <v>0.70209061934810701</v>
      </c>
      <c r="BD71" s="130">
        <v>123.402155603349</v>
      </c>
      <c r="BE71" s="130">
        <v>114.991387512674</v>
      </c>
      <c r="BF71" s="130">
        <v>0.10398790878738701</v>
      </c>
      <c r="BG71" s="130">
        <v>0.678002971377344</v>
      </c>
      <c r="BH71" s="130">
        <v>40.930735930734798</v>
      </c>
      <c r="BI71" s="130">
        <v>59.069264069265202</v>
      </c>
      <c r="BJ71" s="130">
        <v>50</v>
      </c>
      <c r="BK71" s="130">
        <v>0</v>
      </c>
      <c r="BL71" s="130">
        <v>48.979591836740497</v>
      </c>
      <c r="BM71" s="130">
        <v>-39.137035934727002</v>
      </c>
      <c r="BN71" s="130">
        <v>1.56981449613361</v>
      </c>
      <c r="BO71" s="130">
        <v>5.3038150192867501</v>
      </c>
      <c r="BP71" s="130">
        <v>2.80168050747996</v>
      </c>
      <c r="BQ71" s="137">
        <v>52.693893621652997</v>
      </c>
      <c r="BR71" s="136">
        <v>0.25954366491867298</v>
      </c>
      <c r="BS71" s="130">
        <v>57.564045858443301</v>
      </c>
      <c r="BT71" s="130">
        <v>0.17455022036429799</v>
      </c>
      <c r="BU71" s="130">
        <v>18.8772978248134</v>
      </c>
      <c r="BV71" s="130">
        <v>16.310752240219099</v>
      </c>
      <c r="BW71" s="130">
        <v>1.99298087791469E-2</v>
      </c>
      <c r="BX71" s="130">
        <v>0.249485122421578</v>
      </c>
      <c r="BY71" s="130">
        <v>12.5063074372486</v>
      </c>
      <c r="BZ71" s="130">
        <v>12.5063074372486</v>
      </c>
      <c r="CA71" s="130">
        <v>10.7228696920291</v>
      </c>
      <c r="CB71" s="130">
        <v>17.5455191890969</v>
      </c>
      <c r="CC71" s="130">
        <v>12.641337777143701</v>
      </c>
      <c r="CD71" s="130">
        <v>11.470987422797799</v>
      </c>
      <c r="CE71" s="130">
        <v>4.7112873755905804</v>
      </c>
      <c r="CF71" s="130">
        <v>1.4380898025450799</v>
      </c>
      <c r="CG71" s="130">
        <v>4.1571492529199796</v>
      </c>
      <c r="CH71" s="137">
        <v>13.846803510701299</v>
      </c>
      <c r="CI71" s="136">
        <v>0.27011936382240098</v>
      </c>
      <c r="CJ71" s="130">
        <v>0.41344766814258599</v>
      </c>
      <c r="CK71" s="130">
        <v>0.26046775726920302</v>
      </c>
      <c r="CL71" s="130">
        <v>0.15111317969250801</v>
      </c>
      <c r="CM71" s="130">
        <v>0.13887377833428299</v>
      </c>
      <c r="CN71" s="130">
        <v>0.19289679389939601</v>
      </c>
      <c r="CO71" s="130">
        <v>0.34219529616745697</v>
      </c>
      <c r="CP71" s="130">
        <v>0.27822931030414</v>
      </c>
      <c r="CQ71" s="130">
        <v>0.227179395742931</v>
      </c>
      <c r="CR71" s="130">
        <v>0.222500412593783</v>
      </c>
      <c r="CS71" s="130">
        <v>1.7457981921438499</v>
      </c>
      <c r="CT71" s="130">
        <v>0.30273378245621302</v>
      </c>
      <c r="CU71" s="130">
        <v>-0.33106997374665098</v>
      </c>
      <c r="CV71" s="130">
        <v>1.3440837311076499</v>
      </c>
      <c r="CW71" s="130">
        <v>0.27939449163348301</v>
      </c>
      <c r="CX71" s="130">
        <v>0.98388956899495505</v>
      </c>
      <c r="CY71" s="137">
        <v>0.28213266655241698</v>
      </c>
    </row>
    <row r="72" spans="1:103" x14ac:dyDescent="0.25">
      <c r="A72" s="17">
        <v>69</v>
      </c>
      <c r="B72" s="16" t="s">
        <v>146</v>
      </c>
      <c r="C72" s="38"/>
      <c r="D72" s="123">
        <v>44518</v>
      </c>
      <c r="E72" s="12" t="s">
        <v>0</v>
      </c>
      <c r="F72" s="95" t="s">
        <v>44</v>
      </c>
      <c r="G72" s="5" t="s">
        <v>7</v>
      </c>
      <c r="H72" s="12" t="s">
        <v>63</v>
      </c>
      <c r="I72" s="64" t="s">
        <v>64</v>
      </c>
      <c r="J72" s="12" t="s">
        <v>251</v>
      </c>
      <c r="K72" s="12" t="s">
        <v>3</v>
      </c>
      <c r="L72" s="17" t="s">
        <v>66</v>
      </c>
      <c r="M72" s="108">
        <v>58.4</v>
      </c>
      <c r="N72" s="101">
        <v>1.55</v>
      </c>
      <c r="O72" s="20">
        <f t="shared" si="17"/>
        <v>24.308012486992713</v>
      </c>
      <c r="P72" s="12">
        <v>2</v>
      </c>
      <c r="Q72" s="115">
        <v>5.78</v>
      </c>
      <c r="R72" s="22">
        <f t="shared" si="18"/>
        <v>0.69204152249134943</v>
      </c>
      <c r="S72" s="2" t="s">
        <v>0</v>
      </c>
      <c r="T72" s="13" t="s">
        <v>0</v>
      </c>
      <c r="U72" s="18" t="str">
        <f t="shared" si="13"/>
        <v>NO</v>
      </c>
      <c r="V72" s="108">
        <v>15.5</v>
      </c>
      <c r="W72" s="18" t="str">
        <f t="shared" si="19"/>
        <v>NO</v>
      </c>
      <c r="X72" s="13" t="s">
        <v>0</v>
      </c>
      <c r="Y72" s="18">
        <f t="shared" si="14"/>
        <v>0</v>
      </c>
      <c r="Z72" s="8">
        <v>2</v>
      </c>
      <c r="AA72" s="23">
        <f t="shared" si="15"/>
        <v>3</v>
      </c>
      <c r="AB72" s="12">
        <v>2</v>
      </c>
      <c r="AC72" s="19">
        <f t="shared" si="16"/>
        <v>7</v>
      </c>
      <c r="AD72" s="101">
        <v>22.24</v>
      </c>
      <c r="AE72" s="8">
        <v>11</v>
      </c>
      <c r="AF72" s="136">
        <v>31.809712472443799</v>
      </c>
      <c r="AG72">
        <v>1541</v>
      </c>
      <c r="AH72">
        <v>1409</v>
      </c>
      <c r="AI72" s="137">
        <v>1172.4000000000001</v>
      </c>
      <c r="AJ72" s="130">
        <v>1.1773902626674899</v>
      </c>
      <c r="AK72" s="130">
        <v>104.129821715803</v>
      </c>
      <c r="AL72" s="130">
        <v>0.67519921974775599</v>
      </c>
      <c r="AM72" s="130">
        <v>123.810617978485</v>
      </c>
      <c r="AN72" s="130">
        <v>115.24441140019501</v>
      </c>
      <c r="AO72" s="130">
        <v>8.7241064710263494E-2</v>
      </c>
      <c r="AP72" s="130">
        <v>0.58077000002576096</v>
      </c>
      <c r="AQ72" s="130">
        <v>35.669721105415903</v>
      </c>
      <c r="AR72" s="130">
        <v>64.330278894584097</v>
      </c>
      <c r="AS72" s="130">
        <v>35.479727373257397</v>
      </c>
      <c r="AT72" s="130">
        <v>30.318806160091501</v>
      </c>
      <c r="AU72" s="130">
        <v>34.201466466651098</v>
      </c>
      <c r="AV72" s="130">
        <v>-36.230578511709503</v>
      </c>
      <c r="AW72" s="130">
        <v>1.4855232276708401</v>
      </c>
      <c r="AX72" s="130">
        <v>4.6378162876609004</v>
      </c>
      <c r="AY72" s="130">
        <v>4.6559105148669504</v>
      </c>
      <c r="AZ72" s="130">
        <v>48.121736356259703</v>
      </c>
      <c r="BA72" s="136">
        <v>1.19328865982129</v>
      </c>
      <c r="BB72" s="130">
        <v>100.562423863117</v>
      </c>
      <c r="BC72" s="130">
        <v>0.68750592805605004</v>
      </c>
      <c r="BD72" s="130">
        <v>121.97584238852301</v>
      </c>
      <c r="BE72" s="130">
        <v>113.045140498604</v>
      </c>
      <c r="BF72" s="130">
        <v>8.5442363786781397E-2</v>
      </c>
      <c r="BG72" s="130">
        <v>0.57633010917634098</v>
      </c>
      <c r="BH72" s="130">
        <v>35.5072463768132</v>
      </c>
      <c r="BI72" s="130">
        <v>64.4927536231868</v>
      </c>
      <c r="BJ72" s="130">
        <v>34.782608695628497</v>
      </c>
      <c r="BK72" s="130">
        <v>29.5774647887343</v>
      </c>
      <c r="BL72" s="130">
        <v>34.328358208954697</v>
      </c>
      <c r="BM72" s="130">
        <v>-37.848622866129098</v>
      </c>
      <c r="BN72" s="130">
        <v>1.07644335686085</v>
      </c>
      <c r="BO72" s="130">
        <v>4.5855678208041004</v>
      </c>
      <c r="BP72" s="130">
        <v>3.1093987640593901</v>
      </c>
      <c r="BQ72" s="137">
        <v>49.351148990073497</v>
      </c>
      <c r="BR72" s="136">
        <v>0.14602584754878201</v>
      </c>
      <c r="BS72" s="130">
        <v>19.470771559227298</v>
      </c>
      <c r="BT72" s="130">
        <v>0.16401177580092799</v>
      </c>
      <c r="BU72" s="130">
        <v>11.6060124768705</v>
      </c>
      <c r="BV72" s="130">
        <v>10.8711583519349</v>
      </c>
      <c r="BW72" s="130">
        <v>2.1840902976518799E-2</v>
      </c>
      <c r="BX72" s="130">
        <v>0.16148898541828099</v>
      </c>
      <c r="BY72" s="130">
        <v>7.4486721024270404</v>
      </c>
      <c r="BZ72" s="130">
        <v>7.4486721024270404</v>
      </c>
      <c r="CA72" s="130">
        <v>13.757085100205501</v>
      </c>
      <c r="CB72" s="130">
        <v>21.645862334045699</v>
      </c>
      <c r="CC72" s="130">
        <v>12.343088830524</v>
      </c>
      <c r="CD72" s="130">
        <v>6.7112397803994499</v>
      </c>
      <c r="CE72" s="130">
        <v>1.83017550084165</v>
      </c>
      <c r="CF72" s="130">
        <v>0.89754502016938498</v>
      </c>
      <c r="CG72" s="130">
        <v>4.4321029912363201</v>
      </c>
      <c r="CH72" s="137">
        <v>11.1887051467871</v>
      </c>
      <c r="CI72" s="136">
        <v>0.12402501717480401</v>
      </c>
      <c r="CJ72" s="130">
        <v>0.186985545911794</v>
      </c>
      <c r="CK72" s="130">
        <v>0.24290871642624201</v>
      </c>
      <c r="CL72" s="130">
        <v>9.3740041576137897E-2</v>
      </c>
      <c r="CM72" s="130">
        <v>9.4331327826248604E-2</v>
      </c>
      <c r="CN72" s="130">
        <v>0.25035117406068702</v>
      </c>
      <c r="CO72" s="130">
        <v>0.27806013638982402</v>
      </c>
      <c r="CP72" s="130">
        <v>0.20882339058423599</v>
      </c>
      <c r="CQ72" s="130">
        <v>0.11578796533173601</v>
      </c>
      <c r="CR72" s="130">
        <v>0.38774494954476102</v>
      </c>
      <c r="CS72" s="130">
        <v>0.71394177659072799</v>
      </c>
      <c r="CT72" s="130">
        <v>0.36089355532633099</v>
      </c>
      <c r="CU72" s="130">
        <v>-0.185236892594205</v>
      </c>
      <c r="CV72" s="130">
        <v>1.23200732694782</v>
      </c>
      <c r="CW72" s="130">
        <v>0.19352750615787401</v>
      </c>
      <c r="CX72" s="130">
        <v>0.95193044992682296</v>
      </c>
      <c r="CY72" s="137">
        <v>0.23250834225834499</v>
      </c>
    </row>
    <row r="73" spans="1:103" x14ac:dyDescent="0.25">
      <c r="A73" s="17">
        <v>70</v>
      </c>
      <c r="B73" s="16" t="s">
        <v>147</v>
      </c>
      <c r="C73" s="38"/>
      <c r="D73" s="123">
        <v>44518</v>
      </c>
      <c r="E73" s="12" t="s">
        <v>66</v>
      </c>
      <c r="F73" s="95" t="s">
        <v>44</v>
      </c>
      <c r="G73" s="5" t="s">
        <v>4</v>
      </c>
      <c r="H73" s="12" t="s">
        <v>63</v>
      </c>
      <c r="I73" s="64" t="s">
        <v>65</v>
      </c>
      <c r="J73" s="12" t="s">
        <v>251</v>
      </c>
      <c r="K73" s="12" t="s">
        <v>5</v>
      </c>
      <c r="L73" s="17" t="s">
        <v>66</v>
      </c>
      <c r="M73" s="108">
        <v>68.5</v>
      </c>
      <c r="N73" s="101">
        <v>1.66</v>
      </c>
      <c r="O73" s="20">
        <f t="shared" si="17"/>
        <v>24.858470024677022</v>
      </c>
      <c r="P73" s="12">
        <v>6</v>
      </c>
      <c r="Q73" s="115">
        <v>5.36</v>
      </c>
      <c r="R73" s="22">
        <f t="shared" si="18"/>
        <v>0.74626865671641784</v>
      </c>
      <c r="S73" s="2" t="s">
        <v>0</v>
      </c>
      <c r="T73" s="13" t="s">
        <v>0</v>
      </c>
      <c r="U73" s="18" t="str">
        <f t="shared" si="13"/>
        <v>NO</v>
      </c>
      <c r="V73" s="108">
        <v>12</v>
      </c>
      <c r="W73" s="18" t="str">
        <f t="shared" si="19"/>
        <v>YES</v>
      </c>
      <c r="X73" s="13" t="s">
        <v>0</v>
      </c>
      <c r="Y73" s="18">
        <f t="shared" si="14"/>
        <v>1</v>
      </c>
      <c r="Z73" s="8">
        <v>1</v>
      </c>
      <c r="AA73" s="23">
        <f t="shared" si="15"/>
        <v>3</v>
      </c>
      <c r="AB73" s="12">
        <v>1</v>
      </c>
      <c r="AC73" s="19">
        <f t="shared" si="16"/>
        <v>5</v>
      </c>
      <c r="AD73" s="101">
        <v>21.23</v>
      </c>
      <c r="AE73" s="8" t="s">
        <v>80</v>
      </c>
      <c r="AF73" s="136">
        <v>32.783459994943797</v>
      </c>
      <c r="AG73">
        <v>1166</v>
      </c>
      <c r="AH73">
        <v>853</v>
      </c>
      <c r="AI73" s="137">
        <v>922.45</v>
      </c>
      <c r="AJ73" s="130">
        <v>1.3781442700425199</v>
      </c>
      <c r="AK73" s="130">
        <v>88.950269063166402</v>
      </c>
      <c r="AL73" s="130">
        <v>0.740703634672079</v>
      </c>
      <c r="AM73" s="130">
        <v>114.954199527464</v>
      </c>
      <c r="AN73" s="130">
        <v>111.021036626151</v>
      </c>
      <c r="AO73" s="130">
        <v>5.5217313766164899E-2</v>
      </c>
      <c r="AP73" s="130">
        <v>0.55164694229514499</v>
      </c>
      <c r="AQ73" s="130">
        <v>35.5955663678143</v>
      </c>
      <c r="AR73" s="130">
        <v>64.4044336321857</v>
      </c>
      <c r="AS73" s="130">
        <v>19.282462883641799</v>
      </c>
      <c r="AT73" s="130">
        <v>52.743736536966097</v>
      </c>
      <c r="AU73" s="130">
        <v>27.973800579392101</v>
      </c>
      <c r="AV73" s="130">
        <v>-41.551156141052502</v>
      </c>
      <c r="AW73" s="130">
        <v>-0.192970561623036</v>
      </c>
      <c r="AX73" s="130">
        <v>4.9633451285952699</v>
      </c>
      <c r="AY73" s="130">
        <v>7.8497178007121997</v>
      </c>
      <c r="AZ73" s="130">
        <v>55.688537115984502</v>
      </c>
      <c r="BA73" s="136">
        <v>1.36634501238558</v>
      </c>
      <c r="BB73" s="130">
        <v>87.825548388020394</v>
      </c>
      <c r="BC73" s="130">
        <v>0.77343355148040605</v>
      </c>
      <c r="BD73" s="130">
        <v>111.816172924936</v>
      </c>
      <c r="BE73" s="130">
        <v>107.84036193662</v>
      </c>
      <c r="BF73" s="130">
        <v>5.3295743687858298E-2</v>
      </c>
      <c r="BG73" s="130">
        <v>0.55800190719220699</v>
      </c>
      <c r="BH73" s="130">
        <v>36.486486486488197</v>
      </c>
      <c r="BI73" s="130">
        <v>63.513513513511803</v>
      </c>
      <c r="BJ73" s="130">
        <v>16.867469879547599</v>
      </c>
      <c r="BK73" s="130">
        <v>59.259259259264098</v>
      </c>
      <c r="BL73" s="130">
        <v>22.131147540981001</v>
      </c>
      <c r="BM73" s="130">
        <v>-44.699475256219898</v>
      </c>
      <c r="BN73" s="130">
        <v>-0.74205109239449596</v>
      </c>
      <c r="BO73" s="130">
        <v>4.7513871735191904</v>
      </c>
      <c r="BP73" s="130">
        <v>7.2488173164635903</v>
      </c>
      <c r="BQ73" s="137">
        <v>57.945249031463398</v>
      </c>
      <c r="BR73" s="136">
        <v>0.18154294202983101</v>
      </c>
      <c r="BS73" s="130">
        <v>16.423427717948101</v>
      </c>
      <c r="BT73" s="130">
        <v>0.19061328286691201</v>
      </c>
      <c r="BU73" s="130">
        <v>15.734189748483001</v>
      </c>
      <c r="BV73" s="130">
        <v>15.6304352779648</v>
      </c>
      <c r="BW73" s="130">
        <v>1.7355352367899202E-2</v>
      </c>
      <c r="BX73" s="130">
        <v>0.174200015794053</v>
      </c>
      <c r="BY73" s="130">
        <v>8.0321141404208891</v>
      </c>
      <c r="BZ73" s="130">
        <v>8.0321141404208891</v>
      </c>
      <c r="CA73" s="130">
        <v>10.6844689807048</v>
      </c>
      <c r="CB73" s="130">
        <v>19.412293867032499</v>
      </c>
      <c r="CC73" s="130">
        <v>13.510578231481199</v>
      </c>
      <c r="CD73" s="130">
        <v>9.4752688635778206</v>
      </c>
      <c r="CE73" s="130">
        <v>2.4081387296342598</v>
      </c>
      <c r="CF73" s="130">
        <v>1.3277776795507901</v>
      </c>
      <c r="CG73" s="130">
        <v>5.37932626923293</v>
      </c>
      <c r="CH73" s="137">
        <v>13.1882321491123</v>
      </c>
      <c r="CI73" s="136">
        <v>0.13172999806778601</v>
      </c>
      <c r="CJ73" s="130">
        <v>0.18463606564568499</v>
      </c>
      <c r="CK73" s="130">
        <v>0.25734082289375898</v>
      </c>
      <c r="CL73" s="130">
        <v>0.13687355323390299</v>
      </c>
      <c r="CM73" s="130">
        <v>0.14078805020167701</v>
      </c>
      <c r="CN73" s="130">
        <v>0.314309972437194</v>
      </c>
      <c r="CO73" s="130">
        <v>0.31578171188493798</v>
      </c>
      <c r="CP73" s="130">
        <v>0.225649286133668</v>
      </c>
      <c r="CQ73" s="130">
        <v>0.124713683320194</v>
      </c>
      <c r="CR73" s="130">
        <v>0.55410291958963898</v>
      </c>
      <c r="CS73" s="130">
        <v>0.36804927260751003</v>
      </c>
      <c r="CT73" s="130">
        <v>0.48297256545949302</v>
      </c>
      <c r="CU73" s="130">
        <v>-0.228038633423638</v>
      </c>
      <c r="CV73" s="130">
        <v>-12.4793062184195</v>
      </c>
      <c r="CW73" s="130">
        <v>0.26751669391295702</v>
      </c>
      <c r="CX73" s="130">
        <v>0.68528912832316902</v>
      </c>
      <c r="CY73" s="137">
        <v>0.236821307078774</v>
      </c>
    </row>
    <row r="74" spans="1:103" x14ac:dyDescent="0.25">
      <c r="A74" s="17">
        <v>71</v>
      </c>
      <c r="B74" s="16" t="s">
        <v>148</v>
      </c>
      <c r="C74" s="38"/>
      <c r="D74" s="123">
        <v>44518</v>
      </c>
      <c r="E74" s="12" t="s">
        <v>66</v>
      </c>
      <c r="F74" s="95" t="s">
        <v>44</v>
      </c>
      <c r="G74" s="5" t="s">
        <v>11</v>
      </c>
      <c r="H74" s="12" t="s">
        <v>63</v>
      </c>
      <c r="I74" s="64" t="s">
        <v>65</v>
      </c>
      <c r="J74" s="12" t="s">
        <v>249</v>
      </c>
      <c r="K74" s="12" t="s">
        <v>5</v>
      </c>
      <c r="L74" s="17" t="s">
        <v>66</v>
      </c>
      <c r="M74" s="108">
        <v>42.3</v>
      </c>
      <c r="N74" s="101">
        <v>1.55</v>
      </c>
      <c r="O74" s="20">
        <f t="shared" si="17"/>
        <v>17.606659729448488</v>
      </c>
      <c r="P74" s="12">
        <v>7</v>
      </c>
      <c r="Q74" s="115">
        <v>6.62</v>
      </c>
      <c r="R74" s="22">
        <f t="shared" si="18"/>
        <v>0.60422960725075525</v>
      </c>
      <c r="S74" s="2" t="s">
        <v>0</v>
      </c>
      <c r="T74" s="13" t="s">
        <v>0</v>
      </c>
      <c r="U74" s="18" t="str">
        <f t="shared" si="13"/>
        <v>NO</v>
      </c>
      <c r="V74" s="108">
        <v>27</v>
      </c>
      <c r="W74" s="18" t="str">
        <f t="shared" si="19"/>
        <v>NO</v>
      </c>
      <c r="X74" s="13" t="s">
        <v>0</v>
      </c>
      <c r="Y74" s="18">
        <f t="shared" si="14"/>
        <v>0</v>
      </c>
      <c r="Z74" s="8">
        <v>1</v>
      </c>
      <c r="AA74" s="23">
        <f t="shared" si="15"/>
        <v>2</v>
      </c>
      <c r="AB74" s="12">
        <v>0</v>
      </c>
      <c r="AC74" s="19">
        <f t="shared" si="16"/>
        <v>3</v>
      </c>
      <c r="AD74" s="101">
        <v>22.64</v>
      </c>
      <c r="AE74" s="8" t="s">
        <v>80</v>
      </c>
      <c r="AF74" s="136">
        <v>20.878449271718399</v>
      </c>
      <c r="AG74">
        <v>911</v>
      </c>
      <c r="AH74">
        <v>817</v>
      </c>
      <c r="AI74" s="137">
        <v>566.30999999999995</v>
      </c>
      <c r="AJ74" s="130">
        <v>1.22977994114595</v>
      </c>
      <c r="AK74" s="130">
        <v>98.450091009647494</v>
      </c>
      <c r="AL74" s="130">
        <v>0.60508567547682401</v>
      </c>
      <c r="AM74" s="130">
        <v>110.36404748235201</v>
      </c>
      <c r="AN74" s="130">
        <v>105.045608201961</v>
      </c>
      <c r="AO74" s="130">
        <v>5.1314945362307497E-2</v>
      </c>
      <c r="AP74" s="130">
        <v>0.50037255686833904</v>
      </c>
      <c r="AQ74" s="130">
        <v>34.72356134652</v>
      </c>
      <c r="AR74" s="130">
        <v>65.27643865348</v>
      </c>
      <c r="AS74" s="130">
        <v>14.1721429159848</v>
      </c>
      <c r="AT74" s="130">
        <v>66.158556924964103</v>
      </c>
      <c r="AU74" s="130">
        <v>19.669300159051101</v>
      </c>
      <c r="AV74" s="130">
        <v>-35.588440434560397</v>
      </c>
      <c r="AW74" s="130">
        <v>2.411394269703</v>
      </c>
      <c r="AX74" s="130">
        <v>3.2829504932398899</v>
      </c>
      <c r="AY74" s="130">
        <v>6.1343015486115497</v>
      </c>
      <c r="AZ74" s="130">
        <v>43.218186492849</v>
      </c>
      <c r="BA74" s="136">
        <v>1.23041529175941</v>
      </c>
      <c r="BB74" s="130">
        <v>97.528046671468005</v>
      </c>
      <c r="BC74" s="130">
        <v>0.61991125977284001</v>
      </c>
      <c r="BD74" s="130">
        <v>108.66434233967099</v>
      </c>
      <c r="BE74" s="130">
        <v>103.363921577752</v>
      </c>
      <c r="BF74" s="130">
        <v>5.0132420662974297E-2</v>
      </c>
      <c r="BG74" s="130">
        <v>0.49796115409318098</v>
      </c>
      <c r="BH74" s="130">
        <v>35.200000000000799</v>
      </c>
      <c r="BI74" s="130">
        <v>64.799999999999201</v>
      </c>
      <c r="BJ74" s="130">
        <v>11.764705882351899</v>
      </c>
      <c r="BK74" s="130">
        <v>68.539325842685898</v>
      </c>
      <c r="BL74" s="130">
        <v>19.512195121943499</v>
      </c>
      <c r="BM74" s="130">
        <v>-36.727347318871502</v>
      </c>
      <c r="BN74" s="130">
        <v>2.2536083864474001</v>
      </c>
      <c r="BO74" s="130">
        <v>3.19950408248756</v>
      </c>
      <c r="BP74" s="130">
        <v>4.9613726850615096</v>
      </c>
      <c r="BQ74" s="137">
        <v>44.209633643696897</v>
      </c>
      <c r="BR74" s="136">
        <v>0.11674021682691101</v>
      </c>
      <c r="BS74" s="130">
        <v>9.3104923704746998</v>
      </c>
      <c r="BT74" s="130">
        <v>0.117403258184083</v>
      </c>
      <c r="BU74" s="130">
        <v>6.3612032423253604</v>
      </c>
      <c r="BV74" s="130">
        <v>5.7341292388736997</v>
      </c>
      <c r="BW74" s="130">
        <v>1.0711599773274899E-2</v>
      </c>
      <c r="BX74" s="130">
        <v>0.124713241599877</v>
      </c>
      <c r="BY74" s="130">
        <v>5.1369489053204003</v>
      </c>
      <c r="BZ74" s="130">
        <v>5.1369489053204003</v>
      </c>
      <c r="CA74" s="130">
        <v>7.0422120325816397</v>
      </c>
      <c r="CB74" s="130">
        <v>7.7043469778960798</v>
      </c>
      <c r="CC74" s="130">
        <v>2.4476013097723599</v>
      </c>
      <c r="CD74" s="130">
        <v>5.8279475874076798</v>
      </c>
      <c r="CE74" s="130">
        <v>1.29678083246097</v>
      </c>
      <c r="CF74" s="130">
        <v>0.72207614619140303</v>
      </c>
      <c r="CG74" s="130">
        <v>4.7915009318809796</v>
      </c>
      <c r="CH74" s="137">
        <v>7.4649210680637896</v>
      </c>
      <c r="CI74" s="136">
        <v>9.4927728873288195E-2</v>
      </c>
      <c r="CJ74" s="130">
        <v>9.4570683226309293E-2</v>
      </c>
      <c r="CK74" s="130">
        <v>0.194027495513864</v>
      </c>
      <c r="CL74" s="130">
        <v>5.7638364915373198E-2</v>
      </c>
      <c r="CM74" s="130">
        <v>5.45870440185297E-2</v>
      </c>
      <c r="CN74" s="130">
        <v>0.20874230105178901</v>
      </c>
      <c r="CO74" s="130">
        <v>0.24924077047793</v>
      </c>
      <c r="CP74" s="130">
        <v>0.14793842296464799</v>
      </c>
      <c r="CQ74" s="130">
        <v>7.8695299732724294E-2</v>
      </c>
      <c r="CR74" s="130">
        <v>0.49690523686708898</v>
      </c>
      <c r="CS74" s="130">
        <v>0.11645276644462201</v>
      </c>
      <c r="CT74" s="130">
        <v>0.124437640891156</v>
      </c>
      <c r="CU74" s="130">
        <v>-0.16375956676505801</v>
      </c>
      <c r="CV74" s="130">
        <v>0.53777221284542998</v>
      </c>
      <c r="CW74" s="130">
        <v>0.219947314977266</v>
      </c>
      <c r="CX74" s="130">
        <v>0.78109967270283698</v>
      </c>
      <c r="CY74" s="137">
        <v>0.17272638381758501</v>
      </c>
    </row>
    <row r="75" spans="1:103" x14ac:dyDescent="0.25">
      <c r="A75" s="17">
        <v>72</v>
      </c>
      <c r="B75" s="16" t="s">
        <v>149</v>
      </c>
      <c r="C75" s="38"/>
      <c r="D75" s="123">
        <v>44518</v>
      </c>
      <c r="E75" s="12" t="s">
        <v>0</v>
      </c>
      <c r="F75" s="95" t="s">
        <v>44</v>
      </c>
      <c r="G75" s="5" t="s">
        <v>7</v>
      </c>
      <c r="H75" s="12" t="s">
        <v>63</v>
      </c>
      <c r="I75" s="64" t="s">
        <v>65</v>
      </c>
      <c r="J75" s="12" t="s">
        <v>251</v>
      </c>
      <c r="K75" s="12" t="s">
        <v>3</v>
      </c>
      <c r="L75" s="17" t="s">
        <v>66</v>
      </c>
      <c r="M75" s="108">
        <v>48.7</v>
      </c>
      <c r="N75" s="101">
        <v>1.5</v>
      </c>
      <c r="O75" s="20">
        <f t="shared" si="17"/>
        <v>21.644444444444446</v>
      </c>
      <c r="P75" s="12">
        <v>4</v>
      </c>
      <c r="Q75" s="115">
        <v>4.13</v>
      </c>
      <c r="R75" s="22">
        <f t="shared" si="18"/>
        <v>0.96852300242130751</v>
      </c>
      <c r="S75" s="2" t="s">
        <v>0</v>
      </c>
      <c r="T75" s="13" t="s">
        <v>0</v>
      </c>
      <c r="U75" s="18" t="str">
        <f t="shared" si="13"/>
        <v>NO</v>
      </c>
      <c r="V75" s="108">
        <v>8</v>
      </c>
      <c r="W75" s="18" t="str">
        <f t="shared" si="19"/>
        <v>YES</v>
      </c>
      <c r="X75" s="13" t="s">
        <v>0</v>
      </c>
      <c r="Y75" s="18">
        <f t="shared" si="14"/>
        <v>1</v>
      </c>
      <c r="Z75" s="8">
        <v>4</v>
      </c>
      <c r="AA75" s="23">
        <f t="shared" si="15"/>
        <v>4</v>
      </c>
      <c r="AB75" s="12">
        <v>4</v>
      </c>
      <c r="AC75" s="19">
        <f t="shared" si="16"/>
        <v>12</v>
      </c>
      <c r="AD75" s="101">
        <v>11.42</v>
      </c>
      <c r="AE75" s="8">
        <v>10</v>
      </c>
      <c r="AF75" s="136">
        <v>21.5559996861884</v>
      </c>
      <c r="AG75">
        <v>1178</v>
      </c>
      <c r="AH75">
        <v>983</v>
      </c>
      <c r="AI75" s="137">
        <v>980.16</v>
      </c>
      <c r="AJ75" s="130">
        <v>1.0662903513861499</v>
      </c>
      <c r="AK75" s="130">
        <v>135.798777275692</v>
      </c>
      <c r="AL75" s="130">
        <v>0.78550051710465696</v>
      </c>
      <c r="AM75" s="130">
        <v>127.23068342336801</v>
      </c>
      <c r="AN75" s="130">
        <v>116.916381569162</v>
      </c>
      <c r="AO75" s="130">
        <v>0.10161405667941199</v>
      </c>
      <c r="AP75" s="130">
        <v>0.80250481018269304</v>
      </c>
      <c r="AQ75" s="130">
        <v>46.970394459387997</v>
      </c>
      <c r="AR75" s="130">
        <v>53.029605540612103</v>
      </c>
      <c r="AS75" s="130">
        <v>41.136212717690903</v>
      </c>
      <c r="AT75" s="130">
        <v>21.772913121614</v>
      </c>
      <c r="AU75" s="130">
        <v>37.090874160695101</v>
      </c>
      <c r="AV75" s="130">
        <v>-40.065747091433998</v>
      </c>
      <c r="AW75" s="130">
        <v>4.5206237921252201</v>
      </c>
      <c r="AX75" s="130">
        <v>5.9553653070483703</v>
      </c>
      <c r="AY75" s="130">
        <v>4.4287818440720503</v>
      </c>
      <c r="AZ75" s="130">
        <v>58.689316007066999</v>
      </c>
      <c r="BA75" s="136">
        <v>1.1738855921817</v>
      </c>
      <c r="BB75" s="130">
        <v>102.22461268732</v>
      </c>
      <c r="BC75" s="130">
        <v>0.82124974800866901</v>
      </c>
      <c r="BD75" s="130">
        <v>124.29337978769</v>
      </c>
      <c r="BE75" s="130">
        <v>113.09836853578101</v>
      </c>
      <c r="BF75" s="130">
        <v>0.103457426907237</v>
      </c>
      <c r="BG75" s="130">
        <v>0.68842901397040501</v>
      </c>
      <c r="BH75" s="130">
        <v>42.3529411764748</v>
      </c>
      <c r="BI75" s="130">
        <v>57.6470588235252</v>
      </c>
      <c r="BJ75" s="130">
        <v>50</v>
      </c>
      <c r="BK75" s="130">
        <v>2.8985507246362001</v>
      </c>
      <c r="BL75" s="130">
        <v>46.153846153804601</v>
      </c>
      <c r="BM75" s="130">
        <v>-46.669733457821501</v>
      </c>
      <c r="BN75" s="130">
        <v>3.1691033451900101</v>
      </c>
      <c r="BO75" s="130">
        <v>5.5868779979980703</v>
      </c>
      <c r="BP75" s="130">
        <v>2.79919766315547</v>
      </c>
      <c r="BQ75" s="137">
        <v>64.625465295908896</v>
      </c>
      <c r="BR75" s="136">
        <v>0.35962458136327602</v>
      </c>
      <c r="BS75" s="130">
        <v>75.952272860903093</v>
      </c>
      <c r="BT75" s="130">
        <v>0.25518015273158501</v>
      </c>
      <c r="BU75" s="130">
        <v>23.5328370088837</v>
      </c>
      <c r="BV75" s="130">
        <v>20.0779292423416</v>
      </c>
      <c r="BW75" s="130">
        <v>1.9445571924860201E-2</v>
      </c>
      <c r="BX75" s="130">
        <v>0.35846154431878702</v>
      </c>
      <c r="BY75" s="130">
        <v>15.015028109434001</v>
      </c>
      <c r="BZ75" s="130">
        <v>15.015028109434001</v>
      </c>
      <c r="CA75" s="130">
        <v>17.172387557705601</v>
      </c>
      <c r="CB75" s="130">
        <v>26.702212665790402</v>
      </c>
      <c r="CC75" s="130">
        <v>15.7020769896577</v>
      </c>
      <c r="CD75" s="130">
        <v>16.2162812872449</v>
      </c>
      <c r="CE75" s="130">
        <v>4.0529863723003796</v>
      </c>
      <c r="CF75" s="130">
        <v>2.9498395789538501</v>
      </c>
      <c r="CG75" s="130">
        <v>4.4735601438323904</v>
      </c>
      <c r="CH75" s="137">
        <v>23.184879951398901</v>
      </c>
      <c r="CI75" s="136">
        <v>0.33726703134448599</v>
      </c>
      <c r="CJ75" s="130">
        <v>0.55930012320146705</v>
      </c>
      <c r="CK75" s="130">
        <v>0.32486312507110199</v>
      </c>
      <c r="CL75" s="130">
        <v>0.18496196338564599</v>
      </c>
      <c r="CM75" s="130">
        <v>0.17172896537568899</v>
      </c>
      <c r="CN75" s="130">
        <v>0.191366948238374</v>
      </c>
      <c r="CO75" s="130">
        <v>0.44667837472174399</v>
      </c>
      <c r="CP75" s="130">
        <v>0.31967004497729801</v>
      </c>
      <c r="CQ75" s="130">
        <v>0.28314425416449501</v>
      </c>
      <c r="CR75" s="130">
        <v>0.41745183679295</v>
      </c>
      <c r="CS75" s="130">
        <v>1.22639595889826</v>
      </c>
      <c r="CT75" s="130">
        <v>0.42334070967507997</v>
      </c>
      <c r="CU75" s="130">
        <v>-0.404741767331524</v>
      </c>
      <c r="CV75" s="130">
        <v>0.89655467003481903</v>
      </c>
      <c r="CW75" s="130">
        <v>0.49532470753097502</v>
      </c>
      <c r="CX75" s="130">
        <v>1.0101107485843499</v>
      </c>
      <c r="CY75" s="137">
        <v>0.39504430326990198</v>
      </c>
    </row>
    <row r="76" spans="1:103" x14ac:dyDescent="0.25">
      <c r="A76" s="17">
        <v>73</v>
      </c>
      <c r="B76" s="16" t="s">
        <v>150</v>
      </c>
      <c r="C76" s="38"/>
      <c r="D76" s="123">
        <v>44518</v>
      </c>
      <c r="E76" s="12" t="s">
        <v>12</v>
      </c>
      <c r="F76" s="95" t="s">
        <v>44</v>
      </c>
      <c r="G76" s="5" t="s">
        <v>10</v>
      </c>
      <c r="H76" s="12" t="s">
        <v>63</v>
      </c>
      <c r="I76" s="64" t="s">
        <v>65</v>
      </c>
      <c r="J76" s="12" t="s">
        <v>253</v>
      </c>
      <c r="K76" s="12" t="s">
        <v>3</v>
      </c>
      <c r="L76" s="17" t="s">
        <v>66</v>
      </c>
      <c r="M76" s="108">
        <v>58.5</v>
      </c>
      <c r="N76" s="101">
        <v>1.55</v>
      </c>
      <c r="O76" s="20">
        <f t="shared" si="17"/>
        <v>24.349635796045781</v>
      </c>
      <c r="P76" s="12">
        <v>3</v>
      </c>
      <c r="Q76" s="115">
        <v>3.7</v>
      </c>
      <c r="R76" s="22">
        <f t="shared" si="18"/>
        <v>1.0810810810810809</v>
      </c>
      <c r="S76" s="2" t="s">
        <v>0</v>
      </c>
      <c r="T76" s="13" t="s">
        <v>0</v>
      </c>
      <c r="U76" s="18" t="str">
        <f t="shared" si="13"/>
        <v>NO</v>
      </c>
      <c r="V76" s="108">
        <v>13.9</v>
      </c>
      <c r="W76" s="18" t="str">
        <f t="shared" si="19"/>
        <v>NO</v>
      </c>
      <c r="X76" s="13" t="s">
        <v>0</v>
      </c>
      <c r="Y76" s="18">
        <f t="shared" si="14"/>
        <v>0</v>
      </c>
      <c r="Z76" s="8">
        <v>4</v>
      </c>
      <c r="AA76" s="23">
        <f t="shared" si="15"/>
        <v>4</v>
      </c>
      <c r="AB76" s="12">
        <v>4</v>
      </c>
      <c r="AC76" s="19">
        <f t="shared" si="16"/>
        <v>12</v>
      </c>
      <c r="AD76" s="101">
        <v>13.8</v>
      </c>
      <c r="AE76" s="8">
        <v>7</v>
      </c>
      <c r="AF76" s="136">
        <v>25.3141592521958</v>
      </c>
      <c r="AG76">
        <v>1238</v>
      </c>
      <c r="AH76">
        <v>1052</v>
      </c>
      <c r="AI76" s="137">
        <v>1593.36</v>
      </c>
      <c r="AJ76" s="130">
        <v>0.95706768837206802</v>
      </c>
      <c r="AK76" s="130">
        <v>141.68638819714101</v>
      </c>
      <c r="AL76" s="130">
        <v>0.97456741240269895</v>
      </c>
      <c r="AM76" s="130">
        <v>120.66282314763799</v>
      </c>
      <c r="AN76" s="130">
        <v>111.481350887025</v>
      </c>
      <c r="AO76" s="130">
        <v>0.14998949791164601</v>
      </c>
      <c r="AP76" s="130">
        <v>1.0595719544345901</v>
      </c>
      <c r="AQ76" s="130">
        <v>57.314952065097103</v>
      </c>
      <c r="AR76" s="130">
        <v>42.685047934902897</v>
      </c>
      <c r="AS76" s="130">
        <v>49.7749616938233</v>
      </c>
      <c r="AT76" s="130">
        <v>5.9088435651209199</v>
      </c>
      <c r="AU76" s="130">
        <v>44.316194741055803</v>
      </c>
      <c r="AV76" s="130">
        <v>-37.5054451225474</v>
      </c>
      <c r="AW76" s="130">
        <v>3.5370212249742501</v>
      </c>
      <c r="AX76" s="130">
        <v>6.4408624584550997</v>
      </c>
      <c r="AY76" s="130">
        <v>4.6696421473907597</v>
      </c>
      <c r="AZ76" s="130">
        <v>64.330057428197605</v>
      </c>
      <c r="BA76" s="136">
        <v>0.95246608728791704</v>
      </c>
      <c r="BB76" s="130">
        <v>125.988737658568</v>
      </c>
      <c r="BC76" s="130">
        <v>1.0771551145418301</v>
      </c>
      <c r="BD76" s="130">
        <v>114.887430071718</v>
      </c>
      <c r="BE76" s="130">
        <v>107.32968739311499</v>
      </c>
      <c r="BF76" s="130">
        <v>0.155846724688399</v>
      </c>
      <c r="BG76" s="130">
        <v>1.0371102351182599</v>
      </c>
      <c r="BH76" s="130">
        <v>55.5555555555502</v>
      </c>
      <c r="BI76" s="130">
        <v>44.4444444444498</v>
      </c>
      <c r="BJ76" s="130">
        <v>50.000000000018098</v>
      </c>
      <c r="BK76" s="130">
        <v>0</v>
      </c>
      <c r="BL76" s="130">
        <v>48.936170212774996</v>
      </c>
      <c r="BM76" s="130">
        <v>-43.1867900850906</v>
      </c>
      <c r="BN76" s="130">
        <v>0.43470231062861803</v>
      </c>
      <c r="BO76" s="130">
        <v>6.8334008302711897</v>
      </c>
      <c r="BP76" s="130">
        <v>3.11726855396144</v>
      </c>
      <c r="BQ76" s="137">
        <v>72.986988214157407</v>
      </c>
      <c r="BR76" s="136">
        <v>0.29716862806399202</v>
      </c>
      <c r="BS76" s="130">
        <v>59.001461617803599</v>
      </c>
      <c r="BT76" s="130">
        <v>0.29555643999956699</v>
      </c>
      <c r="BU76" s="130">
        <v>21.0739084305132</v>
      </c>
      <c r="BV76" s="130">
        <v>15.5270210134449</v>
      </c>
      <c r="BW76" s="130">
        <v>3.01631674880091E-2</v>
      </c>
      <c r="BX76" s="130">
        <v>0.38843412627719298</v>
      </c>
      <c r="BY76" s="130">
        <v>15.2616609735495</v>
      </c>
      <c r="BZ76" s="130">
        <v>15.2616609735495</v>
      </c>
      <c r="CA76" s="130">
        <v>9.3100437089884203</v>
      </c>
      <c r="CB76" s="130">
        <v>13.8268620116959</v>
      </c>
      <c r="CC76" s="130">
        <v>11.2048274084342</v>
      </c>
      <c r="CD76" s="130">
        <v>15.142801879875099</v>
      </c>
      <c r="CE76" s="130">
        <v>5.6738699910894796</v>
      </c>
      <c r="CF76" s="130">
        <v>2.4156389727441199</v>
      </c>
      <c r="CG76" s="130">
        <v>4.74429737961181</v>
      </c>
      <c r="CH76" s="137">
        <v>22.664909531483801</v>
      </c>
      <c r="CI76" s="136">
        <v>0.31049907093767098</v>
      </c>
      <c r="CJ76" s="130">
        <v>0.41642293496612798</v>
      </c>
      <c r="CK76" s="130">
        <v>0.30326936468243099</v>
      </c>
      <c r="CL76" s="130">
        <v>0.17465121303127501</v>
      </c>
      <c r="CM76" s="130">
        <v>0.139279089192057</v>
      </c>
      <c r="CN76" s="130">
        <v>0.20110186318362899</v>
      </c>
      <c r="CO76" s="130">
        <v>0.36659532620837398</v>
      </c>
      <c r="CP76" s="130">
        <v>0.26627713055077901</v>
      </c>
      <c r="CQ76" s="130">
        <v>0.35754114641793</v>
      </c>
      <c r="CR76" s="130">
        <v>0.18704270967111</v>
      </c>
      <c r="CS76" s="130">
        <v>2.3400284436897199</v>
      </c>
      <c r="CT76" s="130">
        <v>0.25283821126577399</v>
      </c>
      <c r="CU76" s="130">
        <v>-0.40374942439415601</v>
      </c>
      <c r="CV76" s="130">
        <v>1.6041379540013301</v>
      </c>
      <c r="CW76" s="130">
        <v>0.37504899201395703</v>
      </c>
      <c r="CX76" s="130">
        <v>1.0159873561752</v>
      </c>
      <c r="CY76" s="137">
        <v>0.35232223376733901</v>
      </c>
    </row>
    <row r="77" spans="1:103" x14ac:dyDescent="0.25">
      <c r="A77" s="17">
        <v>74</v>
      </c>
      <c r="B77" s="16" t="s">
        <v>151</v>
      </c>
      <c r="C77" s="38"/>
      <c r="D77" s="123">
        <v>44518</v>
      </c>
      <c r="E77" s="12" t="s">
        <v>66</v>
      </c>
      <c r="F77" s="95" t="s">
        <v>44</v>
      </c>
      <c r="G77" s="5" t="s">
        <v>4</v>
      </c>
      <c r="H77" s="12" t="s">
        <v>63</v>
      </c>
      <c r="I77" s="64" t="s">
        <v>65</v>
      </c>
      <c r="J77" s="12" t="s">
        <v>253</v>
      </c>
      <c r="K77" s="12" t="s">
        <v>3</v>
      </c>
      <c r="L77" s="17" t="s">
        <v>66</v>
      </c>
      <c r="M77" s="108">
        <v>65</v>
      </c>
      <c r="N77" s="101">
        <v>1.45</v>
      </c>
      <c r="O77" s="20">
        <f t="shared" si="17"/>
        <v>30.915576694411413</v>
      </c>
      <c r="P77" s="12">
        <v>5</v>
      </c>
      <c r="Q77" s="115">
        <v>5.17</v>
      </c>
      <c r="R77" s="22">
        <f t="shared" si="18"/>
        <v>0.77369439071566737</v>
      </c>
      <c r="S77" s="2" t="s">
        <v>0</v>
      </c>
      <c r="T77" s="13" t="s">
        <v>66</v>
      </c>
      <c r="U77" s="18" t="str">
        <f t="shared" si="13"/>
        <v>NO</v>
      </c>
      <c r="V77" s="108">
        <v>12</v>
      </c>
      <c r="W77" s="18" t="str">
        <f t="shared" si="19"/>
        <v>NO</v>
      </c>
      <c r="X77" s="13" t="s">
        <v>66</v>
      </c>
      <c r="Y77" s="18">
        <f t="shared" si="14"/>
        <v>2</v>
      </c>
      <c r="Z77" s="8">
        <v>2</v>
      </c>
      <c r="AA77" s="23">
        <f t="shared" si="15"/>
        <v>3</v>
      </c>
      <c r="AB77" s="12">
        <v>2</v>
      </c>
      <c r="AC77" s="19">
        <f t="shared" si="16"/>
        <v>7</v>
      </c>
      <c r="AD77" s="101">
        <v>17.5</v>
      </c>
      <c r="AE77" s="8">
        <v>13</v>
      </c>
      <c r="AF77" s="136">
        <v>22.625358378215299</v>
      </c>
      <c r="AG77">
        <v>1018</v>
      </c>
      <c r="AH77">
        <v>917</v>
      </c>
      <c r="AI77" s="137">
        <v>956.75</v>
      </c>
      <c r="AJ77" s="130">
        <v>1.2243422549815</v>
      </c>
      <c r="AK77" s="130">
        <v>99.787594860757295</v>
      </c>
      <c r="AL77" s="130">
        <v>0.88163371493473996</v>
      </c>
      <c r="AM77" s="130">
        <v>110.86684889316</v>
      </c>
      <c r="AN77" s="130">
        <v>107.784355325665</v>
      </c>
      <c r="AO77" s="130">
        <v>5.2708584514926202E-2</v>
      </c>
      <c r="AP77" s="130">
        <v>0.73020684823398696</v>
      </c>
      <c r="AQ77" s="130">
        <v>39.905559827444897</v>
      </c>
      <c r="AR77" s="130">
        <v>60.094440172555103</v>
      </c>
      <c r="AS77" s="130">
        <v>25.024211039970599</v>
      </c>
      <c r="AT77" s="130">
        <v>53.750953630776102</v>
      </c>
      <c r="AU77" s="130">
        <v>21.224835329253398</v>
      </c>
      <c r="AV77" s="130">
        <v>-49.180490322371803</v>
      </c>
      <c r="AW77" s="130">
        <v>1.8177280894777099</v>
      </c>
      <c r="AX77" s="130">
        <v>7.1125078057155502</v>
      </c>
      <c r="AY77" s="130">
        <v>5.2912049926101199</v>
      </c>
      <c r="AZ77" s="130">
        <v>63.203001737064398</v>
      </c>
      <c r="BA77" s="136">
        <v>1.20276849681841</v>
      </c>
      <c r="BB77" s="130">
        <v>99.769822968781497</v>
      </c>
      <c r="BC77" s="130">
        <v>0.90532450597177005</v>
      </c>
      <c r="BD77" s="130">
        <v>109.586201700635</v>
      </c>
      <c r="BE77" s="130">
        <v>106.413204302062</v>
      </c>
      <c r="BF77" s="130">
        <v>5.1504472185044399E-2</v>
      </c>
      <c r="BG77" s="130">
        <v>0.75110301820880798</v>
      </c>
      <c r="BH77" s="130">
        <v>40.650406504066503</v>
      </c>
      <c r="BI77" s="130">
        <v>59.349593495933497</v>
      </c>
      <c r="BJ77" s="130">
        <v>20.0000000000034</v>
      </c>
      <c r="BK77" s="130">
        <v>59.459459459464597</v>
      </c>
      <c r="BL77" s="130">
        <v>19.4029850746264</v>
      </c>
      <c r="BM77" s="130">
        <v>-50.274174900991802</v>
      </c>
      <c r="BN77" s="130">
        <v>1.5911363094567601</v>
      </c>
      <c r="BO77" s="130">
        <v>6.9806935069527798</v>
      </c>
      <c r="BP77" s="130">
        <v>3.9252028925117601</v>
      </c>
      <c r="BQ77" s="137">
        <v>64.849381066805407</v>
      </c>
      <c r="BR77" s="136">
        <v>0.14398383847856899</v>
      </c>
      <c r="BS77" s="130">
        <v>17.678398542179199</v>
      </c>
      <c r="BT77" s="130">
        <v>0.125919802392297</v>
      </c>
      <c r="BU77" s="130">
        <v>6.056235494209</v>
      </c>
      <c r="BV77" s="130">
        <v>5.9032930116647098</v>
      </c>
      <c r="BW77" s="130">
        <v>1.48763823712045E-2</v>
      </c>
      <c r="BX77" s="130">
        <v>0.133354276878866</v>
      </c>
      <c r="BY77" s="130">
        <v>5.55133891083159</v>
      </c>
      <c r="BZ77" s="130">
        <v>5.55133891083159</v>
      </c>
      <c r="CA77" s="130">
        <v>15.738188753722101</v>
      </c>
      <c r="CB77" s="130">
        <v>19.218449401572698</v>
      </c>
      <c r="CC77" s="130">
        <v>7.9812476784310702</v>
      </c>
      <c r="CD77" s="130">
        <v>6.4687500552226203</v>
      </c>
      <c r="CE77" s="130">
        <v>1.3505952903193601</v>
      </c>
      <c r="CF77" s="130">
        <v>1.6704123303537299</v>
      </c>
      <c r="CG77" s="130">
        <v>4.6950239929970197</v>
      </c>
      <c r="CH77" s="137">
        <v>8.4755967504758196</v>
      </c>
      <c r="CI77" s="136">
        <v>0.117600971372783</v>
      </c>
      <c r="CJ77" s="130">
        <v>0.17716028296751199</v>
      </c>
      <c r="CK77" s="130">
        <v>0.142825529762797</v>
      </c>
      <c r="CL77" s="130">
        <v>5.4626207515334403E-2</v>
      </c>
      <c r="CM77" s="130">
        <v>5.47694792424024E-2</v>
      </c>
      <c r="CN77" s="130">
        <v>0.28223832053376002</v>
      </c>
      <c r="CO77" s="130">
        <v>0.182625344039685</v>
      </c>
      <c r="CP77" s="130">
        <v>0.139111916606008</v>
      </c>
      <c r="CQ77" s="130">
        <v>9.2376913652768594E-2</v>
      </c>
      <c r="CR77" s="130">
        <v>0.62891847933123302</v>
      </c>
      <c r="CS77" s="130">
        <v>0.35754620343272903</v>
      </c>
      <c r="CT77" s="130">
        <v>0.37603343227972302</v>
      </c>
      <c r="CU77" s="130">
        <v>-0.13153081664743099</v>
      </c>
      <c r="CV77" s="130">
        <v>0.74301282911209898</v>
      </c>
      <c r="CW77" s="130">
        <v>0.23485560592445301</v>
      </c>
      <c r="CX77" s="130">
        <v>0.88732604379423097</v>
      </c>
      <c r="CY77" s="137">
        <v>0.13410117427231999</v>
      </c>
    </row>
    <row r="78" spans="1:103" x14ac:dyDescent="0.25">
      <c r="A78" s="17">
        <v>75</v>
      </c>
      <c r="B78" s="16" t="s">
        <v>152</v>
      </c>
      <c r="C78" s="38"/>
      <c r="D78" s="123">
        <v>44518</v>
      </c>
      <c r="E78" s="12" t="s">
        <v>12</v>
      </c>
      <c r="F78" s="95" t="s">
        <v>44</v>
      </c>
      <c r="G78" s="5" t="s">
        <v>7</v>
      </c>
      <c r="H78" s="12" t="s">
        <v>63</v>
      </c>
      <c r="I78" s="64" t="s">
        <v>65</v>
      </c>
      <c r="J78" s="12" t="s">
        <v>253</v>
      </c>
      <c r="K78" s="12" t="s">
        <v>5</v>
      </c>
      <c r="L78" s="17" t="s">
        <v>66</v>
      </c>
      <c r="M78" s="108">
        <v>61.9</v>
      </c>
      <c r="N78" s="101">
        <v>1.65</v>
      </c>
      <c r="O78" s="20">
        <f t="shared" si="17"/>
        <v>22.736455463728191</v>
      </c>
      <c r="P78" s="12">
        <v>1</v>
      </c>
      <c r="Q78" s="115">
        <v>5.31</v>
      </c>
      <c r="R78" s="22">
        <f t="shared" si="18"/>
        <v>0.75329566854990593</v>
      </c>
      <c r="S78" s="2" t="s">
        <v>0</v>
      </c>
      <c r="T78" s="13" t="s">
        <v>66</v>
      </c>
      <c r="U78" s="18" t="str">
        <f t="shared" si="13"/>
        <v>NO</v>
      </c>
      <c r="V78" s="108">
        <v>15</v>
      </c>
      <c r="W78" s="18" t="str">
        <f t="shared" si="19"/>
        <v>YES</v>
      </c>
      <c r="X78" s="13" t="s">
        <v>0</v>
      </c>
      <c r="Y78" s="18">
        <f t="shared" si="14"/>
        <v>2</v>
      </c>
      <c r="Z78" s="8">
        <v>2</v>
      </c>
      <c r="AA78" s="23">
        <f t="shared" si="15"/>
        <v>3</v>
      </c>
      <c r="AB78" s="12">
        <v>3</v>
      </c>
      <c r="AC78" s="19">
        <f t="shared" si="16"/>
        <v>8</v>
      </c>
      <c r="AD78" s="101">
        <v>16.850000000000001</v>
      </c>
      <c r="AE78" s="8">
        <v>8</v>
      </c>
      <c r="AF78" s="136">
        <v>14.1194506289392</v>
      </c>
      <c r="AG78">
        <v>724</v>
      </c>
      <c r="AH78">
        <v>628</v>
      </c>
      <c r="AI78" s="137">
        <v>624.65</v>
      </c>
      <c r="AJ78" s="130">
        <v>1.0733943859763899</v>
      </c>
      <c r="AK78" s="130">
        <v>120.77538245692</v>
      </c>
      <c r="AL78" s="130">
        <v>0.81892435168583899</v>
      </c>
      <c r="AM78" s="130">
        <v>121.498574924919</v>
      </c>
      <c r="AN78" s="130">
        <v>111.994337838221</v>
      </c>
      <c r="AO78" s="130">
        <v>9.6705493235018106E-2</v>
      </c>
      <c r="AP78" s="130">
        <v>0.77837608634526101</v>
      </c>
      <c r="AQ78" s="130">
        <v>44.615391073967203</v>
      </c>
      <c r="AR78" s="130">
        <v>55.384608926032698</v>
      </c>
      <c r="AS78" s="130">
        <v>37.612988062718301</v>
      </c>
      <c r="AT78" s="130">
        <v>29.309550401341699</v>
      </c>
      <c r="AU78" s="130">
        <v>33.077461535940003</v>
      </c>
      <c r="AV78" s="130">
        <v>-35.785083354482602</v>
      </c>
      <c r="AW78" s="130">
        <v>1.96862578798329</v>
      </c>
      <c r="AX78" s="130">
        <v>6.7120296143851901</v>
      </c>
      <c r="AY78" s="130">
        <v>4.0940759421917097</v>
      </c>
      <c r="AZ78" s="130">
        <v>62.594858671984099</v>
      </c>
      <c r="BA78" s="136">
        <v>1.1302286899932601</v>
      </c>
      <c r="BB78" s="130">
        <v>106.175158616758</v>
      </c>
      <c r="BC78" s="130">
        <v>0.86268788307074096</v>
      </c>
      <c r="BD78" s="130">
        <v>119.85955436664</v>
      </c>
      <c r="BE78" s="130">
        <v>109.93143080174001</v>
      </c>
      <c r="BF78" s="130">
        <v>9.8980716521341397E-2</v>
      </c>
      <c r="BG78" s="130">
        <v>0.77360967312056295</v>
      </c>
      <c r="BH78" s="130">
        <v>42.738489109458698</v>
      </c>
      <c r="BI78" s="130">
        <v>57.261510890541302</v>
      </c>
      <c r="BJ78" s="130">
        <v>44.374120956400297</v>
      </c>
      <c r="BK78" s="130">
        <v>25.374469036442701</v>
      </c>
      <c r="BL78" s="130">
        <v>24.602774274908199</v>
      </c>
      <c r="BM78" s="130">
        <v>-38.166659601622001</v>
      </c>
      <c r="BN78" s="130">
        <v>1.5280182853659401</v>
      </c>
      <c r="BO78" s="130">
        <v>7.1691810401199101</v>
      </c>
      <c r="BP78" s="130">
        <v>2.5377902807680099</v>
      </c>
      <c r="BQ78" s="137">
        <v>67.077656472537001</v>
      </c>
      <c r="BR78" s="136">
        <v>0.21372555654425801</v>
      </c>
      <c r="BS78" s="130">
        <v>50.261861302492001</v>
      </c>
      <c r="BT78" s="130">
        <v>0.180932006704105</v>
      </c>
      <c r="BU78" s="130">
        <v>15.551867347903199</v>
      </c>
      <c r="BV78" s="130">
        <v>12.633888672707</v>
      </c>
      <c r="BW78" s="130">
        <v>1.49249747877868E-2</v>
      </c>
      <c r="BX78" s="130">
        <v>0.193004234143311</v>
      </c>
      <c r="BY78" s="130">
        <v>9.2093762873125904</v>
      </c>
      <c r="BZ78" s="130">
        <v>9.2093762873125904</v>
      </c>
      <c r="CA78" s="130">
        <v>18.5945910080823</v>
      </c>
      <c r="CB78" s="130">
        <v>26.439326240124998</v>
      </c>
      <c r="CC78" s="130">
        <v>15.875770317752901</v>
      </c>
      <c r="CD78" s="130">
        <v>8.8879895427581399</v>
      </c>
      <c r="CE78" s="130">
        <v>1.8546221797801701</v>
      </c>
      <c r="CF78" s="130">
        <v>1.77659958684271</v>
      </c>
      <c r="CG78" s="130">
        <v>4.37464053946319</v>
      </c>
      <c r="CH78" s="137">
        <v>15.815967527821201</v>
      </c>
      <c r="CI78" s="136">
        <v>0.199111863576449</v>
      </c>
      <c r="CJ78" s="130">
        <v>0.41615981899639398</v>
      </c>
      <c r="CK78" s="130">
        <v>0.22093860847053601</v>
      </c>
      <c r="CL78" s="130">
        <v>0.128000409531664</v>
      </c>
      <c r="CM78" s="130">
        <v>0.112808280459295</v>
      </c>
      <c r="CN78" s="130">
        <v>0.15433430189446901</v>
      </c>
      <c r="CO78" s="130">
        <v>0.247957558729137</v>
      </c>
      <c r="CP78" s="130">
        <v>0.20641702483442301</v>
      </c>
      <c r="CQ78" s="130">
        <v>0.166280424578097</v>
      </c>
      <c r="CR78" s="130">
        <v>0.49436622735413899</v>
      </c>
      <c r="CS78" s="130">
        <v>0.90207205085325004</v>
      </c>
      <c r="CT78" s="130">
        <v>0.47995733591899598</v>
      </c>
      <c r="CU78" s="130">
        <v>-0.248371352239558</v>
      </c>
      <c r="CV78" s="130">
        <v>0.94208975169429598</v>
      </c>
      <c r="CW78" s="130">
        <v>0.26468887786715201</v>
      </c>
      <c r="CX78" s="130">
        <v>1.06852940718078</v>
      </c>
      <c r="CY78" s="137">
        <v>0.25267199037386801</v>
      </c>
    </row>
    <row r="79" spans="1:103" x14ac:dyDescent="0.25">
      <c r="A79" s="17">
        <v>76</v>
      </c>
      <c r="B79" s="16" t="s">
        <v>153</v>
      </c>
      <c r="C79" s="38"/>
      <c r="D79" s="123">
        <v>44518</v>
      </c>
      <c r="E79" s="12" t="s">
        <v>12</v>
      </c>
      <c r="F79" s="95" t="s">
        <v>44</v>
      </c>
      <c r="G79" s="5" t="s">
        <v>13</v>
      </c>
      <c r="H79" s="12" t="s">
        <v>63</v>
      </c>
      <c r="I79" s="64" t="s">
        <v>65</v>
      </c>
      <c r="J79" s="12" t="s">
        <v>251</v>
      </c>
      <c r="K79" s="12" t="s">
        <v>5</v>
      </c>
      <c r="L79" s="17" t="s">
        <v>66</v>
      </c>
      <c r="M79" s="108">
        <v>45.3</v>
      </c>
      <c r="N79" s="101">
        <v>1.54</v>
      </c>
      <c r="O79" s="20">
        <f t="shared" si="17"/>
        <v>19.101028841288581</v>
      </c>
      <c r="P79" s="12">
        <v>2</v>
      </c>
      <c r="Q79" s="115">
        <v>4.5199999999999996</v>
      </c>
      <c r="R79" s="22">
        <f t="shared" si="18"/>
        <v>0.88495575221238942</v>
      </c>
      <c r="S79" s="2" t="s">
        <v>0</v>
      </c>
      <c r="T79" s="13" t="s">
        <v>0</v>
      </c>
      <c r="U79" s="18" t="str">
        <f t="shared" si="13"/>
        <v>NO</v>
      </c>
      <c r="V79" s="108">
        <v>13</v>
      </c>
      <c r="W79" s="18" t="str">
        <f t="shared" si="19"/>
        <v>YES</v>
      </c>
      <c r="X79" s="13" t="s">
        <v>0</v>
      </c>
      <c r="Y79" s="18">
        <f t="shared" si="14"/>
        <v>1</v>
      </c>
      <c r="Z79" s="8">
        <v>3</v>
      </c>
      <c r="AA79" s="23">
        <f t="shared" si="15"/>
        <v>4</v>
      </c>
      <c r="AB79" s="12">
        <v>2</v>
      </c>
      <c r="AC79" s="19">
        <f t="shared" si="16"/>
        <v>9</v>
      </c>
      <c r="AD79" s="101">
        <v>15.92</v>
      </c>
      <c r="AE79" s="8">
        <v>7</v>
      </c>
      <c r="AF79" s="136">
        <v>26.6200359168948</v>
      </c>
      <c r="AG79">
        <v>1172</v>
      </c>
      <c r="AH79">
        <v>1068</v>
      </c>
      <c r="AI79" s="137">
        <v>898.65</v>
      </c>
      <c r="AJ79" s="130">
        <v>1.2116934117070901</v>
      </c>
      <c r="AK79" s="130">
        <v>100.304665544325</v>
      </c>
      <c r="AL79" s="130">
        <v>0.69565823453294995</v>
      </c>
      <c r="AM79" s="130">
        <v>120.024357621429</v>
      </c>
      <c r="AN79" s="130">
        <v>110.842407589378</v>
      </c>
      <c r="AO79" s="130">
        <v>8.6818022240692197E-2</v>
      </c>
      <c r="AP79" s="130">
        <v>0.57859952057259201</v>
      </c>
      <c r="AQ79" s="130">
        <v>39.229129054477497</v>
      </c>
      <c r="AR79" s="130">
        <v>60.770870945522503</v>
      </c>
      <c r="AS79" s="130">
        <v>22.9883063805853</v>
      </c>
      <c r="AT79" s="130">
        <v>49.933419890783</v>
      </c>
      <c r="AU79" s="130">
        <v>27.0782737286317</v>
      </c>
      <c r="AV79" s="130">
        <v>-38.6716243437263</v>
      </c>
      <c r="AW79" s="130">
        <v>2.6639793301962</v>
      </c>
      <c r="AX79" s="130">
        <v>5.3415489025831002</v>
      </c>
      <c r="AY79" s="130">
        <v>5.3136509214148404</v>
      </c>
      <c r="AZ79" s="130">
        <v>55.562746070584303</v>
      </c>
      <c r="BA79" s="136">
        <v>1.2145364276895001</v>
      </c>
      <c r="BB79" s="130">
        <v>98.8031295432489</v>
      </c>
      <c r="BC79" s="130">
        <v>0.72421089275275596</v>
      </c>
      <c r="BD79" s="130">
        <v>117.564578167975</v>
      </c>
      <c r="BE79" s="130">
        <v>108.667148321346</v>
      </c>
      <c r="BF79" s="130">
        <v>8.63982724680704E-2</v>
      </c>
      <c r="BG79" s="130">
        <v>0.586769693253959</v>
      </c>
      <c r="BH79" s="130">
        <v>40.154497733241598</v>
      </c>
      <c r="BI79" s="130">
        <v>59.845502266758402</v>
      </c>
      <c r="BJ79" s="130">
        <v>18.072289156636799</v>
      </c>
      <c r="BK79" s="130">
        <v>56.962025316459901</v>
      </c>
      <c r="BL79" s="130">
        <v>23.076923076919599</v>
      </c>
      <c r="BM79" s="130">
        <v>-40.461325663510401</v>
      </c>
      <c r="BN79" s="130">
        <v>2.3126812185075001</v>
      </c>
      <c r="BO79" s="130">
        <v>5.2093887259212304</v>
      </c>
      <c r="BP79" s="130">
        <v>4.1176333885930596</v>
      </c>
      <c r="BQ79" s="137">
        <v>57.237246832212897</v>
      </c>
      <c r="BR79" s="136">
        <v>0.119589236299756</v>
      </c>
      <c r="BS79" s="130">
        <v>14.981417297078099</v>
      </c>
      <c r="BT79" s="130">
        <v>0.15273449731753899</v>
      </c>
      <c r="BU79" s="130">
        <v>11.1464223416408</v>
      </c>
      <c r="BV79" s="130">
        <v>9.8726463553690493</v>
      </c>
      <c r="BW79" s="130">
        <v>2.2473989259722601E-2</v>
      </c>
      <c r="BX79" s="130">
        <v>0.13876078496945099</v>
      </c>
      <c r="BY79" s="130">
        <v>6.7309532984354998</v>
      </c>
      <c r="BZ79" s="130">
        <v>6.7309532984354998</v>
      </c>
      <c r="CA79" s="130">
        <v>13.224017118100001</v>
      </c>
      <c r="CB79" s="130">
        <v>19.646363952299001</v>
      </c>
      <c r="CC79" s="130">
        <v>10.078256747591899</v>
      </c>
      <c r="CD79" s="130">
        <v>7.7852349757070298</v>
      </c>
      <c r="CE79" s="130">
        <v>2.1485805055446199</v>
      </c>
      <c r="CF79" s="130">
        <v>1.14732659727334</v>
      </c>
      <c r="CG79" s="130">
        <v>4.5528815226181596</v>
      </c>
      <c r="CH79" s="137">
        <v>12.0593091427885</v>
      </c>
      <c r="CI79" s="136">
        <v>9.8695953237273801E-2</v>
      </c>
      <c r="CJ79" s="130">
        <v>0.149359127172979</v>
      </c>
      <c r="CK79" s="130">
        <v>0.21955392710916699</v>
      </c>
      <c r="CL79" s="130">
        <v>9.2868002483278894E-2</v>
      </c>
      <c r="CM79" s="130">
        <v>8.9069216106734198E-2</v>
      </c>
      <c r="CN79" s="130">
        <v>0.25886317932256298</v>
      </c>
      <c r="CO79" s="130">
        <v>0.23982181117628801</v>
      </c>
      <c r="CP79" s="130">
        <v>0.17158049288038499</v>
      </c>
      <c r="CQ79" s="130">
        <v>0.110759533205792</v>
      </c>
      <c r="CR79" s="130">
        <v>0.57524973345875796</v>
      </c>
      <c r="CS79" s="130">
        <v>0.39345119952269703</v>
      </c>
      <c r="CT79" s="130">
        <v>0.37218978021244598</v>
      </c>
      <c r="CU79" s="130">
        <v>-0.201316471904807</v>
      </c>
      <c r="CV79" s="130">
        <v>0.80653047161082103</v>
      </c>
      <c r="CW79" s="130">
        <v>0.21479286592668001</v>
      </c>
      <c r="CX79" s="130">
        <v>0.85682736595837405</v>
      </c>
      <c r="CY79" s="137">
        <v>0.217039473309489</v>
      </c>
    </row>
    <row r="80" spans="1:103" x14ac:dyDescent="0.25">
      <c r="A80" s="17">
        <v>77</v>
      </c>
      <c r="B80" s="16" t="s">
        <v>154</v>
      </c>
      <c r="C80" s="38"/>
      <c r="D80" s="123">
        <v>44518</v>
      </c>
      <c r="E80" s="12" t="s">
        <v>66</v>
      </c>
      <c r="F80" s="95" t="s">
        <v>44</v>
      </c>
      <c r="G80" s="5" t="s">
        <v>10</v>
      </c>
      <c r="H80" s="12" t="s">
        <v>63</v>
      </c>
      <c r="I80" s="64" t="s">
        <v>65</v>
      </c>
      <c r="J80" s="12" t="s">
        <v>251</v>
      </c>
      <c r="K80" s="12" t="s">
        <v>5</v>
      </c>
      <c r="L80" s="17" t="s">
        <v>66</v>
      </c>
      <c r="M80" s="108">
        <v>59.5</v>
      </c>
      <c r="N80" s="101">
        <v>1.69</v>
      </c>
      <c r="O80" s="20">
        <f t="shared" si="17"/>
        <v>20.832603900423656</v>
      </c>
      <c r="P80" s="12">
        <v>2</v>
      </c>
      <c r="Q80" s="115">
        <v>3.8</v>
      </c>
      <c r="R80" s="22">
        <f t="shared" si="18"/>
        <v>1.0526315789473684</v>
      </c>
      <c r="S80" s="12" t="s">
        <v>66</v>
      </c>
      <c r="T80" s="13" t="s">
        <v>66</v>
      </c>
      <c r="U80" s="18" t="str">
        <f t="shared" si="13"/>
        <v>NO</v>
      </c>
      <c r="V80" s="108">
        <v>11.5</v>
      </c>
      <c r="W80" s="18" t="str">
        <f t="shared" si="19"/>
        <v>YES</v>
      </c>
      <c r="X80" s="13" t="s">
        <v>0</v>
      </c>
      <c r="Y80" s="18">
        <f t="shared" si="14"/>
        <v>3</v>
      </c>
      <c r="Z80" s="8">
        <v>4</v>
      </c>
      <c r="AA80" s="23">
        <f t="shared" si="15"/>
        <v>4</v>
      </c>
      <c r="AB80" s="12">
        <v>2</v>
      </c>
      <c r="AC80" s="19">
        <f t="shared" si="16"/>
        <v>10</v>
      </c>
      <c r="AD80" s="101">
        <v>15.27</v>
      </c>
      <c r="AE80" s="8">
        <v>15</v>
      </c>
      <c r="AF80" s="136">
        <v>27.0942234500361</v>
      </c>
      <c r="AG80">
        <v>1721</v>
      </c>
      <c r="AH80">
        <v>1326</v>
      </c>
      <c r="AI80" s="137">
        <v>1524.06</v>
      </c>
      <c r="AJ80" s="130">
        <v>0.898874966999749</v>
      </c>
      <c r="AK80" s="130">
        <v>165.97244370852201</v>
      </c>
      <c r="AL80" s="130">
        <v>0.87044615224774002</v>
      </c>
      <c r="AM80" s="130">
        <v>126.20102601142</v>
      </c>
      <c r="AN80" s="130">
        <v>113.673950963283</v>
      </c>
      <c r="AO80" s="130">
        <v>0.136700707630874</v>
      </c>
      <c r="AP80" s="130">
        <v>1.00603475701409</v>
      </c>
      <c r="AQ80" s="130">
        <v>56.475628419589299</v>
      </c>
      <c r="AR80" s="130">
        <v>43.524371580410701</v>
      </c>
      <c r="AS80" s="130">
        <v>49.685634065822903</v>
      </c>
      <c r="AT80" s="130">
        <v>5.2535774445827501</v>
      </c>
      <c r="AU80" s="130">
        <v>45.060788489594401</v>
      </c>
      <c r="AV80" s="130">
        <v>-24.910895229938799</v>
      </c>
      <c r="AW80" s="130">
        <v>3.7264489701659902</v>
      </c>
      <c r="AX80" s="130">
        <v>4.6253522586290501</v>
      </c>
      <c r="AY80" s="130">
        <v>3.8013654274451101</v>
      </c>
      <c r="AZ80" s="130">
        <v>48.320201669302399</v>
      </c>
      <c r="BA80" s="136">
        <v>0.91318913523480205</v>
      </c>
      <c r="BB80" s="130">
        <v>131.40760809549599</v>
      </c>
      <c r="BC80" s="130">
        <v>1.00108845058602</v>
      </c>
      <c r="BD80" s="130">
        <v>118.679727582186</v>
      </c>
      <c r="BE80" s="130">
        <v>108.398464671752</v>
      </c>
      <c r="BF80" s="130">
        <v>0.13586718182948601</v>
      </c>
      <c r="BG80" s="130">
        <v>0.94416205618773097</v>
      </c>
      <c r="BH80" s="130">
        <v>57.142857142882796</v>
      </c>
      <c r="BI80" s="130">
        <v>42.857142857117204</v>
      </c>
      <c r="BJ80" s="130">
        <v>50.000000000021501</v>
      </c>
      <c r="BK80" s="130">
        <v>0</v>
      </c>
      <c r="BL80" s="130">
        <v>49.180327868852999</v>
      </c>
      <c r="BM80" s="130">
        <v>-32.942274476507798</v>
      </c>
      <c r="BN80" s="130">
        <v>2.3654266725220201</v>
      </c>
      <c r="BO80" s="130">
        <v>5.6623323905237104</v>
      </c>
      <c r="BP80" s="130">
        <v>1.8158585587427001</v>
      </c>
      <c r="BQ80" s="137">
        <v>61.1055068972192</v>
      </c>
      <c r="BR80" s="136">
        <v>0.35867799306727799</v>
      </c>
      <c r="BS80" s="130">
        <v>88.456306432051406</v>
      </c>
      <c r="BT80" s="130">
        <v>0.35586236902410601</v>
      </c>
      <c r="BU80" s="130">
        <v>28.412524085988199</v>
      </c>
      <c r="BV80" s="130">
        <v>20.184182670665599</v>
      </c>
      <c r="BW80" s="130">
        <v>3.7193473966689802E-2</v>
      </c>
      <c r="BX80" s="130">
        <v>0.40788152052579302</v>
      </c>
      <c r="BY80" s="130">
        <v>14.318485678996399</v>
      </c>
      <c r="BZ80" s="130">
        <v>14.318485678996399</v>
      </c>
      <c r="CA80" s="130">
        <v>10.5497134484614</v>
      </c>
      <c r="CB80" s="130">
        <v>14.3453157934842</v>
      </c>
      <c r="CC80" s="130">
        <v>11.244447923533899</v>
      </c>
      <c r="CD80" s="130">
        <v>15.2936661455051</v>
      </c>
      <c r="CE80" s="130">
        <v>3.75119944072665</v>
      </c>
      <c r="CF80" s="130">
        <v>2.5828479842833398</v>
      </c>
      <c r="CG80" s="130">
        <v>4.4298346737363996</v>
      </c>
      <c r="CH80" s="137">
        <v>26.961458213387601</v>
      </c>
      <c r="CI80" s="136">
        <v>0.39902990542107097</v>
      </c>
      <c r="CJ80" s="130">
        <v>0.53295778778431802</v>
      </c>
      <c r="CK80" s="130">
        <v>0.40882755137140597</v>
      </c>
      <c r="CL80" s="130">
        <v>0.22513702926168899</v>
      </c>
      <c r="CM80" s="130">
        <v>0.17756207556456899</v>
      </c>
      <c r="CN80" s="130">
        <v>0.27207960083953298</v>
      </c>
      <c r="CO80" s="130">
        <v>0.40543481990262897</v>
      </c>
      <c r="CP80" s="130">
        <v>0.25353388850525599</v>
      </c>
      <c r="CQ80" s="130">
        <v>0.32897627602832202</v>
      </c>
      <c r="CR80" s="130">
        <v>0.21232925063380001</v>
      </c>
      <c r="CS80" s="130">
        <v>2.7305804368176601</v>
      </c>
      <c r="CT80" s="130">
        <v>0.24953952872197399</v>
      </c>
      <c r="CU80" s="130">
        <v>-0.613934826682768</v>
      </c>
      <c r="CV80" s="130">
        <v>1.0066418380497899</v>
      </c>
      <c r="CW80" s="130">
        <v>0.55841108738578404</v>
      </c>
      <c r="CX80" s="130">
        <v>1.1653272378798101</v>
      </c>
      <c r="CY80" s="137">
        <v>0.55797486934985496</v>
      </c>
    </row>
    <row r="81" spans="1:103" x14ac:dyDescent="0.25">
      <c r="A81" s="17">
        <v>78</v>
      </c>
      <c r="B81" s="16" t="s">
        <v>155</v>
      </c>
      <c r="C81" s="38"/>
      <c r="D81" s="123">
        <v>44518</v>
      </c>
      <c r="E81" s="12" t="s">
        <v>12</v>
      </c>
      <c r="F81" s="95" t="s">
        <v>44</v>
      </c>
      <c r="G81" s="5" t="s">
        <v>9</v>
      </c>
      <c r="H81" s="12" t="s">
        <v>63</v>
      </c>
      <c r="I81" s="64" t="s">
        <v>65</v>
      </c>
      <c r="J81" s="12" t="s">
        <v>250</v>
      </c>
      <c r="K81" s="12" t="s">
        <v>5</v>
      </c>
      <c r="L81" s="17" t="s">
        <v>66</v>
      </c>
      <c r="M81" s="108">
        <v>61.5</v>
      </c>
      <c r="N81" s="101">
        <v>1.7</v>
      </c>
      <c r="O81" s="20">
        <f t="shared" si="17"/>
        <v>21.280276816609</v>
      </c>
      <c r="P81" s="12">
        <v>2</v>
      </c>
      <c r="Q81" s="115">
        <v>5.51</v>
      </c>
      <c r="R81" s="22">
        <f t="shared" si="18"/>
        <v>0.72595281306715065</v>
      </c>
      <c r="S81" s="12" t="s">
        <v>0</v>
      </c>
      <c r="T81" s="13" t="s">
        <v>0</v>
      </c>
      <c r="U81" s="18" t="str">
        <f t="shared" si="13"/>
        <v>NO</v>
      </c>
      <c r="V81" s="108">
        <v>20</v>
      </c>
      <c r="W81" s="18" t="str">
        <f t="shared" si="19"/>
        <v>NO</v>
      </c>
      <c r="X81" s="13" t="s">
        <v>66</v>
      </c>
      <c r="Y81" s="18">
        <f t="shared" si="14"/>
        <v>1</v>
      </c>
      <c r="Z81" s="8">
        <v>2</v>
      </c>
      <c r="AA81" s="23">
        <f t="shared" si="15"/>
        <v>3</v>
      </c>
      <c r="AB81" s="12">
        <v>1</v>
      </c>
      <c r="AC81" s="19">
        <f t="shared" si="16"/>
        <v>6</v>
      </c>
      <c r="AD81" s="101">
        <v>15.81</v>
      </c>
      <c r="AE81" s="8">
        <v>7</v>
      </c>
      <c r="AF81" s="136">
        <v>7.5894802718137599</v>
      </c>
      <c r="AG81">
        <v>316</v>
      </c>
      <c r="AH81">
        <v>276</v>
      </c>
      <c r="AI81" s="137">
        <v>261.22000000000003</v>
      </c>
      <c r="AJ81" s="130">
        <v>1.0631457700453</v>
      </c>
      <c r="AK81" s="130">
        <v>114.632068757525</v>
      </c>
      <c r="AL81" s="130">
        <v>0.758138095512086</v>
      </c>
      <c r="AM81" s="130">
        <v>118.890781969011</v>
      </c>
      <c r="AN81" s="130">
        <v>111.070067492706</v>
      </c>
      <c r="AO81" s="130">
        <v>9.3635115693794901E-2</v>
      </c>
      <c r="AP81" s="130">
        <v>0.73190223234319796</v>
      </c>
      <c r="AQ81" s="130">
        <v>42.898686971918004</v>
      </c>
      <c r="AR81" s="130">
        <v>57.101313028081996</v>
      </c>
      <c r="AS81" s="130">
        <v>38.928838708761702</v>
      </c>
      <c r="AT81" s="130">
        <v>35.460241467647201</v>
      </c>
      <c r="AU81" s="130">
        <v>25.6109198235911</v>
      </c>
      <c r="AV81" s="130">
        <v>-34.295816088313003</v>
      </c>
      <c r="AW81" s="130">
        <v>0.57779087275747998</v>
      </c>
      <c r="AX81" s="130">
        <v>5.9032000514826803</v>
      </c>
      <c r="AY81" s="130">
        <v>5.1602341308264199</v>
      </c>
      <c r="AZ81" s="130">
        <v>50.954302769884499</v>
      </c>
      <c r="BA81" s="136">
        <v>1.05678762088363</v>
      </c>
      <c r="BB81" s="130">
        <v>113.551670769632</v>
      </c>
      <c r="BC81" s="130">
        <v>0.79271179421726701</v>
      </c>
      <c r="BD81" s="130">
        <v>116.42646256484799</v>
      </c>
      <c r="BE81" s="130">
        <v>108.553507735804</v>
      </c>
      <c r="BF81" s="130">
        <v>9.5030178944613394E-2</v>
      </c>
      <c r="BG81" s="130">
        <v>0.75111645965566098</v>
      </c>
      <c r="BH81" s="130">
        <v>43.5185185185195</v>
      </c>
      <c r="BI81" s="130">
        <v>56.4814814814805</v>
      </c>
      <c r="BJ81" s="130">
        <v>37.720383544700603</v>
      </c>
      <c r="BK81" s="130">
        <v>41.602564102569197</v>
      </c>
      <c r="BL81" s="130">
        <v>18.257575757572699</v>
      </c>
      <c r="BM81" s="130">
        <v>-35.058397173977298</v>
      </c>
      <c r="BN81" s="130">
        <v>0.52634673094113604</v>
      </c>
      <c r="BO81" s="130">
        <v>6.1777401817858504</v>
      </c>
      <c r="BP81" s="130">
        <v>3.6900960836061798</v>
      </c>
      <c r="BQ81" s="137">
        <v>52.9255401470568</v>
      </c>
      <c r="BR81" s="136">
        <v>0.137107626116488</v>
      </c>
      <c r="BS81" s="130">
        <v>14.364325939558301</v>
      </c>
      <c r="BT81" s="130">
        <v>0.15076183873148499</v>
      </c>
      <c r="BU81" s="130">
        <v>13.3664897189354</v>
      </c>
      <c r="BV81" s="130">
        <v>11.4630479483501</v>
      </c>
      <c r="BW81" s="130">
        <v>2.0199906193216498E-2</v>
      </c>
      <c r="BX81" s="130">
        <v>0.19622296910610701</v>
      </c>
      <c r="BY81" s="130">
        <v>7.8560602763032801</v>
      </c>
      <c r="BZ81" s="130">
        <v>7.8560602763032801</v>
      </c>
      <c r="CA81" s="130">
        <v>16.3893531723248</v>
      </c>
      <c r="CB81" s="130">
        <v>24.1498399405633</v>
      </c>
      <c r="CC81" s="130">
        <v>13.9696248764579</v>
      </c>
      <c r="CD81" s="130">
        <v>3.2997987811546601</v>
      </c>
      <c r="CE81" s="130">
        <v>0.88936662791111498</v>
      </c>
      <c r="CF81" s="130">
        <v>1.4394242463145399</v>
      </c>
      <c r="CG81" s="130">
        <v>4.6658575768783201</v>
      </c>
      <c r="CH81" s="137">
        <v>8.0858943530734209</v>
      </c>
      <c r="CI81" s="136">
        <v>0.128964089384136</v>
      </c>
      <c r="CJ81" s="130">
        <v>0.125308093060262</v>
      </c>
      <c r="CK81" s="130">
        <v>0.198858017588013</v>
      </c>
      <c r="CL81" s="130">
        <v>0.112426628015782</v>
      </c>
      <c r="CM81" s="130">
        <v>0.10320555489986399</v>
      </c>
      <c r="CN81" s="130">
        <v>0.21573002867080501</v>
      </c>
      <c r="CO81" s="130">
        <v>0.26809997351407999</v>
      </c>
      <c r="CP81" s="130">
        <v>0.183130553190263</v>
      </c>
      <c r="CQ81" s="130">
        <v>0.13758107930792601</v>
      </c>
      <c r="CR81" s="130">
        <v>0.42100801657450998</v>
      </c>
      <c r="CS81" s="130">
        <v>0.68103991797677998</v>
      </c>
      <c r="CT81" s="130">
        <v>0.54545580450374898</v>
      </c>
      <c r="CU81" s="130">
        <v>-9.6215782492463806E-2</v>
      </c>
      <c r="CV81" s="130">
        <v>1.53925350822289</v>
      </c>
      <c r="CW81" s="130">
        <v>0.243837958016179</v>
      </c>
      <c r="CX81" s="130">
        <v>0.90419493739736101</v>
      </c>
      <c r="CY81" s="137">
        <v>0.158689137394152</v>
      </c>
    </row>
    <row r="82" spans="1:103" x14ac:dyDescent="0.25">
      <c r="A82" s="17">
        <v>79</v>
      </c>
      <c r="B82" s="16" t="s">
        <v>156</v>
      </c>
      <c r="C82" s="37"/>
      <c r="D82" s="123">
        <v>44525</v>
      </c>
      <c r="E82" s="2" t="s">
        <v>12</v>
      </c>
      <c r="F82" s="95" t="s">
        <v>44</v>
      </c>
      <c r="G82" s="96" t="s">
        <v>4</v>
      </c>
      <c r="H82" s="2" t="s">
        <v>62</v>
      </c>
      <c r="I82" s="68" t="s">
        <v>64</v>
      </c>
      <c r="J82" s="2" t="s">
        <v>251</v>
      </c>
      <c r="K82" s="2" t="s">
        <v>5</v>
      </c>
      <c r="L82" s="17" t="s">
        <v>0</v>
      </c>
      <c r="M82" s="107">
        <v>76</v>
      </c>
      <c r="N82" s="100">
        <v>1.53</v>
      </c>
      <c r="O82" s="20">
        <f t="shared" si="17"/>
        <v>32.466145499594177</v>
      </c>
      <c r="P82" s="2">
        <v>1</v>
      </c>
      <c r="Q82" s="114">
        <v>3.48</v>
      </c>
      <c r="R82" s="22">
        <f t="shared" si="18"/>
        <v>1.1494252873563218</v>
      </c>
      <c r="S82" s="2" t="s">
        <v>0</v>
      </c>
      <c r="T82" s="56" t="s">
        <v>0</v>
      </c>
      <c r="U82" s="18" t="str">
        <f t="shared" si="13"/>
        <v>NO</v>
      </c>
      <c r="V82" s="107">
        <v>30</v>
      </c>
      <c r="W82" s="18" t="str">
        <f t="shared" si="19"/>
        <v>NO</v>
      </c>
      <c r="X82" s="56" t="s">
        <v>0</v>
      </c>
      <c r="Y82" s="18">
        <f t="shared" si="14"/>
        <v>0</v>
      </c>
      <c r="Z82" s="6">
        <v>4</v>
      </c>
      <c r="AA82" s="23">
        <f t="shared" si="15"/>
        <v>4</v>
      </c>
      <c r="AB82" s="2">
        <v>4</v>
      </c>
      <c r="AC82" s="19">
        <f t="shared" si="16"/>
        <v>12</v>
      </c>
      <c r="AD82" s="100">
        <v>9.6</v>
      </c>
      <c r="AE82" s="6">
        <v>7</v>
      </c>
      <c r="AF82" s="136">
        <v>26.774107846573798</v>
      </c>
      <c r="AG82">
        <v>1527</v>
      </c>
      <c r="AH82">
        <v>1433</v>
      </c>
      <c r="AI82" s="137">
        <v>2023.43</v>
      </c>
      <c r="AJ82" s="130">
        <v>1.00038108432645</v>
      </c>
      <c r="AK82" s="130">
        <v>122.62046158143499</v>
      </c>
      <c r="AL82" s="130">
        <v>1.27346727027008</v>
      </c>
      <c r="AM82" s="130">
        <v>109.10771798359001</v>
      </c>
      <c r="AN82" s="130">
        <v>106.073289838025</v>
      </c>
      <c r="AO82" s="130">
        <v>8.1917407611401399E-2</v>
      </c>
      <c r="AP82" s="130">
        <v>1.27988218864417</v>
      </c>
      <c r="AQ82" s="130">
        <v>51.528064665435402</v>
      </c>
      <c r="AR82" s="130">
        <v>48.471935334564598</v>
      </c>
      <c r="AS82" s="130">
        <v>38.538448231214097</v>
      </c>
      <c r="AT82" s="130">
        <v>15.523893596771501</v>
      </c>
      <c r="AU82" s="130">
        <v>45.937658172014402</v>
      </c>
      <c r="AV82" s="130">
        <v>-38.398670130946201</v>
      </c>
      <c r="AW82" s="130">
        <v>1.9180041317121399</v>
      </c>
      <c r="AX82" s="130">
        <v>9.1284917670231795</v>
      </c>
      <c r="AY82" s="130">
        <v>3.1264476772570902</v>
      </c>
      <c r="AZ82" s="130">
        <v>79.248740678358303</v>
      </c>
      <c r="BA82" s="136">
        <v>1.01994768530199</v>
      </c>
      <c r="BB82" s="130">
        <v>117.65309312356599</v>
      </c>
      <c r="BC82" s="130">
        <v>1.29503925685661</v>
      </c>
      <c r="BD82" s="130">
        <v>107.91311006026601</v>
      </c>
      <c r="BE82" s="130">
        <v>105.054783188835</v>
      </c>
      <c r="BF82" s="130">
        <v>8.0510560284588806E-2</v>
      </c>
      <c r="BG82" s="130">
        <v>1.2672413842147601</v>
      </c>
      <c r="BH82" s="130">
        <v>50.467289719623103</v>
      </c>
      <c r="BI82" s="130">
        <v>49.532710280376897</v>
      </c>
      <c r="BJ82" s="130">
        <v>35.294117647057497</v>
      </c>
      <c r="BK82" s="130">
        <v>7.6923076923251701</v>
      </c>
      <c r="BL82" s="130">
        <v>49.056603773591199</v>
      </c>
      <c r="BM82" s="130">
        <v>-39.598028934353998</v>
      </c>
      <c r="BN82" s="130">
        <v>1.44619106022074</v>
      </c>
      <c r="BO82" s="130">
        <v>9.2825140671814701</v>
      </c>
      <c r="BP82" s="130">
        <v>2.4066575972419502</v>
      </c>
      <c r="BQ82" s="137">
        <v>80.919733334644206</v>
      </c>
      <c r="BR82" s="136">
        <v>0.10840580464933799</v>
      </c>
      <c r="BS82" s="130">
        <v>26.365213110656398</v>
      </c>
      <c r="BT82" s="130">
        <v>0.14056172627654201</v>
      </c>
      <c r="BU82" s="130">
        <v>7.2231123651742601</v>
      </c>
      <c r="BV82" s="130">
        <v>6.63237576015554</v>
      </c>
      <c r="BW82" s="130">
        <v>1.05882994504529E-2</v>
      </c>
      <c r="BX82" s="130">
        <v>0.19074711804686401</v>
      </c>
      <c r="BY82" s="130">
        <v>6.5353563223515501</v>
      </c>
      <c r="BZ82" s="130">
        <v>6.5353563223515501</v>
      </c>
      <c r="CA82" s="130">
        <v>11.273932046643701</v>
      </c>
      <c r="CB82" s="130">
        <v>17.110946553997799</v>
      </c>
      <c r="CC82" s="130">
        <v>13.498043554789801</v>
      </c>
      <c r="CD82" s="130">
        <v>5.8332840610577303</v>
      </c>
      <c r="CE82" s="130">
        <v>2.2125763427368601</v>
      </c>
      <c r="CF82" s="130">
        <v>0.96448817236532602</v>
      </c>
      <c r="CG82" s="130">
        <v>2.8561469137778102</v>
      </c>
      <c r="CH82" s="137">
        <v>9.5783430188748699</v>
      </c>
      <c r="CI82" s="136">
        <v>0.108364508633554</v>
      </c>
      <c r="CJ82" s="130">
        <v>0.21501479256091799</v>
      </c>
      <c r="CK82" s="130">
        <v>0.11037718012708</v>
      </c>
      <c r="CL82" s="130">
        <v>6.6201662894834298E-2</v>
      </c>
      <c r="CM82" s="130">
        <v>6.2526351075593706E-2</v>
      </c>
      <c r="CN82" s="130">
        <v>0.12925579262324299</v>
      </c>
      <c r="CO82" s="130">
        <v>0.14903490316474399</v>
      </c>
      <c r="CP82" s="130">
        <v>0.12683100684616699</v>
      </c>
      <c r="CQ82" s="130">
        <v>0.13482763329425601</v>
      </c>
      <c r="CR82" s="130">
        <v>0.29253725990742901</v>
      </c>
      <c r="CS82" s="130">
        <v>1.1022329190375599</v>
      </c>
      <c r="CT82" s="130">
        <v>0.29383395000777102</v>
      </c>
      <c r="CU82" s="130">
        <v>-0.151913700166313</v>
      </c>
      <c r="CV82" s="130">
        <v>1.15358267803196</v>
      </c>
      <c r="CW82" s="130">
        <v>0.105656903350623</v>
      </c>
      <c r="CX82" s="130">
        <v>0.91354380709917604</v>
      </c>
      <c r="CY82" s="137">
        <v>0.12086429307122799</v>
      </c>
    </row>
    <row r="83" spans="1:103" x14ac:dyDescent="0.25">
      <c r="A83" s="17">
        <v>80</v>
      </c>
      <c r="B83" s="16" t="s">
        <v>157</v>
      </c>
      <c r="C83" s="37"/>
      <c r="D83" s="123">
        <v>44531</v>
      </c>
      <c r="E83" s="2" t="s">
        <v>66</v>
      </c>
      <c r="F83" s="95" t="s">
        <v>44</v>
      </c>
      <c r="G83" s="96" t="s">
        <v>11</v>
      </c>
      <c r="H83" s="2" t="s">
        <v>62</v>
      </c>
      <c r="I83" s="68" t="s">
        <v>65</v>
      </c>
      <c r="J83" s="2" t="s">
        <v>248</v>
      </c>
      <c r="K83" s="2" t="s">
        <v>5</v>
      </c>
      <c r="L83" s="17" t="s">
        <v>0</v>
      </c>
      <c r="M83" s="107">
        <v>65</v>
      </c>
      <c r="N83" s="100">
        <v>1.72</v>
      </c>
      <c r="O83" s="20">
        <f t="shared" si="17"/>
        <v>21.971335857220122</v>
      </c>
      <c r="P83" s="2">
        <v>3</v>
      </c>
      <c r="Q83" s="114">
        <v>6.65</v>
      </c>
      <c r="R83" s="22">
        <f t="shared" si="18"/>
        <v>0.60150375939849621</v>
      </c>
      <c r="S83" s="2" t="s">
        <v>66</v>
      </c>
      <c r="T83" s="56" t="s">
        <v>66</v>
      </c>
      <c r="U83" s="18" t="str">
        <f t="shared" si="13"/>
        <v>NO</v>
      </c>
      <c r="V83" s="107">
        <v>24</v>
      </c>
      <c r="W83" s="18" t="str">
        <f t="shared" si="19"/>
        <v>NO</v>
      </c>
      <c r="X83" s="56" t="s">
        <v>66</v>
      </c>
      <c r="Y83" s="18">
        <f t="shared" si="14"/>
        <v>3</v>
      </c>
      <c r="Z83" s="6">
        <v>4</v>
      </c>
      <c r="AA83" s="23">
        <f t="shared" si="15"/>
        <v>2</v>
      </c>
      <c r="AB83" s="2">
        <v>0</v>
      </c>
      <c r="AC83" s="19">
        <f t="shared" si="16"/>
        <v>6</v>
      </c>
      <c r="AD83" s="100">
        <v>20</v>
      </c>
      <c r="AE83" s="6">
        <v>7</v>
      </c>
      <c r="AF83" s="136">
        <v>11.9042679477725</v>
      </c>
      <c r="AG83">
        <v>421</v>
      </c>
      <c r="AH83">
        <v>397</v>
      </c>
      <c r="AI83" s="137">
        <v>292.77999999999997</v>
      </c>
      <c r="AJ83" s="130">
        <v>1.53731693342841</v>
      </c>
      <c r="AK83" s="130">
        <v>78.858017564880697</v>
      </c>
      <c r="AL83" s="130">
        <v>0.62392901848445304</v>
      </c>
      <c r="AM83" s="130">
        <v>119.061839157088</v>
      </c>
      <c r="AN83" s="130">
        <v>111.63390120864899</v>
      </c>
      <c r="AO83" s="130">
        <v>7.7874290862636697E-2</v>
      </c>
      <c r="AP83" s="130">
        <v>0.40828133974759401</v>
      </c>
      <c r="AQ83" s="130">
        <v>28.6842093405497</v>
      </c>
      <c r="AR83" s="130">
        <v>71.3157906594503</v>
      </c>
      <c r="AS83" s="130">
        <v>14.0868818380667</v>
      </c>
      <c r="AT83" s="130">
        <v>64.486314286517597</v>
      </c>
      <c r="AU83" s="130">
        <v>21.4268038754157</v>
      </c>
      <c r="AV83" s="130">
        <v>-37.756069193264899</v>
      </c>
      <c r="AW83" s="130">
        <v>1.3768213357732999</v>
      </c>
      <c r="AX83" s="130">
        <v>3.6639235048384</v>
      </c>
      <c r="AY83" s="130">
        <v>2.5518023490455199</v>
      </c>
      <c r="AZ83" s="130">
        <v>44.338500021834001</v>
      </c>
      <c r="BA83" s="136">
        <v>1.5380191146993001</v>
      </c>
      <c r="BB83" s="130">
        <v>78.022437337172903</v>
      </c>
      <c r="BC83" s="130">
        <v>0.63377722698718297</v>
      </c>
      <c r="BD83" s="130">
        <v>117.400722804445</v>
      </c>
      <c r="BE83" s="130">
        <v>109.67684304104399</v>
      </c>
      <c r="BF83" s="130">
        <v>7.8077433225069506E-2</v>
      </c>
      <c r="BG83" s="130">
        <v>0.40980542896987099</v>
      </c>
      <c r="BH83" s="130">
        <v>28.571428571428601</v>
      </c>
      <c r="BI83" s="130">
        <v>71.428571428571402</v>
      </c>
      <c r="BJ83" s="130">
        <v>10.569105691055899</v>
      </c>
      <c r="BK83" s="130">
        <v>68.656716417910602</v>
      </c>
      <c r="BL83" s="130">
        <v>20.5882352941153</v>
      </c>
      <c r="BM83" s="130">
        <v>-38.3156548876428</v>
      </c>
      <c r="BN83" s="130">
        <v>0.94351443572231497</v>
      </c>
      <c r="BO83" s="130">
        <v>3.62949529957725</v>
      </c>
      <c r="BP83" s="130">
        <v>1.73824003573762</v>
      </c>
      <c r="BQ83" s="137">
        <v>44.813374208239402</v>
      </c>
      <c r="BR83" s="136">
        <v>0.121557385519452</v>
      </c>
      <c r="BS83" s="130">
        <v>11.2975234774387</v>
      </c>
      <c r="BT83" s="130">
        <v>7.6590808946751299E-2</v>
      </c>
      <c r="BU83" s="130">
        <v>7.0229719042920804</v>
      </c>
      <c r="BV83" s="130">
        <v>6.9606365705924098</v>
      </c>
      <c r="BW83" s="130">
        <v>9.6599046953972905E-3</v>
      </c>
      <c r="BX83" s="130">
        <v>6.0517086301363099E-2</v>
      </c>
      <c r="BY83" s="130">
        <v>4.4923765020637099</v>
      </c>
      <c r="BZ83" s="130">
        <v>4.4923765020637099</v>
      </c>
      <c r="CA83" s="130">
        <v>8.9723255745621504</v>
      </c>
      <c r="CB83" s="130">
        <v>12.5337554978084</v>
      </c>
      <c r="CC83" s="130">
        <v>6.4775181524784902</v>
      </c>
      <c r="CD83" s="130">
        <v>3.8303693264599299</v>
      </c>
      <c r="CE83" s="130">
        <v>1.6226692894325001</v>
      </c>
      <c r="CF83" s="130">
        <v>0.55793241394052595</v>
      </c>
      <c r="CG83" s="130">
        <v>2.7005207842711698</v>
      </c>
      <c r="CH83" s="137">
        <v>4.2765084522082502</v>
      </c>
      <c r="CI83" s="136">
        <v>7.9071128975574306E-2</v>
      </c>
      <c r="CJ83" s="130">
        <v>0.14326410714222701</v>
      </c>
      <c r="CK83" s="130">
        <v>0.122755644757144</v>
      </c>
      <c r="CL83" s="130">
        <v>5.8985918191857299E-2</v>
      </c>
      <c r="CM83" s="130">
        <v>6.2352354394411301E-2</v>
      </c>
      <c r="CN83" s="130">
        <v>0.124044849569629</v>
      </c>
      <c r="CO83" s="130">
        <v>0.14822398285156901</v>
      </c>
      <c r="CP83" s="130">
        <v>0.15661496709665301</v>
      </c>
      <c r="CQ83" s="130">
        <v>6.2992732191890902E-2</v>
      </c>
      <c r="CR83" s="130">
        <v>0.63692772309031398</v>
      </c>
      <c r="CS83" s="130">
        <v>0.19436303092342899</v>
      </c>
      <c r="CT83" s="130">
        <v>0.30230911666254401</v>
      </c>
      <c r="CU83" s="130">
        <v>-0.10145042660169799</v>
      </c>
      <c r="CV83" s="130">
        <v>1.17856198714492</v>
      </c>
      <c r="CW83" s="130">
        <v>0.15227730961188099</v>
      </c>
      <c r="CX83" s="130">
        <v>1.05827976264748</v>
      </c>
      <c r="CY83" s="137">
        <v>9.6451356047280098E-2</v>
      </c>
    </row>
    <row r="84" spans="1:103" x14ac:dyDescent="0.25">
      <c r="A84" s="17">
        <v>81</v>
      </c>
      <c r="B84" s="16" t="s">
        <v>158</v>
      </c>
      <c r="C84" s="37"/>
      <c r="D84" s="123">
        <v>44531</v>
      </c>
      <c r="E84" s="2" t="s">
        <v>12</v>
      </c>
      <c r="F84" s="95" t="s">
        <v>44</v>
      </c>
      <c r="G84" s="96" t="s">
        <v>4</v>
      </c>
      <c r="H84" s="2" t="s">
        <v>2</v>
      </c>
      <c r="I84" s="68" t="s">
        <v>64</v>
      </c>
      <c r="J84" s="2" t="s">
        <v>252</v>
      </c>
      <c r="K84" s="2" t="s">
        <v>3</v>
      </c>
      <c r="L84" s="17" t="s">
        <v>0</v>
      </c>
      <c r="M84" s="107">
        <v>75</v>
      </c>
      <c r="N84" s="100">
        <v>1.62</v>
      </c>
      <c r="O84" s="20">
        <f t="shared" si="17"/>
        <v>28.577960676726104</v>
      </c>
      <c r="P84" s="2">
        <v>1</v>
      </c>
      <c r="Q84" s="114">
        <v>3.15</v>
      </c>
      <c r="R84" s="22">
        <f t="shared" si="18"/>
        <v>1.2698412698412698</v>
      </c>
      <c r="S84" s="2" t="s">
        <v>0</v>
      </c>
      <c r="T84" s="56" t="s">
        <v>0</v>
      </c>
      <c r="U84" s="18" t="str">
        <f t="shared" si="13"/>
        <v>NO</v>
      </c>
      <c r="V84" s="107">
        <v>24</v>
      </c>
      <c r="W84" s="18" t="str">
        <f t="shared" si="19"/>
        <v>NO</v>
      </c>
      <c r="X84" s="56" t="s">
        <v>0</v>
      </c>
      <c r="Y84" s="18">
        <f t="shared" si="14"/>
        <v>0</v>
      </c>
      <c r="Z84" s="6">
        <v>4</v>
      </c>
      <c r="AA84" s="23">
        <f t="shared" si="15"/>
        <v>4</v>
      </c>
      <c r="AB84" s="2">
        <v>4</v>
      </c>
      <c r="AC84" s="19">
        <f t="shared" si="16"/>
        <v>12</v>
      </c>
      <c r="AD84" s="100">
        <v>8.2799999999999994</v>
      </c>
      <c r="AE84" s="6">
        <v>7</v>
      </c>
      <c r="AF84" s="136">
        <v>17.6171907265968</v>
      </c>
      <c r="AG84">
        <v>1162</v>
      </c>
      <c r="AH84">
        <v>1003</v>
      </c>
      <c r="AI84" s="137">
        <v>1540.19</v>
      </c>
      <c r="AJ84" s="130">
        <v>0.84852379481619999</v>
      </c>
      <c r="AK84" s="130">
        <v>148.50400134138701</v>
      </c>
      <c r="AL84" s="130">
        <v>1.25180440957957</v>
      </c>
      <c r="AM84" s="130">
        <v>111.24086745855099</v>
      </c>
      <c r="AN84" s="130">
        <v>107.86569737076699</v>
      </c>
      <c r="AO84" s="130">
        <v>7.61351859647348E-2</v>
      </c>
      <c r="AP84" s="130">
        <v>1.50860545618298</v>
      </c>
      <c r="AQ84" s="130">
        <v>60.122818767910999</v>
      </c>
      <c r="AR84" s="130">
        <v>39.877181232089001</v>
      </c>
      <c r="AS84" s="130">
        <v>47.149980749496301</v>
      </c>
      <c r="AT84" s="130">
        <v>6.1057197764761799</v>
      </c>
      <c r="AU84" s="130">
        <v>46.744299474027599</v>
      </c>
      <c r="AV84" s="130">
        <v>-40.514328073423499</v>
      </c>
      <c r="AW84" s="130">
        <v>4.6458054462329601</v>
      </c>
      <c r="AX84" s="130">
        <v>11.668590173434</v>
      </c>
      <c r="AY84" s="130">
        <v>3.75016360819669</v>
      </c>
      <c r="AZ84" s="130">
        <v>88.066480007928206</v>
      </c>
      <c r="BA84" s="136">
        <v>0.94297050150555595</v>
      </c>
      <c r="BB84" s="130">
        <v>127.257427256109</v>
      </c>
      <c r="BC84" s="130">
        <v>1.2884722020575901</v>
      </c>
      <c r="BD84" s="130">
        <v>109.265643779548</v>
      </c>
      <c r="BE84" s="130">
        <v>105.95252321722</v>
      </c>
      <c r="BF84" s="130">
        <v>7.0270984461606997E-2</v>
      </c>
      <c r="BG84" s="130">
        <v>1.3911802649024501</v>
      </c>
      <c r="BH84" s="130">
        <v>52.525252525265799</v>
      </c>
      <c r="BI84" s="130">
        <v>47.474747474734201</v>
      </c>
      <c r="BJ84" s="130">
        <v>50.000000000022702</v>
      </c>
      <c r="BK84" s="130">
        <v>0</v>
      </c>
      <c r="BL84" s="130">
        <v>48.979591836741598</v>
      </c>
      <c r="BM84" s="130">
        <v>-42.935594978172098</v>
      </c>
      <c r="BN84" s="130">
        <v>3.1983350533566401</v>
      </c>
      <c r="BO84" s="130">
        <v>12.104815152118899</v>
      </c>
      <c r="BP84" s="130">
        <v>2.64216777524598</v>
      </c>
      <c r="BQ84" s="137">
        <v>92.0232105452246</v>
      </c>
      <c r="BR84" s="136">
        <v>0.16161789970423901</v>
      </c>
      <c r="BS84" s="130">
        <v>39.9802880756679</v>
      </c>
      <c r="BT84" s="130">
        <v>0.188147618836118</v>
      </c>
      <c r="BU84" s="130">
        <v>16.017153725820801</v>
      </c>
      <c r="BV84" s="130">
        <v>15.5998529688412</v>
      </c>
      <c r="BW84" s="130">
        <v>2.6407495026716701E-2</v>
      </c>
      <c r="BX84" s="130">
        <v>0.34054168758557302</v>
      </c>
      <c r="BY84" s="130">
        <v>11.3885450236557</v>
      </c>
      <c r="BZ84" s="130">
        <v>11.3885450236557</v>
      </c>
      <c r="CA84" s="130">
        <v>12.114775316428</v>
      </c>
      <c r="CB84" s="130">
        <v>14.5424244141869</v>
      </c>
      <c r="CC84" s="130">
        <v>11.112676277184301</v>
      </c>
      <c r="CD84" s="130">
        <v>8.9686228737426497</v>
      </c>
      <c r="CE84" s="130">
        <v>3.2230892882588198</v>
      </c>
      <c r="CF84" s="130">
        <v>1.9456243304894201</v>
      </c>
      <c r="CG84" s="130">
        <v>3.6630021385954401</v>
      </c>
      <c r="CH84" s="137">
        <v>15.1770902876073</v>
      </c>
      <c r="CI84" s="136">
        <v>0.19046949619043699</v>
      </c>
      <c r="CJ84" s="130">
        <v>0.26922027497265599</v>
      </c>
      <c r="CK84" s="130">
        <v>0.150301131228088</v>
      </c>
      <c r="CL84" s="130">
        <v>0.14398623538052599</v>
      </c>
      <c r="CM84" s="130">
        <v>0.14462292785462399</v>
      </c>
      <c r="CN84" s="130">
        <v>0.346850075849929</v>
      </c>
      <c r="CO84" s="130">
        <v>0.22573276941951301</v>
      </c>
      <c r="CP84" s="130">
        <v>0.18942134212998701</v>
      </c>
      <c r="CQ84" s="130">
        <v>0.285590522493886</v>
      </c>
      <c r="CR84" s="130">
        <v>0.25694125689664099</v>
      </c>
      <c r="CS84" s="130">
        <v>2.3817706915104901</v>
      </c>
      <c r="CT84" s="130">
        <v>0.23773329373261401</v>
      </c>
      <c r="CU84" s="130">
        <v>-0.221369162472322</v>
      </c>
      <c r="CV84" s="130">
        <v>0.69376329369802903</v>
      </c>
      <c r="CW84" s="130">
        <v>0.16674030894658001</v>
      </c>
      <c r="CX84" s="130">
        <v>0.97675795546339905</v>
      </c>
      <c r="CY84" s="137">
        <v>0.172336742495453</v>
      </c>
    </row>
    <row r="85" spans="1:103" x14ac:dyDescent="0.25">
      <c r="A85" s="17">
        <v>82</v>
      </c>
      <c r="B85" s="16" t="s">
        <v>159</v>
      </c>
      <c r="C85" s="37"/>
      <c r="D85" s="123">
        <v>44531</v>
      </c>
      <c r="E85" s="2" t="s">
        <v>12</v>
      </c>
      <c r="F85" s="95" t="s">
        <v>44</v>
      </c>
      <c r="G85" s="96" t="s">
        <v>11</v>
      </c>
      <c r="H85" s="2" t="s">
        <v>2</v>
      </c>
      <c r="I85" s="68" t="s">
        <v>64</v>
      </c>
      <c r="J85" s="2" t="s">
        <v>252</v>
      </c>
      <c r="K85" s="2" t="s">
        <v>5</v>
      </c>
      <c r="L85" s="17" t="s">
        <v>0</v>
      </c>
      <c r="M85" s="107">
        <v>105</v>
      </c>
      <c r="N85" s="100">
        <v>1.72</v>
      </c>
      <c r="O85" s="20">
        <f t="shared" si="17"/>
        <v>35.492157923201731</v>
      </c>
      <c r="P85" s="2">
        <v>1</v>
      </c>
      <c r="Q85" s="114">
        <v>4.43</v>
      </c>
      <c r="R85" s="22">
        <f t="shared" si="18"/>
        <v>0.90293453724604977</v>
      </c>
      <c r="S85" s="2" t="s">
        <v>0</v>
      </c>
      <c r="T85" s="56" t="s">
        <v>0</v>
      </c>
      <c r="U85" s="18" t="str">
        <f t="shared" si="13"/>
        <v>NO</v>
      </c>
      <c r="V85" s="107">
        <v>36</v>
      </c>
      <c r="W85" s="18" t="str">
        <f t="shared" si="19"/>
        <v>NO</v>
      </c>
      <c r="X85" s="56" t="s">
        <v>0</v>
      </c>
      <c r="Y85" s="18">
        <f t="shared" si="14"/>
        <v>0</v>
      </c>
      <c r="Z85" s="6">
        <v>4</v>
      </c>
      <c r="AA85" s="23">
        <f t="shared" si="15"/>
        <v>4</v>
      </c>
      <c r="AB85" s="2">
        <v>4</v>
      </c>
      <c r="AC85" s="19">
        <f t="shared" si="16"/>
        <v>12</v>
      </c>
      <c r="AD85" s="100">
        <v>11.3</v>
      </c>
      <c r="AE85" s="6">
        <v>7</v>
      </c>
      <c r="AF85" s="136">
        <v>13.155350371385699</v>
      </c>
      <c r="AG85">
        <v>818</v>
      </c>
      <c r="AH85">
        <v>727</v>
      </c>
      <c r="AI85" s="137">
        <v>1264.42</v>
      </c>
      <c r="AJ85" s="130">
        <v>0.78174264200795995</v>
      </c>
      <c r="AK85" s="130">
        <v>171.32738194039101</v>
      </c>
      <c r="AL85" s="130">
        <v>1.2649554954431099</v>
      </c>
      <c r="AM85" s="130">
        <v>119.08021403109301</v>
      </c>
      <c r="AN85" s="130">
        <v>112.05855143018699</v>
      </c>
      <c r="AO85" s="130">
        <v>0.12341627490226401</v>
      </c>
      <c r="AP85" s="130">
        <v>1.60970626260647</v>
      </c>
      <c r="AQ85" s="130">
        <v>67.819716925749702</v>
      </c>
      <c r="AR85" s="130">
        <v>32.180283074250298</v>
      </c>
      <c r="AS85" s="130">
        <v>49.069065195736698</v>
      </c>
      <c r="AT85" s="130">
        <v>4.3388936943224898</v>
      </c>
      <c r="AU85" s="130">
        <v>46.592041109940801</v>
      </c>
      <c r="AV85" s="130">
        <v>-24.069295157972601</v>
      </c>
      <c r="AW85" s="130">
        <v>5.7915967936968604</v>
      </c>
      <c r="AX85" s="130">
        <v>8.3620161236686208</v>
      </c>
      <c r="AY85" s="130">
        <v>3.4123829485269499</v>
      </c>
      <c r="AZ85" s="130">
        <v>91.063186710387498</v>
      </c>
      <c r="BA85" s="136">
        <v>0.74978431841589099</v>
      </c>
      <c r="BB85" s="130">
        <v>160.04602530702499</v>
      </c>
      <c r="BC85" s="130">
        <v>1.43035817159359</v>
      </c>
      <c r="BD85" s="130">
        <v>106.711529605263</v>
      </c>
      <c r="BE85" s="130">
        <v>102.076037783431</v>
      </c>
      <c r="BF85" s="130">
        <v>0.11839370206463599</v>
      </c>
      <c r="BG85" s="130">
        <v>1.7953478964589999</v>
      </c>
      <c r="BH85" s="130">
        <v>73.170731707317401</v>
      </c>
      <c r="BI85" s="130">
        <v>26.829268292682599</v>
      </c>
      <c r="BJ85" s="130">
        <v>50.000000000012299</v>
      </c>
      <c r="BK85" s="130">
        <v>0</v>
      </c>
      <c r="BL85" s="130">
        <v>49.090909090910998</v>
      </c>
      <c r="BM85" s="130">
        <v>-25.383421894612098</v>
      </c>
      <c r="BN85" s="130">
        <v>6.0704879164218903</v>
      </c>
      <c r="BO85" s="130">
        <v>9.3109146505168798</v>
      </c>
      <c r="BP85" s="130">
        <v>2.3112113935305398</v>
      </c>
      <c r="BQ85" s="137">
        <v>105.281265773592</v>
      </c>
      <c r="BR85" s="136">
        <v>0.226519942687994</v>
      </c>
      <c r="BS85" s="130">
        <v>67.181578187443506</v>
      </c>
      <c r="BT85" s="130">
        <v>0.40558725700405601</v>
      </c>
      <c r="BU85" s="130">
        <v>31.765586162157199</v>
      </c>
      <c r="BV85" s="130">
        <v>27.742630011065</v>
      </c>
      <c r="BW85" s="130">
        <v>3.5094639649727699E-2</v>
      </c>
      <c r="BX85" s="130">
        <v>0.47663273542062701</v>
      </c>
      <c r="BY85" s="130">
        <v>14.3765230912826</v>
      </c>
      <c r="BZ85" s="130">
        <v>14.3765230912826</v>
      </c>
      <c r="CA85" s="130">
        <v>10.7115445159952</v>
      </c>
      <c r="CB85" s="130">
        <v>12.8364508313618</v>
      </c>
      <c r="CC85" s="130">
        <v>12.077508904959799</v>
      </c>
      <c r="CD85" s="130">
        <v>11.3839541500076</v>
      </c>
      <c r="CE85" s="130">
        <v>3.50773163675616</v>
      </c>
      <c r="CF85" s="130">
        <v>2.95533011030808</v>
      </c>
      <c r="CG85" s="130">
        <v>3.51200750472018</v>
      </c>
      <c r="CH85" s="137">
        <v>34.910157104218499</v>
      </c>
      <c r="CI85" s="136">
        <v>0.28976280749654698</v>
      </c>
      <c r="CJ85" s="130">
        <v>0.39212399924968</v>
      </c>
      <c r="CK85" s="130">
        <v>0.32063361791394901</v>
      </c>
      <c r="CL85" s="130">
        <v>0.266757886023474</v>
      </c>
      <c r="CM85" s="130">
        <v>0.247572627496874</v>
      </c>
      <c r="CN85" s="130">
        <v>0.28435990048735499</v>
      </c>
      <c r="CO85" s="130">
        <v>0.29609919927183098</v>
      </c>
      <c r="CP85" s="130">
        <v>0.21198146708607299</v>
      </c>
      <c r="CQ85" s="130">
        <v>0.44674942908710003</v>
      </c>
      <c r="CR85" s="130">
        <v>0.21829526348763301</v>
      </c>
      <c r="CS85" s="130">
        <v>2.9584617037653</v>
      </c>
      <c r="CT85" s="130">
        <v>0.25921828314971401</v>
      </c>
      <c r="CU85" s="130">
        <v>-0.472965829505681</v>
      </c>
      <c r="CV85" s="130">
        <v>0.60565881253572695</v>
      </c>
      <c r="CW85" s="130">
        <v>0.35342315377066003</v>
      </c>
      <c r="CX85" s="130">
        <v>1.0291950105530301</v>
      </c>
      <c r="CY85" s="137">
        <v>0.38336190908017398</v>
      </c>
    </row>
    <row r="86" spans="1:103" x14ac:dyDescent="0.25">
      <c r="A86" s="17">
        <v>83</v>
      </c>
      <c r="B86" s="16" t="s">
        <v>160</v>
      </c>
      <c r="C86" s="36"/>
      <c r="D86" s="122">
        <v>44468</v>
      </c>
      <c r="E86" s="4" t="s">
        <v>66</v>
      </c>
      <c r="F86" s="95" t="s">
        <v>44</v>
      </c>
      <c r="G86" s="95" t="s">
        <v>13</v>
      </c>
      <c r="H86" s="4" t="s">
        <v>63</v>
      </c>
      <c r="I86" s="66" t="s">
        <v>64</v>
      </c>
      <c r="J86" s="4" t="s">
        <v>248</v>
      </c>
      <c r="K86" s="4" t="s">
        <v>3</v>
      </c>
      <c r="L86" s="21" t="s">
        <v>66</v>
      </c>
      <c r="M86" s="111">
        <v>85</v>
      </c>
      <c r="N86" s="104">
        <v>1.54</v>
      </c>
      <c r="O86" s="20">
        <f t="shared" si="17"/>
        <v>35.840782594029349</v>
      </c>
      <c r="P86" s="4">
        <v>1</v>
      </c>
      <c r="Q86" s="118">
        <v>6.31</v>
      </c>
      <c r="R86" s="22">
        <f t="shared" si="18"/>
        <v>0.63391442155309041</v>
      </c>
      <c r="S86" s="4" t="s">
        <v>0</v>
      </c>
      <c r="T86" s="58" t="s">
        <v>66</v>
      </c>
      <c r="U86" s="18" t="str">
        <f t="shared" si="13"/>
        <v>NO</v>
      </c>
      <c r="V86" s="111">
        <v>11.3</v>
      </c>
      <c r="W86" s="18" t="str">
        <f t="shared" si="19"/>
        <v>YES</v>
      </c>
      <c r="X86" s="58" t="s">
        <v>0</v>
      </c>
      <c r="Y86" s="18">
        <f t="shared" si="14"/>
        <v>2</v>
      </c>
      <c r="Z86" s="10">
        <v>4</v>
      </c>
      <c r="AA86" s="23">
        <f t="shared" si="15"/>
        <v>2</v>
      </c>
      <c r="AB86" s="4">
        <v>1</v>
      </c>
      <c r="AC86" s="19">
        <f t="shared" si="16"/>
        <v>7</v>
      </c>
      <c r="AD86" s="104">
        <v>15.76</v>
      </c>
      <c r="AE86" s="10">
        <v>17</v>
      </c>
      <c r="AF86" s="136">
        <v>34.260048397741699</v>
      </c>
      <c r="AG86">
        <v>1665</v>
      </c>
      <c r="AH86">
        <v>1524</v>
      </c>
      <c r="AI86" s="137">
        <v>1198.31</v>
      </c>
      <c r="AJ86" s="130">
        <v>1.1695725717941801</v>
      </c>
      <c r="AK86" s="130">
        <v>106.111845405346</v>
      </c>
      <c r="AL86" s="130">
        <v>0.65976407769061596</v>
      </c>
      <c r="AM86" s="130">
        <v>120.7894428307</v>
      </c>
      <c r="AN86" s="130">
        <v>114.318039691452</v>
      </c>
      <c r="AO86" s="130">
        <v>7.5892511690924702E-2</v>
      </c>
      <c r="AP86" s="130">
        <v>0.57149156085476904</v>
      </c>
      <c r="AQ86" s="130">
        <v>39.961822007048198</v>
      </c>
      <c r="AR86" s="130">
        <v>60.038177992951802</v>
      </c>
      <c r="AS86" s="130">
        <v>31.937047284997298</v>
      </c>
      <c r="AT86" s="130">
        <v>41.346488462663501</v>
      </c>
      <c r="AU86" s="130">
        <v>26.7164642523393</v>
      </c>
      <c r="AV86" s="130">
        <v>-34.547784001837101</v>
      </c>
      <c r="AW86" s="130">
        <v>2.8081399134406801</v>
      </c>
      <c r="AX86" s="130">
        <v>5.2043910218577896</v>
      </c>
      <c r="AY86" s="130">
        <v>3.5450713072748901</v>
      </c>
      <c r="AZ86" s="130">
        <v>49.072671387624503</v>
      </c>
      <c r="BA86" s="136">
        <v>1.1952580716944099</v>
      </c>
      <c r="BB86" s="130">
        <v>100.396728406851</v>
      </c>
      <c r="BC86" s="130">
        <v>0.67053039575514894</v>
      </c>
      <c r="BD86" s="130">
        <v>118.585785753829</v>
      </c>
      <c r="BE86" s="130">
        <v>111.910364028111</v>
      </c>
      <c r="BF86" s="130">
        <v>7.3098481238464005E-2</v>
      </c>
      <c r="BG86" s="130">
        <v>0.56086598823128098</v>
      </c>
      <c r="BH86" s="130">
        <v>39.199999999997601</v>
      </c>
      <c r="BI86" s="130">
        <v>60.800000000002399</v>
      </c>
      <c r="BJ86" s="130">
        <v>25.471544715440501</v>
      </c>
      <c r="BK86" s="130">
        <v>48.170459616244401</v>
      </c>
      <c r="BL86" s="130">
        <v>19.753086419751501</v>
      </c>
      <c r="BM86" s="130">
        <v>-35.102565385166699</v>
      </c>
      <c r="BN86" s="130">
        <v>2.59746538714165</v>
      </c>
      <c r="BO86" s="130">
        <v>5.18725894237574</v>
      </c>
      <c r="BP86" s="130">
        <v>2.4990491640882802</v>
      </c>
      <c r="BQ86" s="137">
        <v>49.726092067122202</v>
      </c>
      <c r="BR86" s="136">
        <v>0.15149694173248801</v>
      </c>
      <c r="BS86" s="130">
        <v>30.317504365129501</v>
      </c>
      <c r="BT86" s="130">
        <v>0.111252724403802</v>
      </c>
      <c r="BU86" s="130">
        <v>9.4419879064842593</v>
      </c>
      <c r="BV86" s="130">
        <v>8.9593354689792903</v>
      </c>
      <c r="BW86" s="130">
        <v>1.8175820128840201E-2</v>
      </c>
      <c r="BX86" s="130">
        <v>0.11809899255725401</v>
      </c>
      <c r="BY86" s="130">
        <v>6.7059790195389599</v>
      </c>
      <c r="BZ86" s="130">
        <v>6.7059790195389599</v>
      </c>
      <c r="CA86" s="130">
        <v>17.3790899884144</v>
      </c>
      <c r="CB86" s="130">
        <v>24.873500095918601</v>
      </c>
      <c r="CC86" s="130">
        <v>14.637025203677201</v>
      </c>
      <c r="CD86" s="130">
        <v>5.6235385604397701</v>
      </c>
      <c r="CE86" s="130">
        <v>1.54341328131623</v>
      </c>
      <c r="CF86" s="130">
        <v>1.44545972486347</v>
      </c>
      <c r="CG86" s="130">
        <v>3.4113079744638002</v>
      </c>
      <c r="CH86" s="137">
        <v>8.57091875942168</v>
      </c>
      <c r="CI86" s="136">
        <v>0.12953188659348</v>
      </c>
      <c r="CJ86" s="130">
        <v>0.28571272367676798</v>
      </c>
      <c r="CK86" s="130">
        <v>0.16862501031159799</v>
      </c>
      <c r="CL86" s="130">
        <v>7.8168983027086997E-2</v>
      </c>
      <c r="CM86" s="130">
        <v>7.8372018039854496E-2</v>
      </c>
      <c r="CN86" s="130">
        <v>0.23949424948355899</v>
      </c>
      <c r="CO86" s="130">
        <v>0.20665045758613801</v>
      </c>
      <c r="CP86" s="130">
        <v>0.16780964137111201</v>
      </c>
      <c r="CQ86" s="130">
        <v>0.11169524532083901</v>
      </c>
      <c r="CR86" s="130">
        <v>0.54416708699862903</v>
      </c>
      <c r="CS86" s="130">
        <v>0.60158676155484603</v>
      </c>
      <c r="CT86" s="130">
        <v>0.54786535618745102</v>
      </c>
      <c r="CU86" s="130">
        <v>-0.16277566631019599</v>
      </c>
      <c r="CV86" s="130">
        <v>0.54962121863264202</v>
      </c>
      <c r="CW86" s="130">
        <v>0.27773849405102802</v>
      </c>
      <c r="CX86" s="130">
        <v>0.96226780190948802</v>
      </c>
      <c r="CY86" s="137">
        <v>0.174657676402413</v>
      </c>
    </row>
    <row r="87" spans="1:103" x14ac:dyDescent="0.25">
      <c r="A87" s="17">
        <v>84</v>
      </c>
      <c r="B87" s="16" t="s">
        <v>161</v>
      </c>
      <c r="C87" s="36"/>
      <c r="D87" s="122">
        <v>44475</v>
      </c>
      <c r="E87" s="4" t="s">
        <v>0</v>
      </c>
      <c r="F87" s="95" t="s">
        <v>44</v>
      </c>
      <c r="G87" s="95" t="s">
        <v>13</v>
      </c>
      <c r="H87" s="4" t="s">
        <v>63</v>
      </c>
      <c r="I87" s="66" t="s">
        <v>64</v>
      </c>
      <c r="J87" s="4" t="s">
        <v>253</v>
      </c>
      <c r="K87" s="4" t="s">
        <v>5</v>
      </c>
      <c r="L87" s="21" t="s">
        <v>66</v>
      </c>
      <c r="M87" s="111">
        <v>79.7</v>
      </c>
      <c r="N87" s="104">
        <v>1.72</v>
      </c>
      <c r="O87" s="20">
        <f t="shared" si="17"/>
        <v>26.940237966468366</v>
      </c>
      <c r="P87" s="4">
        <v>1</v>
      </c>
      <c r="Q87" s="118">
        <v>6.12</v>
      </c>
      <c r="R87" s="22">
        <f t="shared" si="18"/>
        <v>0.65359477124183007</v>
      </c>
      <c r="S87" s="4" t="s">
        <v>0</v>
      </c>
      <c r="T87" s="58" t="s">
        <v>66</v>
      </c>
      <c r="U87" s="18" t="str">
        <f t="shared" si="13"/>
        <v>NO</v>
      </c>
      <c r="V87" s="111">
        <v>23.8</v>
      </c>
      <c r="W87" s="18" t="str">
        <f t="shared" si="19"/>
        <v>NO</v>
      </c>
      <c r="X87" s="58" t="s">
        <v>0</v>
      </c>
      <c r="Y87" s="18">
        <f t="shared" si="14"/>
        <v>1</v>
      </c>
      <c r="Z87" s="10">
        <v>4</v>
      </c>
      <c r="AA87" s="23">
        <f t="shared" si="15"/>
        <v>3</v>
      </c>
      <c r="AB87" s="4">
        <v>3</v>
      </c>
      <c r="AC87" s="19">
        <f t="shared" si="16"/>
        <v>10</v>
      </c>
      <c r="AD87" s="104">
        <v>12.75</v>
      </c>
      <c r="AE87" s="10">
        <v>10</v>
      </c>
      <c r="AF87" s="136">
        <v>39.7381539067079</v>
      </c>
      <c r="AG87">
        <v>990</v>
      </c>
      <c r="AH87">
        <v>793</v>
      </c>
      <c r="AI87" s="137">
        <v>789.22</v>
      </c>
      <c r="AJ87" s="130">
        <v>1.1924866560784999</v>
      </c>
      <c r="AK87" s="130">
        <v>112.096386862599</v>
      </c>
      <c r="AL87" s="130">
        <v>0.71356476089569598</v>
      </c>
      <c r="AM87" s="130">
        <v>131.27547142159699</v>
      </c>
      <c r="AN87" s="130">
        <v>120.75568191543</v>
      </c>
      <c r="AO87" s="130">
        <v>0.11012924258825101</v>
      </c>
      <c r="AP87" s="130">
        <v>0.62625915792431497</v>
      </c>
      <c r="AQ87" s="130">
        <v>42.5737067319156</v>
      </c>
      <c r="AR87" s="130">
        <v>57.4262932680844</v>
      </c>
      <c r="AS87" s="130">
        <v>40.3545319216515</v>
      </c>
      <c r="AT87" s="130">
        <v>23.335031036612101</v>
      </c>
      <c r="AU87" s="130">
        <v>36.310437041736499</v>
      </c>
      <c r="AV87" s="130">
        <v>-35.354419113261102</v>
      </c>
      <c r="AW87" s="130">
        <v>2.75340831638974</v>
      </c>
      <c r="AX87" s="130">
        <v>4.4627706277892596</v>
      </c>
      <c r="AY87" s="130">
        <v>4.0636973117362301</v>
      </c>
      <c r="AZ87" s="130">
        <v>49.448172108336898</v>
      </c>
      <c r="BA87" s="136">
        <v>1.2627323176770899</v>
      </c>
      <c r="BB87" s="130">
        <v>95.032017728627295</v>
      </c>
      <c r="BC87" s="130">
        <v>0.78522745761419199</v>
      </c>
      <c r="BD87" s="130">
        <v>125.88527195600599</v>
      </c>
      <c r="BE87" s="130">
        <v>116.00268408954901</v>
      </c>
      <c r="BF87" s="130">
        <v>0.111718100602809</v>
      </c>
      <c r="BG87" s="130">
        <v>0.62095554369927197</v>
      </c>
      <c r="BH87" s="130">
        <v>41.353383458650903</v>
      </c>
      <c r="BI87" s="130">
        <v>58.646616541349097</v>
      </c>
      <c r="BJ87" s="130">
        <v>50</v>
      </c>
      <c r="BK87" s="130">
        <v>7.1428571428511196</v>
      </c>
      <c r="BL87" s="130">
        <v>40.540540540534501</v>
      </c>
      <c r="BM87" s="130">
        <v>-38.824693632949902</v>
      </c>
      <c r="BN87" s="130">
        <v>1.9187901491891199</v>
      </c>
      <c r="BO87" s="130">
        <v>4.3271799058474096</v>
      </c>
      <c r="BP87" s="130">
        <v>2.52565644439944</v>
      </c>
      <c r="BQ87" s="137">
        <v>53.9468463448652</v>
      </c>
      <c r="BR87" s="136">
        <v>0.29631307223360098</v>
      </c>
      <c r="BS87" s="130">
        <v>52.418029327664399</v>
      </c>
      <c r="BT87" s="130">
        <v>0.220761747216728</v>
      </c>
      <c r="BU87" s="130">
        <v>32.8374001056279</v>
      </c>
      <c r="BV87" s="130">
        <v>28.926734037855802</v>
      </c>
      <c r="BW87" s="130">
        <v>2.9919312269945202E-2</v>
      </c>
      <c r="BX87" s="130">
        <v>0.237220788019912</v>
      </c>
      <c r="BY87" s="130">
        <v>13.7530525369092</v>
      </c>
      <c r="BZ87" s="130">
        <v>13.7530525369092</v>
      </c>
      <c r="CA87" s="130">
        <v>17.919907695064001</v>
      </c>
      <c r="CB87" s="130">
        <v>28.008635530961399</v>
      </c>
      <c r="CC87" s="130">
        <v>15.1088808825762</v>
      </c>
      <c r="CD87" s="130">
        <v>11.7976657366425</v>
      </c>
      <c r="CE87" s="130">
        <v>3.4796873060247102</v>
      </c>
      <c r="CF87" s="130">
        <v>1.6302375682965899</v>
      </c>
      <c r="CG87" s="130">
        <v>4.3911544346212796</v>
      </c>
      <c r="CH87" s="137">
        <v>15.2093689371472</v>
      </c>
      <c r="CI87" s="136">
        <v>0.24848334421453999</v>
      </c>
      <c r="CJ87" s="130">
        <v>0.46761569034259098</v>
      </c>
      <c r="CK87" s="130">
        <v>0.30937871278791701</v>
      </c>
      <c r="CL87" s="130">
        <v>0.25014117070026898</v>
      </c>
      <c r="CM87" s="130">
        <v>0.23954760205912701</v>
      </c>
      <c r="CN87" s="130">
        <v>0.27167454861926899</v>
      </c>
      <c r="CO87" s="130">
        <v>0.378790130281146</v>
      </c>
      <c r="CP87" s="130">
        <v>0.32304099390526297</v>
      </c>
      <c r="CQ87" s="130">
        <v>0.23949051478397801</v>
      </c>
      <c r="CR87" s="130">
        <v>0.44406183994044501</v>
      </c>
      <c r="CS87" s="130">
        <v>1.2002827631562401</v>
      </c>
      <c r="CT87" s="130">
        <v>0.41610297516412498</v>
      </c>
      <c r="CU87" s="130">
        <v>-0.33369706058095999</v>
      </c>
      <c r="CV87" s="130">
        <v>1.2637745318454101</v>
      </c>
      <c r="CW87" s="130">
        <v>0.36529718963041702</v>
      </c>
      <c r="CX87" s="130">
        <v>1.0805810811595999</v>
      </c>
      <c r="CY87" s="137">
        <v>0.30758202555646902</v>
      </c>
    </row>
    <row r="88" spans="1:103" x14ac:dyDescent="0.25">
      <c r="A88" s="17">
        <v>85</v>
      </c>
      <c r="B88" s="16" t="s">
        <v>162</v>
      </c>
      <c r="C88" s="36"/>
      <c r="D88" s="122">
        <v>44477</v>
      </c>
      <c r="E88" s="4" t="s">
        <v>0</v>
      </c>
      <c r="F88" s="95" t="s">
        <v>44</v>
      </c>
      <c r="G88" s="95" t="s">
        <v>13</v>
      </c>
      <c r="H88" s="4" t="s">
        <v>63</v>
      </c>
      <c r="I88" s="66" t="s">
        <v>64</v>
      </c>
      <c r="J88" s="4" t="s">
        <v>249</v>
      </c>
      <c r="K88" s="4" t="s">
        <v>3</v>
      </c>
      <c r="L88" s="21" t="s">
        <v>66</v>
      </c>
      <c r="M88" s="111">
        <v>41.6</v>
      </c>
      <c r="N88" s="104">
        <v>1.59</v>
      </c>
      <c r="O88" s="20">
        <f t="shared" si="17"/>
        <v>16.455045290929945</v>
      </c>
      <c r="P88" s="4">
        <v>1</v>
      </c>
      <c r="Q88" s="118">
        <v>8.73</v>
      </c>
      <c r="R88" s="22">
        <f t="shared" si="18"/>
        <v>0.45819014891179838</v>
      </c>
      <c r="S88" s="4" t="s">
        <v>0</v>
      </c>
      <c r="T88" s="58" t="s">
        <v>66</v>
      </c>
      <c r="U88" s="18" t="str">
        <f t="shared" si="13"/>
        <v>NO</v>
      </c>
      <c r="V88" s="111">
        <v>3.9</v>
      </c>
      <c r="W88" s="18" t="str">
        <f t="shared" si="19"/>
        <v>YES</v>
      </c>
      <c r="X88" s="58" t="s">
        <v>0</v>
      </c>
      <c r="Y88" s="18">
        <f t="shared" si="14"/>
        <v>2</v>
      </c>
      <c r="Z88" s="10">
        <v>4</v>
      </c>
      <c r="AA88" s="23">
        <f t="shared" si="15"/>
        <v>1</v>
      </c>
      <c r="AB88" s="4">
        <v>1</v>
      </c>
      <c r="AC88" s="19">
        <f t="shared" si="16"/>
        <v>6</v>
      </c>
      <c r="AD88" s="104">
        <v>18.559999999999999</v>
      </c>
      <c r="AE88" s="10">
        <v>22</v>
      </c>
      <c r="AF88" s="136">
        <v>30.046442389085499</v>
      </c>
      <c r="AG88">
        <v>1008</v>
      </c>
      <c r="AH88">
        <v>935</v>
      </c>
      <c r="AI88" s="137">
        <v>908.45</v>
      </c>
      <c r="AJ88" s="130">
        <v>1.5395055922224801</v>
      </c>
      <c r="AK88" s="130">
        <v>79.453281091732293</v>
      </c>
      <c r="AL88" s="130">
        <v>0.80583623313462405</v>
      </c>
      <c r="AM88" s="130">
        <v>123.98434455461199</v>
      </c>
      <c r="AN88" s="130">
        <v>115.456594051967</v>
      </c>
      <c r="AO88" s="130">
        <v>0.10959975725234</v>
      </c>
      <c r="AP88" s="130">
        <v>0.52612592204911501</v>
      </c>
      <c r="AQ88" s="130">
        <v>36.149041717719498</v>
      </c>
      <c r="AR88" s="130">
        <v>63.850958282280502</v>
      </c>
      <c r="AS88" s="130">
        <v>27.533345578466498</v>
      </c>
      <c r="AT88" s="130">
        <v>54.611577211535703</v>
      </c>
      <c r="AU88" s="130">
        <v>17.855077209997901</v>
      </c>
      <c r="AV88" s="130">
        <v>-39.393102510556702</v>
      </c>
      <c r="AW88" s="130">
        <v>2.63501641073508</v>
      </c>
      <c r="AX88" s="130">
        <v>4.2424097262600702</v>
      </c>
      <c r="AY88" s="130">
        <v>4.7583374649931196</v>
      </c>
      <c r="AZ88" s="130">
        <v>52.5034599568395</v>
      </c>
      <c r="BA88" s="136">
        <v>1.5422684796058099</v>
      </c>
      <c r="BB88" s="130">
        <v>77.807464515303494</v>
      </c>
      <c r="BC88" s="130">
        <v>0.82729349275047603</v>
      </c>
      <c r="BD88" s="130">
        <v>121.975054323538</v>
      </c>
      <c r="BE88" s="130">
        <v>113.712977212148</v>
      </c>
      <c r="BF88" s="130">
        <v>0.108066208904964</v>
      </c>
      <c r="BG88" s="130">
        <v>0.53261933826592101</v>
      </c>
      <c r="BH88" s="130">
        <v>36.423841059594203</v>
      </c>
      <c r="BI88" s="130">
        <v>63.576158940405797</v>
      </c>
      <c r="BJ88" s="130">
        <v>24.999999999995101</v>
      </c>
      <c r="BK88" s="130">
        <v>57.009345794397198</v>
      </c>
      <c r="BL88" s="130">
        <v>16.800000000001301</v>
      </c>
      <c r="BM88" s="130">
        <v>-39.944302259297501</v>
      </c>
      <c r="BN88" s="130">
        <v>2.2609184401069302</v>
      </c>
      <c r="BO88" s="130">
        <v>4.0317710445405801</v>
      </c>
      <c r="BP88" s="130">
        <v>3.55272954643128</v>
      </c>
      <c r="BQ88" s="137">
        <v>53.272889469375698</v>
      </c>
      <c r="BR88" s="136">
        <v>0.14213442129016801</v>
      </c>
      <c r="BS88" s="130">
        <v>19.733343028689202</v>
      </c>
      <c r="BT88" s="130">
        <v>0.144857792659664</v>
      </c>
      <c r="BU88" s="130">
        <v>11.610932784508799</v>
      </c>
      <c r="BV88" s="130">
        <v>9.9550015501452904</v>
      </c>
      <c r="BW88" s="130">
        <v>1.7382373841574501E-2</v>
      </c>
      <c r="BX88" s="130">
        <v>0.10060053711812</v>
      </c>
      <c r="BY88" s="130">
        <v>4.5822370158990697</v>
      </c>
      <c r="BZ88" s="130">
        <v>4.5822370158990697</v>
      </c>
      <c r="CA88" s="130">
        <v>16.534825386129899</v>
      </c>
      <c r="CB88" s="130">
        <v>18.863584624733502</v>
      </c>
      <c r="CC88" s="130">
        <v>6.7311289278273003</v>
      </c>
      <c r="CD88" s="130">
        <v>4.8111913776870798</v>
      </c>
      <c r="CE88" s="130">
        <v>2.3919583494227998</v>
      </c>
      <c r="CF88" s="130">
        <v>1.09086654307964</v>
      </c>
      <c r="CG88" s="130">
        <v>4.2635579128155303</v>
      </c>
      <c r="CH88" s="137">
        <v>7.8255198594225002</v>
      </c>
      <c r="CI88" s="136">
        <v>9.2324719058005003E-2</v>
      </c>
      <c r="CJ88" s="130">
        <v>0.24836410476121401</v>
      </c>
      <c r="CK88" s="130">
        <v>0.17976083316107799</v>
      </c>
      <c r="CL88" s="130">
        <v>9.3648378157892995E-2</v>
      </c>
      <c r="CM88" s="130">
        <v>8.6222892957197303E-2</v>
      </c>
      <c r="CN88" s="130">
        <v>0.15859865274659099</v>
      </c>
      <c r="CO88" s="130">
        <v>0.19120999916960801</v>
      </c>
      <c r="CP88" s="130">
        <v>0.126759570881044</v>
      </c>
      <c r="CQ88" s="130">
        <v>7.1764577058363505E-2</v>
      </c>
      <c r="CR88" s="130">
        <v>0.60053818519829905</v>
      </c>
      <c r="CS88" s="130">
        <v>0.345413657468016</v>
      </c>
      <c r="CT88" s="130">
        <v>0.37698682837720998</v>
      </c>
      <c r="CU88" s="130">
        <v>-0.122132837249815</v>
      </c>
      <c r="CV88" s="130">
        <v>0.907758425973341</v>
      </c>
      <c r="CW88" s="130">
        <v>0.25713370783762002</v>
      </c>
      <c r="CX88" s="130">
        <v>0.89601839806073902</v>
      </c>
      <c r="CY88" s="137">
        <v>0.149047698301321</v>
      </c>
    </row>
    <row r="89" spans="1:103" x14ac:dyDescent="0.25">
      <c r="A89" s="17">
        <v>86</v>
      </c>
      <c r="B89" s="16" t="s">
        <v>163</v>
      </c>
      <c r="C89" s="36"/>
      <c r="D89" s="122">
        <v>44495</v>
      </c>
      <c r="E89" s="4" t="s">
        <v>66</v>
      </c>
      <c r="F89" s="95" t="s">
        <v>44</v>
      </c>
      <c r="G89" s="95" t="s">
        <v>13</v>
      </c>
      <c r="H89" s="4" t="s">
        <v>63</v>
      </c>
      <c r="I89" s="66" t="s">
        <v>65</v>
      </c>
      <c r="J89" s="4" t="s">
        <v>251</v>
      </c>
      <c r="K89" s="4" t="s">
        <v>3</v>
      </c>
      <c r="L89" s="21" t="s">
        <v>66</v>
      </c>
      <c r="M89" s="111">
        <v>68.599999999999994</v>
      </c>
      <c r="N89" s="104">
        <v>1.5</v>
      </c>
      <c r="O89" s="20">
        <f t="shared" si="17"/>
        <v>30.488888888888887</v>
      </c>
      <c r="P89" s="4">
        <v>1</v>
      </c>
      <c r="Q89" s="118">
        <v>3.65</v>
      </c>
      <c r="R89" s="22">
        <f t="shared" si="18"/>
        <v>1.095890410958904</v>
      </c>
      <c r="S89" s="4" t="s">
        <v>0</v>
      </c>
      <c r="T89" s="58" t="s">
        <v>0</v>
      </c>
      <c r="U89" s="18" t="str">
        <f t="shared" si="13"/>
        <v>NO</v>
      </c>
      <c r="V89" s="111">
        <v>13.1</v>
      </c>
      <c r="W89" s="18" t="str">
        <f t="shared" si="19"/>
        <v>NO</v>
      </c>
      <c r="X89" s="58" t="s">
        <v>0</v>
      </c>
      <c r="Y89" s="18">
        <f t="shared" si="14"/>
        <v>0</v>
      </c>
      <c r="Z89" s="10">
        <v>2</v>
      </c>
      <c r="AA89" s="23">
        <f t="shared" si="15"/>
        <v>4</v>
      </c>
      <c r="AB89" s="4">
        <v>4</v>
      </c>
      <c r="AC89" s="19">
        <f t="shared" si="16"/>
        <v>10</v>
      </c>
      <c r="AD89" s="104">
        <v>8.9700000000000006</v>
      </c>
      <c r="AE89" s="10">
        <v>14</v>
      </c>
      <c r="AF89" s="136">
        <v>32.2006380185681</v>
      </c>
      <c r="AG89">
        <v>1617</v>
      </c>
      <c r="AH89">
        <v>1381</v>
      </c>
      <c r="AI89" s="137">
        <v>1405.94</v>
      </c>
      <c r="AJ89" s="130">
        <v>1.15572418018246</v>
      </c>
      <c r="AK89" s="130">
        <v>120.226254060193</v>
      </c>
      <c r="AL89" s="130">
        <v>0.80741375756479805</v>
      </c>
      <c r="AM89" s="130">
        <v>122.92078396059399</v>
      </c>
      <c r="AN89" s="130">
        <v>116.835810350644</v>
      </c>
      <c r="AO89" s="130">
        <v>8.6448662576830301E-2</v>
      </c>
      <c r="AP89" s="130">
        <v>0.720042587764127</v>
      </c>
      <c r="AQ89" s="130">
        <v>46.888911798945699</v>
      </c>
      <c r="AR89" s="130">
        <v>53.111088201054301</v>
      </c>
      <c r="AS89" s="130">
        <v>42.823265426838503</v>
      </c>
      <c r="AT89" s="130">
        <v>20.1114758842795</v>
      </c>
      <c r="AU89" s="130">
        <v>37.065258688881997</v>
      </c>
      <c r="AV89" s="130">
        <v>-31.946862847087498</v>
      </c>
      <c r="AW89" s="130">
        <v>1.5961300398037801</v>
      </c>
      <c r="AX89" s="130">
        <v>6.3833779442876502</v>
      </c>
      <c r="AY89" s="130">
        <v>3.8558352600713501</v>
      </c>
      <c r="AZ89" s="130">
        <v>54.487544170450803</v>
      </c>
      <c r="BA89" s="136">
        <v>1.21453642768938</v>
      </c>
      <c r="BB89" s="130">
        <v>98.803129543258194</v>
      </c>
      <c r="BC89" s="130">
        <v>0.87031077225687903</v>
      </c>
      <c r="BD89" s="130">
        <v>119.326724491495</v>
      </c>
      <c r="BE89" s="130">
        <v>113.391533028618</v>
      </c>
      <c r="BF89" s="130">
        <v>8.2854634761784701E-2</v>
      </c>
      <c r="BG89" s="130">
        <v>0.68632849696488796</v>
      </c>
      <c r="BH89" s="130">
        <v>43.846153846149399</v>
      </c>
      <c r="BI89" s="130">
        <v>56.153846153850601</v>
      </c>
      <c r="BJ89" s="130">
        <v>50</v>
      </c>
      <c r="BK89" s="130">
        <v>5.2631578947401101</v>
      </c>
      <c r="BL89" s="130">
        <v>44.999999999997598</v>
      </c>
      <c r="BM89" s="130">
        <v>-34.815530692548698</v>
      </c>
      <c r="BN89" s="130">
        <v>0.89157852997441001</v>
      </c>
      <c r="BO89" s="130">
        <v>6.7951053662786904</v>
      </c>
      <c r="BP89" s="130">
        <v>2.7630629556586301</v>
      </c>
      <c r="BQ89" s="137">
        <v>59.381949141198703</v>
      </c>
      <c r="BR89" s="136">
        <v>0.32225571455278001</v>
      </c>
      <c r="BS89" s="130">
        <v>65.419655328729604</v>
      </c>
      <c r="BT89" s="130">
        <v>0.215911945687353</v>
      </c>
      <c r="BU89" s="130">
        <v>20.0625759089186</v>
      </c>
      <c r="BV89" s="130">
        <v>17.4186089762858</v>
      </c>
      <c r="BW89" s="130">
        <v>2.71217477425903E-2</v>
      </c>
      <c r="BX89" s="130">
        <v>0.220927994853267</v>
      </c>
      <c r="BY89" s="130">
        <v>11.258787712985701</v>
      </c>
      <c r="BZ89" s="130">
        <v>11.258787712985701</v>
      </c>
      <c r="CA89" s="130">
        <v>16.812292821513701</v>
      </c>
      <c r="CB89" s="130">
        <v>24.6590885158286</v>
      </c>
      <c r="CC89" s="130">
        <v>15.9603930556889</v>
      </c>
      <c r="CD89" s="130">
        <v>11.0849500823368</v>
      </c>
      <c r="CE89" s="130">
        <v>2.5403935997461899</v>
      </c>
      <c r="CF89" s="130">
        <v>2.3106429438413101</v>
      </c>
      <c r="CG89" s="130">
        <v>3.85272200377345</v>
      </c>
      <c r="CH89" s="137">
        <v>18.085723829754599</v>
      </c>
      <c r="CI89" s="136">
        <v>0.27883444863280699</v>
      </c>
      <c r="CJ89" s="130">
        <v>0.54413784942493904</v>
      </c>
      <c r="CK89" s="130">
        <v>0.26741177452630299</v>
      </c>
      <c r="CL89" s="130">
        <v>0.16321548937851199</v>
      </c>
      <c r="CM89" s="130">
        <v>0.14908621700837801</v>
      </c>
      <c r="CN89" s="130">
        <v>0.31373241568064902</v>
      </c>
      <c r="CO89" s="130">
        <v>0.30682628862174899</v>
      </c>
      <c r="CP89" s="130">
        <v>0.24011620831086999</v>
      </c>
      <c r="CQ89" s="130">
        <v>0.21198563415543401</v>
      </c>
      <c r="CR89" s="130">
        <v>0.39259717011157702</v>
      </c>
      <c r="CS89" s="130">
        <v>1.2261202836487901</v>
      </c>
      <c r="CT89" s="130">
        <v>0.430602500029936</v>
      </c>
      <c r="CU89" s="130">
        <v>-0.34698086429939901</v>
      </c>
      <c r="CV89" s="130">
        <v>1.5915956321820099</v>
      </c>
      <c r="CW89" s="130">
        <v>0.36197808809191001</v>
      </c>
      <c r="CX89" s="130">
        <v>0.99919258575952696</v>
      </c>
      <c r="CY89" s="137">
        <v>0.33192400401049199</v>
      </c>
    </row>
    <row r="90" spans="1:103" x14ac:dyDescent="0.25">
      <c r="A90" s="17">
        <v>87</v>
      </c>
      <c r="B90" s="16" t="s">
        <v>164</v>
      </c>
      <c r="C90" s="36"/>
      <c r="D90" s="122">
        <v>44511</v>
      </c>
      <c r="E90" s="4" t="s">
        <v>66</v>
      </c>
      <c r="F90" s="95" t="s">
        <v>44</v>
      </c>
      <c r="G90" s="95" t="s">
        <v>13</v>
      </c>
      <c r="H90" s="4" t="s">
        <v>63</v>
      </c>
      <c r="I90" s="66" t="s">
        <v>65</v>
      </c>
      <c r="J90" s="4" t="s">
        <v>248</v>
      </c>
      <c r="K90" s="4" t="s">
        <v>3</v>
      </c>
      <c r="L90" s="21" t="s">
        <v>66</v>
      </c>
      <c r="M90" s="111">
        <v>62</v>
      </c>
      <c r="N90" s="104">
        <v>1.53</v>
      </c>
      <c r="O90" s="20">
        <f t="shared" si="17"/>
        <v>26.485539749668931</v>
      </c>
      <c r="P90" s="4">
        <v>5</v>
      </c>
      <c r="Q90" s="118">
        <v>4.84</v>
      </c>
      <c r="R90" s="22">
        <f t="shared" si="18"/>
        <v>0.82644628099173556</v>
      </c>
      <c r="S90" s="4" t="s">
        <v>0</v>
      </c>
      <c r="T90" s="58" t="s">
        <v>66</v>
      </c>
      <c r="U90" s="18" t="str">
        <f t="shared" si="13"/>
        <v>NO</v>
      </c>
      <c r="V90" s="111">
        <v>21</v>
      </c>
      <c r="W90" s="18" t="str">
        <f t="shared" si="19"/>
        <v>NO</v>
      </c>
      <c r="X90" s="58" t="s">
        <v>0</v>
      </c>
      <c r="Y90" s="18">
        <f t="shared" si="14"/>
        <v>1</v>
      </c>
      <c r="Z90" s="10">
        <v>4</v>
      </c>
      <c r="AA90" s="23">
        <f t="shared" si="15"/>
        <v>3</v>
      </c>
      <c r="AB90" s="4">
        <v>4</v>
      </c>
      <c r="AC90" s="19">
        <f t="shared" si="16"/>
        <v>11</v>
      </c>
      <c r="AD90" s="104">
        <v>10.220000000000001</v>
      </c>
      <c r="AE90" s="10">
        <v>8</v>
      </c>
      <c r="AF90" s="136">
        <v>27.932731307192501</v>
      </c>
      <c r="AG90">
        <v>1325</v>
      </c>
      <c r="AH90">
        <v>1122</v>
      </c>
      <c r="AI90" s="137">
        <v>1366.45</v>
      </c>
      <c r="AJ90" s="130">
        <v>1.2444505255392599</v>
      </c>
      <c r="AK90" s="130">
        <v>107.86725914817799</v>
      </c>
      <c r="AL90" s="130">
        <v>0.94236585667597395</v>
      </c>
      <c r="AM90" s="130">
        <v>122.607609114648</v>
      </c>
      <c r="AN90" s="130">
        <v>116.829719429235</v>
      </c>
      <c r="AO90" s="130">
        <v>8.7322778527427897E-2</v>
      </c>
      <c r="AP90" s="130">
        <v>0.77413530762382798</v>
      </c>
      <c r="AQ90" s="130">
        <v>44.928760594454999</v>
      </c>
      <c r="AR90" s="130">
        <v>55.071239405545001</v>
      </c>
      <c r="AS90" s="130">
        <v>42.281610747214899</v>
      </c>
      <c r="AT90" s="130">
        <v>16.383371798420701</v>
      </c>
      <c r="AU90" s="130">
        <v>41.335017454364397</v>
      </c>
      <c r="AV90" s="130">
        <v>-41.823785677549402</v>
      </c>
      <c r="AW90" s="130">
        <v>3.4637088659460802</v>
      </c>
      <c r="AX90" s="130">
        <v>6.7883542753290396</v>
      </c>
      <c r="AY90" s="130">
        <v>4.7442938046676204</v>
      </c>
      <c r="AZ90" s="130">
        <v>76.6876000536448</v>
      </c>
      <c r="BA90" s="136">
        <v>1.32056738566243</v>
      </c>
      <c r="BB90" s="130">
        <v>90.870031550722501</v>
      </c>
      <c r="BC90" s="130">
        <v>1.01548872278256</v>
      </c>
      <c r="BD90" s="130">
        <v>119.088124548979</v>
      </c>
      <c r="BE90" s="130">
        <v>113.717345006825</v>
      </c>
      <c r="BF90" s="130">
        <v>7.6282814285463602E-2</v>
      </c>
      <c r="BG90" s="130">
        <v>0.73707393489663098</v>
      </c>
      <c r="BH90" s="130">
        <v>42.140610961368097</v>
      </c>
      <c r="BI90" s="130">
        <v>57.859389038631903</v>
      </c>
      <c r="BJ90" s="130">
        <v>50</v>
      </c>
      <c r="BK90" s="130">
        <v>2.4540800963580298</v>
      </c>
      <c r="BL90" s="130">
        <v>48.000000000009301</v>
      </c>
      <c r="BM90" s="130">
        <v>-44.617525904106003</v>
      </c>
      <c r="BN90" s="130">
        <v>2.5385360654179601</v>
      </c>
      <c r="BO90" s="130">
        <v>7.0050664954400803</v>
      </c>
      <c r="BP90" s="130">
        <v>3.4082352213936802</v>
      </c>
      <c r="BQ90" s="137">
        <v>83.162561490769505</v>
      </c>
      <c r="BR90" s="136">
        <v>0.30439308925247799</v>
      </c>
      <c r="BS90" s="130">
        <v>52.513672923166297</v>
      </c>
      <c r="BT90" s="130">
        <v>0.24363750680545901</v>
      </c>
      <c r="BU90" s="130">
        <v>22.518224333365399</v>
      </c>
      <c r="BV90" s="130">
        <v>19.791835697866201</v>
      </c>
      <c r="BW90" s="130">
        <v>3.5504636141560103E-2</v>
      </c>
      <c r="BX90" s="130">
        <v>0.23571920830394499</v>
      </c>
      <c r="BY90" s="130">
        <v>11.683079370377699</v>
      </c>
      <c r="BZ90" s="130">
        <v>11.683079370377699</v>
      </c>
      <c r="CA90" s="130">
        <v>15.1905262203849</v>
      </c>
      <c r="CB90" s="130">
        <v>22.0074774686592</v>
      </c>
      <c r="CC90" s="130">
        <v>13.9555748089641</v>
      </c>
      <c r="CD90" s="130">
        <v>13.8255512034143</v>
      </c>
      <c r="CE90" s="130">
        <v>3.6283516833637202</v>
      </c>
      <c r="CF90" s="130">
        <v>2.0968075095163501</v>
      </c>
      <c r="CG90" s="130">
        <v>4.5504519663534904</v>
      </c>
      <c r="CH90" s="137">
        <v>21.182526795040001</v>
      </c>
      <c r="CI90" s="136">
        <v>0.24460039431505301</v>
      </c>
      <c r="CJ90" s="130">
        <v>0.486836073687826</v>
      </c>
      <c r="CK90" s="130">
        <v>0.25853813047179602</v>
      </c>
      <c r="CL90" s="130">
        <v>0.183660904049675</v>
      </c>
      <c r="CM90" s="130">
        <v>0.16940754282864101</v>
      </c>
      <c r="CN90" s="130">
        <v>0.406590774369464</v>
      </c>
      <c r="CO90" s="130">
        <v>0.304493550394277</v>
      </c>
      <c r="CP90" s="130">
        <v>0.26003564789676298</v>
      </c>
      <c r="CQ90" s="130">
        <v>0.212144841781087</v>
      </c>
      <c r="CR90" s="130">
        <v>0.35927028209031597</v>
      </c>
      <c r="CS90" s="130">
        <v>1.34328133057328</v>
      </c>
      <c r="CT90" s="130">
        <v>0.33762111808399797</v>
      </c>
      <c r="CU90" s="130">
        <v>-0.330566709336302</v>
      </c>
      <c r="CV90" s="130">
        <v>1.0475336767002399</v>
      </c>
      <c r="CW90" s="130">
        <v>0.30888304064164601</v>
      </c>
      <c r="CX90" s="130">
        <v>0.95914210917472698</v>
      </c>
      <c r="CY90" s="137">
        <v>0.27621840793325603</v>
      </c>
    </row>
    <row r="91" spans="1:103" x14ac:dyDescent="0.25">
      <c r="A91" s="17">
        <v>88</v>
      </c>
      <c r="B91" s="16" t="s">
        <v>165</v>
      </c>
      <c r="C91" s="36"/>
      <c r="D91" s="122">
        <v>44530</v>
      </c>
      <c r="E91" s="4" t="s">
        <v>66</v>
      </c>
      <c r="F91" s="95" t="s">
        <v>44</v>
      </c>
      <c r="G91" s="95" t="s">
        <v>13</v>
      </c>
      <c r="H91" s="4" t="s">
        <v>63</v>
      </c>
      <c r="I91" s="66" t="s">
        <v>65</v>
      </c>
      <c r="J91" s="4" t="s">
        <v>251</v>
      </c>
      <c r="K91" s="4" t="s">
        <v>3</v>
      </c>
      <c r="L91" s="21" t="s">
        <v>66</v>
      </c>
      <c r="M91" s="111">
        <v>63.6</v>
      </c>
      <c r="N91" s="104">
        <v>1.6</v>
      </c>
      <c r="O91" s="20">
        <f t="shared" si="17"/>
        <v>24.843749999999996</v>
      </c>
      <c r="P91" s="4">
        <v>5</v>
      </c>
      <c r="Q91" s="118">
        <v>8.4</v>
      </c>
      <c r="R91" s="22">
        <f t="shared" si="18"/>
        <v>0.47619047619047616</v>
      </c>
      <c r="S91" s="4" t="s">
        <v>0</v>
      </c>
      <c r="T91" s="13" t="s">
        <v>80</v>
      </c>
      <c r="U91" s="18" t="str">
        <f t="shared" si="13"/>
        <v>NO</v>
      </c>
      <c r="V91" s="111">
        <v>7.7</v>
      </c>
      <c r="W91" s="18" t="str">
        <f t="shared" si="19"/>
        <v>YES</v>
      </c>
      <c r="X91" s="58" t="s">
        <v>0</v>
      </c>
      <c r="Y91" s="18">
        <f t="shared" si="14"/>
        <v>1</v>
      </c>
      <c r="Z91" s="10">
        <v>1</v>
      </c>
      <c r="AA91" s="23">
        <f t="shared" si="15"/>
        <v>2</v>
      </c>
      <c r="AB91" s="4">
        <v>2</v>
      </c>
      <c r="AC91" s="19">
        <f t="shared" si="16"/>
        <v>5</v>
      </c>
      <c r="AD91" s="104">
        <v>21.23</v>
      </c>
      <c r="AE91" s="6" t="s">
        <v>80</v>
      </c>
      <c r="AF91" s="136">
        <v>27.829913408552201</v>
      </c>
      <c r="AG91">
        <v>1211</v>
      </c>
      <c r="AH91">
        <v>1059</v>
      </c>
      <c r="AI91" s="137">
        <v>931.6</v>
      </c>
      <c r="AJ91" s="130">
        <v>1.2592097852078401</v>
      </c>
      <c r="AK91" s="130">
        <v>99.9718934464249</v>
      </c>
      <c r="AL91" s="130">
        <v>0.68731275647968404</v>
      </c>
      <c r="AM91" s="130">
        <v>125.090072547875</v>
      </c>
      <c r="AN91" s="130">
        <v>117.773266749017</v>
      </c>
      <c r="AO91" s="130">
        <v>7.90322312288812E-2</v>
      </c>
      <c r="AP91" s="130">
        <v>0.56040474612107205</v>
      </c>
      <c r="AQ91" s="130">
        <v>37.681834363227601</v>
      </c>
      <c r="AR91" s="130">
        <v>62.318165636772498</v>
      </c>
      <c r="AS91" s="130">
        <v>30.537211938643601</v>
      </c>
      <c r="AT91" s="130">
        <v>39.230457773524797</v>
      </c>
      <c r="AU91" s="130">
        <v>30.232330287831601</v>
      </c>
      <c r="AV91" s="130">
        <v>-35.9494921086619</v>
      </c>
      <c r="AW91" s="130">
        <v>3.6895000527556698</v>
      </c>
      <c r="AX91" s="130">
        <v>6.2565614588696601</v>
      </c>
      <c r="AY91" s="130">
        <v>4.0634984348089302</v>
      </c>
      <c r="AZ91" s="130">
        <v>54.557691542334503</v>
      </c>
      <c r="BA91" s="136">
        <v>1.2916498516697701</v>
      </c>
      <c r="BB91" s="130">
        <v>92.904435242159906</v>
      </c>
      <c r="BC91" s="130">
        <v>0.70766277000948896</v>
      </c>
      <c r="BD91" s="130">
        <v>123.08276307350999</v>
      </c>
      <c r="BE91" s="130">
        <v>115.178979262206</v>
      </c>
      <c r="BF91" s="130">
        <v>8.0401989885308098E-2</v>
      </c>
      <c r="BG91" s="130">
        <v>0.54962665268246402</v>
      </c>
      <c r="BH91" s="130">
        <v>37.037037037035098</v>
      </c>
      <c r="BI91" s="130">
        <v>62.962962962964902</v>
      </c>
      <c r="BJ91" s="130">
        <v>29.2134831460641</v>
      </c>
      <c r="BK91" s="130">
        <v>46.987951807240499</v>
      </c>
      <c r="BL91" s="130">
        <v>21.698113207548101</v>
      </c>
      <c r="BM91" s="130">
        <v>-37.200027289047298</v>
      </c>
      <c r="BN91" s="130">
        <v>3.5378852005022199</v>
      </c>
      <c r="BO91" s="130">
        <v>6.2748962151612497</v>
      </c>
      <c r="BP91" s="130">
        <v>2.8809736759026001</v>
      </c>
      <c r="BQ91" s="137">
        <v>56.2325446701686</v>
      </c>
      <c r="BR91" s="136">
        <v>0.20579930295430801</v>
      </c>
      <c r="BS91" s="130">
        <v>31.9369043258875</v>
      </c>
      <c r="BT91" s="130">
        <v>0.1241860201615</v>
      </c>
      <c r="BU91" s="130">
        <v>14.583606896206</v>
      </c>
      <c r="BV91" s="130">
        <v>13.802179404302199</v>
      </c>
      <c r="BW91" s="130">
        <v>1.28612366708669E-2</v>
      </c>
      <c r="BX91" s="130">
        <v>0.14903792246499201</v>
      </c>
      <c r="BY91" s="130">
        <v>8.4403419150709595</v>
      </c>
      <c r="BZ91" s="130">
        <v>8.4403419150709595</v>
      </c>
      <c r="CA91" s="130">
        <v>17.332199166527602</v>
      </c>
      <c r="CB91" s="130">
        <v>26.765040130874699</v>
      </c>
      <c r="CC91" s="130">
        <v>15.794429277273499</v>
      </c>
      <c r="CD91" s="130">
        <v>6.6768765616688297</v>
      </c>
      <c r="CE91" s="130">
        <v>1.8282084668777001</v>
      </c>
      <c r="CF91" s="130">
        <v>1.4273468146355699</v>
      </c>
      <c r="CG91" s="130">
        <v>3.9544896972728498</v>
      </c>
      <c r="CH91" s="137">
        <v>9.8431077984867006</v>
      </c>
      <c r="CI91" s="136">
        <v>0.16343527930919</v>
      </c>
      <c r="CJ91" s="130">
        <v>0.31945883212667697</v>
      </c>
      <c r="CK91" s="130">
        <v>0.18068342103464299</v>
      </c>
      <c r="CL91" s="130">
        <v>0.116584846416365</v>
      </c>
      <c r="CM91" s="130">
        <v>0.11719280432048799</v>
      </c>
      <c r="CN91" s="130">
        <v>0.16273407027596301</v>
      </c>
      <c r="CO91" s="130">
        <v>0.265946931207455</v>
      </c>
      <c r="CP91" s="130">
        <v>0.22398967719330601</v>
      </c>
      <c r="CQ91" s="130">
        <v>0.135439511558577</v>
      </c>
      <c r="CR91" s="130">
        <v>0.56757634591370298</v>
      </c>
      <c r="CS91" s="130">
        <v>0.68225153745051204</v>
      </c>
      <c r="CT91" s="130">
        <v>0.52243505964972603</v>
      </c>
      <c r="CU91" s="130">
        <v>-0.18572937112677701</v>
      </c>
      <c r="CV91" s="130">
        <v>0.49551658510269297</v>
      </c>
      <c r="CW91" s="130">
        <v>0.228135985559941</v>
      </c>
      <c r="CX91" s="130">
        <v>0.97317367305908598</v>
      </c>
      <c r="CY91" s="137">
        <v>0.18041650077604299</v>
      </c>
    </row>
    <row r="92" spans="1:103" x14ac:dyDescent="0.25">
      <c r="A92" s="17">
        <v>89</v>
      </c>
      <c r="B92" s="16" t="s">
        <v>166</v>
      </c>
      <c r="C92" s="36"/>
      <c r="D92" s="122">
        <v>44532</v>
      </c>
      <c r="E92" s="4" t="s">
        <v>66</v>
      </c>
      <c r="F92" s="95" t="s">
        <v>44</v>
      </c>
      <c r="G92" s="95" t="s">
        <v>13</v>
      </c>
      <c r="H92" s="4" t="s">
        <v>63</v>
      </c>
      <c r="I92" s="66" t="s">
        <v>65</v>
      </c>
      <c r="J92" s="4" t="s">
        <v>251</v>
      </c>
      <c r="K92" s="4" t="s">
        <v>3</v>
      </c>
      <c r="L92" s="21" t="s">
        <v>66</v>
      </c>
      <c r="M92" s="111">
        <v>52.2</v>
      </c>
      <c r="N92" s="104">
        <v>1.48</v>
      </c>
      <c r="O92" s="20">
        <f t="shared" si="17"/>
        <v>23.831263696128563</v>
      </c>
      <c r="P92" s="4">
        <v>6</v>
      </c>
      <c r="Q92" s="118">
        <v>7.1</v>
      </c>
      <c r="R92" s="22">
        <f t="shared" si="18"/>
        <v>0.56338028169014087</v>
      </c>
      <c r="S92" s="4" t="s">
        <v>0</v>
      </c>
      <c r="T92" s="13" t="s">
        <v>80</v>
      </c>
      <c r="U92" s="18" t="str">
        <f t="shared" si="13"/>
        <v>NO</v>
      </c>
      <c r="V92" s="111">
        <v>10.199999999999999</v>
      </c>
      <c r="W92" s="18" t="str">
        <f t="shared" si="19"/>
        <v>YES</v>
      </c>
      <c r="X92" s="58" t="s">
        <v>0</v>
      </c>
      <c r="Y92" s="18">
        <f t="shared" si="14"/>
        <v>1</v>
      </c>
      <c r="Z92" s="10">
        <v>2</v>
      </c>
      <c r="AA92" s="23">
        <f t="shared" si="15"/>
        <v>2</v>
      </c>
      <c r="AB92" s="4">
        <v>1</v>
      </c>
      <c r="AC92" s="19">
        <f t="shared" si="16"/>
        <v>5</v>
      </c>
      <c r="AD92" s="104">
        <v>17</v>
      </c>
      <c r="AE92" s="6" t="s">
        <v>80</v>
      </c>
      <c r="AF92" s="136">
        <v>31.112535475613001</v>
      </c>
      <c r="AG92">
        <v>1727</v>
      </c>
      <c r="AH92">
        <v>1575</v>
      </c>
      <c r="AI92" s="137">
        <v>1080.9000000000001</v>
      </c>
      <c r="AJ92" s="130">
        <v>0.97663539459731497</v>
      </c>
      <c r="AK92" s="130">
        <v>125.57933144491599</v>
      </c>
      <c r="AL92" s="130">
        <v>0.58350260119538599</v>
      </c>
      <c r="AM92" s="130">
        <v>118.456949475854</v>
      </c>
      <c r="AN92" s="130">
        <v>110.428791565203</v>
      </c>
      <c r="AO92" s="130">
        <v>7.96857389368366E-2</v>
      </c>
      <c r="AP92" s="130">
        <v>0.60729955451362805</v>
      </c>
      <c r="AQ92" s="130">
        <v>42.744516350354999</v>
      </c>
      <c r="AR92" s="130">
        <v>57.255483649645001</v>
      </c>
      <c r="AS92" s="130">
        <v>35.848481136044597</v>
      </c>
      <c r="AT92" s="130">
        <v>43.252303827906097</v>
      </c>
      <c r="AU92" s="130">
        <v>20.899215036049299</v>
      </c>
      <c r="AV92" s="130">
        <v>-22.462011957233699</v>
      </c>
      <c r="AW92" s="130">
        <v>2.63508998255845</v>
      </c>
      <c r="AX92" s="130">
        <v>5.2861119269163996</v>
      </c>
      <c r="AY92" s="130">
        <v>4.9021215093394002</v>
      </c>
      <c r="AZ92" s="130">
        <v>34.716911288552502</v>
      </c>
      <c r="BA92" s="136">
        <v>0.98319615574871499</v>
      </c>
      <c r="BB92" s="130">
        <v>122.05092472988601</v>
      </c>
      <c r="BC92" s="130">
        <v>0.59892147581793398</v>
      </c>
      <c r="BD92" s="130">
        <v>117.34077551495299</v>
      </c>
      <c r="BE92" s="130">
        <v>108.803005825664</v>
      </c>
      <c r="BF92" s="130">
        <v>8.0756366095817697E-2</v>
      </c>
      <c r="BG92" s="130">
        <v>0.60111153924430305</v>
      </c>
      <c r="BH92" s="130">
        <v>42.727272727268101</v>
      </c>
      <c r="BI92" s="130">
        <v>57.272727272731899</v>
      </c>
      <c r="BJ92" s="130">
        <v>31.0344827586053</v>
      </c>
      <c r="BK92" s="130">
        <v>50</v>
      </c>
      <c r="BL92" s="130">
        <v>18.032786885247599</v>
      </c>
      <c r="BM92" s="130">
        <v>-22.792503306140201</v>
      </c>
      <c r="BN92" s="130">
        <v>2.4629413033507999</v>
      </c>
      <c r="BO92" s="130">
        <v>5.2965882662808701</v>
      </c>
      <c r="BP92" s="130">
        <v>3.7888231964108199</v>
      </c>
      <c r="BQ92" s="137">
        <v>34.995702779130603</v>
      </c>
      <c r="BR92" s="136">
        <v>0.126036047411973</v>
      </c>
      <c r="BS92" s="130">
        <v>23.4291577090119</v>
      </c>
      <c r="BT92" s="130">
        <v>0.109279968398435</v>
      </c>
      <c r="BU92" s="130">
        <v>7.6590486410149303</v>
      </c>
      <c r="BV92" s="130">
        <v>6.88190051743977</v>
      </c>
      <c r="BW92" s="130">
        <v>1.2040040815777E-2</v>
      </c>
      <c r="BX92" s="130">
        <v>0.15027677379780399</v>
      </c>
      <c r="BY92" s="130">
        <v>7.3321308496742903</v>
      </c>
      <c r="BZ92" s="130">
        <v>7.3321308496742903</v>
      </c>
      <c r="CA92" s="130">
        <v>18.426071556841901</v>
      </c>
      <c r="CB92" s="130">
        <v>22.236077387999799</v>
      </c>
      <c r="CC92" s="130">
        <v>9.0660300039958699</v>
      </c>
      <c r="CD92" s="130">
        <v>3.2615359258969399</v>
      </c>
      <c r="CE92" s="130">
        <v>1.60948733502006</v>
      </c>
      <c r="CF92" s="130">
        <v>1.15501732823278</v>
      </c>
      <c r="CG92" s="130">
        <v>4.1228337471279497</v>
      </c>
      <c r="CH92" s="137">
        <v>7.0923322064888303</v>
      </c>
      <c r="CI92" s="136">
        <v>0.129051279637412</v>
      </c>
      <c r="CJ92" s="130">
        <v>0.18656858130582499</v>
      </c>
      <c r="CK92" s="130">
        <v>0.18728274419781599</v>
      </c>
      <c r="CL92" s="130">
        <v>6.4656811397765704E-2</v>
      </c>
      <c r="CM92" s="130">
        <v>6.2319802833089397E-2</v>
      </c>
      <c r="CN92" s="130">
        <v>0.15109404739686999</v>
      </c>
      <c r="CO92" s="130">
        <v>0.247450821725297</v>
      </c>
      <c r="CP92" s="130">
        <v>0.17153383581595699</v>
      </c>
      <c r="CQ92" s="130">
        <v>0.12805988845611199</v>
      </c>
      <c r="CR92" s="130">
        <v>0.51399866808624695</v>
      </c>
      <c r="CS92" s="130">
        <v>0.51410157194108097</v>
      </c>
      <c r="CT92" s="130">
        <v>0.43379763251192799</v>
      </c>
      <c r="CU92" s="130">
        <v>-0.14520230565751199</v>
      </c>
      <c r="CV92" s="130">
        <v>0.61079027497094596</v>
      </c>
      <c r="CW92" s="130">
        <v>0.21850035417364799</v>
      </c>
      <c r="CX92" s="130">
        <v>0.84103050878547903</v>
      </c>
      <c r="CY92" s="137">
        <v>0.204290414764733</v>
      </c>
    </row>
    <row r="93" spans="1:103" x14ac:dyDescent="0.25">
      <c r="A93" s="17">
        <v>90</v>
      </c>
      <c r="B93" s="16" t="s">
        <v>167</v>
      </c>
      <c r="C93" s="36"/>
      <c r="D93" s="122">
        <v>44532</v>
      </c>
      <c r="E93" s="4" t="s">
        <v>0</v>
      </c>
      <c r="F93" s="95" t="s">
        <v>44</v>
      </c>
      <c r="G93" s="95" t="s">
        <v>13</v>
      </c>
      <c r="H93" s="4" t="s">
        <v>63</v>
      </c>
      <c r="I93" s="66" t="s">
        <v>65</v>
      </c>
      <c r="J93" s="4" t="s">
        <v>252</v>
      </c>
      <c r="K93" s="4" t="s">
        <v>3</v>
      </c>
      <c r="L93" s="21" t="s">
        <v>66</v>
      </c>
      <c r="M93" s="111">
        <v>47.2</v>
      </c>
      <c r="N93" s="104">
        <v>1.55</v>
      </c>
      <c r="O93" s="20">
        <f t="shared" si="17"/>
        <v>19.646201873048906</v>
      </c>
      <c r="P93" s="4">
        <v>6</v>
      </c>
      <c r="Q93" s="118">
        <v>6.15</v>
      </c>
      <c r="R93" s="22">
        <f t="shared" si="18"/>
        <v>0.65040650406504064</v>
      </c>
      <c r="S93" s="4" t="s">
        <v>0</v>
      </c>
      <c r="T93" s="13" t="s">
        <v>80</v>
      </c>
      <c r="U93" s="18" t="str">
        <f t="shared" si="13"/>
        <v>NO</v>
      </c>
      <c r="V93" s="111">
        <v>9.4</v>
      </c>
      <c r="W93" s="18" t="str">
        <f t="shared" si="19"/>
        <v>YES</v>
      </c>
      <c r="X93" s="58" t="s">
        <v>0</v>
      </c>
      <c r="Y93" s="18">
        <f t="shared" si="14"/>
        <v>1</v>
      </c>
      <c r="Z93" s="10">
        <v>3</v>
      </c>
      <c r="AA93" s="23">
        <f t="shared" si="15"/>
        <v>3</v>
      </c>
      <c r="AB93" s="4">
        <v>3</v>
      </c>
      <c r="AC93" s="19">
        <f t="shared" si="16"/>
        <v>9</v>
      </c>
      <c r="AD93" s="104">
        <v>13.2</v>
      </c>
      <c r="AE93" s="6" t="s">
        <v>80</v>
      </c>
      <c r="AF93" s="136">
        <v>26.529427643718002</v>
      </c>
      <c r="AG93">
        <v>1208</v>
      </c>
      <c r="AH93">
        <v>1060</v>
      </c>
      <c r="AI93" s="137">
        <v>1094.82</v>
      </c>
      <c r="AJ93" s="130">
        <v>1.1635579070723601</v>
      </c>
      <c r="AK93" s="130">
        <v>108.06858127682</v>
      </c>
      <c r="AL93" s="130">
        <v>0.84689774551372099</v>
      </c>
      <c r="AM93" s="130">
        <v>118.67996205714</v>
      </c>
      <c r="AN93" s="130">
        <v>111.786172992327</v>
      </c>
      <c r="AO93" s="130">
        <v>0.100042809654928</v>
      </c>
      <c r="AP93" s="130">
        <v>0.73928269971124205</v>
      </c>
      <c r="AQ93" s="130">
        <v>45.038398301973203</v>
      </c>
      <c r="AR93" s="130">
        <v>54.961601698026797</v>
      </c>
      <c r="AS93" s="130">
        <v>34.105218701236701</v>
      </c>
      <c r="AT93" s="130">
        <v>30.810100555112399</v>
      </c>
      <c r="AU93" s="130">
        <v>35.0846807436509</v>
      </c>
      <c r="AV93" s="130">
        <v>-29.931537731342399</v>
      </c>
      <c r="AW93" s="130">
        <v>1.80754191756537</v>
      </c>
      <c r="AX93" s="130">
        <v>7.1057295391997997</v>
      </c>
      <c r="AY93" s="130">
        <v>4.30974028334054</v>
      </c>
      <c r="AZ93" s="130">
        <v>61.357406185715398</v>
      </c>
      <c r="BA93" s="136">
        <v>1.1952580716944401</v>
      </c>
      <c r="BB93" s="130">
        <v>100.396728406848</v>
      </c>
      <c r="BC93" s="130">
        <v>0.89590910229159404</v>
      </c>
      <c r="BD93" s="130">
        <v>115.295657437454</v>
      </c>
      <c r="BE93" s="130">
        <v>108.487965318824</v>
      </c>
      <c r="BF93" s="130">
        <v>0.104385266160818</v>
      </c>
      <c r="BG93" s="130">
        <v>0.75031421266685305</v>
      </c>
      <c r="BH93" s="130">
        <v>44.800000000003898</v>
      </c>
      <c r="BI93" s="130">
        <v>55.199999999996102</v>
      </c>
      <c r="BJ93" s="130">
        <v>32.394366197196298</v>
      </c>
      <c r="BK93" s="130">
        <v>33.333333333344697</v>
      </c>
      <c r="BL93" s="130">
        <v>32.857142857152397</v>
      </c>
      <c r="BM93" s="130">
        <v>-31.8101533343388</v>
      </c>
      <c r="BN93" s="130">
        <v>1.17833562433005</v>
      </c>
      <c r="BO93" s="130">
        <v>7.5920389646656901</v>
      </c>
      <c r="BP93" s="130">
        <v>2.9274493521257599</v>
      </c>
      <c r="BQ93" s="137">
        <v>65.378013790101804</v>
      </c>
      <c r="BR93" s="136">
        <v>0.192709741970544</v>
      </c>
      <c r="BS93" s="130">
        <v>31.877817224448101</v>
      </c>
      <c r="BT93" s="130">
        <v>0.19830604386929501</v>
      </c>
      <c r="BU93" s="130">
        <v>16.035424172225699</v>
      </c>
      <c r="BV93" s="130">
        <v>14.595008374844699</v>
      </c>
      <c r="BW93" s="130">
        <v>1.7816184143411101E-2</v>
      </c>
      <c r="BX93" s="130">
        <v>0.20524849348435401</v>
      </c>
      <c r="BY93" s="130">
        <v>9.9695770569338205</v>
      </c>
      <c r="BZ93" s="130">
        <v>9.9695770569338205</v>
      </c>
      <c r="CA93" s="130">
        <v>12.725041438639799</v>
      </c>
      <c r="CB93" s="130">
        <v>21.957919185088699</v>
      </c>
      <c r="CC93" s="130">
        <v>14.5838672736679</v>
      </c>
      <c r="CD93" s="130">
        <v>7.5950848630336498</v>
      </c>
      <c r="CE93" s="130">
        <v>2.5223825983991301</v>
      </c>
      <c r="CF93" s="130">
        <v>1.6582022812145301</v>
      </c>
      <c r="CG93" s="130">
        <v>4.1855473671352197</v>
      </c>
      <c r="CH93" s="137">
        <v>15.824031986462099</v>
      </c>
      <c r="CI93" s="136">
        <v>0.165621101278426</v>
      </c>
      <c r="CJ93" s="130">
        <v>0.294977659998999</v>
      </c>
      <c r="CK93" s="130">
        <v>0.23415582922470099</v>
      </c>
      <c r="CL93" s="130">
        <v>0.135114840738702</v>
      </c>
      <c r="CM93" s="130">
        <v>0.13056183948480299</v>
      </c>
      <c r="CN93" s="130">
        <v>0.17808560360173301</v>
      </c>
      <c r="CO93" s="130">
        <v>0.27763194453829698</v>
      </c>
      <c r="CP93" s="130">
        <v>0.22135727363326399</v>
      </c>
      <c r="CQ93" s="130">
        <v>0.18139167616892299</v>
      </c>
      <c r="CR93" s="130">
        <v>0.37311126927851501</v>
      </c>
      <c r="CS93" s="130">
        <v>0.712685735829094</v>
      </c>
      <c r="CT93" s="130">
        <v>0.415676214363361</v>
      </c>
      <c r="CU93" s="130">
        <v>-0.25374856885754199</v>
      </c>
      <c r="CV93" s="130">
        <v>1.3954766823867599</v>
      </c>
      <c r="CW93" s="130">
        <v>0.233361299788686</v>
      </c>
      <c r="CX93" s="130">
        <v>0.97118320176150796</v>
      </c>
      <c r="CY93" s="137">
        <v>0.257899298066256</v>
      </c>
    </row>
    <row r="94" spans="1:103" x14ac:dyDescent="0.25">
      <c r="A94" s="17">
        <v>91</v>
      </c>
      <c r="B94" s="16" t="s">
        <v>168</v>
      </c>
      <c r="C94" s="36"/>
      <c r="D94" s="122">
        <v>44468</v>
      </c>
      <c r="E94" s="1" t="s">
        <v>0</v>
      </c>
      <c r="F94" s="95" t="s">
        <v>44</v>
      </c>
      <c r="G94" s="97" t="s">
        <v>7</v>
      </c>
      <c r="H94" s="1" t="s">
        <v>63</v>
      </c>
      <c r="I94" s="65" t="s">
        <v>65</v>
      </c>
      <c r="J94" s="1" t="s">
        <v>249</v>
      </c>
      <c r="K94" s="1" t="s">
        <v>5</v>
      </c>
      <c r="L94" s="16" t="s">
        <v>66</v>
      </c>
      <c r="M94" s="109">
        <v>62.7</v>
      </c>
      <c r="N94" s="102">
        <v>1.65</v>
      </c>
      <c r="O94" s="20">
        <f t="shared" si="17"/>
        <v>23.030303030303035</v>
      </c>
      <c r="P94" s="1">
        <v>1</v>
      </c>
      <c r="Q94" s="116">
        <v>3.59</v>
      </c>
      <c r="R94" s="22">
        <f t="shared" si="18"/>
        <v>1.1142061281337048</v>
      </c>
      <c r="S94" s="1" t="s">
        <v>0</v>
      </c>
      <c r="T94" s="57" t="s">
        <v>0</v>
      </c>
      <c r="U94" s="18" t="str">
        <f t="shared" si="13"/>
        <v>NO</v>
      </c>
      <c r="V94" s="109">
        <v>21.7</v>
      </c>
      <c r="W94" s="18" t="str">
        <f t="shared" si="19"/>
        <v>NO</v>
      </c>
      <c r="X94" s="57" t="s">
        <v>0</v>
      </c>
      <c r="Y94" s="18">
        <f t="shared" si="14"/>
        <v>0</v>
      </c>
      <c r="Z94" s="7">
        <v>4</v>
      </c>
      <c r="AA94" s="23">
        <f t="shared" si="15"/>
        <v>4</v>
      </c>
      <c r="AB94" s="1">
        <v>3</v>
      </c>
      <c r="AC94" s="19">
        <f t="shared" si="16"/>
        <v>11</v>
      </c>
      <c r="AD94" s="102">
        <v>9.49</v>
      </c>
      <c r="AE94" s="7">
        <v>9</v>
      </c>
      <c r="AF94" s="136">
        <v>36.988876302082602</v>
      </c>
      <c r="AG94">
        <v>1351</v>
      </c>
      <c r="AH94">
        <v>1194</v>
      </c>
      <c r="AI94" s="137">
        <v>1257.08</v>
      </c>
      <c r="AJ94" s="130">
        <v>1.4752344081822799</v>
      </c>
      <c r="AK94" s="130">
        <v>86.458046010793893</v>
      </c>
      <c r="AL94" s="130">
        <v>0.83469313785288601</v>
      </c>
      <c r="AM94" s="130">
        <v>129.507049034978</v>
      </c>
      <c r="AN94" s="130">
        <v>119.760356286001</v>
      </c>
      <c r="AO94" s="130">
        <v>0.12640742555689599</v>
      </c>
      <c r="AP94" s="130">
        <v>0.57280986911994403</v>
      </c>
      <c r="AQ94" s="130">
        <v>40.563158193574701</v>
      </c>
      <c r="AR94" s="130">
        <v>59.436841806425299</v>
      </c>
      <c r="AS94" s="130">
        <v>35.113405673179301</v>
      </c>
      <c r="AT94" s="130">
        <v>42.628355588242798</v>
      </c>
      <c r="AU94" s="130">
        <v>22.258238738577798</v>
      </c>
      <c r="AV94" s="130">
        <v>-30.995653677910799</v>
      </c>
      <c r="AW94" s="130">
        <v>6.4696846432325001</v>
      </c>
      <c r="AX94" s="130">
        <v>3.9341529881727402</v>
      </c>
      <c r="AY94" s="130">
        <v>4.8618909848883396</v>
      </c>
      <c r="AZ94" s="130">
        <v>53.097171008230198</v>
      </c>
      <c r="BA94" s="136">
        <v>1.4940362082313601</v>
      </c>
      <c r="BB94" s="130">
        <v>80.319338540031595</v>
      </c>
      <c r="BC94" s="130">
        <v>0.87092679545948104</v>
      </c>
      <c r="BD94" s="130">
        <v>123.635330883736</v>
      </c>
      <c r="BE94" s="130">
        <v>114.283342855285</v>
      </c>
      <c r="BF94" s="130">
        <v>0.12672286365506899</v>
      </c>
      <c r="BG94" s="130">
        <v>0.58828816302465403</v>
      </c>
      <c r="BH94" s="130">
        <v>41.509433962264801</v>
      </c>
      <c r="BI94" s="130">
        <v>58.490566037735199</v>
      </c>
      <c r="BJ94" s="130">
        <v>33.333333333317299</v>
      </c>
      <c r="BK94" s="130">
        <v>47.937925170081002</v>
      </c>
      <c r="BL94" s="130">
        <v>18.823529411759498</v>
      </c>
      <c r="BM94" s="130">
        <v>-31.6836218879459</v>
      </c>
      <c r="BN94" s="130">
        <v>6.1042809450266002</v>
      </c>
      <c r="BO94" s="130">
        <v>4.0022709671985703</v>
      </c>
      <c r="BP94" s="130">
        <v>3.5655715513349402</v>
      </c>
      <c r="BQ94" s="137">
        <v>54.928131094380397</v>
      </c>
      <c r="BR94" s="136">
        <v>0.21858521919760801</v>
      </c>
      <c r="BS94" s="130">
        <v>40.084907520498099</v>
      </c>
      <c r="BT94" s="130">
        <v>0.192428986540995</v>
      </c>
      <c r="BU94" s="130">
        <v>21.224189384017201</v>
      </c>
      <c r="BV94" s="130">
        <v>19.288430703533301</v>
      </c>
      <c r="BW94" s="130">
        <v>2.5632387667780799E-2</v>
      </c>
      <c r="BX94" s="130">
        <v>0.14225235339352299</v>
      </c>
      <c r="BY94" s="130">
        <v>7.2901739997060204</v>
      </c>
      <c r="BZ94" s="130">
        <v>7.2901739997060204</v>
      </c>
      <c r="CA94" s="130">
        <v>17.744439133136201</v>
      </c>
      <c r="CB94" s="130">
        <v>21.718035921942299</v>
      </c>
      <c r="CC94" s="130">
        <v>10.964686896382</v>
      </c>
      <c r="CD94" s="130">
        <v>6.0217217503083997</v>
      </c>
      <c r="CE94" s="130">
        <v>3.19995615995292</v>
      </c>
      <c r="CF94" s="130">
        <v>0.95477071332155095</v>
      </c>
      <c r="CG94" s="130">
        <v>4.35628866122501</v>
      </c>
      <c r="CH94" s="137">
        <v>10.077724798896501</v>
      </c>
      <c r="CI94" s="136">
        <v>0.148169821680704</v>
      </c>
      <c r="CJ94" s="130">
        <v>0.46363420606907602</v>
      </c>
      <c r="CK94" s="130">
        <v>0.23053859893467901</v>
      </c>
      <c r="CL94" s="130">
        <v>0.16388443364410901</v>
      </c>
      <c r="CM94" s="130">
        <v>0.16105856146144301</v>
      </c>
      <c r="CN94" s="130">
        <v>0.202775964741436</v>
      </c>
      <c r="CO94" s="130">
        <v>0.24834131020137201</v>
      </c>
      <c r="CP94" s="130">
        <v>0.17972402358110301</v>
      </c>
      <c r="CQ94" s="130">
        <v>0.122654127947255</v>
      </c>
      <c r="CR94" s="130">
        <v>0.50534657043221398</v>
      </c>
      <c r="CS94" s="130">
        <v>0.50947393166468502</v>
      </c>
      <c r="CT94" s="130">
        <v>0.49261251194049199</v>
      </c>
      <c r="CU94" s="130">
        <v>-0.194276327025805</v>
      </c>
      <c r="CV94" s="130">
        <v>0.49460774928190299</v>
      </c>
      <c r="CW94" s="130">
        <v>0.24268774401806001</v>
      </c>
      <c r="CX94" s="130">
        <v>0.89600706284142595</v>
      </c>
      <c r="CY94" s="137">
        <v>0.18979777279159499</v>
      </c>
    </row>
    <row r="95" spans="1:103" x14ac:dyDescent="0.25">
      <c r="A95" s="17">
        <v>92</v>
      </c>
      <c r="B95" s="16" t="s">
        <v>169</v>
      </c>
      <c r="C95" s="36"/>
      <c r="D95" s="122">
        <v>44477</v>
      </c>
      <c r="E95" s="1" t="s">
        <v>66</v>
      </c>
      <c r="F95" s="95" t="s">
        <v>44</v>
      </c>
      <c r="G95" s="97" t="s">
        <v>7</v>
      </c>
      <c r="H95" s="1" t="s">
        <v>63</v>
      </c>
      <c r="I95" s="65" t="s">
        <v>65</v>
      </c>
      <c r="J95" s="1" t="s">
        <v>253</v>
      </c>
      <c r="K95" s="1" t="s">
        <v>3</v>
      </c>
      <c r="L95" s="16" t="s">
        <v>66</v>
      </c>
      <c r="M95" s="109">
        <v>58.7</v>
      </c>
      <c r="N95" s="102">
        <v>1.54</v>
      </c>
      <c r="O95" s="20">
        <f t="shared" si="17"/>
        <v>24.751222803170858</v>
      </c>
      <c r="P95" s="1">
        <v>1</v>
      </c>
      <c r="Q95" s="116">
        <v>5.15</v>
      </c>
      <c r="R95" s="22">
        <f t="shared" si="18"/>
        <v>0.77669902912621358</v>
      </c>
      <c r="S95" s="1" t="s">
        <v>0</v>
      </c>
      <c r="T95" s="57" t="s">
        <v>66</v>
      </c>
      <c r="U95" s="18" t="str">
        <f t="shared" si="13"/>
        <v>NO</v>
      </c>
      <c r="V95" s="109">
        <v>15.8</v>
      </c>
      <c r="W95" s="18" t="str">
        <f t="shared" si="19"/>
        <v>NO</v>
      </c>
      <c r="X95" s="57" t="s">
        <v>0</v>
      </c>
      <c r="Y95" s="18">
        <f t="shared" si="14"/>
        <v>1</v>
      </c>
      <c r="Z95" s="7">
        <v>1</v>
      </c>
      <c r="AA95" s="23">
        <f t="shared" si="15"/>
        <v>3</v>
      </c>
      <c r="AB95" s="1">
        <v>4</v>
      </c>
      <c r="AC95" s="19">
        <f t="shared" si="16"/>
        <v>8</v>
      </c>
      <c r="AD95" s="102">
        <v>9.7799999999999994</v>
      </c>
      <c r="AE95" s="7">
        <v>17</v>
      </c>
      <c r="AF95" s="136">
        <v>28.6890524271118</v>
      </c>
      <c r="AG95">
        <v>1028</v>
      </c>
      <c r="AH95">
        <v>900</v>
      </c>
      <c r="AI95" s="137">
        <v>1018.56</v>
      </c>
      <c r="AJ95" s="130">
        <v>1.5331010510787499</v>
      </c>
      <c r="AK95" s="130">
        <v>84.331590108912195</v>
      </c>
      <c r="AL95" s="130">
        <v>0.84824988924740796</v>
      </c>
      <c r="AM95" s="130">
        <v>135.38952078258001</v>
      </c>
      <c r="AN95" s="130">
        <v>123.323624034991</v>
      </c>
      <c r="AO95" s="130">
        <v>0.13177069256810101</v>
      </c>
      <c r="AP95" s="130">
        <v>0.55630127296189702</v>
      </c>
      <c r="AQ95" s="130">
        <v>38.525585685623099</v>
      </c>
      <c r="AR95" s="130">
        <v>61.474414314376901</v>
      </c>
      <c r="AS95" s="130">
        <v>38.198153140701699</v>
      </c>
      <c r="AT95" s="130">
        <v>38.795246856554201</v>
      </c>
      <c r="AU95" s="130">
        <v>23.006600002744101</v>
      </c>
      <c r="AV95" s="130">
        <v>-34.1510265466421</v>
      </c>
      <c r="AW95" s="130">
        <v>9.6565830028097697</v>
      </c>
      <c r="AX95" s="130">
        <v>4.9275326653592204</v>
      </c>
      <c r="AY95" s="130">
        <v>6.1512007264187201</v>
      </c>
      <c r="AZ95" s="130">
        <v>65.229184020821094</v>
      </c>
      <c r="BA95" s="136">
        <v>1.56194694496924</v>
      </c>
      <c r="BB95" s="130">
        <v>76.827193386113095</v>
      </c>
      <c r="BC95" s="130">
        <v>0.87316431997955901</v>
      </c>
      <c r="BD95" s="130">
        <v>130.83895636685801</v>
      </c>
      <c r="BE95" s="130">
        <v>119.20256357602</v>
      </c>
      <c r="BF95" s="130">
        <v>0.13258624604529501</v>
      </c>
      <c r="BG95" s="130">
        <v>0.555158121330528</v>
      </c>
      <c r="BH95" s="130">
        <v>38.410596026484697</v>
      </c>
      <c r="BI95" s="130">
        <v>61.589403973515303</v>
      </c>
      <c r="BJ95" s="130">
        <v>38.461538461533301</v>
      </c>
      <c r="BK95" s="130">
        <v>39.818166858651701</v>
      </c>
      <c r="BL95" s="130">
        <v>19.847328244268599</v>
      </c>
      <c r="BM95" s="130">
        <v>-35.350367935515699</v>
      </c>
      <c r="BN95" s="130">
        <v>8.7256270426504496</v>
      </c>
      <c r="BO95" s="130">
        <v>4.9273979326561399</v>
      </c>
      <c r="BP95" s="130">
        <v>4.9111469895719404</v>
      </c>
      <c r="BQ95" s="137">
        <v>68.099999477538304</v>
      </c>
      <c r="BR95" s="136">
        <v>0.24545274044183801</v>
      </c>
      <c r="BS95" s="130">
        <v>42.884837237595697</v>
      </c>
      <c r="BT95" s="130">
        <v>0.18275586532518701</v>
      </c>
      <c r="BU95" s="130">
        <v>18.634998322386501</v>
      </c>
      <c r="BV95" s="130">
        <v>16.035976607506299</v>
      </c>
      <c r="BW95" s="130">
        <v>2.54335828570477E-2</v>
      </c>
      <c r="BX95" s="130">
        <v>0.11225409110843799</v>
      </c>
      <c r="BY95" s="130">
        <v>6.4253336507372998</v>
      </c>
      <c r="BZ95" s="130">
        <v>6.4253336507372998</v>
      </c>
      <c r="CA95" s="130">
        <v>16.2936993346154</v>
      </c>
      <c r="CB95" s="130">
        <v>19.204708638212399</v>
      </c>
      <c r="CC95" s="130">
        <v>9.8775738609746604</v>
      </c>
      <c r="CD95" s="130">
        <v>7.0397043605138396</v>
      </c>
      <c r="CE95" s="130">
        <v>4.8539437205459102</v>
      </c>
      <c r="CF95" s="130">
        <v>1.15675923760616</v>
      </c>
      <c r="CG95" s="130">
        <v>4.9802778995473798</v>
      </c>
      <c r="CH95" s="137">
        <v>12.4451765894618</v>
      </c>
      <c r="CI95" s="136">
        <v>0.160102127820686</v>
      </c>
      <c r="CJ95" s="130">
        <v>0.50852636814046703</v>
      </c>
      <c r="CK95" s="130">
        <v>0.21545050302020499</v>
      </c>
      <c r="CL95" s="130">
        <v>0.13763988685883699</v>
      </c>
      <c r="CM95" s="130">
        <v>0.13003166857111101</v>
      </c>
      <c r="CN95" s="130">
        <v>0.193013957514895</v>
      </c>
      <c r="CO95" s="130">
        <v>0.20178650771508599</v>
      </c>
      <c r="CP95" s="130">
        <v>0.16678094664593501</v>
      </c>
      <c r="CQ95" s="130">
        <v>0.104520453304012</v>
      </c>
      <c r="CR95" s="130">
        <v>0.42655725460333299</v>
      </c>
      <c r="CS95" s="130">
        <v>0.49502736016146398</v>
      </c>
      <c r="CT95" s="130">
        <v>0.42933653211672002</v>
      </c>
      <c r="CU95" s="130">
        <v>-0.206134487667575</v>
      </c>
      <c r="CV95" s="130">
        <v>0.50265644888399497</v>
      </c>
      <c r="CW95" s="130">
        <v>0.23475425048690901</v>
      </c>
      <c r="CX95" s="130">
        <v>0.80964320968386505</v>
      </c>
      <c r="CY95" s="137">
        <v>0.19079154179652599</v>
      </c>
    </row>
    <row r="96" spans="1:103" x14ac:dyDescent="0.25">
      <c r="A96" s="17">
        <v>93</v>
      </c>
      <c r="B96" s="16" t="s">
        <v>170</v>
      </c>
      <c r="C96" s="36"/>
      <c r="D96" s="122">
        <v>44489</v>
      </c>
      <c r="E96" s="1" t="s">
        <v>66</v>
      </c>
      <c r="F96" s="95" t="s">
        <v>44</v>
      </c>
      <c r="G96" s="97" t="s">
        <v>7</v>
      </c>
      <c r="H96" s="1" t="s">
        <v>63</v>
      </c>
      <c r="I96" s="65" t="s">
        <v>65</v>
      </c>
      <c r="J96" s="1" t="s">
        <v>250</v>
      </c>
      <c r="K96" s="1" t="s">
        <v>3</v>
      </c>
      <c r="L96" s="16" t="s">
        <v>66</v>
      </c>
      <c r="M96" s="109">
        <v>54.4</v>
      </c>
      <c r="N96" s="102">
        <v>1.5</v>
      </c>
      <c r="O96" s="20">
        <f t="shared" si="17"/>
        <v>24.177777777777777</v>
      </c>
      <c r="P96" s="1">
        <v>4</v>
      </c>
      <c r="Q96" s="116">
        <v>6.87</v>
      </c>
      <c r="R96" s="22">
        <f t="shared" si="18"/>
        <v>0.58224163027656473</v>
      </c>
      <c r="S96" s="1" t="s">
        <v>0</v>
      </c>
      <c r="T96" s="57" t="s">
        <v>66</v>
      </c>
      <c r="U96" s="18" t="str">
        <f t="shared" si="13"/>
        <v>NO</v>
      </c>
      <c r="V96" s="109">
        <v>20.8</v>
      </c>
      <c r="W96" s="18" t="str">
        <f t="shared" si="19"/>
        <v>NO</v>
      </c>
      <c r="X96" s="57" t="s">
        <v>0</v>
      </c>
      <c r="Y96" s="18">
        <f t="shared" si="14"/>
        <v>1</v>
      </c>
      <c r="Z96" s="7">
        <v>1</v>
      </c>
      <c r="AA96" s="23">
        <f t="shared" si="15"/>
        <v>2</v>
      </c>
      <c r="AB96" s="1">
        <v>2</v>
      </c>
      <c r="AC96" s="19">
        <f t="shared" si="16"/>
        <v>5</v>
      </c>
      <c r="AD96" s="102">
        <v>16.13</v>
      </c>
      <c r="AE96" s="7">
        <v>17</v>
      </c>
      <c r="AF96" s="136">
        <v>22.629474403336602</v>
      </c>
      <c r="AG96">
        <v>1356</v>
      </c>
      <c r="AH96">
        <v>1181</v>
      </c>
      <c r="AI96" s="137">
        <v>1092.3499999999999</v>
      </c>
      <c r="AJ96" s="130">
        <v>0.96122402780931504</v>
      </c>
      <c r="AK96" s="130">
        <v>133.51514922485401</v>
      </c>
      <c r="AL96" s="130">
        <v>0.69284198579203304</v>
      </c>
      <c r="AM96" s="130">
        <v>121.595871887358</v>
      </c>
      <c r="AN96" s="130">
        <v>114.296865395661</v>
      </c>
      <c r="AO96" s="130">
        <v>8.73799755378728E-2</v>
      </c>
      <c r="AP96" s="130">
        <v>0.74981447766311904</v>
      </c>
      <c r="AQ96" s="130">
        <v>49.158864292094101</v>
      </c>
      <c r="AR96" s="130">
        <v>50.841135707905899</v>
      </c>
      <c r="AS96" s="130">
        <v>48.692328770022698</v>
      </c>
      <c r="AT96" s="130">
        <v>17.874983818216901</v>
      </c>
      <c r="AU96" s="130">
        <v>33.432687411760398</v>
      </c>
      <c r="AV96" s="130">
        <v>-24.197697820381102</v>
      </c>
      <c r="AW96" s="130">
        <v>2.3566846086829498</v>
      </c>
      <c r="AX96" s="130">
        <v>7.0022089801396303</v>
      </c>
      <c r="AY96" s="130">
        <v>4.7167711578238602</v>
      </c>
      <c r="AZ96" s="130">
        <v>53.672974001258197</v>
      </c>
      <c r="BA96" s="136">
        <v>1.02836258488662</v>
      </c>
      <c r="BB96" s="130">
        <v>116.69035976569501</v>
      </c>
      <c r="BC96" s="130">
        <v>0.71682110996223403</v>
      </c>
      <c r="BD96" s="130">
        <v>120.476133776636</v>
      </c>
      <c r="BE96" s="130">
        <v>112.41715802680901</v>
      </c>
      <c r="BF96" s="130">
        <v>8.8111845598930899E-2</v>
      </c>
      <c r="BG96" s="130">
        <v>0.699712982054429</v>
      </c>
      <c r="BH96" s="130">
        <v>44.859813084109497</v>
      </c>
      <c r="BI96" s="130">
        <v>55.140186915890503</v>
      </c>
      <c r="BJ96" s="130">
        <v>50.000000000003901</v>
      </c>
      <c r="BK96" s="130">
        <v>2.77777777777687</v>
      </c>
      <c r="BL96" s="130">
        <v>43.283582089556901</v>
      </c>
      <c r="BM96" s="130">
        <v>-25.543661734525902</v>
      </c>
      <c r="BN96" s="130">
        <v>2.1871366178757001</v>
      </c>
      <c r="BO96" s="130">
        <v>7.2647931893075501</v>
      </c>
      <c r="BP96" s="130">
        <v>3.4940993395420499</v>
      </c>
      <c r="BQ96" s="137">
        <v>56.205877605968602</v>
      </c>
      <c r="BR96" s="136">
        <v>0.19908337617324501</v>
      </c>
      <c r="BS96" s="130">
        <v>45.153992752253401</v>
      </c>
      <c r="BT96" s="130">
        <v>0.134436200359106</v>
      </c>
      <c r="BU96" s="130">
        <v>13.946266918568099</v>
      </c>
      <c r="BV96" s="130">
        <v>12.600806686412</v>
      </c>
      <c r="BW96" s="130">
        <v>1.23814488796457E-2</v>
      </c>
      <c r="BX96" s="130">
        <v>0.223903955239806</v>
      </c>
      <c r="BY96" s="130">
        <v>11.872959945092299</v>
      </c>
      <c r="BZ96" s="130">
        <v>11.872959945092299</v>
      </c>
      <c r="CA96" s="130">
        <v>13.861063843301901</v>
      </c>
      <c r="CB96" s="130">
        <v>22.8307302324272</v>
      </c>
      <c r="CC96" s="130">
        <v>16.7097333724418</v>
      </c>
      <c r="CD96" s="130">
        <v>5.7436887003457198</v>
      </c>
      <c r="CE96" s="130">
        <v>1.37622744575685</v>
      </c>
      <c r="CF96" s="130">
        <v>1.5681477257402801</v>
      </c>
      <c r="CG96" s="130">
        <v>4.4563750426634599</v>
      </c>
      <c r="CH96" s="137">
        <v>12.420654469295799</v>
      </c>
      <c r="CI96" s="136">
        <v>0.20711443993651199</v>
      </c>
      <c r="CJ96" s="130">
        <v>0.33819377811733597</v>
      </c>
      <c r="CK96" s="130">
        <v>0.194035874147297</v>
      </c>
      <c r="CL96" s="130">
        <v>0.114693588705769</v>
      </c>
      <c r="CM96" s="130">
        <v>0.110246301530596</v>
      </c>
      <c r="CN96" s="130">
        <v>0.14169663934363599</v>
      </c>
      <c r="CO96" s="130">
        <v>0.298612472698084</v>
      </c>
      <c r="CP96" s="130">
        <v>0.24152225882487999</v>
      </c>
      <c r="CQ96" s="130">
        <v>0.23353058069562399</v>
      </c>
      <c r="CR96" s="130">
        <v>0.28466627482059198</v>
      </c>
      <c r="CS96" s="130">
        <v>1.2772448056238099</v>
      </c>
      <c r="CT96" s="130">
        <v>0.49980227932750498</v>
      </c>
      <c r="CU96" s="130">
        <v>-0.237365089149429</v>
      </c>
      <c r="CV96" s="130">
        <v>0.583967596124781</v>
      </c>
      <c r="CW96" s="130">
        <v>0.223950431954833</v>
      </c>
      <c r="CX96" s="130">
        <v>0.94479356609691101</v>
      </c>
      <c r="CY96" s="137">
        <v>0.23141356894076001</v>
      </c>
    </row>
    <row r="97" spans="1:103" x14ac:dyDescent="0.25">
      <c r="A97" s="17">
        <v>94</v>
      </c>
      <c r="B97" s="16" t="s">
        <v>171</v>
      </c>
      <c r="C97" s="36"/>
      <c r="D97" s="122">
        <v>44516</v>
      </c>
      <c r="E97" s="1" t="s">
        <v>66</v>
      </c>
      <c r="F97" s="95" t="s">
        <v>44</v>
      </c>
      <c r="G97" s="97" t="s">
        <v>7</v>
      </c>
      <c r="H97" s="1" t="s">
        <v>63</v>
      </c>
      <c r="I97" s="65" t="s">
        <v>65</v>
      </c>
      <c r="J97" s="1" t="s">
        <v>253</v>
      </c>
      <c r="K97" s="1" t="s">
        <v>3</v>
      </c>
      <c r="L97" s="16" t="s">
        <v>66</v>
      </c>
      <c r="M97" s="109">
        <v>38.700000000000003</v>
      </c>
      <c r="N97" s="102">
        <v>1.49</v>
      </c>
      <c r="O97" s="20">
        <f t="shared" si="17"/>
        <v>17.431647223098061</v>
      </c>
      <c r="P97" s="1">
        <v>5</v>
      </c>
      <c r="Q97" s="116">
        <v>6.52</v>
      </c>
      <c r="R97" s="22">
        <f t="shared" si="18"/>
        <v>0.61349693251533743</v>
      </c>
      <c r="S97" s="1" t="s">
        <v>66</v>
      </c>
      <c r="T97" s="13" t="s">
        <v>80</v>
      </c>
      <c r="U97" s="18" t="str">
        <f t="shared" si="13"/>
        <v>NO</v>
      </c>
      <c r="V97" s="109">
        <v>18.2</v>
      </c>
      <c r="W97" s="18" t="str">
        <f t="shared" si="19"/>
        <v>NO</v>
      </c>
      <c r="X97" s="57" t="s">
        <v>0</v>
      </c>
      <c r="Y97" s="18">
        <f t="shared" si="14"/>
        <v>1</v>
      </c>
      <c r="Z97" s="7">
        <v>4</v>
      </c>
      <c r="AA97" s="23">
        <f t="shared" si="15"/>
        <v>2</v>
      </c>
      <c r="AB97" s="1">
        <v>1</v>
      </c>
      <c r="AC97" s="19">
        <f t="shared" si="16"/>
        <v>7</v>
      </c>
      <c r="AD97" s="102">
        <v>15</v>
      </c>
      <c r="AE97" s="6" t="s">
        <v>80</v>
      </c>
      <c r="AF97" s="136">
        <v>28.139137151766</v>
      </c>
      <c r="AG97">
        <v>1310</v>
      </c>
      <c r="AH97">
        <v>1123</v>
      </c>
      <c r="AI97" s="137">
        <v>1313.48</v>
      </c>
      <c r="AJ97" s="130">
        <v>1.00684297603101</v>
      </c>
      <c r="AK97" s="130">
        <v>129.308900216691</v>
      </c>
      <c r="AL97" s="130">
        <v>0.848808636400601</v>
      </c>
      <c r="AM97" s="130">
        <v>121.614662724906</v>
      </c>
      <c r="AN97" s="130">
        <v>114.110540112829</v>
      </c>
      <c r="AO97" s="130">
        <v>0.110072918950611</v>
      </c>
      <c r="AP97" s="130">
        <v>0.87694998192754503</v>
      </c>
      <c r="AQ97" s="130">
        <v>50.5426150662731</v>
      </c>
      <c r="AR97" s="130">
        <v>49.4573849337269</v>
      </c>
      <c r="AS97" s="130">
        <v>49.909337556719699</v>
      </c>
      <c r="AT97" s="130">
        <v>11.1330445966978</v>
      </c>
      <c r="AU97" s="130">
        <v>38.957617846582501</v>
      </c>
      <c r="AV97" s="130">
        <v>-39.998226857712503</v>
      </c>
      <c r="AW97" s="130">
        <v>3.1272188768528002</v>
      </c>
      <c r="AX97" s="130">
        <v>6.3207519461727104</v>
      </c>
      <c r="AY97" s="130">
        <v>4.7819145796898104</v>
      </c>
      <c r="AZ97" s="130">
        <v>53.247855539125702</v>
      </c>
      <c r="BA97" s="136">
        <v>1.0865717878047001</v>
      </c>
      <c r="BB97" s="130">
        <v>110.439090492536</v>
      </c>
      <c r="BC97" s="130">
        <v>0.90923117725531699</v>
      </c>
      <c r="BD97" s="130">
        <v>121.077037910942</v>
      </c>
      <c r="BE97" s="130">
        <v>112.45883959310601</v>
      </c>
      <c r="BF97" s="130">
        <v>0.110719597465202</v>
      </c>
      <c r="BG97" s="130">
        <v>0.82816152247527897</v>
      </c>
      <c r="BH97" s="130">
        <v>46.296296296287899</v>
      </c>
      <c r="BI97" s="130">
        <v>53.703703703712101</v>
      </c>
      <c r="BJ97" s="130">
        <v>50.0000000000366</v>
      </c>
      <c r="BK97" s="130">
        <v>0</v>
      </c>
      <c r="BL97" s="130">
        <v>47.999999999955001</v>
      </c>
      <c r="BM97" s="130">
        <v>-43.566810030911803</v>
      </c>
      <c r="BN97" s="130">
        <v>1.66077253867533</v>
      </c>
      <c r="BO97" s="130">
        <v>6.3807285433405996</v>
      </c>
      <c r="BP97" s="130">
        <v>3.44383334407775</v>
      </c>
      <c r="BQ97" s="137">
        <v>57.118669246962597</v>
      </c>
      <c r="BR97" s="136">
        <v>0.23500701184947201</v>
      </c>
      <c r="BS97" s="130">
        <v>48.177967919465097</v>
      </c>
      <c r="BT97" s="130">
        <v>0.21091920466686101</v>
      </c>
      <c r="BU97" s="130">
        <v>19.4070611950231</v>
      </c>
      <c r="BV97" s="130">
        <v>15.569284715861</v>
      </c>
      <c r="BW97" s="130">
        <v>2.5632064205671101E-2</v>
      </c>
      <c r="BX97" s="130">
        <v>0.278743898666098</v>
      </c>
      <c r="BY97" s="130">
        <v>12.415865753981199</v>
      </c>
      <c r="BZ97" s="130">
        <v>12.415865753981199</v>
      </c>
      <c r="CA97" s="130">
        <v>10.404241251892699</v>
      </c>
      <c r="CB97" s="130">
        <v>16.816683040271599</v>
      </c>
      <c r="CC97" s="130">
        <v>12.768484670552899</v>
      </c>
      <c r="CD97" s="130">
        <v>10.6148716007343</v>
      </c>
      <c r="CE97" s="130">
        <v>4.1021817743610196</v>
      </c>
      <c r="CF97" s="130">
        <v>1.75525831013705</v>
      </c>
      <c r="CG97" s="130">
        <v>4.5121345595524902</v>
      </c>
      <c r="CH97" s="137">
        <v>13.193117031833999</v>
      </c>
      <c r="CI97" s="136">
        <v>0.23340979422220601</v>
      </c>
      <c r="CJ97" s="130">
        <v>0.37258044758504699</v>
      </c>
      <c r="CK97" s="130">
        <v>0.24848852335111801</v>
      </c>
      <c r="CL97" s="130">
        <v>0.15957830051235</v>
      </c>
      <c r="CM97" s="130">
        <v>0.13644037352260799</v>
      </c>
      <c r="CN97" s="130">
        <v>0.23286439980002699</v>
      </c>
      <c r="CO97" s="130">
        <v>0.31785609716692897</v>
      </c>
      <c r="CP97" s="130">
        <v>0.24565143172155099</v>
      </c>
      <c r="CQ97" s="130">
        <v>0.25104169520120201</v>
      </c>
      <c r="CR97" s="130">
        <v>0.20846282000975799</v>
      </c>
      <c r="CS97" s="130">
        <v>1.51051968706382</v>
      </c>
      <c r="CT97" s="130">
        <v>0.327753219430305</v>
      </c>
      <c r="CU97" s="130">
        <v>-0.26538355408841002</v>
      </c>
      <c r="CV97" s="130">
        <v>1.3117667601474099</v>
      </c>
      <c r="CW97" s="130">
        <v>0.27769770512824399</v>
      </c>
      <c r="CX97" s="130">
        <v>0.94358326238549695</v>
      </c>
      <c r="CY97" s="137">
        <v>0.2477680443326</v>
      </c>
    </row>
    <row r="98" spans="1:103" x14ac:dyDescent="0.25">
      <c r="A98" s="17">
        <v>95</v>
      </c>
      <c r="B98" s="16" t="s">
        <v>172</v>
      </c>
      <c r="C98" s="36"/>
      <c r="D98" s="122">
        <v>44533</v>
      </c>
      <c r="E98" s="1" t="s">
        <v>66</v>
      </c>
      <c r="F98" s="95" t="s">
        <v>44</v>
      </c>
      <c r="G98" s="97" t="s">
        <v>7</v>
      </c>
      <c r="H98" s="1" t="s">
        <v>63</v>
      </c>
      <c r="I98" s="65" t="s">
        <v>65</v>
      </c>
      <c r="J98" s="1" t="s">
        <v>253</v>
      </c>
      <c r="K98" s="1" t="s">
        <v>3</v>
      </c>
      <c r="L98" s="16" t="s">
        <v>66</v>
      </c>
      <c r="M98" s="109">
        <v>46.4</v>
      </c>
      <c r="N98" s="102">
        <v>1.5</v>
      </c>
      <c r="O98" s="20">
        <f t="shared" si="17"/>
        <v>20.62222222222222</v>
      </c>
      <c r="P98" s="1">
        <v>6</v>
      </c>
      <c r="Q98" s="116">
        <v>8.85</v>
      </c>
      <c r="R98" s="22">
        <f t="shared" si="18"/>
        <v>0.4519774011299435</v>
      </c>
      <c r="S98" s="1" t="s">
        <v>66</v>
      </c>
      <c r="T98" s="13" t="s">
        <v>80</v>
      </c>
      <c r="U98" s="18" t="str">
        <f t="shared" si="13"/>
        <v>NO</v>
      </c>
      <c r="V98" s="109">
        <v>6.7</v>
      </c>
      <c r="W98" s="18" t="str">
        <f t="shared" si="19"/>
        <v>YES</v>
      </c>
      <c r="X98" s="57" t="s">
        <v>0</v>
      </c>
      <c r="Y98" s="18">
        <f t="shared" si="14"/>
        <v>2</v>
      </c>
      <c r="Z98" s="7">
        <v>1</v>
      </c>
      <c r="AA98" s="23">
        <f t="shared" si="15"/>
        <v>1</v>
      </c>
      <c r="AB98" s="1">
        <v>1</v>
      </c>
      <c r="AC98" s="19">
        <f t="shared" si="16"/>
        <v>3</v>
      </c>
      <c r="AD98" s="102">
        <v>26.69</v>
      </c>
      <c r="AE98" s="6" t="s">
        <v>80</v>
      </c>
      <c r="AF98" s="136">
        <v>26.7799522636281</v>
      </c>
      <c r="AG98">
        <v>1161</v>
      </c>
      <c r="AH98">
        <v>1082</v>
      </c>
      <c r="AI98" s="137">
        <v>755.8</v>
      </c>
      <c r="AJ98" s="130">
        <v>1.2238906329511801</v>
      </c>
      <c r="AK98" s="130">
        <v>98.680419567033098</v>
      </c>
      <c r="AL98" s="130">
        <v>0.58479962233728</v>
      </c>
      <c r="AM98" s="130">
        <v>124.918302033841</v>
      </c>
      <c r="AN98" s="130">
        <v>114.46745985460601</v>
      </c>
      <c r="AO98" s="130">
        <v>7.7665197973943306E-2</v>
      </c>
      <c r="AP98" s="130">
        <v>0.48040043132676902</v>
      </c>
      <c r="AQ98" s="130">
        <v>36.093765082894897</v>
      </c>
      <c r="AR98" s="130">
        <v>63.906234917105103</v>
      </c>
      <c r="AS98" s="130">
        <v>27.347958078804002</v>
      </c>
      <c r="AT98" s="130">
        <v>48.539141877413897</v>
      </c>
      <c r="AU98" s="130">
        <v>24.112900043782101</v>
      </c>
      <c r="AV98" s="130">
        <v>-28.768564678836601</v>
      </c>
      <c r="AW98" s="130">
        <v>1.9612033037956</v>
      </c>
      <c r="AX98" s="130">
        <v>3.6711678975250699</v>
      </c>
      <c r="AY98" s="130">
        <v>4.5664218548115398</v>
      </c>
      <c r="AZ98" s="130">
        <v>39.670891447113398</v>
      </c>
      <c r="BA98" s="136">
        <v>1.2223932612802899</v>
      </c>
      <c r="BB98" s="130">
        <v>98.168080437809806</v>
      </c>
      <c r="BC98" s="130">
        <v>0.60267217162558995</v>
      </c>
      <c r="BD98" s="130">
        <v>122.531680183997</v>
      </c>
      <c r="BE98" s="130">
        <v>112.220008041163</v>
      </c>
      <c r="BF98" s="130">
        <v>7.8703112844477105E-2</v>
      </c>
      <c r="BG98" s="130">
        <v>0.49265144113495801</v>
      </c>
      <c r="BH98" s="130">
        <v>36.923076923075001</v>
      </c>
      <c r="BI98" s="130">
        <v>63.076923076924999</v>
      </c>
      <c r="BJ98" s="130">
        <v>26.582278481021099</v>
      </c>
      <c r="BK98" s="130">
        <v>51.333570412520899</v>
      </c>
      <c r="BL98" s="130">
        <v>21.9512195121969</v>
      </c>
      <c r="BM98" s="130">
        <v>-29.605946427600198</v>
      </c>
      <c r="BN98" s="130">
        <v>1.60653606573844</v>
      </c>
      <c r="BO98" s="130">
        <v>3.61726637531484</v>
      </c>
      <c r="BP98" s="130">
        <v>3.5495005001903999</v>
      </c>
      <c r="BQ98" s="137">
        <v>40.6955845160225</v>
      </c>
      <c r="BR98" s="136">
        <v>9.39242573982665E-2</v>
      </c>
      <c r="BS98" s="130">
        <v>8.9437794499649694</v>
      </c>
      <c r="BT98" s="130">
        <v>0.11178714179220001</v>
      </c>
      <c r="BU98" s="130">
        <v>12.5340245352852</v>
      </c>
      <c r="BV98" s="130">
        <v>11.1271440897034</v>
      </c>
      <c r="BW98" s="130">
        <v>1.37959761227284E-2</v>
      </c>
      <c r="BX98" s="130">
        <v>9.6810656063811298E-2</v>
      </c>
      <c r="BY98" s="130">
        <v>5.3911230366184997</v>
      </c>
      <c r="BZ98" s="130">
        <v>5.3911230366184997</v>
      </c>
      <c r="CA98" s="130">
        <v>10.5011805073849</v>
      </c>
      <c r="CB98" s="130">
        <v>14.7639157926262</v>
      </c>
      <c r="CC98" s="130">
        <v>7.7784641544832196</v>
      </c>
      <c r="CD98" s="130">
        <v>4.2128367130469604</v>
      </c>
      <c r="CE98" s="130">
        <v>1.40065136626549</v>
      </c>
      <c r="CF98" s="130">
        <v>0.62099854144767797</v>
      </c>
      <c r="CG98" s="130">
        <v>3.8559535266206999</v>
      </c>
      <c r="CH98" s="137">
        <v>6.97688553445286</v>
      </c>
      <c r="CI98" s="136">
        <v>7.6742361506424495E-2</v>
      </c>
      <c r="CJ98" s="130">
        <v>9.0633780127875402E-2</v>
      </c>
      <c r="CK98" s="130">
        <v>0.19115460667607401</v>
      </c>
      <c r="CL98" s="130">
        <v>0.10033777541972699</v>
      </c>
      <c r="CM98" s="130">
        <v>9.7207923577904698E-2</v>
      </c>
      <c r="CN98" s="130">
        <v>0.17763395294964701</v>
      </c>
      <c r="CO98" s="130">
        <v>0.20152075175378101</v>
      </c>
      <c r="CP98" s="130">
        <v>0.149364385351236</v>
      </c>
      <c r="CQ98" s="130">
        <v>8.43598913879295E-2</v>
      </c>
      <c r="CR98" s="130">
        <v>0.38398407943750101</v>
      </c>
      <c r="CS98" s="130">
        <v>0.30416515870660799</v>
      </c>
      <c r="CT98" s="130">
        <v>0.32258517807313802</v>
      </c>
      <c r="CU98" s="130">
        <v>-0.14643889120217801</v>
      </c>
      <c r="CV98" s="130">
        <v>0.71417958737615195</v>
      </c>
      <c r="CW98" s="130">
        <v>0.16915558176086901</v>
      </c>
      <c r="CX98" s="130">
        <v>0.84441465313980102</v>
      </c>
      <c r="CY98" s="137">
        <v>0.17586913930971201</v>
      </c>
    </row>
    <row r="99" spans="1:103" x14ac:dyDescent="0.25">
      <c r="A99" s="17">
        <v>96</v>
      </c>
      <c r="B99" s="16" t="s">
        <v>173</v>
      </c>
      <c r="C99" s="36"/>
      <c r="D99" s="122">
        <v>44468</v>
      </c>
      <c r="E99" s="1" t="s">
        <v>66</v>
      </c>
      <c r="F99" s="95" t="s">
        <v>44</v>
      </c>
      <c r="G99" s="97" t="s">
        <v>9</v>
      </c>
      <c r="H99" s="1" t="s">
        <v>63</v>
      </c>
      <c r="I99" s="65" t="s">
        <v>64</v>
      </c>
      <c r="J99" s="1" t="s">
        <v>251</v>
      </c>
      <c r="K99" s="1" t="s">
        <v>3</v>
      </c>
      <c r="L99" s="16" t="s">
        <v>66</v>
      </c>
      <c r="M99" s="109">
        <v>49.5</v>
      </c>
      <c r="N99" s="102">
        <v>1.5</v>
      </c>
      <c r="O99" s="20">
        <f t="shared" si="17"/>
        <v>22</v>
      </c>
      <c r="P99" s="1">
        <v>1</v>
      </c>
      <c r="Q99" s="116">
        <v>6.97</v>
      </c>
      <c r="R99" s="22">
        <f t="shared" si="18"/>
        <v>0.57388809182209466</v>
      </c>
      <c r="S99" s="1" t="s">
        <v>0</v>
      </c>
      <c r="T99" s="57" t="s">
        <v>0</v>
      </c>
      <c r="U99" s="18" t="str">
        <f t="shared" si="13"/>
        <v>NO</v>
      </c>
      <c r="V99" s="109">
        <v>12.3</v>
      </c>
      <c r="W99" s="18" t="str">
        <f t="shared" si="19"/>
        <v>NO</v>
      </c>
      <c r="X99" s="57" t="s">
        <v>0</v>
      </c>
      <c r="Y99" s="18">
        <f t="shared" si="14"/>
        <v>0</v>
      </c>
      <c r="Z99" s="7">
        <v>2</v>
      </c>
      <c r="AA99" s="23">
        <f t="shared" si="15"/>
        <v>2</v>
      </c>
      <c r="AB99" s="1">
        <v>3</v>
      </c>
      <c r="AC99" s="19">
        <f t="shared" si="16"/>
        <v>7</v>
      </c>
      <c r="AD99" s="102">
        <v>12.79</v>
      </c>
      <c r="AE99" s="7">
        <v>10</v>
      </c>
      <c r="AF99" s="136">
        <v>35.4143428353728</v>
      </c>
      <c r="AG99">
        <v>1612</v>
      </c>
      <c r="AH99">
        <v>1320</v>
      </c>
      <c r="AI99" s="137">
        <v>1339.4</v>
      </c>
      <c r="AJ99" s="130">
        <v>1.10503642461996</v>
      </c>
      <c r="AK99" s="130">
        <v>130.936252383045</v>
      </c>
      <c r="AL99" s="130">
        <v>0.73596389596303202</v>
      </c>
      <c r="AM99" s="130">
        <v>132.040849110415</v>
      </c>
      <c r="AN99" s="130">
        <v>122.68901514291601</v>
      </c>
      <c r="AO99" s="130">
        <v>0.106191281126715</v>
      </c>
      <c r="AP99" s="130">
        <v>0.68967541152290002</v>
      </c>
      <c r="AQ99" s="130">
        <v>44.274397153746797</v>
      </c>
      <c r="AR99" s="130">
        <v>55.725602846253302</v>
      </c>
      <c r="AS99" s="130">
        <v>42.744536213247102</v>
      </c>
      <c r="AT99" s="130">
        <v>14.5578121506486</v>
      </c>
      <c r="AU99" s="130">
        <v>42.697651636104197</v>
      </c>
      <c r="AV99" s="130">
        <v>-33.554237100000499</v>
      </c>
      <c r="AW99" s="130">
        <v>4.6516989019509101</v>
      </c>
      <c r="AX99" s="130">
        <v>6.1825190716898701</v>
      </c>
      <c r="AY99" s="130">
        <v>5.3187871229414201</v>
      </c>
      <c r="AZ99" s="130">
        <v>54.599249186855999</v>
      </c>
      <c r="BA99" s="136">
        <v>1.2022171099960299</v>
      </c>
      <c r="BB99" s="130">
        <v>99.815581563630005</v>
      </c>
      <c r="BC99" s="130">
        <v>0.834814986336055</v>
      </c>
      <c r="BD99" s="130">
        <v>127.142931712139</v>
      </c>
      <c r="BE99" s="130">
        <v>117.69372466117601</v>
      </c>
      <c r="BF99" s="130">
        <v>0.10908038779346001</v>
      </c>
      <c r="BG99" s="130">
        <v>0.64084536103456902</v>
      </c>
      <c r="BH99" s="130">
        <v>41.3133309378372</v>
      </c>
      <c r="BI99" s="130">
        <v>58.6866690621628</v>
      </c>
      <c r="BJ99" s="130">
        <v>50</v>
      </c>
      <c r="BK99" s="130">
        <v>0</v>
      </c>
      <c r="BL99" s="130">
        <v>48.648648648643501</v>
      </c>
      <c r="BM99" s="130">
        <v>-37.0844478071079</v>
      </c>
      <c r="BN99" s="130">
        <v>2.6560492732929402</v>
      </c>
      <c r="BO99" s="130">
        <v>6.4931929184333903</v>
      </c>
      <c r="BP99" s="130">
        <v>3.76374046173013</v>
      </c>
      <c r="BQ99" s="137">
        <v>64.462685491704093</v>
      </c>
      <c r="BR99" s="136">
        <v>0.38054090237669602</v>
      </c>
      <c r="BS99" s="130">
        <v>72.640272652409905</v>
      </c>
      <c r="BT99" s="130">
        <v>0.279920411343271</v>
      </c>
      <c r="BU99" s="130">
        <v>33.021888062836602</v>
      </c>
      <c r="BV99" s="130">
        <v>27.5519557128043</v>
      </c>
      <c r="BW99" s="130">
        <v>3.3547745008077501E-2</v>
      </c>
      <c r="BX99" s="130">
        <v>0.270593082728245</v>
      </c>
      <c r="BY99" s="130">
        <v>14.275864171118201</v>
      </c>
      <c r="BZ99" s="130">
        <v>14.275864171118201</v>
      </c>
      <c r="CA99" s="130">
        <v>16.147225344181201</v>
      </c>
      <c r="CB99" s="130">
        <v>21.378788203797399</v>
      </c>
      <c r="CC99" s="130">
        <v>14.585455962291199</v>
      </c>
      <c r="CD99" s="130">
        <v>15.941760976225201</v>
      </c>
      <c r="CE99" s="130">
        <v>5.1086846426705801</v>
      </c>
      <c r="CF99" s="130">
        <v>3.0328807132317799</v>
      </c>
      <c r="CG99" s="130">
        <v>4.6723559785203204</v>
      </c>
      <c r="CH99" s="137">
        <v>23.527475389893301</v>
      </c>
      <c r="CI99" s="136">
        <v>0.34436955551720499</v>
      </c>
      <c r="CJ99" s="130">
        <v>0.55477586482241703</v>
      </c>
      <c r="CK99" s="130">
        <v>0.380345303456749</v>
      </c>
      <c r="CL99" s="130">
        <v>0.25008842555399702</v>
      </c>
      <c r="CM99" s="130">
        <v>0.22456742097660501</v>
      </c>
      <c r="CN99" s="130">
        <v>0.31591807398995198</v>
      </c>
      <c r="CO99" s="130">
        <v>0.39234845582030797</v>
      </c>
      <c r="CP99" s="130">
        <v>0.32244062232047999</v>
      </c>
      <c r="CQ99" s="130">
        <v>0.25618142185927101</v>
      </c>
      <c r="CR99" s="130">
        <v>0.37776115439935398</v>
      </c>
      <c r="CS99" s="130">
        <v>1.4685440355022601</v>
      </c>
      <c r="CT99" s="130">
        <v>0.34159855175637099</v>
      </c>
      <c r="CU99" s="130">
        <v>-0.47510425967112602</v>
      </c>
      <c r="CV99" s="130">
        <v>1.0982406106569</v>
      </c>
      <c r="CW99" s="130">
        <v>0.49055743752081998</v>
      </c>
      <c r="CX99" s="130">
        <v>0.87846267777237097</v>
      </c>
      <c r="CY99" s="137">
        <v>0.430912068211318</v>
      </c>
    </row>
    <row r="100" spans="1:103" x14ac:dyDescent="0.25">
      <c r="A100" s="17">
        <v>97</v>
      </c>
      <c r="B100" s="16" t="s">
        <v>174</v>
      </c>
      <c r="C100" s="36"/>
      <c r="D100" s="122">
        <v>44487</v>
      </c>
      <c r="E100" s="1" t="s">
        <v>0</v>
      </c>
      <c r="F100" s="95" t="s">
        <v>44</v>
      </c>
      <c r="G100" s="97" t="s">
        <v>9</v>
      </c>
      <c r="H100" s="1" t="s">
        <v>63</v>
      </c>
      <c r="I100" s="65" t="s">
        <v>64</v>
      </c>
      <c r="J100" s="1" t="s">
        <v>249</v>
      </c>
      <c r="K100" s="1" t="s">
        <v>5</v>
      </c>
      <c r="L100" s="16" t="s">
        <v>66</v>
      </c>
      <c r="M100" s="109">
        <v>65</v>
      </c>
      <c r="N100" s="102">
        <v>1.6</v>
      </c>
      <c r="O100" s="20">
        <f t="shared" si="17"/>
        <v>25.390624999999996</v>
      </c>
      <c r="P100" s="1">
        <v>1</v>
      </c>
      <c r="Q100" s="116">
        <v>3.93</v>
      </c>
      <c r="R100" s="22">
        <f t="shared" si="18"/>
        <v>1.0178117048346056</v>
      </c>
      <c r="S100" s="1" t="s">
        <v>0</v>
      </c>
      <c r="T100" s="57" t="s">
        <v>0</v>
      </c>
      <c r="U100" s="18" t="str">
        <f t="shared" ref="U100:U131" si="20">IF(AND(K100="M",N100&lt;=1.64),IF(R100&lt;0.5,"YES","NO"),"")  &amp;  IF(AND(K100="M",N100&gt;1.64),IF(R100&lt;0.43,"YES","NO"),"") &amp; IF(AND(K100="F",N100&lt;=1.52),IF(R100&lt;0.41,"YES","NO"),"") &amp; IF(AND(K100="F",N100&gt;1.52),IF(R100&lt;0.33,"YES","NO"),"")</f>
        <v>NO</v>
      </c>
      <c r="V100" s="109">
        <v>26.5</v>
      </c>
      <c r="W100" s="18" t="str">
        <f t="shared" si="19"/>
        <v>NO</v>
      </c>
      <c r="X100" s="57" t="s">
        <v>0</v>
      </c>
      <c r="Y100" s="18">
        <f t="shared" ref="Y100:Y131" si="21">SUM(S100="YES",T100="YES",U100="YES",W100="YES",X100="YES")</f>
        <v>0</v>
      </c>
      <c r="Z100" s="7">
        <v>4</v>
      </c>
      <c r="AA100" s="23">
        <f t="shared" ref="AA100:AA131" si="22">(Q100&lt;&gt;"Incapable")*1+(Q100&lt;8.7)*1+(Q100&lt;6.2)*1+(Q100&lt;4.82)*1</f>
        <v>4</v>
      </c>
      <c r="AB100" s="1">
        <v>4</v>
      </c>
      <c r="AC100" s="19">
        <f t="shared" ref="AC100:AC131" si="23">SUM(Z100:AB100)</f>
        <v>12</v>
      </c>
      <c r="AD100" s="102">
        <v>7.45</v>
      </c>
      <c r="AE100" s="7">
        <v>7</v>
      </c>
      <c r="AF100" s="136">
        <v>39.324457032642201</v>
      </c>
      <c r="AG100">
        <v>1689</v>
      </c>
      <c r="AH100">
        <v>1533</v>
      </c>
      <c r="AI100" s="137">
        <v>1485.39</v>
      </c>
      <c r="AJ100" s="130">
        <v>1.34714697181385</v>
      </c>
      <c r="AK100" s="130">
        <v>90.998119317750906</v>
      </c>
      <c r="AL100" s="130">
        <v>0.81907720130845696</v>
      </c>
      <c r="AM100" s="130">
        <v>118.680170399576</v>
      </c>
      <c r="AN100" s="130">
        <v>112.124782236895</v>
      </c>
      <c r="AO100" s="130">
        <v>9.1151041271264804E-2</v>
      </c>
      <c r="AP100" s="130">
        <v>0.61123648792479601</v>
      </c>
      <c r="AQ100" s="130">
        <v>43.047250080139101</v>
      </c>
      <c r="AR100" s="130">
        <v>56.952749919860899</v>
      </c>
      <c r="AS100" s="130">
        <v>27.325412696436398</v>
      </c>
      <c r="AT100" s="130">
        <v>55.241593523758098</v>
      </c>
      <c r="AU100" s="130">
        <v>17.4329937798055</v>
      </c>
      <c r="AV100" s="130">
        <v>-30.7842525213653</v>
      </c>
      <c r="AW100" s="130">
        <v>9.7105970608140205E-2</v>
      </c>
      <c r="AX100" s="130">
        <v>6.3054625277641101</v>
      </c>
      <c r="AY100" s="130">
        <v>4.4770120479228597</v>
      </c>
      <c r="AZ100" s="130">
        <v>58.960485187659899</v>
      </c>
      <c r="BA100" s="136">
        <v>1.35734189838286</v>
      </c>
      <c r="BB100" s="130">
        <v>88.408086527770607</v>
      </c>
      <c r="BC100" s="130">
        <v>0.83921422422160397</v>
      </c>
      <c r="BD100" s="130">
        <v>116.20128747643901</v>
      </c>
      <c r="BE100" s="130">
        <v>109.326622208239</v>
      </c>
      <c r="BF100" s="130">
        <v>9.0446649898881806E-2</v>
      </c>
      <c r="BG100" s="130">
        <v>0.61413312968474798</v>
      </c>
      <c r="BH100" s="130">
        <v>42.962962962953398</v>
      </c>
      <c r="BI100" s="130">
        <v>57.037037037046602</v>
      </c>
      <c r="BJ100" s="130">
        <v>25.000000000007301</v>
      </c>
      <c r="BK100" s="130">
        <v>60.465116279068802</v>
      </c>
      <c r="BL100" s="130">
        <v>14.4578313252978</v>
      </c>
      <c r="BM100" s="130">
        <v>-31.1205441365172</v>
      </c>
      <c r="BN100" s="130">
        <v>-0.30982118291996302</v>
      </c>
      <c r="BO100" s="130">
        <v>6.4711866259791204</v>
      </c>
      <c r="BP100" s="130">
        <v>3.2200072134891502</v>
      </c>
      <c r="BQ100" s="137">
        <v>60.446641159576501</v>
      </c>
      <c r="BR100" s="136">
        <v>0.13404090245098599</v>
      </c>
      <c r="BS100" s="130">
        <v>22.333639371166701</v>
      </c>
      <c r="BT100" s="130">
        <v>0.120027421792622</v>
      </c>
      <c r="BU100" s="130">
        <v>12.2954242020151</v>
      </c>
      <c r="BV100" s="130">
        <v>12.0460217035992</v>
      </c>
      <c r="BW100" s="130">
        <v>1.78648707513939E-2</v>
      </c>
      <c r="BX100" s="130">
        <v>0.103037545690408</v>
      </c>
      <c r="BY100" s="130">
        <v>5.1618402442662701</v>
      </c>
      <c r="BZ100" s="130">
        <v>5.1618402442662701</v>
      </c>
      <c r="CA100" s="130">
        <v>16.579228839951899</v>
      </c>
      <c r="CB100" s="130">
        <v>21.528777029446601</v>
      </c>
      <c r="CC100" s="130">
        <v>10.2940332183832</v>
      </c>
      <c r="CD100" s="130">
        <v>3.96791803827958</v>
      </c>
      <c r="CE100" s="130">
        <v>1.7841582964577001</v>
      </c>
      <c r="CF100" s="130">
        <v>1.08805127759053</v>
      </c>
      <c r="CG100" s="130">
        <v>4.0671501016687097</v>
      </c>
      <c r="CH100" s="137">
        <v>9.4859136967173292</v>
      </c>
      <c r="CI100" s="136">
        <v>9.9499835768110806E-2</v>
      </c>
      <c r="CJ100" s="130">
        <v>0.24542968072978699</v>
      </c>
      <c r="CK100" s="130">
        <v>0.14653981529565399</v>
      </c>
      <c r="CL100" s="130">
        <v>0.10360133593184501</v>
      </c>
      <c r="CM100" s="130">
        <v>0.10743407000023</v>
      </c>
      <c r="CN100" s="130">
        <v>0.19599195469669101</v>
      </c>
      <c r="CO100" s="130">
        <v>0.168572308306118</v>
      </c>
      <c r="CP100" s="130">
        <v>0.11991103344944699</v>
      </c>
      <c r="CQ100" s="130">
        <v>9.0633731497242395E-2</v>
      </c>
      <c r="CR100" s="130">
        <v>0.60673297139677196</v>
      </c>
      <c r="CS100" s="130">
        <v>0.38972041999815998</v>
      </c>
      <c r="CT100" s="130">
        <v>0.59049141807804895</v>
      </c>
      <c r="CU100" s="130">
        <v>-0.12889440909847399</v>
      </c>
      <c r="CV100" s="130">
        <v>18.373312014535699</v>
      </c>
      <c r="CW100" s="130">
        <v>0.172556933420767</v>
      </c>
      <c r="CX100" s="130">
        <v>0.908451900091644</v>
      </c>
      <c r="CY100" s="137">
        <v>0.160885950421295</v>
      </c>
    </row>
    <row r="101" spans="1:103" x14ac:dyDescent="0.25">
      <c r="A101" s="17">
        <v>98</v>
      </c>
      <c r="B101" s="16" t="s">
        <v>175</v>
      </c>
      <c r="C101" s="36"/>
      <c r="D101" s="122">
        <v>44488</v>
      </c>
      <c r="E101" s="1" t="s">
        <v>12</v>
      </c>
      <c r="F101" s="95" t="s">
        <v>44</v>
      </c>
      <c r="G101" s="97" t="s">
        <v>9</v>
      </c>
      <c r="H101" s="1" t="s">
        <v>63</v>
      </c>
      <c r="I101" s="65" t="s">
        <v>64</v>
      </c>
      <c r="J101" s="1" t="s">
        <v>249</v>
      </c>
      <c r="K101" s="1" t="s">
        <v>5</v>
      </c>
      <c r="L101" s="16" t="s">
        <v>66</v>
      </c>
      <c r="M101" s="109">
        <v>71.3</v>
      </c>
      <c r="N101" s="102">
        <v>1.82</v>
      </c>
      <c r="O101" s="20">
        <f t="shared" ref="O101:O132" si="24">IFERROR(M101/(N101^2),"--")</f>
        <v>21.525178118584709</v>
      </c>
      <c r="P101" s="1">
        <v>1</v>
      </c>
      <c r="Q101" s="116">
        <v>3.22</v>
      </c>
      <c r="R101" s="22">
        <f t="shared" ref="R101:R132" si="25">IFERROR(4/Q101,"--")</f>
        <v>1.2422360248447204</v>
      </c>
      <c r="S101" s="1" t="s">
        <v>0</v>
      </c>
      <c r="T101" s="57" t="s">
        <v>0</v>
      </c>
      <c r="U101" s="18" t="str">
        <f t="shared" si="20"/>
        <v>NO</v>
      </c>
      <c r="V101" s="109">
        <v>20.8</v>
      </c>
      <c r="W101" s="18" t="str">
        <f t="shared" si="19"/>
        <v>NO</v>
      </c>
      <c r="X101" s="57" t="s">
        <v>0</v>
      </c>
      <c r="Y101" s="18">
        <f t="shared" si="21"/>
        <v>0</v>
      </c>
      <c r="Z101" s="7">
        <v>4</v>
      </c>
      <c r="AA101" s="23">
        <f t="shared" si="22"/>
        <v>4</v>
      </c>
      <c r="AB101" s="1">
        <v>4</v>
      </c>
      <c r="AC101" s="19">
        <f t="shared" si="23"/>
        <v>12</v>
      </c>
      <c r="AD101" s="102">
        <v>10.18</v>
      </c>
      <c r="AE101" s="7">
        <v>10</v>
      </c>
      <c r="AF101" s="136">
        <v>37.217991677009401</v>
      </c>
      <c r="AG101">
        <v>1625</v>
      </c>
      <c r="AH101">
        <v>1436</v>
      </c>
      <c r="AI101" s="137">
        <v>1590.79</v>
      </c>
      <c r="AJ101" s="130">
        <v>1.3373031461223901</v>
      </c>
      <c r="AK101" s="130">
        <v>103.603513102458</v>
      </c>
      <c r="AL101" s="130">
        <v>0.92323140819643701</v>
      </c>
      <c r="AM101" s="130">
        <v>125.33789717659801</v>
      </c>
      <c r="AN101" s="130">
        <v>114.532946809232</v>
      </c>
      <c r="AO101" s="130">
        <v>0.148640373412225</v>
      </c>
      <c r="AP101" s="130">
        <v>0.71594101896080298</v>
      </c>
      <c r="AQ101" s="130">
        <v>46.787232963398303</v>
      </c>
      <c r="AR101" s="130">
        <v>53.212767036601697</v>
      </c>
      <c r="AS101" s="130">
        <v>35.374139981133602</v>
      </c>
      <c r="AT101" s="130">
        <v>39.037877874297202</v>
      </c>
      <c r="AU101" s="130">
        <v>25.5879821445691</v>
      </c>
      <c r="AV101" s="130">
        <v>-21.580030852474302</v>
      </c>
      <c r="AW101" s="130">
        <v>7.6941247468521601</v>
      </c>
      <c r="AX101" s="130">
        <v>5.8045878822838599</v>
      </c>
      <c r="AY101" s="130">
        <v>3.8045761137187402</v>
      </c>
      <c r="AZ101" s="130">
        <v>67.509461293236697</v>
      </c>
      <c r="BA101" s="136">
        <v>1.4349042925759401</v>
      </c>
      <c r="BB101" s="130">
        <v>83.629271039796194</v>
      </c>
      <c r="BC101" s="130">
        <v>0.965767489436263</v>
      </c>
      <c r="BD101" s="130">
        <v>122.05586089793999</v>
      </c>
      <c r="BE101" s="130">
        <v>112.23391241797199</v>
      </c>
      <c r="BF101" s="130">
        <v>0.14153081510877799</v>
      </c>
      <c r="BG101" s="130">
        <v>0.65611177942698395</v>
      </c>
      <c r="BH101" s="130">
        <v>43.949044585986698</v>
      </c>
      <c r="BI101" s="130">
        <v>56.050955414013302</v>
      </c>
      <c r="BJ101" s="130">
        <v>32.989690721652899</v>
      </c>
      <c r="BK101" s="130">
        <v>47.014260249558099</v>
      </c>
      <c r="BL101" s="130">
        <v>17.045454545453602</v>
      </c>
      <c r="BM101" s="130">
        <v>-23.207162248920302</v>
      </c>
      <c r="BN101" s="130">
        <v>7.3978669404529898</v>
      </c>
      <c r="BO101" s="130">
        <v>6.2107790704457599</v>
      </c>
      <c r="BP101" s="130">
        <v>2.7200352137891501</v>
      </c>
      <c r="BQ101" s="137">
        <v>71.609388327521202</v>
      </c>
      <c r="BR101" s="136">
        <v>0.33522421862572399</v>
      </c>
      <c r="BS101" s="130">
        <v>61.305638308944097</v>
      </c>
      <c r="BT101" s="130">
        <v>0.271056715005071</v>
      </c>
      <c r="BU101" s="130">
        <v>20.099375077233599</v>
      </c>
      <c r="BV101" s="130">
        <v>14.6369006057769</v>
      </c>
      <c r="BW101" s="130">
        <v>4.11863896271309E-2</v>
      </c>
      <c r="BX101" s="130">
        <v>0.25308607430412999</v>
      </c>
      <c r="BY101" s="130">
        <v>11.2357576389046</v>
      </c>
      <c r="BZ101" s="130">
        <v>11.2357576389046</v>
      </c>
      <c r="CA101" s="130">
        <v>19.288246916375599</v>
      </c>
      <c r="CB101" s="130">
        <v>28.531482988637599</v>
      </c>
      <c r="CC101" s="130">
        <v>15.9354817336128</v>
      </c>
      <c r="CD101" s="130">
        <v>6.5174761554034797</v>
      </c>
      <c r="CE101" s="130">
        <v>4.0448241476210001</v>
      </c>
      <c r="CF101" s="130">
        <v>1.7456756861988401</v>
      </c>
      <c r="CG101" s="130">
        <v>3.6807364539253302</v>
      </c>
      <c r="CH101" s="137">
        <v>20.399509364925201</v>
      </c>
      <c r="CI101" s="136">
        <v>0.25067182381027903</v>
      </c>
      <c r="CJ101" s="130">
        <v>0.59173319970642602</v>
      </c>
      <c r="CK101" s="130">
        <v>0.29359563875170702</v>
      </c>
      <c r="CL101" s="130">
        <v>0.16036151499265999</v>
      </c>
      <c r="CM101" s="130">
        <v>0.127796420275089</v>
      </c>
      <c r="CN101" s="130">
        <v>0.27708750107151903</v>
      </c>
      <c r="CO101" s="130">
        <v>0.35350129075086001</v>
      </c>
      <c r="CP101" s="130">
        <v>0.24014580318725701</v>
      </c>
      <c r="CQ101" s="130">
        <v>0.21114778021552999</v>
      </c>
      <c r="CR101" s="130">
        <v>0.54526405240276499</v>
      </c>
      <c r="CS101" s="130">
        <v>0.73086664906605803</v>
      </c>
      <c r="CT101" s="130">
        <v>0.62277211401740096</v>
      </c>
      <c r="CU101" s="130">
        <v>-0.30201421860600403</v>
      </c>
      <c r="CV101" s="130">
        <v>0.52570295916710097</v>
      </c>
      <c r="CW101" s="130">
        <v>0.30074067644437003</v>
      </c>
      <c r="CX101" s="130">
        <v>0.96744981409443898</v>
      </c>
      <c r="CY101" s="137">
        <v>0.30217259883495601</v>
      </c>
    </row>
    <row r="102" spans="1:103" x14ac:dyDescent="0.25">
      <c r="A102" s="17">
        <v>99</v>
      </c>
      <c r="B102" s="16" t="s">
        <v>176</v>
      </c>
      <c r="C102" s="36"/>
      <c r="D102" s="122">
        <v>44524</v>
      </c>
      <c r="E102" s="1" t="s">
        <v>0</v>
      </c>
      <c r="F102" s="95" t="s">
        <v>44</v>
      </c>
      <c r="G102" s="97" t="s">
        <v>9</v>
      </c>
      <c r="H102" s="1" t="s">
        <v>63</v>
      </c>
      <c r="I102" s="65" t="s">
        <v>65</v>
      </c>
      <c r="J102" s="1" t="s">
        <v>248</v>
      </c>
      <c r="K102" s="1" t="s">
        <v>3</v>
      </c>
      <c r="L102" s="16" t="s">
        <v>66</v>
      </c>
      <c r="M102" s="109">
        <v>47.3</v>
      </c>
      <c r="N102" s="102">
        <v>1.49</v>
      </c>
      <c r="O102" s="20">
        <f t="shared" si="24"/>
        <v>21.305346606008737</v>
      </c>
      <c r="P102" s="1">
        <v>5</v>
      </c>
      <c r="Q102" s="116">
        <v>4.6900000000000004</v>
      </c>
      <c r="R102" s="22">
        <f t="shared" si="25"/>
        <v>0.85287846481876328</v>
      </c>
      <c r="S102" s="1" t="s">
        <v>0</v>
      </c>
      <c r="T102" s="13" t="s">
        <v>80</v>
      </c>
      <c r="U102" s="18" t="str">
        <f t="shared" si="20"/>
        <v>NO</v>
      </c>
      <c r="V102" s="109">
        <v>8.3000000000000007</v>
      </c>
      <c r="W102" s="18" t="str">
        <f t="shared" si="19"/>
        <v>YES</v>
      </c>
      <c r="X102" s="57" t="s">
        <v>0</v>
      </c>
      <c r="Y102" s="18">
        <f t="shared" si="21"/>
        <v>1</v>
      </c>
      <c r="Z102" s="7">
        <v>3</v>
      </c>
      <c r="AA102" s="23">
        <f t="shared" si="22"/>
        <v>4</v>
      </c>
      <c r="AB102" s="1">
        <v>4</v>
      </c>
      <c r="AC102" s="19">
        <f t="shared" si="23"/>
        <v>11</v>
      </c>
      <c r="AD102" s="102">
        <v>10.71</v>
      </c>
      <c r="AE102" s="6" t="s">
        <v>80</v>
      </c>
      <c r="AF102" s="136">
        <v>27.1261546625345</v>
      </c>
      <c r="AG102">
        <v>1228</v>
      </c>
      <c r="AH102">
        <v>1018</v>
      </c>
      <c r="AI102" s="137">
        <v>1182.05</v>
      </c>
      <c r="AJ102" s="130">
        <v>1.16020732109789</v>
      </c>
      <c r="AK102" s="130">
        <v>112.318808126222</v>
      </c>
      <c r="AL102" s="130">
        <v>0.89596724929378302</v>
      </c>
      <c r="AM102" s="130">
        <v>123.285253999104</v>
      </c>
      <c r="AN102" s="130">
        <v>115.18047385790901</v>
      </c>
      <c r="AO102" s="130">
        <v>0.104776851969395</v>
      </c>
      <c r="AP102" s="130">
        <v>0.79227273861256997</v>
      </c>
      <c r="AQ102" s="130">
        <v>48.249225608300897</v>
      </c>
      <c r="AR102" s="130">
        <v>51.750774391699103</v>
      </c>
      <c r="AS102" s="130">
        <v>44.673479196871597</v>
      </c>
      <c r="AT102" s="130">
        <v>13.4468087618626</v>
      </c>
      <c r="AU102" s="130">
        <v>41.879712041265897</v>
      </c>
      <c r="AV102" s="130">
        <v>-39.3184581069128</v>
      </c>
      <c r="AW102" s="130">
        <v>3.4415292969085201</v>
      </c>
      <c r="AX102" s="130">
        <v>6.0511974074527197</v>
      </c>
      <c r="AY102" s="130">
        <v>4.3667795228977599</v>
      </c>
      <c r="AZ102" s="130">
        <v>65.328126272431405</v>
      </c>
      <c r="BA102" s="136">
        <v>1.21191240927021</v>
      </c>
      <c r="BB102" s="130">
        <v>99.017056911118999</v>
      </c>
      <c r="BC102" s="130">
        <v>0.95845455728723306</v>
      </c>
      <c r="BD102" s="130">
        <v>122.08764600594399</v>
      </c>
      <c r="BE102" s="130">
        <v>113.382621742745</v>
      </c>
      <c r="BF102" s="130">
        <v>0.103571951635216</v>
      </c>
      <c r="BG102" s="130">
        <v>0.77819461173001803</v>
      </c>
      <c r="BH102" s="130">
        <v>46.587527493857401</v>
      </c>
      <c r="BI102" s="130">
        <v>53.412472506142599</v>
      </c>
      <c r="BJ102" s="130">
        <v>50</v>
      </c>
      <c r="BK102" s="130">
        <v>1.5388257575817199</v>
      </c>
      <c r="BL102" s="130">
        <v>48.4848484848482</v>
      </c>
      <c r="BM102" s="130">
        <v>-41.842525626318299</v>
      </c>
      <c r="BN102" s="130">
        <v>2.5294802098132898</v>
      </c>
      <c r="BO102" s="130">
        <v>6.2040219457000498</v>
      </c>
      <c r="BP102" s="130">
        <v>3.3920792367491499</v>
      </c>
      <c r="BQ102" s="137">
        <v>70.038653675157093</v>
      </c>
      <c r="BR102" s="136">
        <v>0.25266853643680798</v>
      </c>
      <c r="BS102" s="130">
        <v>46.517613587422503</v>
      </c>
      <c r="BT102" s="130">
        <v>0.219498134285772</v>
      </c>
      <c r="BU102" s="130">
        <v>17.259373539657599</v>
      </c>
      <c r="BV102" s="130">
        <v>14.039815414978101</v>
      </c>
      <c r="BW102" s="130">
        <v>2.1418396691537899E-2</v>
      </c>
      <c r="BX102" s="130">
        <v>0.23249012511523301</v>
      </c>
      <c r="BY102" s="130">
        <v>10.068207531272201</v>
      </c>
      <c r="BZ102" s="130">
        <v>10.068207531272201</v>
      </c>
      <c r="CA102" s="130">
        <v>13.2432496255662</v>
      </c>
      <c r="CB102" s="130">
        <v>18.881209914409901</v>
      </c>
      <c r="CC102" s="130">
        <v>11.997372631782699</v>
      </c>
      <c r="CD102" s="130">
        <v>10.126060992131301</v>
      </c>
      <c r="CE102" s="130">
        <v>3.2066645889787999</v>
      </c>
      <c r="CF102" s="130">
        <v>1.75850680543298</v>
      </c>
      <c r="CG102" s="130">
        <v>3.8125767561019899</v>
      </c>
      <c r="CH102" s="137">
        <v>16.6461973847397</v>
      </c>
      <c r="CI102" s="136">
        <v>0.21777878129377001</v>
      </c>
      <c r="CJ102" s="130">
        <v>0.414156937412892</v>
      </c>
      <c r="CK102" s="130">
        <v>0.24498455100762301</v>
      </c>
      <c r="CL102" s="130">
        <v>0.13999544130219399</v>
      </c>
      <c r="CM102" s="130">
        <v>0.121894058469478</v>
      </c>
      <c r="CN102" s="130">
        <v>0.20441916596038001</v>
      </c>
      <c r="CO102" s="130">
        <v>0.29344708429873601</v>
      </c>
      <c r="CP102" s="130">
        <v>0.20867086267888299</v>
      </c>
      <c r="CQ102" s="130">
        <v>0.19455182361265699</v>
      </c>
      <c r="CR102" s="130">
        <v>0.29644544959671698</v>
      </c>
      <c r="CS102" s="130">
        <v>1.4041405844902199</v>
      </c>
      <c r="CT102" s="130">
        <v>0.28647218538564001</v>
      </c>
      <c r="CU102" s="130">
        <v>-0.25753962590794</v>
      </c>
      <c r="CV102" s="130">
        <v>0.93175571448986405</v>
      </c>
      <c r="CW102" s="130">
        <v>0.29060476580505901</v>
      </c>
      <c r="CX102" s="130">
        <v>0.87308661591689396</v>
      </c>
      <c r="CY102" s="137">
        <v>0.25480904373901297</v>
      </c>
    </row>
    <row r="103" spans="1:103" x14ac:dyDescent="0.25">
      <c r="A103" s="17">
        <v>100</v>
      </c>
      <c r="B103" s="16" t="s">
        <v>177</v>
      </c>
      <c r="C103" s="36"/>
      <c r="D103" s="122">
        <v>44468</v>
      </c>
      <c r="E103" s="1" t="s">
        <v>0</v>
      </c>
      <c r="F103" s="95" t="s">
        <v>44</v>
      </c>
      <c r="G103" s="97" t="s">
        <v>10</v>
      </c>
      <c r="H103" s="1" t="s">
        <v>63</v>
      </c>
      <c r="I103" s="65" t="s">
        <v>64</v>
      </c>
      <c r="J103" s="1" t="s">
        <v>253</v>
      </c>
      <c r="K103" s="1" t="s">
        <v>3</v>
      </c>
      <c r="L103" s="16" t="s">
        <v>66</v>
      </c>
      <c r="M103" s="109">
        <v>67.900000000000006</v>
      </c>
      <c r="N103" s="102">
        <v>1.56</v>
      </c>
      <c r="O103" s="20">
        <f t="shared" si="24"/>
        <v>27.901051939513479</v>
      </c>
      <c r="P103" s="1">
        <v>1</v>
      </c>
      <c r="Q103" s="116">
        <v>4.5999999999999996</v>
      </c>
      <c r="R103" s="22">
        <f t="shared" si="25"/>
        <v>0.86956521739130443</v>
      </c>
      <c r="S103" s="1" t="s">
        <v>0</v>
      </c>
      <c r="T103" s="57" t="s">
        <v>0</v>
      </c>
      <c r="U103" s="18" t="str">
        <f t="shared" si="20"/>
        <v>NO</v>
      </c>
      <c r="V103" s="109">
        <v>11.7</v>
      </c>
      <c r="W103" s="18" t="str">
        <f t="shared" si="19"/>
        <v>YES</v>
      </c>
      <c r="X103" s="57" t="s">
        <v>0</v>
      </c>
      <c r="Y103" s="18">
        <f t="shared" si="21"/>
        <v>1</v>
      </c>
      <c r="Z103" s="7">
        <v>4</v>
      </c>
      <c r="AA103" s="23">
        <f t="shared" si="22"/>
        <v>4</v>
      </c>
      <c r="AB103" s="1">
        <v>4</v>
      </c>
      <c r="AC103" s="19">
        <f t="shared" si="23"/>
        <v>12</v>
      </c>
      <c r="AD103" s="102">
        <v>11.7</v>
      </c>
      <c r="AE103" s="7">
        <v>7</v>
      </c>
      <c r="AF103" s="136">
        <v>35.5618433507858</v>
      </c>
      <c r="AG103">
        <v>1801</v>
      </c>
      <c r="AH103">
        <v>1522</v>
      </c>
      <c r="AI103" s="137">
        <v>2139.91</v>
      </c>
      <c r="AJ103" s="130">
        <v>1.01411051515706</v>
      </c>
      <c r="AK103" s="130">
        <v>134.636838328908</v>
      </c>
      <c r="AL103" s="130">
        <v>0.98278585951138497</v>
      </c>
      <c r="AM103" s="130">
        <v>121.435956154951</v>
      </c>
      <c r="AN103" s="130">
        <v>113.05814943311999</v>
      </c>
      <c r="AO103" s="130">
        <v>0.12888800202564299</v>
      </c>
      <c r="AP103" s="130">
        <v>0.99662069434267198</v>
      </c>
      <c r="AQ103" s="130">
        <v>56.163315290823398</v>
      </c>
      <c r="AR103" s="130">
        <v>43.836684709176602</v>
      </c>
      <c r="AS103" s="130">
        <v>50.724463325887797</v>
      </c>
      <c r="AT103" s="130">
        <v>5.0427833242976403</v>
      </c>
      <c r="AU103" s="130">
        <v>44.232753349814601</v>
      </c>
      <c r="AV103" s="130">
        <v>-31.595355685030501</v>
      </c>
      <c r="AW103" s="130">
        <v>4.4296149999121104</v>
      </c>
      <c r="AX103" s="130">
        <v>5.6386561233263999</v>
      </c>
      <c r="AY103" s="130">
        <v>5.1351335539021701</v>
      </c>
      <c r="AZ103" s="130">
        <v>60.0964357800678</v>
      </c>
      <c r="BA103" s="136">
        <v>1.0408392294073101</v>
      </c>
      <c r="BB103" s="130">
        <v>115.291580687569</v>
      </c>
      <c r="BC103" s="130">
        <v>1.0705845672202701</v>
      </c>
      <c r="BD103" s="130">
        <v>115.881259023731</v>
      </c>
      <c r="BE103" s="130">
        <v>108.754456973182</v>
      </c>
      <c r="BF103" s="130">
        <v>0.13108565932133801</v>
      </c>
      <c r="BG103" s="130">
        <v>0.96270053400517697</v>
      </c>
      <c r="BH103" s="130">
        <v>54.823200992554703</v>
      </c>
      <c r="BI103" s="130">
        <v>45.176799007445297</v>
      </c>
      <c r="BJ103" s="130">
        <v>50.575016523473302</v>
      </c>
      <c r="BK103" s="130">
        <v>0</v>
      </c>
      <c r="BL103" s="130">
        <v>48.999599839930198</v>
      </c>
      <c r="BM103" s="130">
        <v>-34.973544222513297</v>
      </c>
      <c r="BN103" s="130">
        <v>3.2903948463735802</v>
      </c>
      <c r="BO103" s="130">
        <v>6.2017804542447301</v>
      </c>
      <c r="BP103" s="130">
        <v>3.4828113772795</v>
      </c>
      <c r="BQ103" s="137">
        <v>67.608413616414495</v>
      </c>
      <c r="BR103" s="136">
        <v>0.29394265446332102</v>
      </c>
      <c r="BS103" s="130">
        <v>62.777385839003998</v>
      </c>
      <c r="BT103" s="130">
        <v>0.27727429154299599</v>
      </c>
      <c r="BU103" s="130">
        <v>21.643800774438802</v>
      </c>
      <c r="BV103" s="130">
        <v>17.413261788340499</v>
      </c>
      <c r="BW103" s="130">
        <v>3.6555303863592903E-2</v>
      </c>
      <c r="BX103" s="130">
        <v>0.32311341318284698</v>
      </c>
      <c r="BY103" s="130">
        <v>12.855951756558399</v>
      </c>
      <c r="BZ103" s="130">
        <v>12.855951756558399</v>
      </c>
      <c r="CA103" s="130">
        <v>9.0701138824801095</v>
      </c>
      <c r="CB103" s="130">
        <v>11.2502706951195</v>
      </c>
      <c r="CC103" s="130">
        <v>11.3246341196673</v>
      </c>
      <c r="CD103" s="130">
        <v>12.6187539169145</v>
      </c>
      <c r="CE103" s="130">
        <v>4.2082347986739297</v>
      </c>
      <c r="CF103" s="130">
        <v>1.85560556441915</v>
      </c>
      <c r="CG103" s="130">
        <v>4.7338690711760103</v>
      </c>
      <c r="CH103" s="137">
        <v>20.765719673818801</v>
      </c>
      <c r="CI103" s="136">
        <v>0.28985268377558998</v>
      </c>
      <c r="CJ103" s="130">
        <v>0.46627198483110099</v>
      </c>
      <c r="CK103" s="130">
        <v>0.28213093306088999</v>
      </c>
      <c r="CL103" s="130">
        <v>0.17823222593826801</v>
      </c>
      <c r="CM103" s="130">
        <v>0.15402040344417101</v>
      </c>
      <c r="CN103" s="130">
        <v>0.28362068842001298</v>
      </c>
      <c r="CO103" s="130">
        <v>0.32420901453983803</v>
      </c>
      <c r="CP103" s="130">
        <v>0.22890300706053501</v>
      </c>
      <c r="CQ103" s="130">
        <v>0.29326925249589397</v>
      </c>
      <c r="CR103" s="130">
        <v>0.17881143116700199</v>
      </c>
      <c r="CS103" s="130">
        <v>2.2309645232846602</v>
      </c>
      <c r="CT103" s="130">
        <v>0.25602372138370999</v>
      </c>
      <c r="CU103" s="130">
        <v>-0.399386354206899</v>
      </c>
      <c r="CV103" s="130">
        <v>0.95002269920916904</v>
      </c>
      <c r="CW103" s="130">
        <v>0.32908649221269998</v>
      </c>
      <c r="CX103" s="130">
        <v>0.92185899772338997</v>
      </c>
      <c r="CY103" s="137">
        <v>0.345539954313001</v>
      </c>
    </row>
    <row r="104" spans="1:103" x14ac:dyDescent="0.25">
      <c r="A104" s="17">
        <v>101</v>
      </c>
      <c r="B104" s="16" t="s">
        <v>178</v>
      </c>
      <c r="C104" s="36"/>
      <c r="D104" s="122">
        <v>44490</v>
      </c>
      <c r="E104" s="1" t="s">
        <v>66</v>
      </c>
      <c r="F104" s="95" t="s">
        <v>44</v>
      </c>
      <c r="G104" s="97" t="s">
        <v>10</v>
      </c>
      <c r="H104" s="1" t="s">
        <v>63</v>
      </c>
      <c r="I104" s="65" t="s">
        <v>65</v>
      </c>
      <c r="J104" s="1" t="s">
        <v>253</v>
      </c>
      <c r="K104" s="1" t="s">
        <v>3</v>
      </c>
      <c r="L104" s="16" t="s">
        <v>66</v>
      </c>
      <c r="M104" s="109">
        <v>33.1</v>
      </c>
      <c r="N104" s="102">
        <v>1.4</v>
      </c>
      <c r="O104" s="20">
        <f t="shared" si="24"/>
        <v>16.887755102040821</v>
      </c>
      <c r="P104" s="1">
        <v>5</v>
      </c>
      <c r="Q104" s="116">
        <v>7.09</v>
      </c>
      <c r="R104" s="22">
        <f t="shared" si="25"/>
        <v>0.56417489421720735</v>
      </c>
      <c r="S104" s="1" t="s">
        <v>0</v>
      </c>
      <c r="T104" s="56" t="s">
        <v>80</v>
      </c>
      <c r="U104" s="18" t="str">
        <f t="shared" si="20"/>
        <v>NO</v>
      </c>
      <c r="V104" s="109">
        <v>8.6999999999999993</v>
      </c>
      <c r="W104" s="18" t="str">
        <f t="shared" si="19"/>
        <v>YES</v>
      </c>
      <c r="X104" s="57" t="s">
        <v>0</v>
      </c>
      <c r="Y104" s="18">
        <f t="shared" si="21"/>
        <v>1</v>
      </c>
      <c r="Z104" s="7">
        <v>2</v>
      </c>
      <c r="AA104" s="23">
        <f t="shared" si="22"/>
        <v>2</v>
      </c>
      <c r="AB104" s="1">
        <v>3</v>
      </c>
      <c r="AC104" s="19">
        <f t="shared" si="23"/>
        <v>7</v>
      </c>
      <c r="AD104" s="102">
        <v>22</v>
      </c>
      <c r="AE104" s="6" t="s">
        <v>80</v>
      </c>
      <c r="AF104" s="136">
        <v>25.959283189668099</v>
      </c>
      <c r="AG104">
        <v>1575</v>
      </c>
      <c r="AH104">
        <v>1399</v>
      </c>
      <c r="AI104" s="137">
        <v>1344.92</v>
      </c>
      <c r="AJ104" s="130">
        <v>0.90146079590656703</v>
      </c>
      <c r="AK104" s="130">
        <v>142.88530701994901</v>
      </c>
      <c r="AL104" s="130">
        <v>0.72273804473629799</v>
      </c>
      <c r="AM104" s="130">
        <v>127.760117511674</v>
      </c>
      <c r="AN104" s="130">
        <v>114.785492707123</v>
      </c>
      <c r="AO104" s="130">
        <v>0.15067107949790301</v>
      </c>
      <c r="AP104" s="130">
        <v>0.83671619176562395</v>
      </c>
      <c r="AQ104" s="130">
        <v>55.126090311696402</v>
      </c>
      <c r="AR104" s="130">
        <v>44.873909688303598</v>
      </c>
      <c r="AS104" s="130">
        <v>50.904371286079602</v>
      </c>
      <c r="AT104" s="130">
        <v>6.2936915696864402</v>
      </c>
      <c r="AU104" s="130">
        <v>42.801937144234003</v>
      </c>
      <c r="AV104" s="130">
        <v>-27.850359972722998</v>
      </c>
      <c r="AW104" s="130">
        <v>2.0460132590151798</v>
      </c>
      <c r="AX104" s="130">
        <v>5.6547326350944598</v>
      </c>
      <c r="AY104" s="130">
        <v>4.47922101336796</v>
      </c>
      <c r="AZ104" s="130">
        <v>45.730602620681701</v>
      </c>
      <c r="BA104" s="136">
        <v>0.94264684927462405</v>
      </c>
      <c r="BB104" s="130">
        <v>127.301120342513</v>
      </c>
      <c r="BC104" s="130">
        <v>0.75146484132895097</v>
      </c>
      <c r="BD104" s="130">
        <v>125.802015935016</v>
      </c>
      <c r="BE104" s="130">
        <v>111.995417567838</v>
      </c>
      <c r="BF104" s="130">
        <v>0.146599312939934</v>
      </c>
      <c r="BG104" s="130">
        <v>0.78628055116642703</v>
      </c>
      <c r="BH104" s="130">
        <v>50.561797752809099</v>
      </c>
      <c r="BI104" s="130">
        <v>49.438202247190901</v>
      </c>
      <c r="BJ104" s="130">
        <v>50.819672131147499</v>
      </c>
      <c r="BK104" s="130">
        <v>0</v>
      </c>
      <c r="BL104" s="130">
        <v>48.648648648648397</v>
      </c>
      <c r="BM104" s="130">
        <v>-29.536373372668201</v>
      </c>
      <c r="BN104" s="130">
        <v>1.1954136600358301</v>
      </c>
      <c r="BO104" s="130">
        <v>5.8610564558195897</v>
      </c>
      <c r="BP104" s="130">
        <v>3.28693248612139</v>
      </c>
      <c r="BQ104" s="137">
        <v>48.188591570009997</v>
      </c>
      <c r="BR104" s="136">
        <v>0.20729633179481499</v>
      </c>
      <c r="BS104" s="130">
        <v>47.341934392465397</v>
      </c>
      <c r="BT104" s="130">
        <v>0.14842738235689901</v>
      </c>
      <c r="BU104" s="130">
        <v>23.4088227724937</v>
      </c>
      <c r="BV104" s="130">
        <v>16.497613396924699</v>
      </c>
      <c r="BW104" s="130">
        <v>3.79407368597484E-2</v>
      </c>
      <c r="BX104" s="130">
        <v>0.243268225960243</v>
      </c>
      <c r="BY104" s="130">
        <v>12.128888630506699</v>
      </c>
      <c r="BZ104" s="130">
        <v>12.128888630506699</v>
      </c>
      <c r="CA104" s="130">
        <v>9.20227252086082</v>
      </c>
      <c r="CB104" s="130">
        <v>13.045056200715001</v>
      </c>
      <c r="CC104" s="130">
        <v>10.9270861421835</v>
      </c>
      <c r="CD104" s="130">
        <v>7.0846380452297497</v>
      </c>
      <c r="CE104" s="130">
        <v>3.3150124637987499</v>
      </c>
      <c r="CF104" s="130">
        <v>1.4508818473339</v>
      </c>
      <c r="CG104" s="130">
        <v>3.9429310050387198</v>
      </c>
      <c r="CH104" s="137">
        <v>10.6354495093394</v>
      </c>
      <c r="CI104" s="136">
        <v>0.2299560144336</v>
      </c>
      <c r="CJ104" s="130">
        <v>0.33132821967380999</v>
      </c>
      <c r="CK104" s="130">
        <v>0.20536815992723301</v>
      </c>
      <c r="CL104" s="130">
        <v>0.183224806210395</v>
      </c>
      <c r="CM104" s="130">
        <v>0.14372559639586699</v>
      </c>
      <c r="CN104" s="130">
        <v>0.25181167471675597</v>
      </c>
      <c r="CO104" s="130">
        <v>0.29074162583958402</v>
      </c>
      <c r="CP104" s="130">
        <v>0.22002083880657899</v>
      </c>
      <c r="CQ104" s="130">
        <v>0.27028820788637598</v>
      </c>
      <c r="CR104" s="130">
        <v>0.180775683666626</v>
      </c>
      <c r="CS104" s="130">
        <v>2.0727193343166799</v>
      </c>
      <c r="CT104" s="130">
        <v>0.25529419627343902</v>
      </c>
      <c r="CU104" s="130">
        <v>-0.254382279157919</v>
      </c>
      <c r="CV104" s="130">
        <v>1.6202301960615699</v>
      </c>
      <c r="CW104" s="130">
        <v>0.25657832844817802</v>
      </c>
      <c r="CX104" s="130">
        <v>0.88027159036611102</v>
      </c>
      <c r="CY104" s="137">
        <v>0.232567447176599</v>
      </c>
    </row>
    <row r="105" spans="1:103" x14ac:dyDescent="0.25">
      <c r="A105" s="17">
        <v>102</v>
      </c>
      <c r="B105" s="16" t="s">
        <v>179</v>
      </c>
      <c r="C105" s="36"/>
      <c r="D105" s="122">
        <v>44491</v>
      </c>
      <c r="E105" s="1" t="s">
        <v>0</v>
      </c>
      <c r="F105" s="95" t="s">
        <v>44</v>
      </c>
      <c r="G105" s="97" t="s">
        <v>10</v>
      </c>
      <c r="H105" s="1" t="s">
        <v>63</v>
      </c>
      <c r="I105" s="65" t="s">
        <v>65</v>
      </c>
      <c r="J105" s="1" t="s">
        <v>248</v>
      </c>
      <c r="K105" s="1" t="s">
        <v>5</v>
      </c>
      <c r="L105" s="16" t="s">
        <v>66</v>
      </c>
      <c r="M105" s="109">
        <v>68.599999999999994</v>
      </c>
      <c r="N105" s="102">
        <v>1.72</v>
      </c>
      <c r="O105" s="20">
        <f t="shared" si="24"/>
        <v>23.188209843158464</v>
      </c>
      <c r="P105" s="1">
        <v>4</v>
      </c>
      <c r="Q105" s="116">
        <v>8.7899999999999991</v>
      </c>
      <c r="R105" s="22">
        <f t="shared" si="25"/>
        <v>0.45506257110352677</v>
      </c>
      <c r="S105" s="1" t="s">
        <v>0</v>
      </c>
      <c r="T105" s="57" t="s">
        <v>0</v>
      </c>
      <c r="U105" s="18" t="str">
        <f t="shared" si="20"/>
        <v>NO</v>
      </c>
      <c r="V105" s="109">
        <v>40</v>
      </c>
      <c r="W105" s="18" t="str">
        <f t="shared" si="19"/>
        <v>NO</v>
      </c>
      <c r="X105" s="57" t="s">
        <v>0</v>
      </c>
      <c r="Y105" s="18">
        <f t="shared" si="21"/>
        <v>0</v>
      </c>
      <c r="Z105" s="7">
        <v>3</v>
      </c>
      <c r="AA105" s="23">
        <f t="shared" si="22"/>
        <v>1</v>
      </c>
      <c r="AB105" s="1">
        <v>3</v>
      </c>
      <c r="AC105" s="19">
        <f t="shared" si="23"/>
        <v>7</v>
      </c>
      <c r="AD105" s="102">
        <v>16.61</v>
      </c>
      <c r="AE105" s="7">
        <v>7</v>
      </c>
      <c r="AF105" s="136">
        <v>27.876162103826701</v>
      </c>
      <c r="AG105">
        <v>1551</v>
      </c>
      <c r="AH105">
        <v>1450</v>
      </c>
      <c r="AI105" s="137">
        <v>945.43</v>
      </c>
      <c r="AJ105" s="130">
        <v>1.02466118829449</v>
      </c>
      <c r="AK105" s="130">
        <v>118.680886138536</v>
      </c>
      <c r="AL105" s="130">
        <v>0.53377993911646504</v>
      </c>
      <c r="AM105" s="130">
        <v>128.62301684630501</v>
      </c>
      <c r="AN105" s="130">
        <v>116.31652279273</v>
      </c>
      <c r="AO105" s="130">
        <v>9.1946171433410703E-2</v>
      </c>
      <c r="AP105" s="130">
        <v>0.52432069708522</v>
      </c>
      <c r="AQ105" s="130">
        <v>37.983439172345598</v>
      </c>
      <c r="AR105" s="130">
        <v>62.016560827654402</v>
      </c>
      <c r="AS105" s="130">
        <v>35.487352076069101</v>
      </c>
      <c r="AT105" s="130">
        <v>26.603713681612899</v>
      </c>
      <c r="AU105" s="130">
        <v>37.908934242317997</v>
      </c>
      <c r="AV105" s="130">
        <v>-23.077837253250301</v>
      </c>
      <c r="AW105" s="130">
        <v>2.81516835378646</v>
      </c>
      <c r="AX105" s="130">
        <v>3.40815822704737</v>
      </c>
      <c r="AY105" s="130">
        <v>3.9134096016697701</v>
      </c>
      <c r="AZ105" s="130">
        <v>33.215334800481799</v>
      </c>
      <c r="BA105" s="136">
        <v>1.03101999139415</v>
      </c>
      <c r="BB105" s="130">
        <v>116.38959574172399</v>
      </c>
      <c r="BC105" s="130">
        <v>0.54821314466507898</v>
      </c>
      <c r="BD105" s="130">
        <v>126.41094353597001</v>
      </c>
      <c r="BE105" s="130">
        <v>113.669024516544</v>
      </c>
      <c r="BF105" s="130">
        <v>9.1274553861922597E-2</v>
      </c>
      <c r="BG105" s="130">
        <v>0.53013611328704802</v>
      </c>
      <c r="BH105" s="130">
        <v>38.181818181818898</v>
      </c>
      <c r="BI105" s="130">
        <v>61.818181818181102</v>
      </c>
      <c r="BJ105" s="130">
        <v>36.3636363636396</v>
      </c>
      <c r="BK105" s="130">
        <v>25.0000000000061</v>
      </c>
      <c r="BL105" s="130">
        <v>41.136180499599902</v>
      </c>
      <c r="BM105" s="130">
        <v>-24.1216765324425</v>
      </c>
      <c r="BN105" s="130">
        <v>2.57550472971832</v>
      </c>
      <c r="BO105" s="130">
        <v>3.3509832876692398</v>
      </c>
      <c r="BP105" s="130">
        <v>2.80493738142592</v>
      </c>
      <c r="BQ105" s="137">
        <v>33.689298011124798</v>
      </c>
      <c r="BR105" s="136">
        <v>0.101491660577117</v>
      </c>
      <c r="BS105" s="130">
        <v>17.7615509098849</v>
      </c>
      <c r="BT105" s="130">
        <v>0.105794524069065</v>
      </c>
      <c r="BU105" s="130">
        <v>11.511778584394101</v>
      </c>
      <c r="BV105" s="130">
        <v>10.4295987062688</v>
      </c>
      <c r="BW105" s="130">
        <v>1.8108143137492799E-2</v>
      </c>
      <c r="BX105" s="130">
        <v>0.112978244320195</v>
      </c>
      <c r="BY105" s="130">
        <v>6.1340112487287204</v>
      </c>
      <c r="BZ105" s="130">
        <v>6.1340112487287204</v>
      </c>
      <c r="CA105" s="130">
        <v>14.824018366957</v>
      </c>
      <c r="CB105" s="130">
        <v>24.335705860562999</v>
      </c>
      <c r="CC105" s="130">
        <v>15.861749834826201</v>
      </c>
      <c r="CD105" s="130">
        <v>3.8012082088188102</v>
      </c>
      <c r="CE105" s="130">
        <v>1.2339101473044201</v>
      </c>
      <c r="CF105" s="130">
        <v>0.58579199234324197</v>
      </c>
      <c r="CG105" s="130">
        <v>3.64623005401487</v>
      </c>
      <c r="CH105" s="137">
        <v>6.1391340096558196</v>
      </c>
      <c r="CI105" s="136">
        <v>9.9048994669200294E-2</v>
      </c>
      <c r="CJ105" s="130">
        <v>0.14965805773603599</v>
      </c>
      <c r="CK105" s="130">
        <v>0.19819876379052401</v>
      </c>
      <c r="CL105" s="130">
        <v>8.9500144427103703E-2</v>
      </c>
      <c r="CM105" s="130">
        <v>8.9665667919370903E-2</v>
      </c>
      <c r="CN105" s="130">
        <v>0.19694287271773001</v>
      </c>
      <c r="CO105" s="130">
        <v>0.215475461770361</v>
      </c>
      <c r="CP105" s="130">
        <v>0.161491728563502</v>
      </c>
      <c r="CQ105" s="130">
        <v>9.8909245641261703E-2</v>
      </c>
      <c r="CR105" s="130">
        <v>0.41772680968647302</v>
      </c>
      <c r="CS105" s="130">
        <v>0.91474845022793205</v>
      </c>
      <c r="CT105" s="130">
        <v>0.41841719246012499</v>
      </c>
      <c r="CU105" s="130">
        <v>-0.16471249741062499</v>
      </c>
      <c r="CV105" s="130">
        <v>0.43830776431000501</v>
      </c>
      <c r="CW105" s="130">
        <v>0.17187934166153401</v>
      </c>
      <c r="CX105" s="130">
        <v>0.93172717020449403</v>
      </c>
      <c r="CY105" s="137">
        <v>0.18482830435196401</v>
      </c>
    </row>
    <row r="106" spans="1:103" x14ac:dyDescent="0.25">
      <c r="A106" s="17">
        <v>103</v>
      </c>
      <c r="B106" s="16" t="s">
        <v>180</v>
      </c>
      <c r="C106" s="36"/>
      <c r="D106" s="122">
        <v>44495</v>
      </c>
      <c r="E106" s="1" t="s">
        <v>0</v>
      </c>
      <c r="F106" s="95" t="s">
        <v>44</v>
      </c>
      <c r="G106" s="97" t="s">
        <v>10</v>
      </c>
      <c r="H106" s="1" t="s">
        <v>63</v>
      </c>
      <c r="I106" s="65" t="s">
        <v>65</v>
      </c>
      <c r="J106" s="1" t="s">
        <v>251</v>
      </c>
      <c r="K106" s="1" t="s">
        <v>3</v>
      </c>
      <c r="L106" s="16" t="s">
        <v>66</v>
      </c>
      <c r="M106" s="109">
        <v>53.8</v>
      </c>
      <c r="N106" s="102">
        <v>1.49</v>
      </c>
      <c r="O106" s="20">
        <f t="shared" si="24"/>
        <v>24.233142651231926</v>
      </c>
      <c r="P106" s="1">
        <v>1</v>
      </c>
      <c r="Q106" s="116">
        <v>9.24</v>
      </c>
      <c r="R106" s="22">
        <f t="shared" si="25"/>
        <v>0.4329004329004329</v>
      </c>
      <c r="S106" s="1" t="s">
        <v>0</v>
      </c>
      <c r="T106" s="57" t="s">
        <v>0</v>
      </c>
      <c r="U106" s="18" t="str">
        <f t="shared" si="20"/>
        <v>NO</v>
      </c>
      <c r="V106" s="109">
        <v>9.1999999999999993</v>
      </c>
      <c r="W106" s="18" t="str">
        <f t="shared" si="19"/>
        <v>YES</v>
      </c>
      <c r="X106" s="57" t="s">
        <v>0</v>
      </c>
      <c r="Y106" s="18">
        <f t="shared" si="21"/>
        <v>1</v>
      </c>
      <c r="Z106" s="7">
        <v>1</v>
      </c>
      <c r="AA106" s="23">
        <f t="shared" si="22"/>
        <v>1</v>
      </c>
      <c r="AB106" s="1">
        <v>3</v>
      </c>
      <c r="AC106" s="19">
        <f t="shared" si="23"/>
        <v>5</v>
      </c>
      <c r="AD106" s="102">
        <v>18.96</v>
      </c>
      <c r="AE106" s="7">
        <v>15</v>
      </c>
      <c r="AF106" s="136">
        <v>30.4288366793451</v>
      </c>
      <c r="AG106">
        <v>1421</v>
      </c>
      <c r="AH106">
        <v>1191</v>
      </c>
      <c r="AI106" s="137">
        <v>1448.33</v>
      </c>
      <c r="AJ106" s="130">
        <v>1.2911102530270799</v>
      </c>
      <c r="AK106" s="130">
        <v>111.360704872209</v>
      </c>
      <c r="AL106" s="130">
        <v>0.93163745684048405</v>
      </c>
      <c r="AM106" s="130">
        <v>134.61751041382499</v>
      </c>
      <c r="AN106" s="130">
        <v>121.834765930402</v>
      </c>
      <c r="AO106" s="130">
        <v>0.158446739544083</v>
      </c>
      <c r="AP106" s="130">
        <v>0.72637717065166996</v>
      </c>
      <c r="AQ106" s="130">
        <v>48.266524755341898</v>
      </c>
      <c r="AR106" s="130">
        <v>51.733475244658102</v>
      </c>
      <c r="AS106" s="130">
        <v>50.048847010257603</v>
      </c>
      <c r="AT106" s="130">
        <v>10.940223421687699</v>
      </c>
      <c r="AU106" s="130">
        <v>39.010929568054699</v>
      </c>
      <c r="AV106" s="130">
        <v>-27.5560045722711</v>
      </c>
      <c r="AW106" s="130">
        <v>3.4533280602327099</v>
      </c>
      <c r="AX106" s="130">
        <v>4.5896121887560604</v>
      </c>
      <c r="AY106" s="130">
        <v>3.7893781258382999</v>
      </c>
      <c r="AZ106" s="130">
        <v>57.920416686632599</v>
      </c>
      <c r="BA106" s="136">
        <v>1.40415103589868</v>
      </c>
      <c r="BB106" s="130">
        <v>85.460891978189593</v>
      </c>
      <c r="BC106" s="130">
        <v>1.0335280098723101</v>
      </c>
      <c r="BD106" s="130">
        <v>129.23305303483201</v>
      </c>
      <c r="BE106" s="130">
        <v>117.662210413141</v>
      </c>
      <c r="BF106" s="130">
        <v>0.15434586078499901</v>
      </c>
      <c r="BG106" s="130">
        <v>0.69812678620000002</v>
      </c>
      <c r="BH106" s="130">
        <v>45.038167938930897</v>
      </c>
      <c r="BI106" s="130">
        <v>54.961832061069103</v>
      </c>
      <c r="BJ106" s="130">
        <v>50.588235294124502</v>
      </c>
      <c r="BK106" s="130">
        <v>3.4090909090913599</v>
      </c>
      <c r="BL106" s="130">
        <v>45.454545454545503</v>
      </c>
      <c r="BM106" s="130">
        <v>-29.9496590664221</v>
      </c>
      <c r="BN106" s="130">
        <v>2.9052689984021698</v>
      </c>
      <c r="BO106" s="130">
        <v>4.8475610768230899</v>
      </c>
      <c r="BP106" s="130">
        <v>2.4237986090973598</v>
      </c>
      <c r="BQ106" s="137">
        <v>64.9579195621899</v>
      </c>
      <c r="BR106" s="136">
        <v>0.37374435937642297</v>
      </c>
      <c r="BS106" s="130">
        <v>69.616885773034099</v>
      </c>
      <c r="BT106" s="130">
        <v>0.29643774679854701</v>
      </c>
      <c r="BU106" s="130">
        <v>29.035230584661601</v>
      </c>
      <c r="BV106" s="130">
        <v>21.596716564827901</v>
      </c>
      <c r="BW106" s="130">
        <v>4.1024801312737197E-2</v>
      </c>
      <c r="BX106" s="130">
        <v>0.217503811731493</v>
      </c>
      <c r="BY106" s="130">
        <v>11.1030104399489</v>
      </c>
      <c r="BZ106" s="130">
        <v>11.1030104399489</v>
      </c>
      <c r="CA106" s="130">
        <v>11.8405789879917</v>
      </c>
      <c r="CB106" s="130">
        <v>15.8236451187081</v>
      </c>
      <c r="CC106" s="130">
        <v>12.6013138139945</v>
      </c>
      <c r="CD106" s="130">
        <v>10.3112501879909</v>
      </c>
      <c r="CE106" s="130">
        <v>2.68937317644074</v>
      </c>
      <c r="CF106" s="130">
        <v>1.7485680049383501</v>
      </c>
      <c r="CG106" s="130">
        <v>3.8609789261608598</v>
      </c>
      <c r="CH106" s="137">
        <v>19.981959807039701</v>
      </c>
      <c r="CI106" s="136">
        <v>0.289475169529603</v>
      </c>
      <c r="CJ106" s="130">
        <v>0.625147675321579</v>
      </c>
      <c r="CK106" s="130">
        <v>0.31819002619739301</v>
      </c>
      <c r="CL106" s="130">
        <v>0.21568687829246699</v>
      </c>
      <c r="CM106" s="130">
        <v>0.177262347080512</v>
      </c>
      <c r="CN106" s="130">
        <v>0.25891855793803498</v>
      </c>
      <c r="CO106" s="130">
        <v>0.29943646430456999</v>
      </c>
      <c r="CP106" s="130">
        <v>0.230035423023076</v>
      </c>
      <c r="CQ106" s="130">
        <v>0.214619458434611</v>
      </c>
      <c r="CR106" s="130">
        <v>0.23658045480178599</v>
      </c>
      <c r="CS106" s="130">
        <v>1.4463731231795101</v>
      </c>
      <c r="CT106" s="130">
        <v>0.32302008574318802</v>
      </c>
      <c r="CU106" s="130">
        <v>-0.37419249807959598</v>
      </c>
      <c r="CV106" s="130">
        <v>0.77877720550520502</v>
      </c>
      <c r="CW106" s="130">
        <v>0.38098382456411101</v>
      </c>
      <c r="CX106" s="130">
        <v>1.0188951321152999</v>
      </c>
      <c r="CY106" s="137">
        <v>0.34498991806547702</v>
      </c>
    </row>
    <row r="107" spans="1:103" x14ac:dyDescent="0.25">
      <c r="A107" s="17">
        <v>104</v>
      </c>
      <c r="B107" s="16" t="s">
        <v>181</v>
      </c>
      <c r="C107" s="36"/>
      <c r="D107" s="122">
        <v>44529</v>
      </c>
      <c r="E107" s="1" t="s">
        <v>66</v>
      </c>
      <c r="F107" s="95" t="s">
        <v>44</v>
      </c>
      <c r="G107" s="97" t="s">
        <v>10</v>
      </c>
      <c r="H107" s="1" t="s">
        <v>63</v>
      </c>
      <c r="I107" s="65" t="s">
        <v>65</v>
      </c>
      <c r="J107" s="1" t="s">
        <v>249</v>
      </c>
      <c r="K107" s="1" t="s">
        <v>3</v>
      </c>
      <c r="L107" s="16" t="s">
        <v>66</v>
      </c>
      <c r="M107" s="109">
        <v>69.7</v>
      </c>
      <c r="N107" s="102">
        <v>1.46</v>
      </c>
      <c r="O107" s="20">
        <f t="shared" si="24"/>
        <v>32.698442484518679</v>
      </c>
      <c r="P107" s="1">
        <v>1</v>
      </c>
      <c r="Q107" s="116">
        <v>5.75</v>
      </c>
      <c r="R107" s="22">
        <f t="shared" si="25"/>
        <v>0.69565217391304346</v>
      </c>
      <c r="S107" s="1" t="s">
        <v>0</v>
      </c>
      <c r="T107" s="57" t="s">
        <v>0</v>
      </c>
      <c r="U107" s="18" t="str">
        <f t="shared" si="20"/>
        <v>NO</v>
      </c>
      <c r="V107" s="109">
        <v>23.8</v>
      </c>
      <c r="W107" s="18" t="str">
        <f t="shared" si="19"/>
        <v>NO</v>
      </c>
      <c r="X107" s="57" t="s">
        <v>0</v>
      </c>
      <c r="Y107" s="18">
        <f t="shared" si="21"/>
        <v>0</v>
      </c>
      <c r="Z107" s="7">
        <v>3</v>
      </c>
      <c r="AA107" s="23">
        <f t="shared" si="22"/>
        <v>3</v>
      </c>
      <c r="AB107" s="1">
        <v>2</v>
      </c>
      <c r="AC107" s="19">
        <f t="shared" si="23"/>
        <v>8</v>
      </c>
      <c r="AD107" s="102">
        <v>11.39</v>
      </c>
      <c r="AE107" s="7">
        <v>8</v>
      </c>
      <c r="AF107" s="136">
        <v>29.097675312678401</v>
      </c>
      <c r="AG107">
        <v>1402</v>
      </c>
      <c r="AH107">
        <v>1070</v>
      </c>
      <c r="AI107" s="137">
        <v>1420.53</v>
      </c>
      <c r="AJ107" s="130">
        <v>0.95465935633946297</v>
      </c>
      <c r="AK107" s="130">
        <v>148.39884940259699</v>
      </c>
      <c r="AL107" s="130">
        <v>0.98653696727088303</v>
      </c>
      <c r="AM107" s="130">
        <v>120.533511362327</v>
      </c>
      <c r="AN107" s="130">
        <v>111.935099285791</v>
      </c>
      <c r="AO107" s="130">
        <v>0.132954398160925</v>
      </c>
      <c r="AP107" s="130">
        <v>1.04890365258072</v>
      </c>
      <c r="AQ107" s="130">
        <v>56.443368337817397</v>
      </c>
      <c r="AR107" s="130">
        <v>43.556631662182603</v>
      </c>
      <c r="AS107" s="130">
        <v>50.065165576731502</v>
      </c>
      <c r="AT107" s="130">
        <v>2.6173751947363</v>
      </c>
      <c r="AU107" s="130">
        <v>47.317459228532201</v>
      </c>
      <c r="AV107" s="130">
        <v>-29.581221782145199</v>
      </c>
      <c r="AW107" s="130">
        <v>5.00217867228021</v>
      </c>
      <c r="AX107" s="130">
        <v>5.0207849523723196</v>
      </c>
      <c r="AY107" s="130">
        <v>4.0382113668518098</v>
      </c>
      <c r="AZ107" s="130">
        <v>55.4555880014209</v>
      </c>
      <c r="BA107" s="136">
        <v>0.99174303934103103</v>
      </c>
      <c r="BB107" s="130">
        <v>120.99908468199</v>
      </c>
      <c r="BC107" s="130">
        <v>1.11356860229774</v>
      </c>
      <c r="BD107" s="130">
        <v>112.17953057680199</v>
      </c>
      <c r="BE107" s="130">
        <v>105.43101416677</v>
      </c>
      <c r="BF107" s="130">
        <v>0.13557004948585</v>
      </c>
      <c r="BG107" s="130">
        <v>1.0817533029101301</v>
      </c>
      <c r="BH107" s="130">
        <v>57.425742574252503</v>
      </c>
      <c r="BI107" s="130">
        <v>42.574257425747497</v>
      </c>
      <c r="BJ107" s="130">
        <v>50.000000000013799</v>
      </c>
      <c r="BK107" s="130">
        <v>0</v>
      </c>
      <c r="BL107" s="130">
        <v>49.333333333329399</v>
      </c>
      <c r="BM107" s="130">
        <v>-34.484343050182098</v>
      </c>
      <c r="BN107" s="130">
        <v>4.2421644310589999</v>
      </c>
      <c r="BO107" s="130">
        <v>5.8303780867904296</v>
      </c>
      <c r="BP107" s="130">
        <v>2.3061350299843002</v>
      </c>
      <c r="BQ107" s="137">
        <v>64.648817370996696</v>
      </c>
      <c r="BR107" s="136">
        <v>0.300716644255281</v>
      </c>
      <c r="BS107" s="130">
        <v>79.154148357568602</v>
      </c>
      <c r="BT107" s="130">
        <v>0.32244502576414902</v>
      </c>
      <c r="BU107" s="130">
        <v>27.940578025960999</v>
      </c>
      <c r="BV107" s="130">
        <v>22.0099279205253</v>
      </c>
      <c r="BW107" s="130">
        <v>3.2111802250368998E-2</v>
      </c>
      <c r="BX107" s="130">
        <v>0.30000959948449202</v>
      </c>
      <c r="BY107" s="130">
        <v>11.2261226634041</v>
      </c>
      <c r="BZ107" s="130">
        <v>11.2261226634041</v>
      </c>
      <c r="CA107" s="130">
        <v>6.0111249444931598</v>
      </c>
      <c r="CB107" s="130">
        <v>9.2568450940744995</v>
      </c>
      <c r="CC107" s="130">
        <v>7.1354949230369096</v>
      </c>
      <c r="CD107" s="130">
        <v>13.5041615149332</v>
      </c>
      <c r="CE107" s="130">
        <v>3.3072606725816698</v>
      </c>
      <c r="CF107" s="130">
        <v>2.00086989088746</v>
      </c>
      <c r="CG107" s="130">
        <v>4.6399537571261904</v>
      </c>
      <c r="CH107" s="137">
        <v>23.138044658891101</v>
      </c>
      <c r="CI107" s="136">
        <v>0.31499889699750699</v>
      </c>
      <c r="CJ107" s="130">
        <v>0.53338788458412001</v>
      </c>
      <c r="CK107" s="130">
        <v>0.32684535548236798</v>
      </c>
      <c r="CL107" s="130">
        <v>0.23180755053232299</v>
      </c>
      <c r="CM107" s="130">
        <v>0.19663115556211599</v>
      </c>
      <c r="CN107" s="130">
        <v>0.24152493407176701</v>
      </c>
      <c r="CO107" s="130">
        <v>0.28602207528436802</v>
      </c>
      <c r="CP107" s="130">
        <v>0.198891791790578</v>
      </c>
      <c r="CQ107" s="130">
        <v>0.25773624440181298</v>
      </c>
      <c r="CR107" s="130">
        <v>0.120066015466988</v>
      </c>
      <c r="CS107" s="130">
        <v>3.5366901591680699</v>
      </c>
      <c r="CT107" s="130">
        <v>0.15080046645307299</v>
      </c>
      <c r="CU107" s="130">
        <v>-0.45651128321833101</v>
      </c>
      <c r="CV107" s="130">
        <v>0.66116404256189298</v>
      </c>
      <c r="CW107" s="130">
        <v>0.398517345368884</v>
      </c>
      <c r="CX107" s="130">
        <v>1.1490121084829401</v>
      </c>
      <c r="CY107" s="137">
        <v>0.41723558423541102</v>
      </c>
    </row>
    <row r="108" spans="1:103" x14ac:dyDescent="0.25">
      <c r="A108" s="17">
        <v>105</v>
      </c>
      <c r="B108" s="16" t="s">
        <v>182</v>
      </c>
      <c r="C108" s="36"/>
      <c r="D108" s="122">
        <v>44530</v>
      </c>
      <c r="E108" s="1" t="s">
        <v>0</v>
      </c>
      <c r="F108" s="95" t="s">
        <v>44</v>
      </c>
      <c r="G108" s="97" t="s">
        <v>10</v>
      </c>
      <c r="H108" s="1" t="s">
        <v>63</v>
      </c>
      <c r="I108" s="65" t="s">
        <v>65</v>
      </c>
      <c r="J108" s="1" t="s">
        <v>251</v>
      </c>
      <c r="K108" s="1" t="s">
        <v>3</v>
      </c>
      <c r="L108" s="16" t="s">
        <v>66</v>
      </c>
      <c r="M108" s="109">
        <v>56.1</v>
      </c>
      <c r="N108" s="102">
        <v>1.53</v>
      </c>
      <c r="O108" s="20">
        <f t="shared" si="24"/>
        <v>23.965141612200437</v>
      </c>
      <c r="P108" s="1">
        <v>5</v>
      </c>
      <c r="Q108" s="116">
        <v>4.1100000000000003</v>
      </c>
      <c r="R108" s="22">
        <f t="shared" si="25"/>
        <v>0.97323600973236002</v>
      </c>
      <c r="S108" s="1" t="s">
        <v>0</v>
      </c>
      <c r="T108" s="56" t="s">
        <v>80</v>
      </c>
      <c r="U108" s="18" t="str">
        <f t="shared" si="20"/>
        <v>NO</v>
      </c>
      <c r="V108" s="109">
        <v>17.899999999999999</v>
      </c>
      <c r="W108" s="18" t="str">
        <f t="shared" si="19"/>
        <v>NO</v>
      </c>
      <c r="X108" s="57" t="s">
        <v>0</v>
      </c>
      <c r="Y108" s="18">
        <f t="shared" si="21"/>
        <v>0</v>
      </c>
      <c r="Z108" s="7">
        <v>4</v>
      </c>
      <c r="AA108" s="23">
        <f t="shared" si="22"/>
        <v>4</v>
      </c>
      <c r="AB108" s="1">
        <v>1</v>
      </c>
      <c r="AC108" s="19">
        <f t="shared" si="23"/>
        <v>9</v>
      </c>
      <c r="AD108" s="102">
        <v>10.25</v>
      </c>
      <c r="AE108" s="6" t="s">
        <v>80</v>
      </c>
      <c r="AF108" s="136">
        <v>27.062965542360502</v>
      </c>
      <c r="AG108">
        <v>1160</v>
      </c>
      <c r="AH108">
        <v>1000</v>
      </c>
      <c r="AI108" s="137">
        <v>1608.2</v>
      </c>
      <c r="AJ108" s="130">
        <v>1.0491659432426499</v>
      </c>
      <c r="AK108" s="130">
        <v>122.77515245630001</v>
      </c>
      <c r="AL108" s="130">
        <v>1.12032906660311</v>
      </c>
      <c r="AM108" s="130">
        <v>118.512680878675</v>
      </c>
      <c r="AN108" s="130">
        <v>110.83730751143899</v>
      </c>
      <c r="AO108" s="130">
        <v>0.16951522176814399</v>
      </c>
      <c r="AP108" s="130">
        <v>1.09556425877175</v>
      </c>
      <c r="AQ108" s="130">
        <v>60.459862056006301</v>
      </c>
      <c r="AR108" s="130">
        <v>39.540137943993699</v>
      </c>
      <c r="AS108" s="130">
        <v>50.899490331458402</v>
      </c>
      <c r="AT108" s="130">
        <v>5.7338372223710801</v>
      </c>
      <c r="AU108" s="130">
        <v>43.366672446170497</v>
      </c>
      <c r="AV108" s="130">
        <v>-29.899936756153402</v>
      </c>
      <c r="AW108" s="130">
        <v>4.2186011106399599</v>
      </c>
      <c r="AX108" s="130">
        <v>6.9352647552843703</v>
      </c>
      <c r="AY108" s="130">
        <v>4.7433607376288096</v>
      </c>
      <c r="AZ108" s="130">
        <v>74.927770311563194</v>
      </c>
      <c r="BA108" s="136">
        <v>1.03592961040079</v>
      </c>
      <c r="BB108" s="130">
        <v>115.84058821463999</v>
      </c>
      <c r="BC108" s="130">
        <v>1.2149205472460001</v>
      </c>
      <c r="BD108" s="130">
        <v>111.945773868183</v>
      </c>
      <c r="BE108" s="130">
        <v>105.68010044147201</v>
      </c>
      <c r="BF108" s="130">
        <v>0.175989124747887</v>
      </c>
      <c r="BG108" s="130">
        <v>1.13532768166413</v>
      </c>
      <c r="BH108" s="130">
        <v>61.538461538462798</v>
      </c>
      <c r="BI108" s="130">
        <v>38.461538461537202</v>
      </c>
      <c r="BJ108" s="130">
        <v>50.7462686567143</v>
      </c>
      <c r="BK108" s="130">
        <v>0</v>
      </c>
      <c r="BL108" s="130">
        <v>48.683298683298702</v>
      </c>
      <c r="BM108" s="130">
        <v>-31.1057192734336</v>
      </c>
      <c r="BN108" s="130">
        <v>3.9568432790882699</v>
      </c>
      <c r="BO108" s="130">
        <v>7.4817050534637</v>
      </c>
      <c r="BP108" s="130">
        <v>3.4837663280281901</v>
      </c>
      <c r="BQ108" s="137">
        <v>81.579968210056606</v>
      </c>
      <c r="BR108" s="136">
        <v>0.23802175045162599</v>
      </c>
      <c r="BS108" s="130">
        <v>42.4024876643795</v>
      </c>
      <c r="BT108" s="130">
        <v>0.28227880505834302</v>
      </c>
      <c r="BU108" s="130">
        <v>21.964285279995501</v>
      </c>
      <c r="BV108" s="130">
        <v>16.8239463555227</v>
      </c>
      <c r="BW108" s="130">
        <v>3.6973822786940599E-2</v>
      </c>
      <c r="BX108" s="130">
        <v>0.32592585934629298</v>
      </c>
      <c r="BY108" s="130">
        <v>12.4966521304616</v>
      </c>
      <c r="BZ108" s="130">
        <v>12.4966521304616</v>
      </c>
      <c r="CA108" s="130">
        <v>8.5114185081396094</v>
      </c>
      <c r="CB108" s="130">
        <v>12.0926299554117</v>
      </c>
      <c r="CC108" s="130">
        <v>10.6445217422669</v>
      </c>
      <c r="CD108" s="130">
        <v>8.3307459787235398</v>
      </c>
      <c r="CE108" s="130">
        <v>2.9609065492976301</v>
      </c>
      <c r="CF108" s="130">
        <v>1.8187616327543199</v>
      </c>
      <c r="CG108" s="130">
        <v>4.5167471735074596</v>
      </c>
      <c r="CH108" s="137">
        <v>20.490511930568399</v>
      </c>
      <c r="CI108" s="136">
        <v>0.22686759133257101</v>
      </c>
      <c r="CJ108" s="130">
        <v>0.34536701291796001</v>
      </c>
      <c r="CK108" s="130">
        <v>0.25196061895834398</v>
      </c>
      <c r="CL108" s="130">
        <v>0.18533278563229</v>
      </c>
      <c r="CM108" s="130">
        <v>0.15178956195581</v>
      </c>
      <c r="CN108" s="130">
        <v>0.21811506011838799</v>
      </c>
      <c r="CO108" s="130">
        <v>0.29749588555553302</v>
      </c>
      <c r="CP108" s="130">
        <v>0.20669336160386001</v>
      </c>
      <c r="CQ108" s="130">
        <v>0.31604978586980098</v>
      </c>
      <c r="CR108" s="130">
        <v>0.167220112671327</v>
      </c>
      <c r="CS108" s="130">
        <v>2.10899428889108</v>
      </c>
      <c r="CT108" s="130">
        <v>0.24545396595691199</v>
      </c>
      <c r="CU108" s="130">
        <v>-0.27862085617987398</v>
      </c>
      <c r="CV108" s="130">
        <v>0.70186928596538101</v>
      </c>
      <c r="CW108" s="130">
        <v>0.26224833469674103</v>
      </c>
      <c r="CX108" s="130">
        <v>0.95222510438145003</v>
      </c>
      <c r="CY108" s="137">
        <v>0.27347019463364702</v>
      </c>
    </row>
    <row r="109" spans="1:103" x14ac:dyDescent="0.25">
      <c r="A109" s="17">
        <v>106</v>
      </c>
      <c r="B109" s="16" t="s">
        <v>183</v>
      </c>
      <c r="C109" s="36"/>
      <c r="D109" s="122">
        <v>44470</v>
      </c>
      <c r="E109" s="1" t="s">
        <v>66</v>
      </c>
      <c r="F109" s="95" t="s">
        <v>44</v>
      </c>
      <c r="G109" s="97" t="s">
        <v>8</v>
      </c>
      <c r="H109" s="1" t="s">
        <v>62</v>
      </c>
      <c r="I109" s="65" t="s">
        <v>65</v>
      </c>
      <c r="J109" s="1" t="s">
        <v>248</v>
      </c>
      <c r="K109" s="1" t="s">
        <v>3</v>
      </c>
      <c r="L109" s="16" t="s">
        <v>0</v>
      </c>
      <c r="M109" s="109">
        <v>41.6</v>
      </c>
      <c r="N109" s="102">
        <v>1.46</v>
      </c>
      <c r="O109" s="20">
        <f t="shared" si="24"/>
        <v>19.515856633514733</v>
      </c>
      <c r="P109" s="1">
        <v>2</v>
      </c>
      <c r="Q109" s="116">
        <v>4.8</v>
      </c>
      <c r="R109" s="22">
        <f t="shared" si="25"/>
        <v>0.83333333333333337</v>
      </c>
      <c r="S109" s="1" t="s">
        <v>0</v>
      </c>
      <c r="T109" s="57" t="s">
        <v>0</v>
      </c>
      <c r="U109" s="18" t="str">
        <f t="shared" si="20"/>
        <v>NO</v>
      </c>
      <c r="V109" s="109">
        <v>10.5</v>
      </c>
      <c r="W109" s="18" t="str">
        <f t="shared" si="19"/>
        <v>YES</v>
      </c>
      <c r="X109" s="57" t="s">
        <v>0</v>
      </c>
      <c r="Y109" s="18">
        <f t="shared" si="21"/>
        <v>1</v>
      </c>
      <c r="Z109" s="7">
        <v>4</v>
      </c>
      <c r="AA109" s="23">
        <f t="shared" si="22"/>
        <v>4</v>
      </c>
      <c r="AB109" s="1">
        <v>3</v>
      </c>
      <c r="AC109" s="19">
        <f t="shared" si="23"/>
        <v>11</v>
      </c>
      <c r="AD109" s="102">
        <v>14</v>
      </c>
      <c r="AE109" s="7">
        <v>14</v>
      </c>
      <c r="AF109" s="136">
        <v>33.063732995282599</v>
      </c>
      <c r="AG109">
        <v>1983</v>
      </c>
      <c r="AH109">
        <v>1709</v>
      </c>
      <c r="AI109" s="137">
        <v>1866.46</v>
      </c>
      <c r="AJ109" s="130">
        <v>0.92674197036357897</v>
      </c>
      <c r="AK109" s="130">
        <v>145.61789097498999</v>
      </c>
      <c r="AL109" s="130">
        <v>0.85500606272879598</v>
      </c>
      <c r="AM109" s="130">
        <v>118.424440289956</v>
      </c>
      <c r="AN109" s="130">
        <v>112.11386410194299</v>
      </c>
      <c r="AO109" s="130">
        <v>9.7968286601234203E-2</v>
      </c>
      <c r="AP109" s="130">
        <v>0.94441552508757098</v>
      </c>
      <c r="AQ109" s="130">
        <v>54.715247501014503</v>
      </c>
      <c r="AR109" s="130">
        <v>45.284752498985497</v>
      </c>
      <c r="AS109" s="130">
        <v>49.693678957388101</v>
      </c>
      <c r="AT109" s="130">
        <v>10.2351351502254</v>
      </c>
      <c r="AU109" s="130">
        <v>40.071185892386602</v>
      </c>
      <c r="AV109" s="130">
        <v>-36.350792923224098</v>
      </c>
      <c r="AW109" s="130">
        <v>3.5526244273547101</v>
      </c>
      <c r="AX109" s="130">
        <v>5.9590181105677704</v>
      </c>
      <c r="AY109" s="130">
        <v>3.7816608830745402</v>
      </c>
      <c r="AZ109" s="130">
        <v>58.4494563547768</v>
      </c>
      <c r="BA109" s="136">
        <v>0.94255421525646499</v>
      </c>
      <c r="BB109" s="130">
        <v>127.31363146824199</v>
      </c>
      <c r="BC109" s="130">
        <v>0.92376889653583805</v>
      </c>
      <c r="BD109" s="130">
        <v>115.827383056991</v>
      </c>
      <c r="BE109" s="130">
        <v>108.72041494584199</v>
      </c>
      <c r="BF109" s="130">
        <v>9.8604178987070398E-2</v>
      </c>
      <c r="BG109" s="130">
        <v>0.88948236467888797</v>
      </c>
      <c r="BH109" s="130">
        <v>53.125000000003403</v>
      </c>
      <c r="BI109" s="130">
        <v>46.874999999996597</v>
      </c>
      <c r="BJ109" s="130">
        <v>50.000000000116998</v>
      </c>
      <c r="BK109" s="130">
        <v>0</v>
      </c>
      <c r="BL109" s="130">
        <v>48.1481481481514</v>
      </c>
      <c r="BM109" s="130">
        <v>-40.964774064244601</v>
      </c>
      <c r="BN109" s="130">
        <v>2.07876430202522</v>
      </c>
      <c r="BO109" s="130">
        <v>6.4936525600529604</v>
      </c>
      <c r="BP109" s="130">
        <v>2.9748058769534498</v>
      </c>
      <c r="BQ109" s="137">
        <v>64.565832082963894</v>
      </c>
      <c r="BR109" s="136">
        <v>0.25063850704179702</v>
      </c>
      <c r="BS109" s="130">
        <v>65.184718704636694</v>
      </c>
      <c r="BT109" s="130">
        <v>0.222380266668048</v>
      </c>
      <c r="BU109" s="130">
        <v>21.621980298516</v>
      </c>
      <c r="BV109" s="130">
        <v>19.049759600712399</v>
      </c>
      <c r="BW109" s="130">
        <v>1.8612979858186902E-2</v>
      </c>
      <c r="BX109" s="130">
        <v>0.26820204069103198</v>
      </c>
      <c r="BY109" s="130">
        <v>11.263282051827099</v>
      </c>
      <c r="BZ109" s="130">
        <v>11.263282051827099</v>
      </c>
      <c r="CA109" s="130">
        <v>11.5847052444376</v>
      </c>
      <c r="CB109" s="130">
        <v>16.858088970229801</v>
      </c>
      <c r="CC109" s="130">
        <v>13.1824108874901</v>
      </c>
      <c r="CD109" s="130">
        <v>13.330059970180701</v>
      </c>
      <c r="CE109" s="130">
        <v>4.9832340585615098</v>
      </c>
      <c r="CF109" s="130">
        <v>1.9607789320779401</v>
      </c>
      <c r="CG109" s="130">
        <v>3.2369071791932602</v>
      </c>
      <c r="CH109" s="137">
        <v>19.8866902228845</v>
      </c>
      <c r="CI109" s="136">
        <v>0.270451231364288</v>
      </c>
      <c r="CJ109" s="130">
        <v>0.44764223865755798</v>
      </c>
      <c r="CK109" s="130">
        <v>0.26009203485447802</v>
      </c>
      <c r="CL109" s="130">
        <v>0.182580388352064</v>
      </c>
      <c r="CM109" s="130">
        <v>0.16991439687950499</v>
      </c>
      <c r="CN109" s="130">
        <v>0.189989847775417</v>
      </c>
      <c r="CO109" s="130">
        <v>0.28398732715259301</v>
      </c>
      <c r="CP109" s="130">
        <v>0.20585271137845601</v>
      </c>
      <c r="CQ109" s="130">
        <v>0.24872128984429001</v>
      </c>
      <c r="CR109" s="130">
        <v>0.233122310271521</v>
      </c>
      <c r="CS109" s="130">
        <v>1.64708025080242</v>
      </c>
      <c r="CT109" s="130">
        <v>0.32897481304626702</v>
      </c>
      <c r="CU109" s="130">
        <v>-0.36670616782238702</v>
      </c>
      <c r="CV109" s="130">
        <v>1.4026909290470799</v>
      </c>
      <c r="CW109" s="130">
        <v>0.32904396256166402</v>
      </c>
      <c r="CX109" s="130">
        <v>0.855948557862654</v>
      </c>
      <c r="CY109" s="137">
        <v>0.34023738565122302</v>
      </c>
    </row>
    <row r="110" spans="1:103" x14ac:dyDescent="0.25">
      <c r="A110" s="17">
        <v>107</v>
      </c>
      <c r="B110" s="16" t="s">
        <v>184</v>
      </c>
      <c r="C110" s="36"/>
      <c r="D110" s="122">
        <v>44470</v>
      </c>
      <c r="E110" s="1" t="s">
        <v>66</v>
      </c>
      <c r="F110" s="95" t="s">
        <v>44</v>
      </c>
      <c r="G110" s="97" t="s">
        <v>8</v>
      </c>
      <c r="H110" s="1" t="s">
        <v>62</v>
      </c>
      <c r="I110" s="65" t="s">
        <v>65</v>
      </c>
      <c r="J110" s="1" t="s">
        <v>252</v>
      </c>
      <c r="K110" s="1" t="s">
        <v>3</v>
      </c>
      <c r="L110" s="16" t="s">
        <v>0</v>
      </c>
      <c r="M110" s="109">
        <v>94.4</v>
      </c>
      <c r="N110" s="102">
        <v>1.49</v>
      </c>
      <c r="O110" s="20">
        <f t="shared" si="24"/>
        <v>42.520607179856768</v>
      </c>
      <c r="P110" s="1">
        <v>1</v>
      </c>
      <c r="Q110" s="116">
        <v>4.63</v>
      </c>
      <c r="R110" s="22">
        <f t="shared" si="25"/>
        <v>0.86393088552915764</v>
      </c>
      <c r="S110" s="1" t="s">
        <v>0</v>
      </c>
      <c r="T110" s="57" t="s">
        <v>66</v>
      </c>
      <c r="U110" s="18" t="str">
        <f t="shared" si="20"/>
        <v>NO</v>
      </c>
      <c r="V110" s="109">
        <v>21.5</v>
      </c>
      <c r="W110" s="18" t="str">
        <f t="shared" si="19"/>
        <v>NO</v>
      </c>
      <c r="X110" s="57" t="s">
        <v>66</v>
      </c>
      <c r="Y110" s="18">
        <f t="shared" si="21"/>
        <v>2</v>
      </c>
      <c r="Z110" s="7">
        <v>4</v>
      </c>
      <c r="AA110" s="23">
        <f t="shared" si="22"/>
        <v>4</v>
      </c>
      <c r="AB110" s="1">
        <v>4</v>
      </c>
      <c r="AC110" s="19">
        <f t="shared" si="23"/>
        <v>12</v>
      </c>
      <c r="AD110" s="102">
        <v>12</v>
      </c>
      <c r="AE110" s="7">
        <v>11</v>
      </c>
      <c r="AF110" s="136">
        <v>31.8052125817503</v>
      </c>
      <c r="AG110">
        <v>991</v>
      </c>
      <c r="AH110">
        <v>852</v>
      </c>
      <c r="AI110" s="137">
        <v>842.02</v>
      </c>
      <c r="AJ110" s="130">
        <v>1.6137836545951201</v>
      </c>
      <c r="AK110" s="130">
        <v>84.063559305700593</v>
      </c>
      <c r="AL110" s="130">
        <v>0.72406817272940005</v>
      </c>
      <c r="AM110" s="130">
        <v>130.13995959206301</v>
      </c>
      <c r="AN110" s="130">
        <v>122.237665611301</v>
      </c>
      <c r="AO110" s="130">
        <v>8.6828696196432298E-2</v>
      </c>
      <c r="AP110" s="130">
        <v>0.46173379150595401</v>
      </c>
      <c r="AQ110" s="130">
        <v>31.277374973715201</v>
      </c>
      <c r="AR110" s="130">
        <v>68.722625026284803</v>
      </c>
      <c r="AS110" s="130">
        <v>36.152524821364899</v>
      </c>
      <c r="AT110" s="130">
        <v>41.105437785180698</v>
      </c>
      <c r="AU110" s="130">
        <v>22.7420373934544</v>
      </c>
      <c r="AV110" s="130">
        <v>-39.868262535358099</v>
      </c>
      <c r="AW110" s="130">
        <v>5.28549477330768</v>
      </c>
      <c r="AX110" s="130">
        <v>4.13231063722142</v>
      </c>
      <c r="AY110" s="130">
        <v>3.8658249304891701</v>
      </c>
      <c r="AZ110" s="130">
        <v>54.091579405494201</v>
      </c>
      <c r="BA110" s="136">
        <v>1.6907673552022999</v>
      </c>
      <c r="BB110" s="130">
        <v>70.973691105859899</v>
      </c>
      <c r="BC110" s="130">
        <v>0.771482750581999</v>
      </c>
      <c r="BD110" s="130">
        <v>125.852124587696</v>
      </c>
      <c r="BE110" s="130">
        <v>118.23622257781599</v>
      </c>
      <c r="BF110" s="130">
        <v>9.2483968352063101E-2</v>
      </c>
      <c r="BG110" s="130">
        <v>0.461477607530139</v>
      </c>
      <c r="BH110" s="130">
        <v>31.179633143584599</v>
      </c>
      <c r="BI110" s="130">
        <v>68.820366856415404</v>
      </c>
      <c r="BJ110" s="130">
        <v>32.467386414758899</v>
      </c>
      <c r="BK110" s="130">
        <v>49.301969783899104</v>
      </c>
      <c r="BL110" s="130">
        <v>17.213114754101198</v>
      </c>
      <c r="BM110" s="130">
        <v>-43.458453288636498</v>
      </c>
      <c r="BN110" s="130">
        <v>4.7514608071601998</v>
      </c>
      <c r="BO110" s="130">
        <v>4.2188132208040496</v>
      </c>
      <c r="BP110" s="130">
        <v>2.83112596907741</v>
      </c>
      <c r="BQ110" s="137">
        <v>57.895801688553398</v>
      </c>
      <c r="BR110" s="136">
        <v>0.33623410526687197</v>
      </c>
      <c r="BS110" s="130">
        <v>51.1463600305879</v>
      </c>
      <c r="BT110" s="130">
        <v>0.19185436242404999</v>
      </c>
      <c r="BU110" s="130">
        <v>18.4646935079572</v>
      </c>
      <c r="BV110" s="130">
        <v>16.923138921108102</v>
      </c>
      <c r="BW110" s="130">
        <v>2.1153275296453299E-2</v>
      </c>
      <c r="BX110" s="130">
        <v>0.145235408478911</v>
      </c>
      <c r="BY110" s="130">
        <v>7.1390270509710598</v>
      </c>
      <c r="BZ110" s="130">
        <v>7.1390270509710598</v>
      </c>
      <c r="CA110" s="130">
        <v>17.177140324766899</v>
      </c>
      <c r="CB110" s="130">
        <v>23.8344364213795</v>
      </c>
      <c r="CC110" s="130">
        <v>13.0982604637928</v>
      </c>
      <c r="CD110" s="130">
        <v>11.912854934519601</v>
      </c>
      <c r="CE110" s="130">
        <v>5.4555739814023099</v>
      </c>
      <c r="CF110" s="130">
        <v>1.0779535953652599</v>
      </c>
      <c r="CG110" s="130">
        <v>3.6344306013835199</v>
      </c>
      <c r="CH110" s="137">
        <v>14.372519734683699</v>
      </c>
      <c r="CI110" s="136">
        <v>0.20835141334432999</v>
      </c>
      <c r="CJ110" s="130">
        <v>0.60842486867100298</v>
      </c>
      <c r="CK110" s="130">
        <v>0.26496726364984202</v>
      </c>
      <c r="CL110" s="130">
        <v>0.141883350554562</v>
      </c>
      <c r="CM110" s="130">
        <v>0.13844455255650301</v>
      </c>
      <c r="CN110" s="130">
        <v>0.24362078694120101</v>
      </c>
      <c r="CO110" s="130">
        <v>0.314543598823952</v>
      </c>
      <c r="CP110" s="130">
        <v>0.228248919769339</v>
      </c>
      <c r="CQ110" s="130">
        <v>0.103881757255934</v>
      </c>
      <c r="CR110" s="130">
        <v>0.47512975676364899</v>
      </c>
      <c r="CS110" s="130">
        <v>0.57983657894460505</v>
      </c>
      <c r="CT110" s="130">
        <v>0.575949297645723</v>
      </c>
      <c r="CU110" s="130">
        <v>-0.29880547023975401</v>
      </c>
      <c r="CV110" s="130">
        <v>1.0321784838296599</v>
      </c>
      <c r="CW110" s="130">
        <v>0.260859768299046</v>
      </c>
      <c r="CX110" s="130">
        <v>0.94014360886322601</v>
      </c>
      <c r="CY110" s="137">
        <v>0.26570715613498802</v>
      </c>
    </row>
    <row r="111" spans="1:103" x14ac:dyDescent="0.25">
      <c r="A111" s="17">
        <v>108</v>
      </c>
      <c r="B111" s="16" t="s">
        <v>185</v>
      </c>
      <c r="C111" s="36"/>
      <c r="D111" s="122">
        <v>44470</v>
      </c>
      <c r="E111" s="1" t="s">
        <v>66</v>
      </c>
      <c r="F111" s="95" t="s">
        <v>44</v>
      </c>
      <c r="G111" s="97" t="s">
        <v>6</v>
      </c>
      <c r="H111" s="1" t="s">
        <v>62</v>
      </c>
      <c r="I111" s="65" t="s">
        <v>65</v>
      </c>
      <c r="J111" s="1" t="s">
        <v>248</v>
      </c>
      <c r="K111" s="1" t="s">
        <v>3</v>
      </c>
      <c r="L111" s="16" t="s">
        <v>0</v>
      </c>
      <c r="M111" s="109">
        <v>47.9</v>
      </c>
      <c r="N111" s="102">
        <v>1.51</v>
      </c>
      <c r="O111" s="20">
        <f t="shared" si="24"/>
        <v>21.007850532871366</v>
      </c>
      <c r="P111" s="1">
        <v>1</v>
      </c>
      <c r="Q111" s="116">
        <v>10</v>
      </c>
      <c r="R111" s="22">
        <f t="shared" si="25"/>
        <v>0.4</v>
      </c>
      <c r="S111" s="1" t="s">
        <v>66</v>
      </c>
      <c r="T111" s="57" t="s">
        <v>66</v>
      </c>
      <c r="U111" s="18" t="str">
        <f t="shared" si="20"/>
        <v>YES</v>
      </c>
      <c r="V111" s="109">
        <v>18</v>
      </c>
      <c r="W111" s="18" t="str">
        <f t="shared" si="19"/>
        <v>NO</v>
      </c>
      <c r="X111" s="57" t="s">
        <v>0</v>
      </c>
      <c r="Y111" s="18">
        <f t="shared" si="21"/>
        <v>3</v>
      </c>
      <c r="Z111" s="7">
        <v>3</v>
      </c>
      <c r="AA111" s="23">
        <f t="shared" si="22"/>
        <v>1</v>
      </c>
      <c r="AB111" s="1">
        <v>0</v>
      </c>
      <c r="AC111" s="19">
        <f t="shared" si="23"/>
        <v>4</v>
      </c>
      <c r="AD111" s="102">
        <v>27</v>
      </c>
      <c r="AE111" s="7">
        <v>18</v>
      </c>
      <c r="AF111" s="136">
        <v>23.1493359961169</v>
      </c>
      <c r="AG111">
        <v>1016</v>
      </c>
      <c r="AH111">
        <v>898</v>
      </c>
      <c r="AI111" s="137">
        <v>769.07</v>
      </c>
      <c r="AJ111" s="130">
        <v>1.2286884196641099</v>
      </c>
      <c r="AK111" s="130">
        <v>110.430715616226</v>
      </c>
      <c r="AL111" s="130">
        <v>0.66408830284319198</v>
      </c>
      <c r="AM111" s="130">
        <v>130.64373784486199</v>
      </c>
      <c r="AN111" s="130">
        <v>121.34112922830801</v>
      </c>
      <c r="AO111" s="130">
        <v>8.3659761146495606E-2</v>
      </c>
      <c r="AP111" s="130">
        <v>0.56737840326506594</v>
      </c>
      <c r="AQ111" s="130">
        <v>38.219848840379299</v>
      </c>
      <c r="AR111" s="130">
        <v>61.780151159620701</v>
      </c>
      <c r="AS111" s="130">
        <v>40.541085249864302</v>
      </c>
      <c r="AT111" s="130">
        <v>22.844147076352101</v>
      </c>
      <c r="AU111" s="130">
        <v>36.614767673783597</v>
      </c>
      <c r="AV111" s="130">
        <v>-33.7634917475363</v>
      </c>
      <c r="AW111" s="130">
        <v>3.4140755898630299</v>
      </c>
      <c r="AX111" s="130">
        <v>3.59494058167631</v>
      </c>
      <c r="AY111" s="130">
        <v>3.0659620436439798</v>
      </c>
      <c r="AZ111" s="130">
        <v>47.896768179720503</v>
      </c>
      <c r="BA111" s="136">
        <v>1.3202206702049999</v>
      </c>
      <c r="BB111" s="130">
        <v>90.893895776807099</v>
      </c>
      <c r="BC111" s="130">
        <v>0.70643302441179501</v>
      </c>
      <c r="BD111" s="130">
        <v>126.979649695511</v>
      </c>
      <c r="BE111" s="130">
        <v>116.80162660852299</v>
      </c>
      <c r="BF111" s="130">
        <v>8.6719417903555293E-2</v>
      </c>
      <c r="BG111" s="130">
        <v>0.53941322606800002</v>
      </c>
      <c r="BH111" s="130">
        <v>36.029411764701898</v>
      </c>
      <c r="BI111" s="130">
        <v>63.970588235298102</v>
      </c>
      <c r="BJ111" s="130">
        <v>47.083163749831897</v>
      </c>
      <c r="BK111" s="130">
        <v>16.444143991888598</v>
      </c>
      <c r="BL111" s="130">
        <v>36.173105245268999</v>
      </c>
      <c r="BM111" s="130">
        <v>-37.310700217168502</v>
      </c>
      <c r="BN111" s="130">
        <v>2.7038821261056101</v>
      </c>
      <c r="BO111" s="130">
        <v>3.8050177051982699</v>
      </c>
      <c r="BP111" s="130">
        <v>2.0379212099108002</v>
      </c>
      <c r="BQ111" s="137">
        <v>52.066613622544203</v>
      </c>
      <c r="BR111" s="136">
        <v>0.29609160232814602</v>
      </c>
      <c r="BS111" s="130">
        <v>58.800498652600602</v>
      </c>
      <c r="BT111" s="130">
        <v>0.18001349448898199</v>
      </c>
      <c r="BU111" s="130">
        <v>24.552949527008899</v>
      </c>
      <c r="BV111" s="130">
        <v>22.496035746632899</v>
      </c>
      <c r="BW111" s="130">
        <v>2.14351905055629E-2</v>
      </c>
      <c r="BX111" s="130">
        <v>0.202642658471932</v>
      </c>
      <c r="BY111" s="130">
        <v>11.5059860055543</v>
      </c>
      <c r="BZ111" s="130">
        <v>11.5059860055543</v>
      </c>
      <c r="CA111" s="130">
        <v>15.081629086233299</v>
      </c>
      <c r="CB111" s="130">
        <v>23.483850649146401</v>
      </c>
      <c r="CC111" s="130">
        <v>13.726488748161101</v>
      </c>
      <c r="CD111" s="130">
        <v>10.427487061606801</v>
      </c>
      <c r="CE111" s="130">
        <v>3.1647333635191499</v>
      </c>
      <c r="CF111" s="130">
        <v>0.95884269387825305</v>
      </c>
      <c r="CG111" s="130">
        <v>3.4672726321871501</v>
      </c>
      <c r="CH111" s="137">
        <v>13.8963301169199</v>
      </c>
      <c r="CI111" s="136">
        <v>0.240981845022263</v>
      </c>
      <c r="CJ111" s="130">
        <v>0.53246506938293103</v>
      </c>
      <c r="CK111" s="130">
        <v>0.27106861198771598</v>
      </c>
      <c r="CL111" s="130">
        <v>0.18793820455570001</v>
      </c>
      <c r="CM111" s="130">
        <v>0.18539497604563801</v>
      </c>
      <c r="CN111" s="130">
        <v>0.25621864336939698</v>
      </c>
      <c r="CO111" s="130">
        <v>0.35715610129993303</v>
      </c>
      <c r="CP111" s="130">
        <v>0.30104739695878302</v>
      </c>
      <c r="CQ111" s="130">
        <v>0.18624081990065799</v>
      </c>
      <c r="CR111" s="130">
        <v>0.37200851909320298</v>
      </c>
      <c r="CS111" s="130">
        <v>1.02800295282009</v>
      </c>
      <c r="CT111" s="130">
        <v>0.37488941266693698</v>
      </c>
      <c r="CU111" s="130">
        <v>-0.30883911947192699</v>
      </c>
      <c r="CV111" s="130">
        <v>0.92696640136374997</v>
      </c>
      <c r="CW111" s="130">
        <v>0.26672003948147199</v>
      </c>
      <c r="CX111" s="130">
        <v>1.1308922233317</v>
      </c>
      <c r="CY111" s="137">
        <v>0.29013085109996301</v>
      </c>
    </row>
    <row r="112" spans="1:103" x14ac:dyDescent="0.25">
      <c r="A112" s="17">
        <v>109</v>
      </c>
      <c r="B112" s="16" t="s">
        <v>186</v>
      </c>
      <c r="C112" s="36"/>
      <c r="D112" s="122">
        <v>44470</v>
      </c>
      <c r="E112" s="1" t="s">
        <v>66</v>
      </c>
      <c r="F112" s="95" t="s">
        <v>44</v>
      </c>
      <c r="G112" s="97" t="s">
        <v>1</v>
      </c>
      <c r="H112" s="1" t="s">
        <v>62</v>
      </c>
      <c r="I112" s="65" t="s">
        <v>64</v>
      </c>
      <c r="J112" s="1" t="s">
        <v>249</v>
      </c>
      <c r="K112" s="1" t="s">
        <v>5</v>
      </c>
      <c r="L112" s="16" t="s">
        <v>0</v>
      </c>
      <c r="M112" s="109">
        <v>69</v>
      </c>
      <c r="N112" s="102">
        <v>1.72</v>
      </c>
      <c r="O112" s="20">
        <f t="shared" si="24"/>
        <v>23.323418063818284</v>
      </c>
      <c r="P112" s="1">
        <v>2</v>
      </c>
      <c r="Q112" s="116">
        <v>3.5</v>
      </c>
      <c r="R112" s="22">
        <f t="shared" si="25"/>
        <v>1.1428571428571428</v>
      </c>
      <c r="S112" s="1" t="s">
        <v>0</v>
      </c>
      <c r="T112" s="57" t="s">
        <v>0</v>
      </c>
      <c r="U112" s="18" t="str">
        <f t="shared" si="20"/>
        <v>NO</v>
      </c>
      <c r="V112" s="109">
        <v>22.9</v>
      </c>
      <c r="W112" s="18" t="str">
        <f t="shared" si="19"/>
        <v>NO</v>
      </c>
      <c r="X112" s="57" t="s">
        <v>0</v>
      </c>
      <c r="Y112" s="18">
        <f t="shared" si="21"/>
        <v>0</v>
      </c>
      <c r="Z112" s="7">
        <v>4</v>
      </c>
      <c r="AA112" s="23">
        <f t="shared" si="22"/>
        <v>4</v>
      </c>
      <c r="AB112" s="1">
        <v>4</v>
      </c>
      <c r="AC112" s="19">
        <f t="shared" si="23"/>
        <v>12</v>
      </c>
      <c r="AD112" s="102">
        <v>10.4</v>
      </c>
      <c r="AE112" s="7">
        <v>10</v>
      </c>
      <c r="AF112" s="136">
        <v>30.2922433415043</v>
      </c>
      <c r="AG112">
        <v>1639</v>
      </c>
      <c r="AH112">
        <v>1418</v>
      </c>
      <c r="AI112" s="137">
        <v>2054.88</v>
      </c>
      <c r="AJ112" s="130">
        <v>1.05876691210456</v>
      </c>
      <c r="AK112" s="130">
        <v>121.88768051092001</v>
      </c>
      <c r="AL112" s="130">
        <v>1.1998409309597</v>
      </c>
      <c r="AM112" s="130">
        <v>117.191805267935</v>
      </c>
      <c r="AN112" s="130">
        <v>111.813045977011</v>
      </c>
      <c r="AO112" s="130">
        <v>9.1316466949358494E-2</v>
      </c>
      <c r="AP112" s="130">
        <v>1.1531144784534599</v>
      </c>
      <c r="AQ112" s="130">
        <v>51.457495719775999</v>
      </c>
      <c r="AR112" s="130">
        <v>48.542504280224001</v>
      </c>
      <c r="AS112" s="130">
        <v>41.865828039097799</v>
      </c>
      <c r="AT112" s="130">
        <v>17.9605936855178</v>
      </c>
      <c r="AU112" s="130">
        <v>40.173578275384401</v>
      </c>
      <c r="AV112" s="130">
        <v>-40.427832720228402</v>
      </c>
      <c r="AW112" s="130">
        <v>0.68981923910745202</v>
      </c>
      <c r="AX112" s="130">
        <v>9.5656741217375298</v>
      </c>
      <c r="AY112" s="130">
        <v>4.0352689757070301</v>
      </c>
      <c r="AZ112" s="130">
        <v>72.470232412874594</v>
      </c>
      <c r="BA112" s="136">
        <v>1.1312997656945101</v>
      </c>
      <c r="BB112" s="130">
        <v>106.07268174084</v>
      </c>
      <c r="BC112" s="130">
        <v>1.26762174023117</v>
      </c>
      <c r="BD112" s="130">
        <v>113.26836738864</v>
      </c>
      <c r="BE112" s="130">
        <v>108.66180854185301</v>
      </c>
      <c r="BF112" s="130">
        <v>8.1807531973850406E-2</v>
      </c>
      <c r="BG112" s="130">
        <v>1.1216959797480801</v>
      </c>
      <c r="BH112" s="130">
        <v>48.275862068964798</v>
      </c>
      <c r="BI112" s="130">
        <v>51.724137931035202</v>
      </c>
      <c r="BJ112" s="130">
        <v>50</v>
      </c>
      <c r="BK112" s="130">
        <v>3.1009615384635199</v>
      </c>
      <c r="BL112" s="130">
        <v>47.999999999981199</v>
      </c>
      <c r="BM112" s="130">
        <v>-42.418206687902199</v>
      </c>
      <c r="BN112" s="130">
        <v>-0.102192008590049</v>
      </c>
      <c r="BO112" s="130">
        <v>10.142875810430301</v>
      </c>
      <c r="BP112" s="130">
        <v>2.7556722559550102</v>
      </c>
      <c r="BQ112" s="137">
        <v>77.290310389911099</v>
      </c>
      <c r="BR112" s="136">
        <v>0.217402047989779</v>
      </c>
      <c r="BS112" s="130">
        <v>46.284619470044902</v>
      </c>
      <c r="BT112" s="130">
        <v>0.26886710755600202</v>
      </c>
      <c r="BU112" s="130">
        <v>21.252794192604899</v>
      </c>
      <c r="BV112" s="130">
        <v>18.396336853936901</v>
      </c>
      <c r="BW112" s="130">
        <v>5.8471109713276098E-2</v>
      </c>
      <c r="BX112" s="130">
        <v>0.31238013752044302</v>
      </c>
      <c r="BY112" s="130">
        <v>10.1357047026906</v>
      </c>
      <c r="BZ112" s="130">
        <v>10.1357047026906</v>
      </c>
      <c r="CA112" s="130">
        <v>16.921725693218299</v>
      </c>
      <c r="CB112" s="130">
        <v>23.842897289142599</v>
      </c>
      <c r="CC112" s="130">
        <v>16.8217148866018</v>
      </c>
      <c r="CD112" s="130">
        <v>10.375978967112999</v>
      </c>
      <c r="CE112" s="130">
        <v>3.9106480919322899</v>
      </c>
      <c r="CF112" s="130">
        <v>2.33380364147978</v>
      </c>
      <c r="CG112" s="130">
        <v>3.9441720531053801</v>
      </c>
      <c r="CH112" s="137">
        <v>17.221078572485499</v>
      </c>
      <c r="CI112" s="136">
        <v>0.205335136094911</v>
      </c>
      <c r="CJ112" s="130">
        <v>0.379731727407008</v>
      </c>
      <c r="CK112" s="130">
        <v>0.224085627201389</v>
      </c>
      <c r="CL112" s="130">
        <v>0.18135051460308799</v>
      </c>
      <c r="CM112" s="130">
        <v>0.16452764248743501</v>
      </c>
      <c r="CN112" s="130">
        <v>0.64031287747589405</v>
      </c>
      <c r="CO112" s="130">
        <v>0.27090123605021599</v>
      </c>
      <c r="CP112" s="130">
        <v>0.196972366433979</v>
      </c>
      <c r="CQ112" s="130">
        <v>0.20880061407997599</v>
      </c>
      <c r="CR112" s="130">
        <v>0.40418944245926203</v>
      </c>
      <c r="CS112" s="130">
        <v>1.3275116461416201</v>
      </c>
      <c r="CT112" s="130">
        <v>0.41872582948153902</v>
      </c>
      <c r="CU112" s="130">
        <v>-0.256654346002606</v>
      </c>
      <c r="CV112" s="130">
        <v>5.66909107521011</v>
      </c>
      <c r="CW112" s="130">
        <v>0.24397691284258999</v>
      </c>
      <c r="CX112" s="130">
        <v>0.97742482021642796</v>
      </c>
      <c r="CY112" s="137">
        <v>0.237629685998166</v>
      </c>
    </row>
    <row r="113" spans="1:103" x14ac:dyDescent="0.25">
      <c r="A113" s="17">
        <v>110</v>
      </c>
      <c r="B113" s="16" t="s">
        <v>187</v>
      </c>
      <c r="C113" s="36"/>
      <c r="D113" s="122">
        <v>44470</v>
      </c>
      <c r="E113" s="1" t="s">
        <v>66</v>
      </c>
      <c r="F113" s="95" t="s">
        <v>44</v>
      </c>
      <c r="G113" s="97" t="s">
        <v>6</v>
      </c>
      <c r="H113" s="1" t="s">
        <v>62</v>
      </c>
      <c r="I113" s="65" t="s">
        <v>65</v>
      </c>
      <c r="J113" s="1" t="s">
        <v>248</v>
      </c>
      <c r="K113" s="1" t="s">
        <v>3</v>
      </c>
      <c r="L113" s="16" t="s">
        <v>0</v>
      </c>
      <c r="M113" s="109">
        <v>68.7</v>
      </c>
      <c r="N113" s="102">
        <v>1.57</v>
      </c>
      <c r="O113" s="20">
        <f t="shared" si="24"/>
        <v>27.87131323785955</v>
      </c>
      <c r="P113" s="1">
        <v>1</v>
      </c>
      <c r="Q113" s="116">
        <v>6.97</v>
      </c>
      <c r="R113" s="22">
        <f t="shared" si="25"/>
        <v>0.57388809182209466</v>
      </c>
      <c r="S113" s="1" t="s">
        <v>0</v>
      </c>
      <c r="T113" s="57" t="s">
        <v>66</v>
      </c>
      <c r="U113" s="18" t="str">
        <f t="shared" si="20"/>
        <v>NO</v>
      </c>
      <c r="V113" s="109">
        <v>12.1</v>
      </c>
      <c r="W113" s="18" t="str">
        <f t="shared" si="19"/>
        <v>NO</v>
      </c>
      <c r="X113" s="57" t="s">
        <v>66</v>
      </c>
      <c r="Y113" s="18">
        <f t="shared" si="21"/>
        <v>2</v>
      </c>
      <c r="Z113" s="7">
        <v>3</v>
      </c>
      <c r="AA113" s="23">
        <f t="shared" si="22"/>
        <v>2</v>
      </c>
      <c r="AB113" s="1">
        <v>1</v>
      </c>
      <c r="AC113" s="19">
        <f t="shared" si="23"/>
        <v>6</v>
      </c>
      <c r="AD113" s="102">
        <v>25.9</v>
      </c>
      <c r="AE113" s="7">
        <v>9</v>
      </c>
      <c r="AF113" s="136">
        <v>28.21230077125</v>
      </c>
      <c r="AG113">
        <v>748</v>
      </c>
      <c r="AH113">
        <v>656</v>
      </c>
      <c r="AI113" s="137">
        <v>832.7</v>
      </c>
      <c r="AJ113" s="130">
        <v>1.2949522190306899</v>
      </c>
      <c r="AK113" s="130">
        <v>99.956970832291802</v>
      </c>
      <c r="AL113" s="130">
        <v>0.95783527983189198</v>
      </c>
      <c r="AM113" s="130">
        <v>128.84213342398499</v>
      </c>
      <c r="AN113" s="130">
        <v>118.51684280972999</v>
      </c>
      <c r="AO113" s="130">
        <v>0.13785556220532799</v>
      </c>
      <c r="AP113" s="130">
        <v>0.75786733599767198</v>
      </c>
      <c r="AQ113" s="130">
        <v>47.225885655897997</v>
      </c>
      <c r="AR113" s="130">
        <v>52.774114344102003</v>
      </c>
      <c r="AS113" s="130">
        <v>49.092098162341699</v>
      </c>
      <c r="AT113" s="130">
        <v>15.8354761186673</v>
      </c>
      <c r="AU113" s="130">
        <v>35.072425718990999</v>
      </c>
      <c r="AV113" s="130">
        <v>-36.125615660831301</v>
      </c>
      <c r="AW113" s="130">
        <v>2.7743985358962</v>
      </c>
      <c r="AX113" s="130">
        <v>6.3348801540959396</v>
      </c>
      <c r="AY113" s="130">
        <v>3.8333694966937899</v>
      </c>
      <c r="AZ113" s="130">
        <v>67.732386419563994</v>
      </c>
      <c r="BA113" s="136">
        <v>1.3593383196926001</v>
      </c>
      <c r="BB113" s="130">
        <v>88.278244099774199</v>
      </c>
      <c r="BC113" s="130">
        <v>1.02224681027388</v>
      </c>
      <c r="BD113" s="130">
        <v>128.33516765195699</v>
      </c>
      <c r="BE113" s="130">
        <v>117.26561413290599</v>
      </c>
      <c r="BF113" s="130">
        <v>0.13534925942172099</v>
      </c>
      <c r="BG113" s="130">
        <v>0.74533858505206596</v>
      </c>
      <c r="BH113" s="130">
        <v>45.833333333333897</v>
      </c>
      <c r="BI113" s="130">
        <v>54.166666666666103</v>
      </c>
      <c r="BJ113" s="130">
        <v>50.602409638553901</v>
      </c>
      <c r="BK113" s="130">
        <v>8.5731781996321192</v>
      </c>
      <c r="BL113" s="130">
        <v>35.5433011655619</v>
      </c>
      <c r="BM113" s="130">
        <v>-38.222718844407197</v>
      </c>
      <c r="BN113" s="130">
        <v>2.0648844351698998</v>
      </c>
      <c r="BO113" s="130">
        <v>6.8697912921604898</v>
      </c>
      <c r="BP113" s="130">
        <v>2.62614873840656</v>
      </c>
      <c r="BQ113" s="137">
        <v>72.191777520171001</v>
      </c>
      <c r="BR113" s="136">
        <v>0.24754197992020099</v>
      </c>
      <c r="BS113" s="130">
        <v>42.790592937251702</v>
      </c>
      <c r="BT113" s="130">
        <v>0.214486269956492</v>
      </c>
      <c r="BU113" s="130">
        <v>14.3069737195584</v>
      </c>
      <c r="BV113" s="130">
        <v>12.039124035539601</v>
      </c>
      <c r="BW113" s="130">
        <v>3.80885646102498E-2</v>
      </c>
      <c r="BX113" s="130">
        <v>0.22122191515512499</v>
      </c>
      <c r="BY113" s="130">
        <v>10.648481551982099</v>
      </c>
      <c r="BZ113" s="130">
        <v>10.648481551982099</v>
      </c>
      <c r="CA113" s="130">
        <v>12.1285154031186</v>
      </c>
      <c r="CB113" s="130">
        <v>18.751656717318301</v>
      </c>
      <c r="CC113" s="130">
        <v>14.0753813828423</v>
      </c>
      <c r="CD113" s="130">
        <v>8.6441479801553793</v>
      </c>
      <c r="CE113" s="130">
        <v>2.4371781747589298</v>
      </c>
      <c r="CF113" s="130">
        <v>1.6935419879207501</v>
      </c>
      <c r="CG113" s="130">
        <v>3.86305010047078</v>
      </c>
      <c r="CH113" s="137">
        <v>15.7035183064802</v>
      </c>
      <c r="CI113" s="136">
        <v>0.191159161150743</v>
      </c>
      <c r="CJ113" s="130">
        <v>0.42809013299378501</v>
      </c>
      <c r="CK113" s="130">
        <v>0.22392813719926499</v>
      </c>
      <c r="CL113" s="130">
        <v>0.111042663912417</v>
      </c>
      <c r="CM113" s="130">
        <v>0.101581545290297</v>
      </c>
      <c r="CN113" s="130">
        <v>0.27629327392331798</v>
      </c>
      <c r="CO113" s="130">
        <v>0.291900580282833</v>
      </c>
      <c r="CP113" s="130">
        <v>0.22547976399151401</v>
      </c>
      <c r="CQ113" s="130">
        <v>0.201774708762539</v>
      </c>
      <c r="CR113" s="130">
        <v>0.24705636664807201</v>
      </c>
      <c r="CS113" s="130">
        <v>1.1841549048982101</v>
      </c>
      <c r="CT113" s="130">
        <v>0.401323292994266</v>
      </c>
      <c r="CU113" s="130">
        <v>-0.23928029521522201</v>
      </c>
      <c r="CV113" s="130">
        <v>0.87845280453612395</v>
      </c>
      <c r="CW113" s="130">
        <v>0.26733607372599799</v>
      </c>
      <c r="CX113" s="130">
        <v>1.0077426931587501</v>
      </c>
      <c r="CY113" s="137">
        <v>0.23184652330431299</v>
      </c>
    </row>
    <row r="114" spans="1:103" x14ac:dyDescent="0.25">
      <c r="A114" s="17">
        <v>111</v>
      </c>
      <c r="B114" s="16" t="s">
        <v>188</v>
      </c>
      <c r="C114" s="36"/>
      <c r="D114" s="122">
        <v>44470</v>
      </c>
      <c r="E114" s="1" t="s">
        <v>66</v>
      </c>
      <c r="F114" s="95" t="s">
        <v>44</v>
      </c>
      <c r="G114" s="97" t="s">
        <v>1</v>
      </c>
      <c r="H114" s="1" t="s">
        <v>62</v>
      </c>
      <c r="I114" s="65" t="s">
        <v>64</v>
      </c>
      <c r="J114" s="1" t="s">
        <v>248</v>
      </c>
      <c r="K114" s="1" t="s">
        <v>3</v>
      </c>
      <c r="L114" s="16" t="s">
        <v>0</v>
      </c>
      <c r="M114" s="109">
        <v>82</v>
      </c>
      <c r="N114" s="102">
        <v>1.5</v>
      </c>
      <c r="O114" s="20">
        <f t="shared" si="24"/>
        <v>36.444444444444443</v>
      </c>
      <c r="P114" s="1">
        <v>1</v>
      </c>
      <c r="Q114" s="116">
        <v>5.5</v>
      </c>
      <c r="R114" s="22">
        <f t="shared" si="25"/>
        <v>0.72727272727272729</v>
      </c>
      <c r="S114" s="1" t="s">
        <v>0</v>
      </c>
      <c r="T114" s="57" t="s">
        <v>0</v>
      </c>
      <c r="U114" s="18" t="str">
        <f t="shared" si="20"/>
        <v>NO</v>
      </c>
      <c r="V114" s="109">
        <v>13.9</v>
      </c>
      <c r="W114" s="18" t="str">
        <f t="shared" si="19"/>
        <v>NO</v>
      </c>
      <c r="X114" s="57" t="s">
        <v>0</v>
      </c>
      <c r="Y114" s="18">
        <f t="shared" si="21"/>
        <v>0</v>
      </c>
      <c r="Z114" s="7">
        <v>3</v>
      </c>
      <c r="AA114" s="23">
        <f t="shared" si="22"/>
        <v>3</v>
      </c>
      <c r="AB114" s="1">
        <v>2</v>
      </c>
      <c r="AC114" s="19">
        <f t="shared" si="23"/>
        <v>8</v>
      </c>
      <c r="AD114" s="102">
        <v>21</v>
      </c>
      <c r="AE114" s="7">
        <v>13</v>
      </c>
      <c r="AF114" s="136">
        <v>30.6443644224221</v>
      </c>
      <c r="AG114">
        <v>1280</v>
      </c>
      <c r="AH114">
        <v>1187</v>
      </c>
      <c r="AI114" s="137">
        <v>1036.72</v>
      </c>
      <c r="AJ114" s="130">
        <v>1.2399502907906801</v>
      </c>
      <c r="AK114" s="130">
        <v>98.352025893737903</v>
      </c>
      <c r="AL114" s="130">
        <v>0.73911093150399498</v>
      </c>
      <c r="AM114" s="130">
        <v>119.563206796074</v>
      </c>
      <c r="AN114" s="130">
        <v>112.63266111225801</v>
      </c>
      <c r="AO114" s="130">
        <v>6.7505761598562197E-2</v>
      </c>
      <c r="AP114" s="130">
        <v>0.59990484737406602</v>
      </c>
      <c r="AQ114" s="130">
        <v>40.4129876677586</v>
      </c>
      <c r="AR114" s="130">
        <v>59.5870123322414</v>
      </c>
      <c r="AS114" s="130">
        <v>25.805762486738701</v>
      </c>
      <c r="AT114" s="130">
        <v>46.074160003109697</v>
      </c>
      <c r="AU114" s="130">
        <v>28.120077510151599</v>
      </c>
      <c r="AV114" s="130">
        <v>-39.767571316281597</v>
      </c>
      <c r="AW114" s="130">
        <v>3.0425605049319699</v>
      </c>
      <c r="AX114" s="130">
        <v>4.5883268824102403</v>
      </c>
      <c r="AY114" s="130">
        <v>3.4837167014446702</v>
      </c>
      <c r="AZ114" s="130">
        <v>57.2011935982936</v>
      </c>
      <c r="BA114" s="136">
        <v>1.2376612821273101</v>
      </c>
      <c r="BB114" s="130">
        <v>96.957060653737699</v>
      </c>
      <c r="BC114" s="130">
        <v>0.75666745490177001</v>
      </c>
      <c r="BD114" s="130">
        <v>116.64375007834499</v>
      </c>
      <c r="BE114" s="130">
        <v>109.727344629908</v>
      </c>
      <c r="BF114" s="130">
        <v>6.3661892030714304E-2</v>
      </c>
      <c r="BG114" s="130">
        <v>0.61442558543614101</v>
      </c>
      <c r="BH114" s="130">
        <v>40.909090909085201</v>
      </c>
      <c r="BI114" s="130">
        <v>59.090909090914799</v>
      </c>
      <c r="BJ114" s="130">
        <v>16.867469879515301</v>
      </c>
      <c r="BK114" s="130">
        <v>53.030303030303301</v>
      </c>
      <c r="BL114" s="130">
        <v>20.000000000011799</v>
      </c>
      <c r="BM114" s="130">
        <v>-40.263140926605701</v>
      </c>
      <c r="BN114" s="130">
        <v>2.6090897070912802</v>
      </c>
      <c r="BO114" s="130">
        <v>4.5124187117249699</v>
      </c>
      <c r="BP114" s="130">
        <v>2.40449295130106</v>
      </c>
      <c r="BQ114" s="137">
        <v>58.212947926504199</v>
      </c>
      <c r="BR114" s="136">
        <v>0.119844878726048</v>
      </c>
      <c r="BS114" s="130">
        <v>19.177647406045502</v>
      </c>
      <c r="BT114" s="130">
        <v>9.7196630582821894E-2</v>
      </c>
      <c r="BU114" s="130">
        <v>10.512841842612699</v>
      </c>
      <c r="BV114" s="130">
        <v>9.9241000071230001</v>
      </c>
      <c r="BW114" s="130">
        <v>1.7240509010439099E-2</v>
      </c>
      <c r="BX114" s="130">
        <v>9.4253347634816298E-2</v>
      </c>
      <c r="BY114" s="130">
        <v>5.3526372272423304</v>
      </c>
      <c r="BZ114" s="130">
        <v>5.3526372272423304</v>
      </c>
      <c r="CA114" s="130">
        <v>14.927140640806201</v>
      </c>
      <c r="CB114" s="130">
        <v>24.102542700576102</v>
      </c>
      <c r="CC114" s="130">
        <v>14.6146228561597</v>
      </c>
      <c r="CD114" s="130">
        <v>4.2328835732142904</v>
      </c>
      <c r="CE114" s="130">
        <v>2.0754594797834698</v>
      </c>
      <c r="CF114" s="130">
        <v>0.71078343201672001</v>
      </c>
      <c r="CG114" s="130">
        <v>3.6411784293119802</v>
      </c>
      <c r="CH114" s="137">
        <v>6.4925607893075998</v>
      </c>
      <c r="CI114" s="136">
        <v>9.6652970378051595E-2</v>
      </c>
      <c r="CJ114" s="130">
        <v>0.19498985640382699</v>
      </c>
      <c r="CK114" s="130">
        <v>0.131504793718907</v>
      </c>
      <c r="CL114" s="130">
        <v>8.7927064891655096E-2</v>
      </c>
      <c r="CM114" s="130">
        <v>8.8110321723037996E-2</v>
      </c>
      <c r="CN114" s="130">
        <v>0.255393148705788</v>
      </c>
      <c r="CO114" s="130">
        <v>0.157113829047035</v>
      </c>
      <c r="CP114" s="130">
        <v>0.132448441358684</v>
      </c>
      <c r="CQ114" s="130">
        <v>8.9828924420600906E-2</v>
      </c>
      <c r="CR114" s="130">
        <v>0.57844214634142699</v>
      </c>
      <c r="CS114" s="130">
        <v>0.52312495114288304</v>
      </c>
      <c r="CT114" s="130">
        <v>0.51972199759704396</v>
      </c>
      <c r="CU114" s="130">
        <v>-0.106440585459673</v>
      </c>
      <c r="CV114" s="130">
        <v>0.68214238514539405</v>
      </c>
      <c r="CW114" s="130">
        <v>0.15491124547851401</v>
      </c>
      <c r="CX114" s="130">
        <v>1.0451993492473199</v>
      </c>
      <c r="CY114" s="137">
        <v>0.11350393900698801</v>
      </c>
    </row>
    <row r="115" spans="1:103" x14ac:dyDescent="0.25">
      <c r="A115" s="17">
        <v>112</v>
      </c>
      <c r="B115" s="16" t="s">
        <v>189</v>
      </c>
      <c r="C115" s="36"/>
      <c r="D115" s="122">
        <v>44470</v>
      </c>
      <c r="E115" s="1" t="s">
        <v>66</v>
      </c>
      <c r="F115" s="95" t="s">
        <v>44</v>
      </c>
      <c r="G115" s="97" t="s">
        <v>1</v>
      </c>
      <c r="H115" s="1" t="s">
        <v>62</v>
      </c>
      <c r="I115" s="65" t="s">
        <v>65</v>
      </c>
      <c r="J115" s="1" t="s">
        <v>249</v>
      </c>
      <c r="K115" s="1" t="s">
        <v>3</v>
      </c>
      <c r="L115" s="16" t="s">
        <v>0</v>
      </c>
      <c r="M115" s="109">
        <v>56.5</v>
      </c>
      <c r="N115" s="102">
        <v>1.47</v>
      </c>
      <c r="O115" s="20">
        <f t="shared" si="24"/>
        <v>26.146513026979502</v>
      </c>
      <c r="P115" s="1">
        <v>3</v>
      </c>
      <c r="Q115" s="116">
        <v>8.1</v>
      </c>
      <c r="R115" s="22">
        <f t="shared" si="25"/>
        <v>0.49382716049382719</v>
      </c>
      <c r="S115" s="1" t="s">
        <v>0</v>
      </c>
      <c r="T115" s="57" t="s">
        <v>66</v>
      </c>
      <c r="U115" s="18" t="str">
        <f t="shared" si="20"/>
        <v>NO</v>
      </c>
      <c r="V115" s="109">
        <v>8.5</v>
      </c>
      <c r="W115" s="18" t="str">
        <f t="shared" si="19"/>
        <v>YES</v>
      </c>
      <c r="X115" s="57" t="s">
        <v>66</v>
      </c>
      <c r="Y115" s="18">
        <f t="shared" si="21"/>
        <v>3</v>
      </c>
      <c r="Z115" s="7">
        <v>2</v>
      </c>
      <c r="AA115" s="23">
        <f t="shared" si="22"/>
        <v>2</v>
      </c>
      <c r="AB115" s="1">
        <v>2</v>
      </c>
      <c r="AC115" s="19">
        <f t="shared" si="23"/>
        <v>6</v>
      </c>
      <c r="AD115" s="102">
        <v>35</v>
      </c>
      <c r="AE115" s="7">
        <v>14</v>
      </c>
      <c r="AF115" s="136">
        <v>22.048420048897199</v>
      </c>
      <c r="AG115">
        <v>784</v>
      </c>
      <c r="AH115">
        <v>753</v>
      </c>
      <c r="AI115" s="137">
        <v>383.94</v>
      </c>
      <c r="AJ115" s="130">
        <v>1.13321306594181</v>
      </c>
      <c r="AK115" s="130">
        <v>106.154121004723</v>
      </c>
      <c r="AL115" s="130">
        <v>0.46761985934455502</v>
      </c>
      <c r="AM115" s="130">
        <v>111.051057060502</v>
      </c>
      <c r="AN115" s="130">
        <v>105.974426256778</v>
      </c>
      <c r="AO115" s="130">
        <v>2.9769702876493699E-2</v>
      </c>
      <c r="AP115" s="130">
        <v>0.41360391615018399</v>
      </c>
      <c r="AQ115" s="130">
        <v>30.344047617938301</v>
      </c>
      <c r="AR115" s="130">
        <v>69.655952382061699</v>
      </c>
      <c r="AS115" s="130">
        <v>13.4726269073692</v>
      </c>
      <c r="AT115" s="130">
        <v>68.500334104484807</v>
      </c>
      <c r="AU115" s="130">
        <v>18.027038988146</v>
      </c>
      <c r="AV115" s="130">
        <v>-22.7454661237918</v>
      </c>
      <c r="AW115" s="130">
        <v>-0.25412120275477501</v>
      </c>
      <c r="AX115" s="130">
        <v>2.9989666956688401</v>
      </c>
      <c r="AY115" s="130">
        <v>2.5547004026176201</v>
      </c>
      <c r="AZ115" s="130">
        <v>25.130989711330798</v>
      </c>
      <c r="BA115" s="136">
        <v>1.1312997656945101</v>
      </c>
      <c r="BB115" s="130">
        <v>106.07268174084</v>
      </c>
      <c r="BC115" s="130">
        <v>0.47821221334436598</v>
      </c>
      <c r="BD115" s="130">
        <v>110.10462880937401</v>
      </c>
      <c r="BE115" s="130">
        <v>104.94883516518</v>
      </c>
      <c r="BF115" s="130">
        <v>3.0641327672719799E-2</v>
      </c>
      <c r="BG115" s="130">
        <v>0.42355359641936302</v>
      </c>
      <c r="BH115" s="130">
        <v>30.833333333330899</v>
      </c>
      <c r="BI115" s="130">
        <v>69.166666666669101</v>
      </c>
      <c r="BJ115" s="130">
        <v>11.5942028985517</v>
      </c>
      <c r="BK115" s="130">
        <v>70.786516853933094</v>
      </c>
      <c r="BL115" s="130">
        <v>17.647058823529399</v>
      </c>
      <c r="BM115" s="130">
        <v>-23.2596118786166</v>
      </c>
      <c r="BN115" s="130">
        <v>-0.19167931484301201</v>
      </c>
      <c r="BO115" s="130">
        <v>2.9989864804860802</v>
      </c>
      <c r="BP115" s="130">
        <v>1.7042504837893899</v>
      </c>
      <c r="BQ115" s="137">
        <v>25.4680663325415</v>
      </c>
      <c r="BR115" s="136">
        <v>5.6987828577165597E-2</v>
      </c>
      <c r="BS115" s="130">
        <v>5.2272449167589903</v>
      </c>
      <c r="BT115" s="130">
        <v>7.2635305653896198E-2</v>
      </c>
      <c r="BU115" s="130">
        <v>4.3809754565347196</v>
      </c>
      <c r="BV115" s="130">
        <v>4.3728345392635202</v>
      </c>
      <c r="BW115" s="130">
        <v>5.9392799371117801E-3</v>
      </c>
      <c r="BX115" s="130">
        <v>6.6558983517961703E-2</v>
      </c>
      <c r="BY115" s="130">
        <v>3.11553707219218</v>
      </c>
      <c r="BZ115" s="130">
        <v>3.11553707219218</v>
      </c>
      <c r="CA115" s="130">
        <v>5.5111055655299799</v>
      </c>
      <c r="CB115" s="130">
        <v>7.7123423472299404</v>
      </c>
      <c r="CC115" s="130">
        <v>3.52918729218174</v>
      </c>
      <c r="CD115" s="130">
        <v>3.49839214054842</v>
      </c>
      <c r="CE115" s="130">
        <v>0.47140675678271099</v>
      </c>
      <c r="CF115" s="130">
        <v>0.40308554249495199</v>
      </c>
      <c r="CG115" s="130">
        <v>2.9010036320714798</v>
      </c>
      <c r="CH115" s="137">
        <v>3.8736835464493602</v>
      </c>
      <c r="CI115" s="136">
        <v>5.0288714708564698E-2</v>
      </c>
      <c r="CJ115" s="130">
        <v>4.9242034763081997E-2</v>
      </c>
      <c r="CK115" s="130">
        <v>0.15532981374167101</v>
      </c>
      <c r="CL115" s="130">
        <v>3.9450101354262003E-2</v>
      </c>
      <c r="CM115" s="130">
        <v>4.1263111240329498E-2</v>
      </c>
      <c r="CN115" s="130">
        <v>0.19950753159184101</v>
      </c>
      <c r="CO115" s="130">
        <v>0.16092445191885801</v>
      </c>
      <c r="CP115" s="130">
        <v>0.102673747135513</v>
      </c>
      <c r="CQ115" s="130">
        <v>4.4727506632936502E-2</v>
      </c>
      <c r="CR115" s="130">
        <v>0.40905946579100599</v>
      </c>
      <c r="CS115" s="130">
        <v>0.112588390232757</v>
      </c>
      <c r="CT115" s="130">
        <v>0.195771878815063</v>
      </c>
      <c r="CU115" s="130">
        <v>-0.153806130923345</v>
      </c>
      <c r="CV115" s="130">
        <v>-1.8550469290735001</v>
      </c>
      <c r="CW115" s="130">
        <v>0.13440814233685699</v>
      </c>
      <c r="CX115" s="130">
        <v>1.13555531955881</v>
      </c>
      <c r="CY115" s="137">
        <v>0.154139713196526</v>
      </c>
    </row>
    <row r="116" spans="1:103" x14ac:dyDescent="0.25">
      <c r="A116" s="17">
        <v>113</v>
      </c>
      <c r="B116" s="16" t="s">
        <v>190</v>
      </c>
      <c r="C116" s="36"/>
      <c r="D116" s="122">
        <v>44470</v>
      </c>
      <c r="E116" s="1" t="s">
        <v>66</v>
      </c>
      <c r="F116" s="95" t="s">
        <v>44</v>
      </c>
      <c r="G116" s="97" t="s">
        <v>6</v>
      </c>
      <c r="H116" s="1" t="s">
        <v>62</v>
      </c>
      <c r="I116" s="65" t="s">
        <v>65</v>
      </c>
      <c r="J116" s="1" t="s">
        <v>248</v>
      </c>
      <c r="K116" s="1" t="s">
        <v>3</v>
      </c>
      <c r="L116" s="16" t="s">
        <v>0</v>
      </c>
      <c r="M116" s="109">
        <v>59.7</v>
      </c>
      <c r="N116" s="102">
        <v>1.51</v>
      </c>
      <c r="O116" s="20">
        <f t="shared" si="24"/>
        <v>26.183062146397088</v>
      </c>
      <c r="P116" s="1">
        <v>1</v>
      </c>
      <c r="Q116" s="116">
        <v>6.03</v>
      </c>
      <c r="R116" s="22">
        <f t="shared" si="25"/>
        <v>0.66334991708126034</v>
      </c>
      <c r="S116" s="1" t="s">
        <v>0</v>
      </c>
      <c r="T116" s="57" t="s">
        <v>66</v>
      </c>
      <c r="U116" s="18" t="str">
        <f t="shared" si="20"/>
        <v>NO</v>
      </c>
      <c r="V116" s="109">
        <v>6.7</v>
      </c>
      <c r="W116" s="18" t="str">
        <f t="shared" si="19"/>
        <v>YES</v>
      </c>
      <c r="X116" s="57" t="s">
        <v>0</v>
      </c>
      <c r="Y116" s="18">
        <f t="shared" si="21"/>
        <v>2</v>
      </c>
      <c r="Z116" s="7">
        <v>3</v>
      </c>
      <c r="AA116" s="23">
        <f t="shared" si="22"/>
        <v>3</v>
      </c>
      <c r="AB116" s="1">
        <v>1</v>
      </c>
      <c r="AC116" s="19">
        <f t="shared" si="23"/>
        <v>7</v>
      </c>
      <c r="AD116" s="102">
        <v>22</v>
      </c>
      <c r="AE116" s="7">
        <v>19</v>
      </c>
      <c r="AF116" s="136">
        <v>20.818250067070998</v>
      </c>
      <c r="AG116">
        <v>870</v>
      </c>
      <c r="AH116">
        <v>756</v>
      </c>
      <c r="AI116" s="137">
        <v>711.67</v>
      </c>
      <c r="AJ116" s="130">
        <v>1.37434376724732</v>
      </c>
      <c r="AK116" s="130">
        <v>109.05921301941</v>
      </c>
      <c r="AL116" s="130">
        <v>0.72341234886497596</v>
      </c>
      <c r="AM116" s="130">
        <v>128.754877972305</v>
      </c>
      <c r="AN116" s="130">
        <v>121.47294361821599</v>
      </c>
      <c r="AO116" s="130">
        <v>0.104390453968353</v>
      </c>
      <c r="AP116" s="130">
        <v>0.54296908240294495</v>
      </c>
      <c r="AQ116" s="130">
        <v>37.819984510351098</v>
      </c>
      <c r="AR116" s="130">
        <v>62.180015489648902</v>
      </c>
      <c r="AS116" s="130">
        <v>44.541229247416503</v>
      </c>
      <c r="AT116" s="130">
        <v>30.160186070798598</v>
      </c>
      <c r="AU116" s="130">
        <v>25.298584681784899</v>
      </c>
      <c r="AV116" s="130">
        <v>-37.405183454859802</v>
      </c>
      <c r="AW116" s="130">
        <v>4.3178006681163303</v>
      </c>
      <c r="AX116" s="130">
        <v>3.8405790666199602</v>
      </c>
      <c r="AY116" s="130">
        <v>2.7483906129431501</v>
      </c>
      <c r="AZ116" s="130">
        <v>53.163452576263197</v>
      </c>
      <c r="BA116" s="136">
        <v>1.5353677423865999</v>
      </c>
      <c r="BB116" s="130">
        <v>78.157171527825795</v>
      </c>
      <c r="BC116" s="130">
        <v>0.78879825742230703</v>
      </c>
      <c r="BD116" s="130">
        <v>127.88685583775499</v>
      </c>
      <c r="BE116" s="130">
        <v>120.19024226766101</v>
      </c>
      <c r="BF116" s="130">
        <v>0.113065708667498</v>
      </c>
      <c r="BG116" s="130">
        <v>0.51400261198205</v>
      </c>
      <c r="BH116" s="130">
        <v>34.355828220854598</v>
      </c>
      <c r="BI116" s="130">
        <v>65.644171779145395</v>
      </c>
      <c r="BJ116" s="130">
        <v>44.2460317460556</v>
      </c>
      <c r="BK116" s="130">
        <v>20.833333333342999</v>
      </c>
      <c r="BL116" s="130">
        <v>16.6666666666707</v>
      </c>
      <c r="BM116" s="130">
        <v>-42.174647136098699</v>
      </c>
      <c r="BN116" s="130">
        <v>3.9330682217636701</v>
      </c>
      <c r="BO116" s="130">
        <v>4.1908886083347596</v>
      </c>
      <c r="BP116" s="130">
        <v>1.52846133662602</v>
      </c>
      <c r="BQ116" s="137">
        <v>59.895952080815697</v>
      </c>
      <c r="BR116" s="136">
        <v>0.41000717131058501</v>
      </c>
      <c r="BS116" s="130">
        <v>78.392693279498403</v>
      </c>
      <c r="BT116" s="130">
        <v>0.20815471411574499</v>
      </c>
      <c r="BU116" s="130">
        <v>18.2973878031803</v>
      </c>
      <c r="BV116" s="130">
        <v>16.9610519398924</v>
      </c>
      <c r="BW116" s="130">
        <v>2.6186566213429699E-2</v>
      </c>
      <c r="BX116" s="130">
        <v>0.14697184771552699</v>
      </c>
      <c r="BY116" s="130">
        <v>10.2595346546135</v>
      </c>
      <c r="BZ116" s="130">
        <v>10.2595346546135</v>
      </c>
      <c r="CA116" s="130">
        <v>19.119071693062601</v>
      </c>
      <c r="CB116" s="130">
        <v>25.0295679855599</v>
      </c>
      <c r="CC116" s="130">
        <v>15.1501768944622</v>
      </c>
      <c r="CD116" s="130">
        <v>13.761487198926799</v>
      </c>
      <c r="CE116" s="130">
        <v>2.9507754115428799</v>
      </c>
      <c r="CF116" s="130">
        <v>1.3736941048515099</v>
      </c>
      <c r="CG116" s="130">
        <v>3.51436871918935</v>
      </c>
      <c r="CH116" s="137">
        <v>18.4053119019568</v>
      </c>
      <c r="CI116" s="136">
        <v>0.29832941443158101</v>
      </c>
      <c r="CJ116" s="130">
        <v>0.71880853629070696</v>
      </c>
      <c r="CK116" s="130">
        <v>0.287740062002449</v>
      </c>
      <c r="CL116" s="130">
        <v>0.14211024926850599</v>
      </c>
      <c r="CM116" s="130">
        <v>0.13962822859714499</v>
      </c>
      <c r="CN116" s="130">
        <v>0.25085211547569702</v>
      </c>
      <c r="CO116" s="130">
        <v>0.27068179842780898</v>
      </c>
      <c r="CP116" s="130">
        <v>0.27127284126215101</v>
      </c>
      <c r="CQ116" s="130">
        <v>0.16499729975656599</v>
      </c>
      <c r="CR116" s="130">
        <v>0.429244365638418</v>
      </c>
      <c r="CS116" s="130">
        <v>0.82988771776158998</v>
      </c>
      <c r="CT116" s="130">
        <v>0.59885472191534905</v>
      </c>
      <c r="CU116" s="130">
        <v>-0.36790321361567702</v>
      </c>
      <c r="CV116" s="130">
        <v>0.68339778474076196</v>
      </c>
      <c r="CW116" s="130">
        <v>0.35767890232773603</v>
      </c>
      <c r="CX116" s="130">
        <v>1.2787005975929799</v>
      </c>
      <c r="CY116" s="137">
        <v>0.346202344092576</v>
      </c>
    </row>
    <row r="117" spans="1:103" x14ac:dyDescent="0.25">
      <c r="A117" s="17">
        <v>114</v>
      </c>
      <c r="B117" s="16" t="s">
        <v>191</v>
      </c>
      <c r="C117" s="36"/>
      <c r="D117" s="122">
        <v>44470</v>
      </c>
      <c r="E117" s="1" t="s">
        <v>66</v>
      </c>
      <c r="F117" s="95" t="s">
        <v>44</v>
      </c>
      <c r="G117" s="97" t="s">
        <v>6</v>
      </c>
      <c r="H117" s="1" t="s">
        <v>62</v>
      </c>
      <c r="I117" s="65" t="s">
        <v>64</v>
      </c>
      <c r="J117" s="1" t="s">
        <v>251</v>
      </c>
      <c r="K117" s="1" t="s">
        <v>3</v>
      </c>
      <c r="L117" s="16" t="s">
        <v>0</v>
      </c>
      <c r="M117" s="109">
        <v>83</v>
      </c>
      <c r="N117" s="102">
        <v>1.53</v>
      </c>
      <c r="O117" s="20">
        <f t="shared" si="24"/>
        <v>35.456448374556793</v>
      </c>
      <c r="P117" s="1">
        <v>1</v>
      </c>
      <c r="Q117" s="116">
        <v>5.87</v>
      </c>
      <c r="R117" s="22">
        <f t="shared" si="25"/>
        <v>0.68143100511073251</v>
      </c>
      <c r="S117" s="1" t="s">
        <v>0</v>
      </c>
      <c r="T117" s="57" t="s">
        <v>0</v>
      </c>
      <c r="U117" s="18" t="str">
        <f t="shared" si="20"/>
        <v>NO</v>
      </c>
      <c r="V117" s="109">
        <v>5.0999999999999996</v>
      </c>
      <c r="W117" s="18" t="str">
        <f t="shared" si="19"/>
        <v>YES</v>
      </c>
      <c r="X117" s="57" t="s">
        <v>0</v>
      </c>
      <c r="Y117" s="18">
        <f t="shared" si="21"/>
        <v>1</v>
      </c>
      <c r="Z117" s="7">
        <v>3</v>
      </c>
      <c r="AA117" s="23">
        <f t="shared" si="22"/>
        <v>3</v>
      </c>
      <c r="AB117" s="1">
        <v>3</v>
      </c>
      <c r="AC117" s="19">
        <f t="shared" si="23"/>
        <v>9</v>
      </c>
      <c r="AD117" s="102">
        <v>17.579999999999998</v>
      </c>
      <c r="AE117" s="7">
        <v>14</v>
      </c>
      <c r="AF117" s="136">
        <v>32.474657653537903</v>
      </c>
      <c r="AG117">
        <v>1751</v>
      </c>
      <c r="AH117">
        <v>1440</v>
      </c>
      <c r="AI117" s="137">
        <v>1232.74</v>
      </c>
      <c r="AJ117" s="130">
        <v>0.89973310324815203</v>
      </c>
      <c r="AK117" s="130">
        <v>163.76944278297299</v>
      </c>
      <c r="AL117" s="130">
        <v>0.64882416370048202</v>
      </c>
      <c r="AM117" s="130">
        <v>128.09063372873999</v>
      </c>
      <c r="AN117" s="130">
        <v>117.808756578906</v>
      </c>
      <c r="AO117" s="130">
        <v>9.5925568674378903E-2</v>
      </c>
      <c r="AP117" s="130">
        <v>0.77970272958602405</v>
      </c>
      <c r="AQ117" s="130">
        <v>48.521553137428</v>
      </c>
      <c r="AR117" s="130">
        <v>51.478446862572</v>
      </c>
      <c r="AS117" s="130">
        <v>43.611271796246001</v>
      </c>
      <c r="AT117" s="130">
        <v>13.6132713310539</v>
      </c>
      <c r="AU117" s="130">
        <v>42.775456872700097</v>
      </c>
      <c r="AV117" s="130">
        <v>-25.256286857752599</v>
      </c>
      <c r="AW117" s="130">
        <v>3.3331648925546902</v>
      </c>
      <c r="AX117" s="130">
        <v>3.9264496739512902</v>
      </c>
      <c r="AY117" s="130">
        <v>3.2739941628228402</v>
      </c>
      <c r="AZ117" s="130">
        <v>38.0356390395715</v>
      </c>
      <c r="BA117" s="136">
        <v>0.90948535058566904</v>
      </c>
      <c r="BB117" s="130">
        <v>131.94275193407501</v>
      </c>
      <c r="BC117" s="130">
        <v>0.72659477467022204</v>
      </c>
      <c r="BD117" s="130">
        <v>119.606097359724</v>
      </c>
      <c r="BE117" s="130">
        <v>110.667716159226</v>
      </c>
      <c r="BF117" s="130">
        <v>9.3554312018204994E-2</v>
      </c>
      <c r="BG117" s="130">
        <v>0.71206626494678404</v>
      </c>
      <c r="BH117" s="130">
        <v>45.975056689349501</v>
      </c>
      <c r="BI117" s="130">
        <v>54.024943310650499</v>
      </c>
      <c r="BJ117" s="130">
        <v>50</v>
      </c>
      <c r="BK117" s="130">
        <v>0</v>
      </c>
      <c r="BL117" s="130">
        <v>48.8372093023278</v>
      </c>
      <c r="BM117" s="130">
        <v>-32.157975439072601</v>
      </c>
      <c r="BN117" s="130">
        <v>2.0677759592620699</v>
      </c>
      <c r="BO117" s="130">
        <v>3.98997244570673</v>
      </c>
      <c r="BP117" s="130">
        <v>1.71756617499056</v>
      </c>
      <c r="BQ117" s="137">
        <v>46.010252002945101</v>
      </c>
      <c r="BR117" s="136">
        <v>0.35427059491664298</v>
      </c>
      <c r="BS117" s="130">
        <v>84.649764219810393</v>
      </c>
      <c r="BT117" s="130">
        <v>0.24945410740541901</v>
      </c>
      <c r="BU117" s="130">
        <v>33.244942689001498</v>
      </c>
      <c r="BV117" s="130">
        <v>29.049732490494701</v>
      </c>
      <c r="BW117" s="130">
        <v>3.2094611045230502E-2</v>
      </c>
      <c r="BX117" s="130">
        <v>0.34674364073535702</v>
      </c>
      <c r="BY117" s="130">
        <v>16.4641613014116</v>
      </c>
      <c r="BZ117" s="130">
        <v>16.4641613014116</v>
      </c>
      <c r="CA117" s="130">
        <v>17.084586915011101</v>
      </c>
      <c r="CB117" s="130">
        <v>24.037992412518101</v>
      </c>
      <c r="CC117" s="130">
        <v>15.2373519368636</v>
      </c>
      <c r="CD117" s="130">
        <v>15.1582380029884</v>
      </c>
      <c r="CE117" s="130">
        <v>3.3825646440585801</v>
      </c>
      <c r="CF117" s="130">
        <v>2.4109651544045301</v>
      </c>
      <c r="CG117" s="130">
        <v>3.8040758689590102</v>
      </c>
      <c r="CH117" s="137">
        <v>19.874491062584099</v>
      </c>
      <c r="CI117" s="136">
        <v>0.39375076190670399</v>
      </c>
      <c r="CJ117" s="130">
        <v>0.51688375304535905</v>
      </c>
      <c r="CK117" s="130">
        <v>0.38447104987997199</v>
      </c>
      <c r="CL117" s="130">
        <v>0.25954233905505403</v>
      </c>
      <c r="CM117" s="130">
        <v>0.24658381375104099</v>
      </c>
      <c r="CN117" s="130">
        <v>0.33457827239133903</v>
      </c>
      <c r="CO117" s="130">
        <v>0.44471261620368802</v>
      </c>
      <c r="CP117" s="130">
        <v>0.33931645293340201</v>
      </c>
      <c r="CQ117" s="130">
        <v>0.31982630216806501</v>
      </c>
      <c r="CR117" s="130">
        <v>0.39174704637899899</v>
      </c>
      <c r="CS117" s="130">
        <v>1.76577633898209</v>
      </c>
      <c r="CT117" s="130">
        <v>0.356217164020246</v>
      </c>
      <c r="CU117" s="130">
        <v>-0.60017682283868401</v>
      </c>
      <c r="CV117" s="130">
        <v>1.01482067437295</v>
      </c>
      <c r="CW117" s="130">
        <v>0.61403184928085597</v>
      </c>
      <c r="CX117" s="130">
        <v>1.16190673525182</v>
      </c>
      <c r="CY117" s="137">
        <v>0.52252286446159402</v>
      </c>
    </row>
    <row r="118" spans="1:103" x14ac:dyDescent="0.25">
      <c r="A118" s="17">
        <v>115</v>
      </c>
      <c r="B118" s="16" t="s">
        <v>192</v>
      </c>
      <c r="C118" s="36"/>
      <c r="D118" s="122">
        <v>44470</v>
      </c>
      <c r="E118" s="1" t="s">
        <v>66</v>
      </c>
      <c r="F118" s="95" t="s">
        <v>44</v>
      </c>
      <c r="G118" s="97" t="s">
        <v>8</v>
      </c>
      <c r="H118" s="1" t="s">
        <v>62</v>
      </c>
      <c r="I118" s="65" t="s">
        <v>65</v>
      </c>
      <c r="J118" s="1" t="s">
        <v>248</v>
      </c>
      <c r="K118" s="1" t="s">
        <v>3</v>
      </c>
      <c r="L118" s="16" t="s">
        <v>0</v>
      </c>
      <c r="M118" s="109">
        <v>66</v>
      </c>
      <c r="N118" s="102">
        <v>1.5</v>
      </c>
      <c r="O118" s="20">
        <f t="shared" si="24"/>
        <v>29.333333333333332</v>
      </c>
      <c r="P118" s="1">
        <v>1</v>
      </c>
      <c r="Q118" s="116">
        <v>6.8</v>
      </c>
      <c r="R118" s="22">
        <f t="shared" si="25"/>
        <v>0.58823529411764708</v>
      </c>
      <c r="S118" s="1" t="s">
        <v>0</v>
      </c>
      <c r="T118" s="57" t="s">
        <v>66</v>
      </c>
      <c r="U118" s="18" t="str">
        <f t="shared" si="20"/>
        <v>NO</v>
      </c>
      <c r="V118" s="109">
        <v>14.1</v>
      </c>
      <c r="W118" s="18" t="str">
        <f t="shared" si="19"/>
        <v>NO</v>
      </c>
      <c r="X118" s="57" t="s">
        <v>0</v>
      </c>
      <c r="Y118" s="18">
        <f t="shared" si="21"/>
        <v>1</v>
      </c>
      <c r="Z118" s="7">
        <v>3</v>
      </c>
      <c r="AA118" s="23">
        <f t="shared" si="22"/>
        <v>2</v>
      </c>
      <c r="AB118" s="1">
        <v>3</v>
      </c>
      <c r="AC118" s="19">
        <f t="shared" si="23"/>
        <v>8</v>
      </c>
      <c r="AD118" s="102">
        <v>14.84</v>
      </c>
      <c r="AE118" s="7">
        <v>13</v>
      </c>
      <c r="AF118" s="136">
        <v>23.045936415708798</v>
      </c>
      <c r="AG118">
        <v>1136</v>
      </c>
      <c r="AH118">
        <v>948</v>
      </c>
      <c r="AI118" s="137">
        <v>945.13</v>
      </c>
      <c r="AJ118" s="130">
        <v>1.0007232871123599</v>
      </c>
      <c r="AK118" s="130">
        <v>147.33516254556901</v>
      </c>
      <c r="AL118" s="130">
        <v>0.74541693468355796</v>
      </c>
      <c r="AM118" s="130">
        <v>122.79389650262399</v>
      </c>
      <c r="AN118" s="130">
        <v>116.72708997389999</v>
      </c>
      <c r="AO118" s="130">
        <v>7.2828359459457495E-2</v>
      </c>
      <c r="AP118" s="130">
        <v>0.77580181890452504</v>
      </c>
      <c r="AQ118" s="130">
        <v>46.343152257924402</v>
      </c>
      <c r="AR118" s="130">
        <v>53.656847742075598</v>
      </c>
      <c r="AS118" s="130">
        <v>43.392507409165503</v>
      </c>
      <c r="AT118" s="130">
        <v>15.676209650693099</v>
      </c>
      <c r="AU118" s="130">
        <v>40.931282940141401</v>
      </c>
      <c r="AV118" s="130">
        <v>-35.054438874609602</v>
      </c>
      <c r="AW118" s="130">
        <v>4.0463806750613802</v>
      </c>
      <c r="AX118" s="130">
        <v>4.9301248967034699</v>
      </c>
      <c r="AY118" s="130">
        <v>3.60561280613353</v>
      </c>
      <c r="AZ118" s="130">
        <v>54.3496220193882</v>
      </c>
      <c r="BA118" s="136">
        <v>1.1271782368015499</v>
      </c>
      <c r="BB118" s="130">
        <v>106.460536658788</v>
      </c>
      <c r="BC118" s="130">
        <v>0.84067288147476704</v>
      </c>
      <c r="BD118" s="130">
        <v>119.59246889088</v>
      </c>
      <c r="BE118" s="130">
        <v>113.202660247469</v>
      </c>
      <c r="BF118" s="130">
        <v>7.5699933419633797E-2</v>
      </c>
      <c r="BG118" s="130">
        <v>0.71572947437282097</v>
      </c>
      <c r="BH118" s="130">
        <v>41.129032258063901</v>
      </c>
      <c r="BI118" s="130">
        <v>58.870967741936099</v>
      </c>
      <c r="BJ118" s="130">
        <v>50</v>
      </c>
      <c r="BK118" s="130">
        <v>0</v>
      </c>
      <c r="BL118" s="130">
        <v>48.148148148148003</v>
      </c>
      <c r="BM118" s="130">
        <v>-43.209736628578</v>
      </c>
      <c r="BN118" s="130">
        <v>2.80373145666311</v>
      </c>
      <c r="BO118" s="130">
        <v>5.5667935806253901</v>
      </c>
      <c r="BP118" s="130">
        <v>2.8447741006056599</v>
      </c>
      <c r="BQ118" s="137">
        <v>63.420051746722699</v>
      </c>
      <c r="BR118" s="136">
        <v>0.35121272128575398</v>
      </c>
      <c r="BS118" s="130">
        <v>84.590907478405697</v>
      </c>
      <c r="BT118" s="130">
        <v>0.25298370401418302</v>
      </c>
      <c r="BU118" s="130">
        <v>24.338083182322801</v>
      </c>
      <c r="BV118" s="130">
        <v>23.106469872485999</v>
      </c>
      <c r="BW118" s="130">
        <v>2.13269367790236E-2</v>
      </c>
      <c r="BX118" s="130">
        <v>0.28684565599928602</v>
      </c>
      <c r="BY118" s="130">
        <v>14.0747764669759</v>
      </c>
      <c r="BZ118" s="130">
        <v>14.0747764669759</v>
      </c>
      <c r="CA118" s="130">
        <v>15.6735770973239</v>
      </c>
      <c r="CB118" s="130">
        <v>22.922620583936201</v>
      </c>
      <c r="CC118" s="130">
        <v>16.9502287975637</v>
      </c>
      <c r="CD118" s="130">
        <v>16.873997034187699</v>
      </c>
      <c r="CE118" s="130">
        <v>4.3690312842503296</v>
      </c>
      <c r="CF118" s="130">
        <v>2.1651637128514398</v>
      </c>
      <c r="CG118" s="130">
        <v>3.2909586171267402</v>
      </c>
      <c r="CH118" s="137">
        <v>24.020492199796099</v>
      </c>
      <c r="CI118" s="136">
        <v>0.350958877252871</v>
      </c>
      <c r="CJ118" s="130">
        <v>0.57413930264096202</v>
      </c>
      <c r="CK118" s="130">
        <v>0.339385506611249</v>
      </c>
      <c r="CL118" s="130">
        <v>0.198202711010173</v>
      </c>
      <c r="CM118" s="130">
        <v>0.19795293344203599</v>
      </c>
      <c r="CN118" s="130">
        <v>0.29283835222041499</v>
      </c>
      <c r="CO118" s="130">
        <v>0.36974089130691601</v>
      </c>
      <c r="CP118" s="130">
        <v>0.30370779244023399</v>
      </c>
      <c r="CQ118" s="130">
        <v>0.26231090828578402</v>
      </c>
      <c r="CR118" s="130">
        <v>0.361204687932214</v>
      </c>
      <c r="CS118" s="130">
        <v>1.46225529606403</v>
      </c>
      <c r="CT118" s="130">
        <v>0.41411428081431001</v>
      </c>
      <c r="CU118" s="130">
        <v>-0.48136548682312003</v>
      </c>
      <c r="CV118" s="130">
        <v>1.07973807585072</v>
      </c>
      <c r="CW118" s="130">
        <v>0.43917015455311798</v>
      </c>
      <c r="CX118" s="130">
        <v>0.91273211908069296</v>
      </c>
      <c r="CY118" s="137">
        <v>0.441962451757755</v>
      </c>
    </row>
    <row r="119" spans="1:103" x14ac:dyDescent="0.25">
      <c r="A119" s="17">
        <v>116</v>
      </c>
      <c r="B119" s="16" t="s">
        <v>75</v>
      </c>
      <c r="C119" s="36"/>
      <c r="D119" s="122">
        <v>44470</v>
      </c>
      <c r="E119" s="1" t="s">
        <v>66</v>
      </c>
      <c r="F119" s="95" t="s">
        <v>44</v>
      </c>
      <c r="G119" s="97" t="s">
        <v>8</v>
      </c>
      <c r="H119" s="1" t="s">
        <v>62</v>
      </c>
      <c r="I119" s="65" t="s">
        <v>65</v>
      </c>
      <c r="J119" s="1" t="s">
        <v>251</v>
      </c>
      <c r="K119" s="1" t="s">
        <v>3</v>
      </c>
      <c r="L119" s="16" t="s">
        <v>0</v>
      </c>
      <c r="M119" s="109">
        <v>52.9</v>
      </c>
      <c r="N119" s="102">
        <v>1.44</v>
      </c>
      <c r="O119" s="20">
        <f t="shared" si="24"/>
        <v>25.51118827160494</v>
      </c>
      <c r="P119" s="1">
        <v>1</v>
      </c>
      <c r="Q119" s="116">
        <v>9.9</v>
      </c>
      <c r="R119" s="22">
        <f t="shared" si="25"/>
        <v>0.40404040404040403</v>
      </c>
      <c r="S119" s="1" t="s">
        <v>0</v>
      </c>
      <c r="T119" s="57" t="s">
        <v>66</v>
      </c>
      <c r="U119" s="18" t="str">
        <f t="shared" si="20"/>
        <v>YES</v>
      </c>
      <c r="V119" s="109">
        <v>14</v>
      </c>
      <c r="W119" s="18" t="str">
        <f t="shared" si="19"/>
        <v>NO</v>
      </c>
      <c r="X119" s="57" t="s">
        <v>66</v>
      </c>
      <c r="Y119" s="18">
        <f t="shared" si="21"/>
        <v>3</v>
      </c>
      <c r="Z119" s="7">
        <v>3</v>
      </c>
      <c r="AA119" s="23">
        <f t="shared" si="22"/>
        <v>1</v>
      </c>
      <c r="AB119" s="1">
        <v>1</v>
      </c>
      <c r="AC119" s="19">
        <f t="shared" si="23"/>
        <v>5</v>
      </c>
      <c r="AD119" s="102">
        <v>27.92</v>
      </c>
      <c r="AE119" s="7">
        <v>18</v>
      </c>
      <c r="AF119" s="136">
        <v>27.090174192922699</v>
      </c>
      <c r="AG119">
        <v>897</v>
      </c>
      <c r="AH119">
        <v>835</v>
      </c>
      <c r="AI119" s="137">
        <v>597.96</v>
      </c>
      <c r="AJ119" s="130">
        <v>1.5666334479964299</v>
      </c>
      <c r="AK119" s="130">
        <v>79.0740313139422</v>
      </c>
      <c r="AL119" s="130">
        <v>0.55410317101070306</v>
      </c>
      <c r="AM119" s="130">
        <v>127.064491077147</v>
      </c>
      <c r="AN119" s="130">
        <v>122.024550714235</v>
      </c>
      <c r="AO119" s="130">
        <v>5.33233718928567E-2</v>
      </c>
      <c r="AP119" s="130">
        <v>0.358569153632602</v>
      </c>
      <c r="AQ119" s="130">
        <v>26.9268096444533</v>
      </c>
      <c r="AR119" s="130">
        <v>73.0731903555467</v>
      </c>
      <c r="AS119" s="130">
        <v>21.826761404680902</v>
      </c>
      <c r="AT119" s="130">
        <v>54.793060745084397</v>
      </c>
      <c r="AU119" s="130">
        <v>23.380177850234698</v>
      </c>
      <c r="AV119" s="130">
        <v>-36.207154965378997</v>
      </c>
      <c r="AW119" s="130">
        <v>1.7508346185090999</v>
      </c>
      <c r="AX119" s="130">
        <v>3.8882570397704601</v>
      </c>
      <c r="AY119" s="130">
        <v>4.0814646835981296</v>
      </c>
      <c r="AZ119" s="130">
        <v>43.420522024273097</v>
      </c>
      <c r="BA119" s="136">
        <v>1.5838797637815101</v>
      </c>
      <c r="BB119" s="130">
        <v>75.763326701958903</v>
      </c>
      <c r="BC119" s="130">
        <v>0.56833648181320695</v>
      </c>
      <c r="BD119" s="130">
        <v>124.579065760341</v>
      </c>
      <c r="BE119" s="130">
        <v>119.51287938826199</v>
      </c>
      <c r="BF119" s="130">
        <v>5.3481973437758498E-2</v>
      </c>
      <c r="BG119" s="130">
        <v>0.35638891748027401</v>
      </c>
      <c r="BH119" s="130">
        <v>26.8156424581009</v>
      </c>
      <c r="BI119" s="130">
        <v>73.184357541899104</v>
      </c>
      <c r="BJ119" s="130">
        <v>18.939393939386399</v>
      </c>
      <c r="BK119" s="130">
        <v>59.677419354840197</v>
      </c>
      <c r="BL119" s="130">
        <v>20.0000000000067</v>
      </c>
      <c r="BM119" s="130">
        <v>-37.071326569578098</v>
      </c>
      <c r="BN119" s="130">
        <v>1.0770599760956201</v>
      </c>
      <c r="BO119" s="130">
        <v>3.8117785533835198</v>
      </c>
      <c r="BP119" s="130">
        <v>3.0309230487606</v>
      </c>
      <c r="BQ119" s="137">
        <v>44.148026665639698</v>
      </c>
      <c r="BR119" s="136">
        <v>0.19009017370770701</v>
      </c>
      <c r="BS119" s="130">
        <v>24.900220112441801</v>
      </c>
      <c r="BT119" s="130">
        <v>0.10523436137393199</v>
      </c>
      <c r="BU119" s="130">
        <v>13.098310973453399</v>
      </c>
      <c r="BV119" s="130">
        <v>12.730528712575399</v>
      </c>
      <c r="BW119" s="130">
        <v>1.06897249000004E-2</v>
      </c>
      <c r="BX119" s="130">
        <v>8.1224764763043897E-2</v>
      </c>
      <c r="BY119" s="130">
        <v>5.0586013238580598</v>
      </c>
      <c r="BZ119" s="130">
        <v>5.0586013238580598</v>
      </c>
      <c r="CA119" s="130">
        <v>12.760251945216201</v>
      </c>
      <c r="CB119" s="130">
        <v>18.215984746393602</v>
      </c>
      <c r="CC119" s="130">
        <v>8.9637627196555894</v>
      </c>
      <c r="CD119" s="130">
        <v>7.9361864318739199</v>
      </c>
      <c r="CE119" s="130">
        <v>2.4257879919024901</v>
      </c>
      <c r="CF119" s="130">
        <v>0.84358896980917897</v>
      </c>
      <c r="CG119" s="130">
        <v>3.62074949857054</v>
      </c>
      <c r="CH119" s="137">
        <v>8.43592839925501</v>
      </c>
      <c r="CI119" s="136">
        <v>0.121336726182384</v>
      </c>
      <c r="CJ119" s="130">
        <v>0.31489756749067399</v>
      </c>
      <c r="CK119" s="130">
        <v>0.18991835253709299</v>
      </c>
      <c r="CL119" s="130">
        <v>0.103083960455174</v>
      </c>
      <c r="CM119" s="130">
        <v>0.104327601601981</v>
      </c>
      <c r="CN119" s="130">
        <v>0.20046978502183499</v>
      </c>
      <c r="CO119" s="130">
        <v>0.22652468551789801</v>
      </c>
      <c r="CP119" s="130">
        <v>0.18786485999094599</v>
      </c>
      <c r="CQ119" s="130">
        <v>6.9226501528738493E-2</v>
      </c>
      <c r="CR119" s="130">
        <v>0.58461499205647904</v>
      </c>
      <c r="CS119" s="130">
        <v>0.33245057857126198</v>
      </c>
      <c r="CT119" s="130">
        <v>0.38339155403668701</v>
      </c>
      <c r="CU119" s="130">
        <v>-0.21918834659785999</v>
      </c>
      <c r="CV119" s="130">
        <v>1.3855037855992001</v>
      </c>
      <c r="CW119" s="130">
        <v>0.21695812832861999</v>
      </c>
      <c r="CX119" s="130">
        <v>0.88712013437748705</v>
      </c>
      <c r="CY119" s="137">
        <v>0.19428436154081999</v>
      </c>
    </row>
    <row r="120" spans="1:103" x14ac:dyDescent="0.25">
      <c r="A120" s="17">
        <v>117</v>
      </c>
      <c r="B120" s="16" t="s">
        <v>193</v>
      </c>
      <c r="C120" s="36"/>
      <c r="D120" s="122">
        <v>44470</v>
      </c>
      <c r="E120" s="1" t="s">
        <v>66</v>
      </c>
      <c r="F120" s="95" t="s">
        <v>44</v>
      </c>
      <c r="G120" s="97" t="s">
        <v>6</v>
      </c>
      <c r="H120" s="1" t="s">
        <v>62</v>
      </c>
      <c r="I120" s="65" t="s">
        <v>65</v>
      </c>
      <c r="J120" s="1" t="s">
        <v>249</v>
      </c>
      <c r="K120" s="1" t="s">
        <v>3</v>
      </c>
      <c r="L120" s="16" t="s">
        <v>0</v>
      </c>
      <c r="M120" s="109">
        <v>76</v>
      </c>
      <c r="N120" s="102">
        <v>1.45</v>
      </c>
      <c r="O120" s="20">
        <f t="shared" si="24"/>
        <v>36.1474435196195</v>
      </c>
      <c r="P120" s="1">
        <v>1</v>
      </c>
      <c r="Q120" s="116">
        <v>8.57</v>
      </c>
      <c r="R120" s="22">
        <f t="shared" si="25"/>
        <v>0.46674445740956827</v>
      </c>
      <c r="S120" s="1" t="s">
        <v>66</v>
      </c>
      <c r="T120" s="57" t="s">
        <v>0</v>
      </c>
      <c r="U120" s="18" t="str">
        <f t="shared" si="20"/>
        <v>NO</v>
      </c>
      <c r="V120" s="109">
        <v>11.5</v>
      </c>
      <c r="W120" s="18" t="str">
        <f t="shared" si="19"/>
        <v>YES</v>
      </c>
      <c r="X120" s="57" t="s">
        <v>0</v>
      </c>
      <c r="Y120" s="18">
        <f t="shared" si="21"/>
        <v>2</v>
      </c>
      <c r="Z120" s="7">
        <v>4</v>
      </c>
      <c r="AA120" s="23">
        <f t="shared" si="22"/>
        <v>2</v>
      </c>
      <c r="AB120" s="1">
        <v>1</v>
      </c>
      <c r="AC120" s="19">
        <f t="shared" si="23"/>
        <v>7</v>
      </c>
      <c r="AD120" s="102">
        <v>27.35</v>
      </c>
      <c r="AE120" s="7">
        <v>15</v>
      </c>
      <c r="AF120" s="136">
        <v>23.753377700287299</v>
      </c>
      <c r="AG120">
        <v>820</v>
      </c>
      <c r="AH120">
        <v>724</v>
      </c>
      <c r="AI120" s="137">
        <v>679.05</v>
      </c>
      <c r="AJ120" s="130">
        <v>1.59755616028736</v>
      </c>
      <c r="AK120" s="130">
        <v>86.252986217224603</v>
      </c>
      <c r="AL120" s="130">
        <v>0.68759452723717196</v>
      </c>
      <c r="AM120" s="130">
        <v>140.112037009929</v>
      </c>
      <c r="AN120" s="130">
        <v>127.513377330865</v>
      </c>
      <c r="AO120" s="130">
        <v>0.100143296911851</v>
      </c>
      <c r="AP120" s="130">
        <v>0.43666430730324901</v>
      </c>
      <c r="AQ120" s="130">
        <v>30.0488549043543</v>
      </c>
      <c r="AR120" s="130">
        <v>69.9511450956457</v>
      </c>
      <c r="AS120" s="130">
        <v>34.362281098267502</v>
      </c>
      <c r="AT120" s="130">
        <v>36.5746065106242</v>
      </c>
      <c r="AU120" s="130">
        <v>29.063112391108302</v>
      </c>
      <c r="AV120" s="130">
        <v>-42.152999431662998</v>
      </c>
      <c r="AW120" s="130">
        <v>7.1818383255023397</v>
      </c>
      <c r="AX120" s="130">
        <v>3.6773267846737898</v>
      </c>
      <c r="AY120" s="130">
        <v>3.3271175864092899</v>
      </c>
      <c r="AZ120" s="130">
        <v>57.045310047258397</v>
      </c>
      <c r="BA120" s="136">
        <v>1.6918383403368</v>
      </c>
      <c r="BB120" s="130">
        <v>70.928762600397803</v>
      </c>
      <c r="BC120" s="130">
        <v>0.73234535112687005</v>
      </c>
      <c r="BD120" s="130">
        <v>136.399448692475</v>
      </c>
      <c r="BE120" s="130">
        <v>123.38226362744</v>
      </c>
      <c r="BF120" s="130">
        <v>0.1024767474856</v>
      </c>
      <c r="BG120" s="130">
        <v>0.430134923994966</v>
      </c>
      <c r="BH120" s="130">
        <v>28.4916201117322</v>
      </c>
      <c r="BI120" s="130">
        <v>71.508379888267797</v>
      </c>
      <c r="BJ120" s="130">
        <v>35.419580419580598</v>
      </c>
      <c r="BK120" s="130">
        <v>40.310077519382901</v>
      </c>
      <c r="BL120" s="130">
        <v>21.285658964759001</v>
      </c>
      <c r="BM120" s="130">
        <v>-45.771769516083097</v>
      </c>
      <c r="BN120" s="130">
        <v>7.3135737647571402</v>
      </c>
      <c r="BO120" s="130">
        <v>3.8235487574517499</v>
      </c>
      <c r="BP120" s="130">
        <v>2.1025630008904401</v>
      </c>
      <c r="BQ120" s="137">
        <v>61.031568067758499</v>
      </c>
      <c r="BR120" s="136">
        <v>0.35622590860273201</v>
      </c>
      <c r="BS120" s="130">
        <v>53.819997281908101</v>
      </c>
      <c r="BT120" s="130">
        <v>0.16295915639141001</v>
      </c>
      <c r="BU120" s="130">
        <v>24.306930240990098</v>
      </c>
      <c r="BV120" s="130">
        <v>21.089273280821399</v>
      </c>
      <c r="BW120" s="130">
        <v>1.99761825103596E-2</v>
      </c>
      <c r="BX120" s="130">
        <v>0.106406369772283</v>
      </c>
      <c r="BY120" s="130">
        <v>7.1397359160321701</v>
      </c>
      <c r="BZ120" s="130">
        <v>7.1397359160321701</v>
      </c>
      <c r="CA120" s="130">
        <v>16.6506018406754</v>
      </c>
      <c r="CB120" s="130">
        <v>23.815578691283999</v>
      </c>
      <c r="CC120" s="130">
        <v>13.6591718573421</v>
      </c>
      <c r="CD120" s="130">
        <v>12.156803559525301</v>
      </c>
      <c r="CE120" s="130">
        <v>3.9195205771508301</v>
      </c>
      <c r="CF120" s="130">
        <v>0.99874012687510305</v>
      </c>
      <c r="CG120" s="130">
        <v>3.5899051411465299</v>
      </c>
      <c r="CH120" s="137">
        <v>14.469353262292</v>
      </c>
      <c r="CI120" s="136">
        <v>0.22298177520010001</v>
      </c>
      <c r="CJ120" s="130">
        <v>0.62397836460252698</v>
      </c>
      <c r="CK120" s="130">
        <v>0.23699891423830499</v>
      </c>
      <c r="CL120" s="130">
        <v>0.17348209875264101</v>
      </c>
      <c r="CM120" s="130">
        <v>0.165388712323884</v>
      </c>
      <c r="CN120" s="130">
        <v>0.19947598218124701</v>
      </c>
      <c r="CO120" s="130">
        <v>0.243680026035164</v>
      </c>
      <c r="CP120" s="130">
        <v>0.23760425942213101</v>
      </c>
      <c r="CQ120" s="130">
        <v>0.102067463031089</v>
      </c>
      <c r="CR120" s="130">
        <v>0.48456043395544302</v>
      </c>
      <c r="CS120" s="130">
        <v>0.65115064694861402</v>
      </c>
      <c r="CT120" s="130">
        <v>0.46998310688572698</v>
      </c>
      <c r="CU120" s="130">
        <v>-0.28839711819875402</v>
      </c>
      <c r="CV120" s="130">
        <v>0.54575449898848605</v>
      </c>
      <c r="CW120" s="130">
        <v>0.27159406420925403</v>
      </c>
      <c r="CX120" s="130">
        <v>1.0789835489466</v>
      </c>
      <c r="CY120" s="137">
        <v>0.25364667577939398</v>
      </c>
    </row>
    <row r="121" spans="1:103" x14ac:dyDescent="0.25">
      <c r="A121" s="17">
        <v>118</v>
      </c>
      <c r="B121" s="16" t="s">
        <v>77</v>
      </c>
      <c r="C121" s="36"/>
      <c r="D121" s="122">
        <v>44470</v>
      </c>
      <c r="E121" s="1" t="s">
        <v>66</v>
      </c>
      <c r="F121" s="95" t="s">
        <v>44</v>
      </c>
      <c r="G121" s="97" t="s">
        <v>6</v>
      </c>
      <c r="H121" s="1" t="s">
        <v>62</v>
      </c>
      <c r="I121" s="65" t="s">
        <v>65</v>
      </c>
      <c r="J121" s="1" t="s">
        <v>249</v>
      </c>
      <c r="K121" s="1" t="s">
        <v>3</v>
      </c>
      <c r="L121" s="16" t="s">
        <v>0</v>
      </c>
      <c r="M121" s="109">
        <v>73</v>
      </c>
      <c r="N121" s="102">
        <v>1.6</v>
      </c>
      <c r="O121" s="20">
        <f t="shared" si="24"/>
        <v>28.515624999999993</v>
      </c>
      <c r="P121" s="1">
        <v>1</v>
      </c>
      <c r="Q121" s="116">
        <v>4.5999999999999996</v>
      </c>
      <c r="R121" s="22">
        <f t="shared" si="25"/>
        <v>0.86956521739130443</v>
      </c>
      <c r="S121" s="1" t="s">
        <v>0</v>
      </c>
      <c r="T121" s="57" t="s">
        <v>0</v>
      </c>
      <c r="U121" s="18" t="str">
        <f t="shared" si="20"/>
        <v>NO</v>
      </c>
      <c r="V121" s="109">
        <v>17</v>
      </c>
      <c r="W121" s="18" t="str">
        <f t="shared" si="19"/>
        <v>NO</v>
      </c>
      <c r="X121" s="57" t="s">
        <v>66</v>
      </c>
      <c r="Y121" s="18">
        <f t="shared" si="21"/>
        <v>1</v>
      </c>
      <c r="Z121" s="7">
        <v>4</v>
      </c>
      <c r="AA121" s="23">
        <f t="shared" si="22"/>
        <v>4</v>
      </c>
      <c r="AB121" s="1">
        <v>3</v>
      </c>
      <c r="AC121" s="19">
        <f t="shared" si="23"/>
        <v>11</v>
      </c>
      <c r="AD121" s="102">
        <v>12.51</v>
      </c>
      <c r="AE121" s="7">
        <v>10</v>
      </c>
      <c r="AF121" s="136">
        <v>25.295428041128002</v>
      </c>
      <c r="AG121">
        <v>1347</v>
      </c>
      <c r="AH121">
        <v>1112</v>
      </c>
      <c r="AI121" s="137">
        <v>1394.51</v>
      </c>
      <c r="AJ121" s="130">
        <v>0.76809720966583495</v>
      </c>
      <c r="AK121" s="130">
        <v>184.97746323028801</v>
      </c>
      <c r="AL121" s="130">
        <v>0.94902350989991702</v>
      </c>
      <c r="AM121" s="130">
        <v>133.78390062174299</v>
      </c>
      <c r="AN121" s="130">
        <v>125.405430051398</v>
      </c>
      <c r="AO121" s="130">
        <v>0.12437516238002901</v>
      </c>
      <c r="AP121" s="130">
        <v>1.31564364414629</v>
      </c>
      <c r="AQ121" s="130">
        <v>66.3521081107599</v>
      </c>
      <c r="AR121" s="130">
        <v>33.6478918892401</v>
      </c>
      <c r="AS121" s="130">
        <v>50.851678368892202</v>
      </c>
      <c r="AT121" s="130">
        <v>4.2042285177499101</v>
      </c>
      <c r="AU121" s="130">
        <v>44.944093113357901</v>
      </c>
      <c r="AV121" s="130">
        <v>-19.844408227046902</v>
      </c>
      <c r="AW121" s="130">
        <v>5.6663436339058997</v>
      </c>
      <c r="AX121" s="130">
        <v>4.9166592600297401</v>
      </c>
      <c r="AY121" s="130">
        <v>4.9611534352032001</v>
      </c>
      <c r="AZ121" s="130">
        <v>54.0750692061956</v>
      </c>
      <c r="BA121" s="136">
        <v>0.75301475263540896</v>
      </c>
      <c r="BB121" s="130">
        <v>159.359427660644</v>
      </c>
      <c r="BC121" s="130">
        <v>1.1182876763548899</v>
      </c>
      <c r="BD121" s="130">
        <v>109.770861854469</v>
      </c>
      <c r="BE121" s="130">
        <v>104.42066903553</v>
      </c>
      <c r="BF121" s="130">
        <v>0.12308225064195299</v>
      </c>
      <c r="BG121" s="130">
        <v>1.3818828392495399</v>
      </c>
      <c r="BH121" s="130">
        <v>70.731707317074594</v>
      </c>
      <c r="BI121" s="130">
        <v>29.268292682925399</v>
      </c>
      <c r="BJ121" s="130">
        <v>50.000000000049802</v>
      </c>
      <c r="BK121" s="130">
        <v>0</v>
      </c>
      <c r="BL121" s="130">
        <v>48.387096774187498</v>
      </c>
      <c r="BM121" s="130">
        <v>-24.5950335519485</v>
      </c>
      <c r="BN121" s="130">
        <v>4.82942131937462</v>
      </c>
      <c r="BO121" s="130">
        <v>6.63475487160418</v>
      </c>
      <c r="BP121" s="130">
        <v>4.3241581067997901</v>
      </c>
      <c r="BQ121" s="137">
        <v>78.425020863084598</v>
      </c>
      <c r="BR121" s="136">
        <v>0.32865995736602099</v>
      </c>
      <c r="BS121" s="130">
        <v>76.251533358564799</v>
      </c>
      <c r="BT121" s="130">
        <v>0.37856047642372598</v>
      </c>
      <c r="BU121" s="130">
        <v>81.576971232823396</v>
      </c>
      <c r="BV121" s="130">
        <v>76.679025790126104</v>
      </c>
      <c r="BW121" s="130">
        <v>2.9334494489040901E-2</v>
      </c>
      <c r="BX121" s="130">
        <v>0.59019630575531501</v>
      </c>
      <c r="BY121" s="130">
        <v>13.991253851690001</v>
      </c>
      <c r="BZ121" s="130">
        <v>13.991253851690001</v>
      </c>
      <c r="CA121" s="130">
        <v>8.3833011108971895</v>
      </c>
      <c r="CB121" s="130">
        <v>12.888750055776701</v>
      </c>
      <c r="CC121" s="130">
        <v>10.7541424341098</v>
      </c>
      <c r="CD121" s="130">
        <v>16.1746481235575</v>
      </c>
      <c r="CE121" s="130">
        <v>3.6159047753343199</v>
      </c>
      <c r="CF121" s="130">
        <v>3.2198142772335001</v>
      </c>
      <c r="CG121" s="130">
        <v>3.9080261897599899</v>
      </c>
      <c r="CH121" s="137">
        <v>36.8794966038989</v>
      </c>
      <c r="CI121" s="136">
        <v>0.42788849279768398</v>
      </c>
      <c r="CJ121" s="130">
        <v>0.41222066746388097</v>
      </c>
      <c r="CK121" s="130">
        <v>0.39889472966127898</v>
      </c>
      <c r="CL121" s="130">
        <v>0.60976672718993297</v>
      </c>
      <c r="CM121" s="130">
        <v>0.61144900789940904</v>
      </c>
      <c r="CN121" s="130">
        <v>0.235854924148031</v>
      </c>
      <c r="CO121" s="130">
        <v>0.44859891079266101</v>
      </c>
      <c r="CP121" s="130">
        <v>0.21086374269125999</v>
      </c>
      <c r="CQ121" s="130">
        <v>0.415813683001165</v>
      </c>
      <c r="CR121" s="130">
        <v>0.16485790400235001</v>
      </c>
      <c r="CS121" s="130">
        <v>3.0656635340732401</v>
      </c>
      <c r="CT121" s="130">
        <v>0.23927821631611801</v>
      </c>
      <c r="CU121" s="130">
        <v>-0.815073341492355</v>
      </c>
      <c r="CV121" s="130">
        <v>0.63813722021687902</v>
      </c>
      <c r="CW121" s="130">
        <v>0.65487846664688698</v>
      </c>
      <c r="CX121" s="130">
        <v>0.78772532250857896</v>
      </c>
      <c r="CY121" s="137">
        <v>0.68200553684494403</v>
      </c>
    </row>
    <row r="122" spans="1:103" x14ac:dyDescent="0.25">
      <c r="A122" s="17">
        <v>119</v>
      </c>
      <c r="B122" s="16" t="s">
        <v>78</v>
      </c>
      <c r="C122" s="36"/>
      <c r="D122" s="122">
        <v>44470</v>
      </c>
      <c r="E122" s="1" t="s">
        <v>66</v>
      </c>
      <c r="F122" s="95" t="s">
        <v>44</v>
      </c>
      <c r="G122" s="97" t="s">
        <v>1</v>
      </c>
      <c r="H122" s="1" t="s">
        <v>62</v>
      </c>
      <c r="I122" s="65" t="s">
        <v>65</v>
      </c>
      <c r="J122" s="1" t="s">
        <v>248</v>
      </c>
      <c r="K122" s="1" t="s">
        <v>3</v>
      </c>
      <c r="L122" s="16" t="s">
        <v>0</v>
      </c>
      <c r="M122" s="109">
        <v>67</v>
      </c>
      <c r="N122" s="102">
        <v>1.51</v>
      </c>
      <c r="O122" s="20">
        <f t="shared" si="24"/>
        <v>29.384676110696898</v>
      </c>
      <c r="P122" s="1">
        <v>2</v>
      </c>
      <c r="Q122" s="116">
        <v>5.71</v>
      </c>
      <c r="R122" s="22">
        <f t="shared" si="25"/>
        <v>0.70052539404553416</v>
      </c>
      <c r="S122" s="1" t="s">
        <v>0</v>
      </c>
      <c r="T122" s="57" t="s">
        <v>66</v>
      </c>
      <c r="U122" s="18" t="str">
        <f t="shared" si="20"/>
        <v>NO</v>
      </c>
      <c r="V122" s="109">
        <v>13</v>
      </c>
      <c r="W122" s="18" t="str">
        <f t="shared" si="19"/>
        <v>NO</v>
      </c>
      <c r="X122" s="57" t="s">
        <v>0</v>
      </c>
      <c r="Y122" s="18">
        <f t="shared" si="21"/>
        <v>1</v>
      </c>
      <c r="Z122" s="7">
        <v>2</v>
      </c>
      <c r="AA122" s="23">
        <f t="shared" si="22"/>
        <v>3</v>
      </c>
      <c r="AB122" s="1">
        <v>3</v>
      </c>
      <c r="AC122" s="19">
        <f t="shared" si="23"/>
        <v>8</v>
      </c>
      <c r="AD122" s="102">
        <v>27.18</v>
      </c>
      <c r="AE122" s="7">
        <v>12</v>
      </c>
      <c r="AF122" s="136">
        <v>20.561614972216699</v>
      </c>
      <c r="AG122">
        <v>843</v>
      </c>
      <c r="AH122">
        <v>695</v>
      </c>
      <c r="AI122" s="137">
        <v>772.58</v>
      </c>
      <c r="AJ122" s="130">
        <v>1.02041666746434</v>
      </c>
      <c r="AK122" s="130">
        <v>137.10936820825199</v>
      </c>
      <c r="AL122" s="130">
        <v>0.90219803021046996</v>
      </c>
      <c r="AM122" s="130">
        <v>121.191980397864</v>
      </c>
      <c r="AN122" s="130">
        <v>115.60931174887</v>
      </c>
      <c r="AO122" s="130">
        <v>7.2544238717196299E-2</v>
      </c>
      <c r="AP122" s="130">
        <v>0.89352298924499696</v>
      </c>
      <c r="AQ122" s="130">
        <v>49.747578739601899</v>
      </c>
      <c r="AR122" s="130">
        <v>50.252421260398101</v>
      </c>
      <c r="AS122" s="130">
        <v>45.635746885647201</v>
      </c>
      <c r="AT122" s="130">
        <v>10.064044422741</v>
      </c>
      <c r="AU122" s="130">
        <v>44.3002086916118</v>
      </c>
      <c r="AV122" s="130">
        <v>-36.028836301384104</v>
      </c>
      <c r="AW122" s="130">
        <v>4.2225580010840602</v>
      </c>
      <c r="AX122" s="130">
        <v>5.1379661637380902</v>
      </c>
      <c r="AY122" s="130">
        <v>3.0098922395813901</v>
      </c>
      <c r="AZ122" s="130">
        <v>60.147358886667803</v>
      </c>
      <c r="BA122" s="136">
        <v>1.1989843670608</v>
      </c>
      <c r="BB122" s="130">
        <v>100.084707771602</v>
      </c>
      <c r="BC122" s="130">
        <v>1.0477792967939099</v>
      </c>
      <c r="BD122" s="130">
        <v>115.938417410196</v>
      </c>
      <c r="BE122" s="130">
        <v>110.41359351323</v>
      </c>
      <c r="BF122" s="130">
        <v>7.3270977950605096E-2</v>
      </c>
      <c r="BG122" s="130">
        <v>0.87195161119513998</v>
      </c>
      <c r="BH122" s="130">
        <v>44.354838709676002</v>
      </c>
      <c r="BI122" s="130">
        <v>55.645161290323998</v>
      </c>
      <c r="BJ122" s="130">
        <v>50.000000000007901</v>
      </c>
      <c r="BK122" s="130">
        <v>0</v>
      </c>
      <c r="BL122" s="130">
        <v>48.8888888888848</v>
      </c>
      <c r="BM122" s="130">
        <v>-42.693524915614098</v>
      </c>
      <c r="BN122" s="130">
        <v>2.9340761098392401</v>
      </c>
      <c r="BO122" s="130">
        <v>5.8437765445523704</v>
      </c>
      <c r="BP122" s="130">
        <v>1.84111314669133</v>
      </c>
      <c r="BQ122" s="137">
        <v>70.497865586420502</v>
      </c>
      <c r="BR122" s="136">
        <v>0.31278844019000202</v>
      </c>
      <c r="BS122" s="130">
        <v>68.176985380850098</v>
      </c>
      <c r="BT122" s="130">
        <v>0.31676969221986701</v>
      </c>
      <c r="BU122" s="130">
        <v>28.902432445911</v>
      </c>
      <c r="BV122" s="130">
        <v>26.836088185627801</v>
      </c>
      <c r="BW122" s="130">
        <v>1.7050925198132599E-2</v>
      </c>
      <c r="BX122" s="130">
        <v>0.31617018627622201</v>
      </c>
      <c r="BY122" s="130">
        <v>13.9701045401911</v>
      </c>
      <c r="BZ122" s="130">
        <v>13.9701045401911</v>
      </c>
      <c r="CA122" s="130">
        <v>12.4211068486622</v>
      </c>
      <c r="CB122" s="130">
        <v>19.082677875074701</v>
      </c>
      <c r="CC122" s="130">
        <v>10.8322146138741</v>
      </c>
      <c r="CD122" s="130">
        <v>15.7198998722372</v>
      </c>
      <c r="CE122" s="130">
        <v>3.77719695454322</v>
      </c>
      <c r="CF122" s="130">
        <v>1.94349260026625</v>
      </c>
      <c r="CG122" s="130">
        <v>3.2532092369155299</v>
      </c>
      <c r="CH122" s="137">
        <v>23.8978966995662</v>
      </c>
      <c r="CI122" s="136">
        <v>0.30653011672894098</v>
      </c>
      <c r="CJ122" s="130">
        <v>0.49724527413253</v>
      </c>
      <c r="CK122" s="130">
        <v>0.35110882712298702</v>
      </c>
      <c r="CL122" s="130">
        <v>0.23848469470526601</v>
      </c>
      <c r="CM122" s="130">
        <v>0.232127393370544</v>
      </c>
      <c r="CN122" s="130">
        <v>0.23504175520544399</v>
      </c>
      <c r="CO122" s="130">
        <v>0.35384672815567603</v>
      </c>
      <c r="CP122" s="130">
        <v>0.28081978850299399</v>
      </c>
      <c r="CQ122" s="130">
        <v>0.27799863548466103</v>
      </c>
      <c r="CR122" s="130">
        <v>0.27217932643431098</v>
      </c>
      <c r="CS122" s="130">
        <v>1.89612416971799</v>
      </c>
      <c r="CT122" s="130">
        <v>0.24451836534858601</v>
      </c>
      <c r="CU122" s="130">
        <v>-0.43631439385771298</v>
      </c>
      <c r="CV122" s="130">
        <v>0.89452813995059399</v>
      </c>
      <c r="CW122" s="130">
        <v>0.37826107419366101</v>
      </c>
      <c r="CX122" s="130">
        <v>1.08083910584386</v>
      </c>
      <c r="CY122" s="137">
        <v>0.39732246173261898</v>
      </c>
    </row>
    <row r="123" spans="1:103" x14ac:dyDescent="0.25">
      <c r="A123" s="17">
        <v>120</v>
      </c>
      <c r="B123" s="16" t="s">
        <v>194</v>
      </c>
      <c r="C123" s="36"/>
      <c r="D123" s="122">
        <v>44501</v>
      </c>
      <c r="E123" s="1" t="s">
        <v>66</v>
      </c>
      <c r="F123" s="95" t="s">
        <v>44</v>
      </c>
      <c r="G123" s="97" t="s">
        <v>8</v>
      </c>
      <c r="H123" s="1" t="s">
        <v>62</v>
      </c>
      <c r="I123" s="65" t="s">
        <v>65</v>
      </c>
      <c r="J123" s="1" t="s">
        <v>249</v>
      </c>
      <c r="K123" s="1" t="s">
        <v>3</v>
      </c>
      <c r="L123" s="16" t="s">
        <v>0</v>
      </c>
      <c r="M123" s="109">
        <v>67.7</v>
      </c>
      <c r="N123" s="102">
        <v>1.47</v>
      </c>
      <c r="O123" s="20">
        <f t="shared" si="24"/>
        <v>31.32953861816836</v>
      </c>
      <c r="P123" s="1">
        <v>1</v>
      </c>
      <c r="Q123" s="116">
        <v>4</v>
      </c>
      <c r="R123" s="22">
        <f t="shared" si="25"/>
        <v>1</v>
      </c>
      <c r="S123" s="1" t="s">
        <v>0</v>
      </c>
      <c r="T123" s="57" t="s">
        <v>66</v>
      </c>
      <c r="U123" s="18" t="str">
        <f t="shared" si="20"/>
        <v>NO</v>
      </c>
      <c r="V123" s="109">
        <v>5.9</v>
      </c>
      <c r="W123" s="18" t="str">
        <f t="shared" si="19"/>
        <v>YES</v>
      </c>
      <c r="X123" s="57" t="s">
        <v>0</v>
      </c>
      <c r="Y123" s="18">
        <f t="shared" si="21"/>
        <v>2</v>
      </c>
      <c r="Z123" s="7">
        <v>4</v>
      </c>
      <c r="AA123" s="23">
        <f t="shared" si="22"/>
        <v>4</v>
      </c>
      <c r="AB123" s="1">
        <v>4</v>
      </c>
      <c r="AC123" s="19">
        <f t="shared" si="23"/>
        <v>12</v>
      </c>
      <c r="AD123" s="102">
        <v>9.59</v>
      </c>
      <c r="AE123" s="7">
        <v>15</v>
      </c>
      <c r="AF123" s="136">
        <v>28.466270957017901</v>
      </c>
      <c r="AG123">
        <v>1374</v>
      </c>
      <c r="AH123">
        <v>1241</v>
      </c>
      <c r="AI123" s="137">
        <v>1759.87</v>
      </c>
      <c r="AJ123" s="130">
        <v>1.0276117132862499</v>
      </c>
      <c r="AK123" s="130">
        <v>123.540739430039</v>
      </c>
      <c r="AL123" s="130">
        <v>1.1250825008758301</v>
      </c>
      <c r="AM123" s="130">
        <v>117.074205964819</v>
      </c>
      <c r="AN123" s="130">
        <v>110.619171351047</v>
      </c>
      <c r="AO123" s="130">
        <v>0.101344157875628</v>
      </c>
      <c r="AP123" s="130">
        <v>1.1345548014464699</v>
      </c>
      <c r="AQ123" s="130">
        <v>52.999463946048799</v>
      </c>
      <c r="AR123" s="130">
        <v>47.000536053951201</v>
      </c>
      <c r="AS123" s="130">
        <v>49.643664727306501</v>
      </c>
      <c r="AT123" s="130">
        <v>9.4730151712656703</v>
      </c>
      <c r="AU123" s="130">
        <v>40.883320101427898</v>
      </c>
      <c r="AV123" s="130">
        <v>-44.7597979624869</v>
      </c>
      <c r="AW123" s="130">
        <v>4.5037947793691204</v>
      </c>
      <c r="AX123" s="130">
        <v>8.5723003740932704</v>
      </c>
      <c r="AY123" s="130">
        <v>3.1847701718919401</v>
      </c>
      <c r="AZ123" s="130">
        <v>84.5210178047992</v>
      </c>
      <c r="BA123" s="136">
        <v>1.1077441292704899</v>
      </c>
      <c r="BB123" s="130">
        <v>108.328265372101</v>
      </c>
      <c r="BC123" s="130">
        <v>1.16980397269556</v>
      </c>
      <c r="BD123" s="130">
        <v>116.093487127976</v>
      </c>
      <c r="BE123" s="130">
        <v>108.56157744225899</v>
      </c>
      <c r="BF123" s="130">
        <v>0.10316230432708701</v>
      </c>
      <c r="BG123" s="130">
        <v>1.0617704760122899</v>
      </c>
      <c r="BH123" s="130">
        <v>47.863247863242897</v>
      </c>
      <c r="BI123" s="130">
        <v>52.136752136757103</v>
      </c>
      <c r="BJ123" s="130">
        <v>50.0000000000081</v>
      </c>
      <c r="BK123" s="130">
        <v>0</v>
      </c>
      <c r="BL123" s="130">
        <v>49.090909090902898</v>
      </c>
      <c r="BM123" s="130">
        <v>-47.351830224846204</v>
      </c>
      <c r="BN123" s="130">
        <v>3.4139268256613899</v>
      </c>
      <c r="BO123" s="130">
        <v>8.9581346978434606</v>
      </c>
      <c r="BP123" s="130">
        <v>2.3529594476333</v>
      </c>
      <c r="BQ123" s="137">
        <v>87.779615440981203</v>
      </c>
      <c r="BR123" s="136">
        <v>0.20679270046831999</v>
      </c>
      <c r="BS123" s="130">
        <v>37.251291685368201</v>
      </c>
      <c r="BT123" s="130">
        <v>0.178561317880778</v>
      </c>
      <c r="BU123" s="130">
        <v>18.407483146456599</v>
      </c>
      <c r="BV123" s="130">
        <v>16.505954385344499</v>
      </c>
      <c r="BW123" s="130">
        <v>2.3354523189174099E-2</v>
      </c>
      <c r="BX123" s="130">
        <v>0.30101633102657199</v>
      </c>
      <c r="BY123" s="130">
        <v>11.430757537556399</v>
      </c>
      <c r="BZ123" s="130">
        <v>11.430757537556399</v>
      </c>
      <c r="CA123" s="130">
        <v>8.9007206744702803</v>
      </c>
      <c r="CB123" s="130">
        <v>16.0593891578959</v>
      </c>
      <c r="CC123" s="130">
        <v>12.928331936907499</v>
      </c>
      <c r="CD123" s="130">
        <v>8.9244839124621809</v>
      </c>
      <c r="CE123" s="130">
        <v>3.3768129288457298</v>
      </c>
      <c r="CF123" s="130">
        <v>1.55097780759976</v>
      </c>
      <c r="CG123" s="130">
        <v>3.0504807422473998</v>
      </c>
      <c r="CH123" s="137">
        <v>14.0069673028315</v>
      </c>
      <c r="CI123" s="136">
        <v>0.20123622356055801</v>
      </c>
      <c r="CJ123" s="130">
        <v>0.30153042516362299</v>
      </c>
      <c r="CK123" s="130">
        <v>0.158709532626963</v>
      </c>
      <c r="CL123" s="130">
        <v>0.15722919489189699</v>
      </c>
      <c r="CM123" s="130">
        <v>0.149214229176996</v>
      </c>
      <c r="CN123" s="130">
        <v>0.23044765163311501</v>
      </c>
      <c r="CO123" s="130">
        <v>0.2653166957143</v>
      </c>
      <c r="CP123" s="130">
        <v>0.21567685192424599</v>
      </c>
      <c r="CQ123" s="130">
        <v>0.243204833332863</v>
      </c>
      <c r="CR123" s="130">
        <v>0.17929217601806999</v>
      </c>
      <c r="CS123" s="130">
        <v>1.6952774663138399</v>
      </c>
      <c r="CT123" s="130">
        <v>0.31622509876481297</v>
      </c>
      <c r="CU123" s="130">
        <v>-0.19938615272441099</v>
      </c>
      <c r="CV123" s="130">
        <v>0.749770603295282</v>
      </c>
      <c r="CW123" s="130">
        <v>0.180929008540933</v>
      </c>
      <c r="CX123" s="130">
        <v>0.95783387108126605</v>
      </c>
      <c r="CY123" s="137">
        <v>0.16572170646572801</v>
      </c>
    </row>
    <row r="124" spans="1:103" x14ac:dyDescent="0.25">
      <c r="A124" s="17">
        <v>121</v>
      </c>
      <c r="B124" s="16" t="s">
        <v>195</v>
      </c>
      <c r="C124" s="36"/>
      <c r="D124" s="122">
        <v>44501</v>
      </c>
      <c r="E124" s="1" t="s">
        <v>66</v>
      </c>
      <c r="F124" s="95" t="s">
        <v>44</v>
      </c>
      <c r="G124" s="97" t="s">
        <v>1</v>
      </c>
      <c r="H124" s="1" t="s">
        <v>62</v>
      </c>
      <c r="I124" s="65" t="s">
        <v>65</v>
      </c>
      <c r="J124" s="1" t="s">
        <v>248</v>
      </c>
      <c r="K124" s="1" t="s">
        <v>3</v>
      </c>
      <c r="L124" s="16" t="s">
        <v>0</v>
      </c>
      <c r="M124" s="109">
        <v>61.6</v>
      </c>
      <c r="N124" s="102">
        <v>1.49</v>
      </c>
      <c r="O124" s="20">
        <f t="shared" si="24"/>
        <v>27.746497905499755</v>
      </c>
      <c r="P124" s="1">
        <v>1</v>
      </c>
      <c r="Q124" s="116">
        <v>5.79</v>
      </c>
      <c r="R124" s="22">
        <f t="shared" si="25"/>
        <v>0.69084628670120896</v>
      </c>
      <c r="S124" s="1" t="s">
        <v>0</v>
      </c>
      <c r="T124" s="57" t="s">
        <v>0</v>
      </c>
      <c r="U124" s="18" t="str">
        <f t="shared" si="20"/>
        <v>NO</v>
      </c>
      <c r="V124" s="109">
        <v>13.7</v>
      </c>
      <c r="W124" s="18" t="str">
        <f t="shared" si="19"/>
        <v>NO</v>
      </c>
      <c r="X124" s="57" t="s">
        <v>0</v>
      </c>
      <c r="Y124" s="18">
        <f t="shared" si="21"/>
        <v>0</v>
      </c>
      <c r="Z124" s="7">
        <v>4</v>
      </c>
      <c r="AA124" s="23">
        <f t="shared" si="22"/>
        <v>3</v>
      </c>
      <c r="AB124" s="1">
        <v>4</v>
      </c>
      <c r="AC124" s="19">
        <f t="shared" si="23"/>
        <v>11</v>
      </c>
      <c r="AD124" s="102">
        <v>17</v>
      </c>
      <c r="AE124" s="7">
        <v>12</v>
      </c>
      <c r="AF124" s="136">
        <v>18.379270039590601</v>
      </c>
      <c r="AG124">
        <v>700</v>
      </c>
      <c r="AH124">
        <v>641</v>
      </c>
      <c r="AI124" s="137">
        <v>438.74</v>
      </c>
      <c r="AJ124" s="130">
        <v>1.3421070543271201</v>
      </c>
      <c r="AK124" s="130">
        <v>91.0489745646382</v>
      </c>
      <c r="AL124" s="130">
        <v>0.540713384689537</v>
      </c>
      <c r="AM124" s="130">
        <v>123.302160925398</v>
      </c>
      <c r="AN124" s="130">
        <v>117.284814033418</v>
      </c>
      <c r="AO124" s="130">
        <v>4.2190374487348303E-2</v>
      </c>
      <c r="AP124" s="130">
        <v>0.40905247019343799</v>
      </c>
      <c r="AQ124" s="130">
        <v>28.646376797708601</v>
      </c>
      <c r="AR124" s="130">
        <v>71.353623202291402</v>
      </c>
      <c r="AS124" s="130">
        <v>14.8485290482426</v>
      </c>
      <c r="AT124" s="130">
        <v>58.052324919488598</v>
      </c>
      <c r="AU124" s="130">
        <v>27.099146032268798</v>
      </c>
      <c r="AV124" s="130">
        <v>-34.830822359447403</v>
      </c>
      <c r="AW124" s="130">
        <v>6.4844156509166204</v>
      </c>
      <c r="AX124" s="130">
        <v>3.9914214815334002</v>
      </c>
      <c r="AY124" s="130">
        <v>3.6677805637007199</v>
      </c>
      <c r="AZ124" s="130">
        <v>47.960906508437802</v>
      </c>
      <c r="BA124" s="136">
        <v>1.3440227985601001</v>
      </c>
      <c r="BB124" s="130">
        <v>89.284199738694895</v>
      </c>
      <c r="BC124" s="130">
        <v>0.55093949191244096</v>
      </c>
      <c r="BD124" s="130">
        <v>121.01348665580301</v>
      </c>
      <c r="BE124" s="130">
        <v>114.975520672286</v>
      </c>
      <c r="BF124" s="130">
        <v>4.2199941790569101E-2</v>
      </c>
      <c r="BG124" s="130">
        <v>0.41211892445297199</v>
      </c>
      <c r="BH124" s="130">
        <v>28.467153284669902</v>
      </c>
      <c r="BI124" s="130">
        <v>71.532846715330095</v>
      </c>
      <c r="BJ124" s="130">
        <v>12.871287128712799</v>
      </c>
      <c r="BK124" s="130">
        <v>63.529411764706097</v>
      </c>
      <c r="BL124" s="130">
        <v>22.680412371134999</v>
      </c>
      <c r="BM124" s="130">
        <v>-35.649448113145901</v>
      </c>
      <c r="BN124" s="130">
        <v>6.5451899186668703</v>
      </c>
      <c r="BO124" s="130">
        <v>3.98839979962698</v>
      </c>
      <c r="BP124" s="130">
        <v>2.5890868509287102</v>
      </c>
      <c r="BQ124" s="137">
        <v>48.838903509406599</v>
      </c>
      <c r="BR124" s="136">
        <v>0.14977058611973301</v>
      </c>
      <c r="BS124" s="130">
        <v>17.216696151579299</v>
      </c>
      <c r="BT124" s="130">
        <v>9.3344704526074296E-2</v>
      </c>
      <c r="BU124" s="130">
        <v>15.6784806722524</v>
      </c>
      <c r="BV124" s="130">
        <v>15.378201853151401</v>
      </c>
      <c r="BW124" s="130">
        <v>7.9523889780807495E-3</v>
      </c>
      <c r="BX124" s="130">
        <v>9.2657075338214004E-2</v>
      </c>
      <c r="BY124" s="130">
        <v>5.9407257456223999</v>
      </c>
      <c r="BZ124" s="130">
        <v>5.9407257456223999</v>
      </c>
      <c r="CA124" s="130">
        <v>8.08898643727386</v>
      </c>
      <c r="CB124" s="130">
        <v>15.8751767237514</v>
      </c>
      <c r="CC124" s="130">
        <v>12.034784384824601</v>
      </c>
      <c r="CD124" s="130">
        <v>5.2948943417257599</v>
      </c>
      <c r="CE124" s="130">
        <v>2.7161006261665799</v>
      </c>
      <c r="CF124" s="130">
        <v>0.61428497031723395</v>
      </c>
      <c r="CG124" s="130">
        <v>3.4147978679522302</v>
      </c>
      <c r="CH124" s="137">
        <v>7.1116410029398001</v>
      </c>
      <c r="CI124" s="136">
        <v>0.111593621117521</v>
      </c>
      <c r="CJ124" s="130">
        <v>0.189092696912876</v>
      </c>
      <c r="CK124" s="130">
        <v>0.17263250211509101</v>
      </c>
      <c r="CL124" s="130">
        <v>0.12715495458136</v>
      </c>
      <c r="CM124" s="130">
        <v>0.13111844001193301</v>
      </c>
      <c r="CN124" s="130">
        <v>0.188488229239715</v>
      </c>
      <c r="CO124" s="130">
        <v>0.22651635692212599</v>
      </c>
      <c r="CP124" s="130">
        <v>0.20738140071164601</v>
      </c>
      <c r="CQ124" s="130">
        <v>8.3257520487503803E-2</v>
      </c>
      <c r="CR124" s="130">
        <v>0.54476685272951297</v>
      </c>
      <c r="CS124" s="130">
        <v>0.27346323761827501</v>
      </c>
      <c r="CT124" s="130">
        <v>0.44410197909904398</v>
      </c>
      <c r="CU124" s="130">
        <v>-0.152017494364143</v>
      </c>
      <c r="CV124" s="130">
        <v>0.41886590440614901</v>
      </c>
      <c r="CW124" s="130">
        <v>0.15390130387363701</v>
      </c>
      <c r="CX124" s="130">
        <v>0.93102567305901396</v>
      </c>
      <c r="CY124" s="137">
        <v>0.148279953834664</v>
      </c>
    </row>
    <row r="125" spans="1:103" ht="14.25" customHeight="1" x14ac:dyDescent="0.25">
      <c r="A125" s="17">
        <v>122</v>
      </c>
      <c r="B125" s="16" t="s">
        <v>196</v>
      </c>
      <c r="C125" s="36"/>
      <c r="D125" s="122">
        <v>44501</v>
      </c>
      <c r="E125" s="1" t="s">
        <v>66</v>
      </c>
      <c r="F125" s="95" t="s">
        <v>44</v>
      </c>
      <c r="G125" s="97" t="s">
        <v>8</v>
      </c>
      <c r="H125" s="1" t="s">
        <v>62</v>
      </c>
      <c r="I125" s="65" t="s">
        <v>65</v>
      </c>
      <c r="J125" s="1" t="s">
        <v>251</v>
      </c>
      <c r="K125" s="1" t="s">
        <v>3</v>
      </c>
      <c r="L125" s="16" t="s">
        <v>0</v>
      </c>
      <c r="M125" s="109">
        <v>64</v>
      </c>
      <c r="N125" s="102">
        <v>1.51</v>
      </c>
      <c r="O125" s="20">
        <f t="shared" si="24"/>
        <v>28.068944344546292</v>
      </c>
      <c r="P125" s="1">
        <v>1</v>
      </c>
      <c r="Q125" s="116">
        <v>5.4</v>
      </c>
      <c r="R125" s="22">
        <f t="shared" si="25"/>
        <v>0.7407407407407407</v>
      </c>
      <c r="S125" s="1" t="s">
        <v>0</v>
      </c>
      <c r="T125" s="57" t="s">
        <v>66</v>
      </c>
      <c r="U125" s="18" t="str">
        <f t="shared" si="20"/>
        <v>NO</v>
      </c>
      <c r="V125" s="109">
        <v>19.3</v>
      </c>
      <c r="W125" s="18" t="str">
        <f t="shared" si="19"/>
        <v>NO</v>
      </c>
      <c r="X125" s="57" t="s">
        <v>0</v>
      </c>
      <c r="Y125" s="18">
        <f t="shared" si="21"/>
        <v>1</v>
      </c>
      <c r="Z125" s="7">
        <v>4</v>
      </c>
      <c r="AA125" s="23">
        <f t="shared" si="22"/>
        <v>3</v>
      </c>
      <c r="AB125" s="1">
        <v>4</v>
      </c>
      <c r="AC125" s="19">
        <f t="shared" si="23"/>
        <v>11</v>
      </c>
      <c r="AD125" s="102">
        <v>23</v>
      </c>
      <c r="AE125" s="7">
        <v>16</v>
      </c>
      <c r="AF125" s="136">
        <v>19.064373635282699</v>
      </c>
      <c r="AG125">
        <v>1007</v>
      </c>
      <c r="AH125">
        <v>896</v>
      </c>
      <c r="AI125" s="137">
        <v>892.29</v>
      </c>
      <c r="AJ125" s="130">
        <v>1.0996863491948301</v>
      </c>
      <c r="AK125" s="130">
        <v>115.74116171055699</v>
      </c>
      <c r="AL125" s="130">
        <v>0.82901147656102003</v>
      </c>
      <c r="AM125" s="130">
        <v>117.886610548161</v>
      </c>
      <c r="AN125" s="130">
        <v>112.13779268418</v>
      </c>
      <c r="AO125" s="130">
        <v>7.1247066212777599E-2</v>
      </c>
      <c r="AP125" s="130">
        <v>0.76765734712077205</v>
      </c>
      <c r="AQ125" s="130">
        <v>42.889117383594197</v>
      </c>
      <c r="AR125" s="130">
        <v>57.110882616405803</v>
      </c>
      <c r="AS125" s="130">
        <v>25.666759035060998</v>
      </c>
      <c r="AT125" s="130">
        <v>43.4544294802145</v>
      </c>
      <c r="AU125" s="130">
        <v>30.878811484724501</v>
      </c>
      <c r="AV125" s="130">
        <v>-32.220054956096803</v>
      </c>
      <c r="AW125" s="130">
        <v>1.1211445859584099</v>
      </c>
      <c r="AX125" s="130">
        <v>7.5280181699085196</v>
      </c>
      <c r="AY125" s="130">
        <v>4.2197382690638596</v>
      </c>
      <c r="AZ125" s="130">
        <v>47.370332149542698</v>
      </c>
      <c r="BA125" s="136">
        <v>1.13689529056705</v>
      </c>
      <c r="BB125" s="130">
        <v>105.550617542049</v>
      </c>
      <c r="BC125" s="130">
        <v>0.87090127811150997</v>
      </c>
      <c r="BD125" s="130">
        <v>114.613080375743</v>
      </c>
      <c r="BE125" s="130">
        <v>108.808553837902</v>
      </c>
      <c r="BF125" s="130">
        <v>7.2544727397981304E-2</v>
      </c>
      <c r="BG125" s="130">
        <v>0.74833116677547196</v>
      </c>
      <c r="BH125" s="130">
        <v>41.176470588231801</v>
      </c>
      <c r="BI125" s="130">
        <v>58.823529411768199</v>
      </c>
      <c r="BJ125" s="130">
        <v>14.5161290322509</v>
      </c>
      <c r="BK125" s="130">
        <v>56.207191780821503</v>
      </c>
      <c r="BL125" s="130">
        <v>20.634920634920402</v>
      </c>
      <c r="BM125" s="130">
        <v>-35.237719807831198</v>
      </c>
      <c r="BN125" s="130">
        <v>0.61210963066857704</v>
      </c>
      <c r="BO125" s="130">
        <v>7.90697335277296</v>
      </c>
      <c r="BP125" s="130">
        <v>2.8917815504169502</v>
      </c>
      <c r="BQ125" s="137">
        <v>50.507120366712698</v>
      </c>
      <c r="BR125" s="136">
        <v>0.205256606810342</v>
      </c>
      <c r="BS125" s="130">
        <v>39.430061034483998</v>
      </c>
      <c r="BT125" s="130">
        <v>0.193034356768707</v>
      </c>
      <c r="BU125" s="130">
        <v>17.6356137886103</v>
      </c>
      <c r="BV125" s="130">
        <v>16.378028997092699</v>
      </c>
      <c r="BW125" s="130">
        <v>1.8184166117691799E-2</v>
      </c>
      <c r="BX125" s="130">
        <v>0.22305132180389201</v>
      </c>
      <c r="BY125" s="130">
        <v>9.5712033670832604</v>
      </c>
      <c r="BZ125" s="130">
        <v>9.5712033670832604</v>
      </c>
      <c r="CA125" s="130">
        <v>18.107489907990601</v>
      </c>
      <c r="CB125" s="130">
        <v>29.292185952978802</v>
      </c>
      <c r="CC125" s="130">
        <v>18.9184890300597</v>
      </c>
      <c r="CD125" s="130">
        <v>8.8640630149001591</v>
      </c>
      <c r="CE125" s="130">
        <v>1.9353371191479001</v>
      </c>
      <c r="CF125" s="130">
        <v>3.0300916582777599</v>
      </c>
      <c r="CG125" s="130">
        <v>4.21750188909646</v>
      </c>
      <c r="CH125" s="137">
        <v>13.6650110737201</v>
      </c>
      <c r="CI125" s="136">
        <v>0.18665013615984999</v>
      </c>
      <c r="CJ125" s="130">
        <v>0.340674488243776</v>
      </c>
      <c r="CK125" s="130">
        <v>0.23284883530137501</v>
      </c>
      <c r="CL125" s="130">
        <v>0.14959810708448101</v>
      </c>
      <c r="CM125" s="130">
        <v>0.14605271429962099</v>
      </c>
      <c r="CN125" s="130">
        <v>0.25522687577598302</v>
      </c>
      <c r="CO125" s="130">
        <v>0.29056104607151001</v>
      </c>
      <c r="CP125" s="130">
        <v>0.22316158389271001</v>
      </c>
      <c r="CQ125" s="130">
        <v>0.16758983452190301</v>
      </c>
      <c r="CR125" s="130">
        <v>0.70548408091787496</v>
      </c>
      <c r="CS125" s="130">
        <v>0.67408976031582701</v>
      </c>
      <c r="CT125" s="130">
        <v>0.61266895066277205</v>
      </c>
      <c r="CU125" s="130">
        <v>-0.27511011470894098</v>
      </c>
      <c r="CV125" s="130">
        <v>1.7262154617582</v>
      </c>
      <c r="CW125" s="130">
        <v>0.40250854738765601</v>
      </c>
      <c r="CX125" s="130">
        <v>0.99947001927020096</v>
      </c>
      <c r="CY125" s="137">
        <v>0.28847192860251197</v>
      </c>
    </row>
    <row r="126" spans="1:103" ht="14.25" customHeight="1" x14ac:dyDescent="0.25">
      <c r="A126" s="17">
        <v>123</v>
      </c>
      <c r="B126" s="16" t="s">
        <v>197</v>
      </c>
      <c r="C126" s="36"/>
      <c r="D126" s="122">
        <v>44501</v>
      </c>
      <c r="E126" s="1" t="s">
        <v>66</v>
      </c>
      <c r="F126" s="95" t="s">
        <v>44</v>
      </c>
      <c r="G126" s="97" t="s">
        <v>8</v>
      </c>
      <c r="H126" s="1" t="s">
        <v>62</v>
      </c>
      <c r="I126" s="65" t="s">
        <v>65</v>
      </c>
      <c r="J126" s="1" t="s">
        <v>248</v>
      </c>
      <c r="K126" s="1" t="s">
        <v>3</v>
      </c>
      <c r="L126" s="16" t="s">
        <v>0</v>
      </c>
      <c r="M126" s="109">
        <v>72.3</v>
      </c>
      <c r="N126" s="102">
        <v>1.57</v>
      </c>
      <c r="O126" s="20">
        <f t="shared" si="24"/>
        <v>29.33181873503996</v>
      </c>
      <c r="P126" s="1">
        <v>2</v>
      </c>
      <c r="Q126" s="116">
        <v>3.4</v>
      </c>
      <c r="R126" s="22">
        <f t="shared" si="25"/>
        <v>1.1764705882352942</v>
      </c>
      <c r="S126" s="1" t="s">
        <v>0</v>
      </c>
      <c r="T126" s="57" t="s">
        <v>66</v>
      </c>
      <c r="U126" s="18" t="str">
        <f t="shared" si="20"/>
        <v>NO</v>
      </c>
      <c r="V126" s="109">
        <v>12.3</v>
      </c>
      <c r="W126" s="18" t="str">
        <f t="shared" si="19"/>
        <v>NO</v>
      </c>
      <c r="X126" s="57" t="s">
        <v>66</v>
      </c>
      <c r="Y126" s="18">
        <f t="shared" si="21"/>
        <v>2</v>
      </c>
      <c r="Z126" s="7">
        <v>3</v>
      </c>
      <c r="AA126" s="23">
        <f t="shared" si="22"/>
        <v>4</v>
      </c>
      <c r="AB126" s="1">
        <v>3</v>
      </c>
      <c r="AC126" s="19">
        <f t="shared" si="23"/>
        <v>10</v>
      </c>
      <c r="AD126" s="102">
        <v>14.19</v>
      </c>
      <c r="AE126" s="7">
        <v>10</v>
      </c>
      <c r="AF126" s="136">
        <v>17.357735092263301</v>
      </c>
      <c r="AG126">
        <v>856</v>
      </c>
      <c r="AH126">
        <v>768</v>
      </c>
      <c r="AI126" s="137">
        <v>950.05</v>
      </c>
      <c r="AJ126" s="130">
        <v>1.00124876267612</v>
      </c>
      <c r="AK126" s="130">
        <v>129.40165696790601</v>
      </c>
      <c r="AL126" s="130">
        <v>0.94663253881478704</v>
      </c>
      <c r="AM126" s="130">
        <v>114.326990236173</v>
      </c>
      <c r="AN126" s="130">
        <v>110.95353060729001</v>
      </c>
      <c r="AO126" s="130">
        <v>8.3715618349033696E-2</v>
      </c>
      <c r="AP126" s="130">
        <v>0.97304229646235296</v>
      </c>
      <c r="AQ126" s="130">
        <v>52.217600955209598</v>
      </c>
      <c r="AR126" s="130">
        <v>47.782399044790402</v>
      </c>
      <c r="AS126" s="130">
        <v>47.231460873839602</v>
      </c>
      <c r="AT126" s="130">
        <v>9.5496380906846703</v>
      </c>
      <c r="AU126" s="130">
        <v>43.218901035475703</v>
      </c>
      <c r="AV126" s="130">
        <v>-31.327288306944801</v>
      </c>
      <c r="AW126" s="130">
        <v>0.76252872822616202</v>
      </c>
      <c r="AX126" s="130">
        <v>6.2927514166437897</v>
      </c>
      <c r="AY126" s="130">
        <v>3.2918469699805102</v>
      </c>
      <c r="AZ126" s="130">
        <v>48.256086674913902</v>
      </c>
      <c r="BA126" s="136">
        <v>1.0397247529118401</v>
      </c>
      <c r="BB126" s="130">
        <v>115.415161237558</v>
      </c>
      <c r="BC126" s="130">
        <v>0.99466392985557095</v>
      </c>
      <c r="BD126" s="130">
        <v>111.969748299361</v>
      </c>
      <c r="BE126" s="130">
        <v>108.448695161513</v>
      </c>
      <c r="BF126" s="130">
        <v>8.6912410534008902E-2</v>
      </c>
      <c r="BG126" s="130">
        <v>0.94265662935389005</v>
      </c>
      <c r="BH126" s="130">
        <v>49.114974937347597</v>
      </c>
      <c r="BI126" s="130">
        <v>50.885025062652403</v>
      </c>
      <c r="BJ126" s="130">
        <v>50.000000000003503</v>
      </c>
      <c r="BK126" s="130">
        <v>0</v>
      </c>
      <c r="BL126" s="130">
        <v>48.936170212758498</v>
      </c>
      <c r="BM126" s="130">
        <v>-33.277436371688196</v>
      </c>
      <c r="BN126" s="130">
        <v>-0.54259791886145603</v>
      </c>
      <c r="BO126" s="130">
        <v>6.6110654095474803</v>
      </c>
      <c r="BP126" s="130">
        <v>2.1462733541217198</v>
      </c>
      <c r="BQ126" s="137">
        <v>51.042229741548503</v>
      </c>
      <c r="BR126" s="136">
        <v>0.23011222565408801</v>
      </c>
      <c r="BS126" s="130">
        <v>46.117136627319098</v>
      </c>
      <c r="BT126" s="130">
        <v>0.192599968386577</v>
      </c>
      <c r="BU126" s="130">
        <v>13.0810748076994</v>
      </c>
      <c r="BV126" s="130">
        <v>12.575082756513099</v>
      </c>
      <c r="BW126" s="130">
        <v>1.45979634441706E-2</v>
      </c>
      <c r="BX126" s="130">
        <v>0.26395417076109601</v>
      </c>
      <c r="BY126" s="130">
        <v>11.8579996900376</v>
      </c>
      <c r="BZ126" s="130">
        <v>11.8579996900376</v>
      </c>
      <c r="CA126" s="130">
        <v>10.921566812318099</v>
      </c>
      <c r="CB126" s="130">
        <v>17.1178389020351</v>
      </c>
      <c r="CC126" s="130">
        <v>12.1037880020014</v>
      </c>
      <c r="CD126" s="130">
        <v>8.6812555797670399</v>
      </c>
      <c r="CE126" s="130">
        <v>3.85348341806047</v>
      </c>
      <c r="CF126" s="130">
        <v>1.50688730887297</v>
      </c>
      <c r="CG126" s="130">
        <v>3.65814484724108</v>
      </c>
      <c r="CH126" s="137">
        <v>11.718736850248201</v>
      </c>
      <c r="CI126" s="136">
        <v>0.22982522848672299</v>
      </c>
      <c r="CJ126" s="130">
        <v>0.35638752785644001</v>
      </c>
      <c r="CK126" s="130">
        <v>0.20345800560343999</v>
      </c>
      <c r="CL126" s="130">
        <v>0.11441808081081301</v>
      </c>
      <c r="CM126" s="130">
        <v>0.113336481387162</v>
      </c>
      <c r="CN126" s="130">
        <v>0.17437562705811499</v>
      </c>
      <c r="CO126" s="130">
        <v>0.27126690352592298</v>
      </c>
      <c r="CP126" s="130">
        <v>0.227088174736502</v>
      </c>
      <c r="CQ126" s="130">
        <v>0.24816668746418699</v>
      </c>
      <c r="CR126" s="130">
        <v>0.231234999092889</v>
      </c>
      <c r="CS126" s="130">
        <v>1.7925117935865</v>
      </c>
      <c r="CT126" s="130">
        <v>0.28005774584749699</v>
      </c>
      <c r="CU126" s="130">
        <v>-0.27711481104614299</v>
      </c>
      <c r="CV126" s="130">
        <v>5.0535583453028297</v>
      </c>
      <c r="CW126" s="130">
        <v>0.23946398150853099</v>
      </c>
      <c r="CX126" s="130">
        <v>1.11127427265027</v>
      </c>
      <c r="CY126" s="137">
        <v>0.242844740585653</v>
      </c>
    </row>
    <row r="127" spans="1:103" ht="14.25" customHeight="1" x14ac:dyDescent="0.25">
      <c r="A127" s="17">
        <v>124</v>
      </c>
      <c r="B127" s="16" t="s">
        <v>198</v>
      </c>
      <c r="C127" s="36"/>
      <c r="D127" s="122">
        <v>44501</v>
      </c>
      <c r="E127" s="1" t="s">
        <v>66</v>
      </c>
      <c r="F127" s="95" t="s">
        <v>44</v>
      </c>
      <c r="G127" s="97" t="s">
        <v>1</v>
      </c>
      <c r="H127" s="1" t="s">
        <v>62</v>
      </c>
      <c r="I127" s="65" t="s">
        <v>65</v>
      </c>
      <c r="J127" s="1" t="s">
        <v>249</v>
      </c>
      <c r="K127" s="1" t="s">
        <v>3</v>
      </c>
      <c r="L127" s="16" t="s">
        <v>0</v>
      </c>
      <c r="M127" s="109">
        <v>90</v>
      </c>
      <c r="N127" s="102">
        <v>1.65</v>
      </c>
      <c r="O127" s="20">
        <f t="shared" si="24"/>
        <v>33.057851239669425</v>
      </c>
      <c r="P127" s="1">
        <v>1</v>
      </c>
      <c r="Q127" s="116">
        <v>10.199999999999999</v>
      </c>
      <c r="R127" s="22">
        <f t="shared" si="25"/>
        <v>0.39215686274509809</v>
      </c>
      <c r="S127" s="1" t="s">
        <v>0</v>
      </c>
      <c r="T127" s="57" t="s">
        <v>0</v>
      </c>
      <c r="U127" s="18" t="str">
        <f t="shared" si="20"/>
        <v>NO</v>
      </c>
      <c r="V127" s="109">
        <v>18.7</v>
      </c>
      <c r="W127" s="18" t="str">
        <f t="shared" si="19"/>
        <v>NO</v>
      </c>
      <c r="X127" s="57" t="s">
        <v>0</v>
      </c>
      <c r="Y127" s="18">
        <f t="shared" si="21"/>
        <v>0</v>
      </c>
      <c r="Z127" s="7">
        <v>4</v>
      </c>
      <c r="AA127" s="23">
        <f t="shared" si="22"/>
        <v>1</v>
      </c>
      <c r="AB127" s="1">
        <v>2</v>
      </c>
      <c r="AC127" s="19">
        <f t="shared" si="23"/>
        <v>7</v>
      </c>
      <c r="AD127" s="102">
        <v>48</v>
      </c>
      <c r="AE127" s="7">
        <v>12</v>
      </c>
      <c r="AF127" s="136">
        <v>33.700968789363301</v>
      </c>
      <c r="AG127">
        <v>846</v>
      </c>
      <c r="AH127">
        <v>32</v>
      </c>
      <c r="AI127" s="137">
        <v>569.25</v>
      </c>
      <c r="AJ127" s="130">
        <v>1.6186893282119199</v>
      </c>
      <c r="AK127" s="130">
        <v>108.059113014746</v>
      </c>
      <c r="AL127" s="130">
        <v>0.536763159399409</v>
      </c>
      <c r="AM127" s="130">
        <v>127.847797072571</v>
      </c>
      <c r="AN127" s="130">
        <v>117.882293458166</v>
      </c>
      <c r="AO127" s="130">
        <v>6.4632095229918696E-2</v>
      </c>
      <c r="AP127" s="130">
        <v>0.34901364624238201</v>
      </c>
      <c r="AQ127" s="130">
        <v>24.6419747672231</v>
      </c>
      <c r="AR127" s="130">
        <v>75.358025232776896</v>
      </c>
      <c r="AS127" s="130">
        <v>17.325155431572298</v>
      </c>
      <c r="AT127" s="130">
        <v>58.243936635718399</v>
      </c>
      <c r="AU127" s="130">
        <v>24.4309079327092</v>
      </c>
      <c r="AV127" s="130">
        <v>-28.5982090721361</v>
      </c>
      <c r="AW127" s="130">
        <v>10.105780698124899</v>
      </c>
      <c r="AX127" s="130">
        <v>2.5204844558244401</v>
      </c>
      <c r="AY127" s="130">
        <v>4.6236640786703598</v>
      </c>
      <c r="AZ127" s="130">
        <v>45.221525323802197</v>
      </c>
      <c r="BA127" s="136">
        <v>1.89033422387422</v>
      </c>
      <c r="BB127" s="130">
        <v>63.481252898979903</v>
      </c>
      <c r="BC127" s="130">
        <v>0.60615910039288801</v>
      </c>
      <c r="BD127" s="130">
        <v>120.541958225472</v>
      </c>
      <c r="BE127" s="130">
        <v>110.67176879327801</v>
      </c>
      <c r="BF127" s="130">
        <v>6.4844783991943697E-2</v>
      </c>
      <c r="BG127" s="130">
        <v>0.34240089946180302</v>
      </c>
      <c r="BH127" s="130">
        <v>24.607157548327201</v>
      </c>
      <c r="BI127" s="130">
        <v>75.392842451672706</v>
      </c>
      <c r="BJ127" s="130">
        <v>8.5106382978691499</v>
      </c>
      <c r="BK127" s="130">
        <v>74.250437062940193</v>
      </c>
      <c r="BL127" s="130">
        <v>16.325963009311401</v>
      </c>
      <c r="BM127" s="130">
        <v>-33.986179084277801</v>
      </c>
      <c r="BN127" s="130">
        <v>10.959306732811401</v>
      </c>
      <c r="BO127" s="130">
        <v>3.0116848503825202</v>
      </c>
      <c r="BP127" s="130">
        <v>2.5362316075565401</v>
      </c>
      <c r="BQ127" s="137">
        <v>52.126430721879899</v>
      </c>
      <c r="BR127" s="136">
        <v>0.60081312543198295</v>
      </c>
      <c r="BS127" s="130">
        <v>94.9455123356353</v>
      </c>
      <c r="BT127" s="130">
        <v>0.19044576845161901</v>
      </c>
      <c r="BU127" s="130">
        <v>20.4280334646465</v>
      </c>
      <c r="BV127" s="130">
        <v>17.2248364727992</v>
      </c>
      <c r="BW127" s="130">
        <v>1.13896390677981E-2</v>
      </c>
      <c r="BX127" s="130">
        <v>7.2153289680315605E-2</v>
      </c>
      <c r="BY127" s="130">
        <v>2.7136184289396201</v>
      </c>
      <c r="BZ127" s="130">
        <v>2.7136184289396201</v>
      </c>
      <c r="CA127" s="130">
        <v>17.197785784059299</v>
      </c>
      <c r="CB127" s="130">
        <v>30.3915460553619</v>
      </c>
      <c r="CC127" s="130">
        <v>15.639033084404801</v>
      </c>
      <c r="CD127" s="130">
        <v>12.628320715885</v>
      </c>
      <c r="CE127" s="130">
        <v>4.6240859262990499</v>
      </c>
      <c r="CF127" s="130">
        <v>1.19674149049811</v>
      </c>
      <c r="CG127" s="130">
        <v>5.6459563049581298</v>
      </c>
      <c r="CH127" s="137">
        <v>15.8646282030534</v>
      </c>
      <c r="CI127" s="136">
        <v>0.37117259931259899</v>
      </c>
      <c r="CJ127" s="130">
        <v>0.87864419470737798</v>
      </c>
      <c r="CK127" s="130">
        <v>0.35480409770430399</v>
      </c>
      <c r="CL127" s="130">
        <v>0.15978400826923</v>
      </c>
      <c r="CM127" s="130">
        <v>0.14611894600533901</v>
      </c>
      <c r="CN127" s="130">
        <v>0.17622264955640399</v>
      </c>
      <c r="CO127" s="130">
        <v>0.20673486683728901</v>
      </c>
      <c r="CP127" s="130">
        <v>0.110121792371489</v>
      </c>
      <c r="CQ127" s="130">
        <v>3.6009680728195798E-2</v>
      </c>
      <c r="CR127" s="130">
        <v>0.99264828254984105</v>
      </c>
      <c r="CS127" s="130">
        <v>0.52179759492293798</v>
      </c>
      <c r="CT127" s="130">
        <v>0.64013311038132004</v>
      </c>
      <c r="CU127" s="130">
        <v>-0.44157732688894402</v>
      </c>
      <c r="CV127" s="130">
        <v>0.45756840212820499</v>
      </c>
      <c r="CW127" s="130">
        <v>0.47480613805517702</v>
      </c>
      <c r="CX127" s="130">
        <v>1.2211000213020999</v>
      </c>
      <c r="CY127" s="137">
        <v>0.35082028059551301</v>
      </c>
    </row>
    <row r="128" spans="1:103" ht="14.25" customHeight="1" x14ac:dyDescent="0.25">
      <c r="A128" s="17">
        <v>125</v>
      </c>
      <c r="B128" s="16" t="s">
        <v>199</v>
      </c>
      <c r="C128" s="36"/>
      <c r="D128" s="122">
        <v>44501</v>
      </c>
      <c r="E128" s="1" t="s">
        <v>66</v>
      </c>
      <c r="F128" s="95" t="s">
        <v>44</v>
      </c>
      <c r="G128" s="97" t="s">
        <v>1</v>
      </c>
      <c r="H128" s="1" t="s">
        <v>62</v>
      </c>
      <c r="I128" s="65" t="s">
        <v>65</v>
      </c>
      <c r="J128" s="1" t="s">
        <v>251</v>
      </c>
      <c r="K128" s="1" t="s">
        <v>3</v>
      </c>
      <c r="L128" s="16" t="s">
        <v>0</v>
      </c>
      <c r="M128" s="109">
        <v>90.3</v>
      </c>
      <c r="N128" s="102">
        <v>1.48</v>
      </c>
      <c r="O128" s="20">
        <f t="shared" si="24"/>
        <v>41.225346968590209</v>
      </c>
      <c r="P128" s="1">
        <v>1</v>
      </c>
      <c r="Q128" s="116">
        <v>9.0500000000000007</v>
      </c>
      <c r="R128" s="22">
        <f t="shared" si="25"/>
        <v>0.44198895027624308</v>
      </c>
      <c r="S128" s="1" t="s">
        <v>0</v>
      </c>
      <c r="T128" s="57" t="s">
        <v>0</v>
      </c>
      <c r="U128" s="18" t="str">
        <f t="shared" si="20"/>
        <v>NO</v>
      </c>
      <c r="V128" s="109">
        <v>15.8</v>
      </c>
      <c r="W128" s="18" t="str">
        <f t="shared" si="19"/>
        <v>NO</v>
      </c>
      <c r="X128" s="57" t="s">
        <v>0</v>
      </c>
      <c r="Y128" s="18">
        <f t="shared" si="21"/>
        <v>0</v>
      </c>
      <c r="Z128" s="7">
        <v>3</v>
      </c>
      <c r="AA128" s="23">
        <f t="shared" si="22"/>
        <v>1</v>
      </c>
      <c r="AB128" s="1">
        <v>1</v>
      </c>
      <c r="AC128" s="19">
        <f t="shared" si="23"/>
        <v>5</v>
      </c>
      <c r="AD128" s="102">
        <v>23</v>
      </c>
      <c r="AE128" s="7">
        <v>23</v>
      </c>
      <c r="AF128" s="136">
        <v>26.297884938013802</v>
      </c>
      <c r="AG128">
        <v>1000</v>
      </c>
      <c r="AH128">
        <v>953</v>
      </c>
      <c r="AI128" s="137">
        <v>530.15</v>
      </c>
      <c r="AJ128" s="130">
        <v>1.4022005086837399</v>
      </c>
      <c r="AK128" s="130">
        <v>86.1547372945641</v>
      </c>
      <c r="AL128" s="130">
        <v>0.45741483390177501</v>
      </c>
      <c r="AM128" s="130">
        <v>124.080565054711</v>
      </c>
      <c r="AN128" s="130">
        <v>117.09001516250299</v>
      </c>
      <c r="AO128" s="130">
        <v>4.6864543733062099E-2</v>
      </c>
      <c r="AP128" s="130">
        <v>0.32905377093190802</v>
      </c>
      <c r="AQ128" s="130">
        <v>23.892724159074501</v>
      </c>
      <c r="AR128" s="130">
        <v>76.107275840925496</v>
      </c>
      <c r="AS128" s="130">
        <v>16.221292954295102</v>
      </c>
      <c r="AT128" s="130">
        <v>69.3191393555784</v>
      </c>
      <c r="AU128" s="130">
        <v>14.4595676901265</v>
      </c>
      <c r="AV128" s="130">
        <v>-33.632036757559803</v>
      </c>
      <c r="AW128" s="130">
        <v>3.0734762498749602</v>
      </c>
      <c r="AX128" s="130">
        <v>5.2555654342012197</v>
      </c>
      <c r="AY128" s="130">
        <v>3.7875689953337002</v>
      </c>
      <c r="AZ128" s="130">
        <v>45.998361315216101</v>
      </c>
      <c r="BA128" s="136">
        <v>1.3923689423932</v>
      </c>
      <c r="BB128" s="130">
        <v>86.184053914434401</v>
      </c>
      <c r="BC128" s="130">
        <v>0.46111456945276702</v>
      </c>
      <c r="BD128" s="130">
        <v>122.55283637813901</v>
      </c>
      <c r="BE128" s="130">
        <v>115.37966649646501</v>
      </c>
      <c r="BF128" s="130">
        <v>4.6704972407979599E-2</v>
      </c>
      <c r="BG128" s="130">
        <v>0.33108550323955699</v>
      </c>
      <c r="BH128" s="130">
        <v>24.060150375937599</v>
      </c>
      <c r="BI128" s="130">
        <v>75.939849624062404</v>
      </c>
      <c r="BJ128" s="130">
        <v>13.008130081299599</v>
      </c>
      <c r="BK128" s="130">
        <v>72.222222222223493</v>
      </c>
      <c r="BL128" s="130">
        <v>14.0186915887951</v>
      </c>
      <c r="BM128" s="130">
        <v>-34.032930823595301</v>
      </c>
      <c r="BN128" s="130">
        <v>2.7485590096493602</v>
      </c>
      <c r="BO128" s="130">
        <v>5.1436800110701704</v>
      </c>
      <c r="BP128" s="130">
        <v>2.7044883769255001</v>
      </c>
      <c r="BQ128" s="137">
        <v>46.256621921947698</v>
      </c>
      <c r="BR128" s="136">
        <v>9.9427280113517494E-2</v>
      </c>
      <c r="BS128" s="130">
        <v>9.1248519148885006</v>
      </c>
      <c r="BT128" s="130">
        <v>8.2323722904425106E-2</v>
      </c>
      <c r="BU128" s="130">
        <v>8.7989590227746799</v>
      </c>
      <c r="BV128" s="130">
        <v>8.6634160941683405</v>
      </c>
      <c r="BW128" s="130">
        <v>9.8162428180137602E-3</v>
      </c>
      <c r="BX128" s="130">
        <v>6.9277784999470807E-2</v>
      </c>
      <c r="BY128" s="130">
        <v>3.65203125909819</v>
      </c>
      <c r="BZ128" s="130">
        <v>3.65203125909819</v>
      </c>
      <c r="CA128" s="130">
        <v>8.1060344529552602</v>
      </c>
      <c r="CB128" s="130">
        <v>9.8610741930919392</v>
      </c>
      <c r="CC128" s="130">
        <v>4.1405071558137303</v>
      </c>
      <c r="CD128" s="130">
        <v>4.8503534274582103</v>
      </c>
      <c r="CE128" s="130">
        <v>1.6476750573644201</v>
      </c>
      <c r="CF128" s="130">
        <v>0.87784117255718097</v>
      </c>
      <c r="CG128" s="130">
        <v>3.6177424875976798</v>
      </c>
      <c r="CH128" s="137">
        <v>6.1832672374026103</v>
      </c>
      <c r="CI128" s="136">
        <v>7.0908033122061204E-2</v>
      </c>
      <c r="CJ128" s="130">
        <v>0.105912364211506</v>
      </c>
      <c r="CK128" s="130">
        <v>0.179976067243379</v>
      </c>
      <c r="CL128" s="130">
        <v>7.0913273314760994E-2</v>
      </c>
      <c r="CM128" s="130">
        <v>7.3989366916938498E-2</v>
      </c>
      <c r="CN128" s="130">
        <v>0.209459903715836</v>
      </c>
      <c r="CO128" s="130">
        <v>0.210536365540715</v>
      </c>
      <c r="CP128" s="130">
        <v>0.15285118744867501</v>
      </c>
      <c r="CQ128" s="130">
        <v>4.7985310454829899E-2</v>
      </c>
      <c r="CR128" s="130">
        <v>0.49971568085199602</v>
      </c>
      <c r="CS128" s="130">
        <v>0.14225615442956799</v>
      </c>
      <c r="CT128" s="130">
        <v>0.286350687969808</v>
      </c>
      <c r="CU128" s="130">
        <v>-0.144218248285779</v>
      </c>
      <c r="CV128" s="130">
        <v>0.53609493726572799</v>
      </c>
      <c r="CW128" s="130">
        <v>0.167030775955052</v>
      </c>
      <c r="CX128" s="130">
        <v>0.95516213488249602</v>
      </c>
      <c r="CY128" s="137">
        <v>0.13442364163866899</v>
      </c>
    </row>
    <row r="129" spans="1:103" ht="14.25" customHeight="1" x14ac:dyDescent="0.25">
      <c r="A129" s="17">
        <v>126</v>
      </c>
      <c r="B129" s="16" t="s">
        <v>200</v>
      </c>
      <c r="C129" s="36"/>
      <c r="D129" s="122">
        <v>44501</v>
      </c>
      <c r="E129" s="1" t="s">
        <v>66</v>
      </c>
      <c r="F129" s="95" t="s">
        <v>44</v>
      </c>
      <c r="G129" s="97" t="s">
        <v>6</v>
      </c>
      <c r="H129" s="1" t="s">
        <v>62</v>
      </c>
      <c r="I129" s="65" t="s">
        <v>65</v>
      </c>
      <c r="J129" s="1" t="s">
        <v>248</v>
      </c>
      <c r="K129" s="1" t="s">
        <v>5</v>
      </c>
      <c r="L129" s="16" t="s">
        <v>0</v>
      </c>
      <c r="M129" s="109">
        <v>62.8</v>
      </c>
      <c r="N129" s="102">
        <v>1.56</v>
      </c>
      <c r="O129" s="20">
        <f t="shared" si="24"/>
        <v>25.805391190006571</v>
      </c>
      <c r="P129" s="1">
        <v>3</v>
      </c>
      <c r="Q129" s="116">
        <v>5.19</v>
      </c>
      <c r="R129" s="22">
        <f t="shared" si="25"/>
        <v>0.77071290944123305</v>
      </c>
      <c r="S129" s="1" t="s">
        <v>66</v>
      </c>
      <c r="T129" s="57" t="s">
        <v>66</v>
      </c>
      <c r="U129" s="18" t="str">
        <f t="shared" si="20"/>
        <v>NO</v>
      </c>
      <c r="V129" s="109">
        <v>17.5</v>
      </c>
      <c r="W129" s="18" t="str">
        <f t="shared" si="19"/>
        <v>YES</v>
      </c>
      <c r="X129" s="57" t="s">
        <v>0</v>
      </c>
      <c r="Y129" s="18">
        <f t="shared" si="21"/>
        <v>3</v>
      </c>
      <c r="Z129" s="7">
        <v>4</v>
      </c>
      <c r="AA129" s="23">
        <f t="shared" si="22"/>
        <v>3</v>
      </c>
      <c r="AB129" s="1">
        <v>2</v>
      </c>
      <c r="AC129" s="19">
        <f t="shared" si="23"/>
        <v>9</v>
      </c>
      <c r="AD129" s="102">
        <v>28</v>
      </c>
      <c r="AE129" s="7">
        <v>13</v>
      </c>
      <c r="AF129" s="136">
        <v>22.191116573877999</v>
      </c>
      <c r="AG129">
        <v>1382</v>
      </c>
      <c r="AH129">
        <v>1190</v>
      </c>
      <c r="AI129" s="137">
        <v>1189.52</v>
      </c>
      <c r="AJ129" s="130">
        <v>0.909625056476702</v>
      </c>
      <c r="AK129" s="130">
        <v>150.114441544703</v>
      </c>
      <c r="AL129" s="130">
        <v>0.79264105995173295</v>
      </c>
      <c r="AM129" s="130">
        <v>120.817079224129</v>
      </c>
      <c r="AN129" s="130">
        <v>113.724458107416</v>
      </c>
      <c r="AO129" s="130">
        <v>0.101492391526752</v>
      </c>
      <c r="AP129" s="130">
        <v>0.90237074682313001</v>
      </c>
      <c r="AQ129" s="130">
        <v>52.628163332615699</v>
      </c>
      <c r="AR129" s="130">
        <v>47.371836667384301</v>
      </c>
      <c r="AS129" s="130">
        <v>46.564386574782802</v>
      </c>
      <c r="AT129" s="130">
        <v>9.5246764219293407</v>
      </c>
      <c r="AU129" s="130">
        <v>43.910937003287799</v>
      </c>
      <c r="AV129" s="130">
        <v>-31.632036812014199</v>
      </c>
      <c r="AW129" s="130">
        <v>2.9772180454598001</v>
      </c>
      <c r="AX129" s="130">
        <v>5.1602416087203302</v>
      </c>
      <c r="AY129" s="130">
        <v>2.1076156728619702</v>
      </c>
      <c r="AZ129" s="130">
        <v>46.689204554806601</v>
      </c>
      <c r="BA129" s="136">
        <v>0.91926476295770998</v>
      </c>
      <c r="BB129" s="130">
        <v>130.539105636882</v>
      </c>
      <c r="BC129" s="130">
        <v>0.87070953268056295</v>
      </c>
      <c r="BD129" s="130">
        <v>115.358088991936</v>
      </c>
      <c r="BE129" s="130">
        <v>107.950652454172</v>
      </c>
      <c r="BF129" s="130">
        <v>0.104890923575138</v>
      </c>
      <c r="BG129" s="130">
        <v>0.83038677621632795</v>
      </c>
      <c r="BH129" s="130">
        <v>51.052748226948196</v>
      </c>
      <c r="BI129" s="130">
        <v>48.947251773051804</v>
      </c>
      <c r="BJ129" s="130">
        <v>50</v>
      </c>
      <c r="BK129" s="130">
        <v>0</v>
      </c>
      <c r="BL129" s="130">
        <v>49.056603773603101</v>
      </c>
      <c r="BM129" s="130">
        <v>-37.051498955938101</v>
      </c>
      <c r="BN129" s="130">
        <v>1.9434767422106201</v>
      </c>
      <c r="BO129" s="130">
        <v>5.9062833652603297</v>
      </c>
      <c r="BP129" s="130">
        <v>1.1766637864735301</v>
      </c>
      <c r="BQ129" s="137">
        <v>52.938771249726003</v>
      </c>
      <c r="BR129" s="136">
        <v>0.26966821991046602</v>
      </c>
      <c r="BS129" s="130">
        <v>66.915282736208894</v>
      </c>
      <c r="BT129" s="130">
        <v>0.226478517069236</v>
      </c>
      <c r="BU129" s="130">
        <v>30.5610476861957</v>
      </c>
      <c r="BV129" s="130">
        <v>27.891550368882999</v>
      </c>
      <c r="BW129" s="130">
        <v>1.8334815388970801E-2</v>
      </c>
      <c r="BX129" s="130">
        <v>0.29530947747180297</v>
      </c>
      <c r="BY129" s="130">
        <v>13.412108354668399</v>
      </c>
      <c r="BZ129" s="130">
        <v>13.412108354668399</v>
      </c>
      <c r="CA129" s="130">
        <v>14.683637147142299</v>
      </c>
      <c r="CB129" s="130">
        <v>19.188458914492699</v>
      </c>
      <c r="CC129" s="130">
        <v>15.265129326799499</v>
      </c>
      <c r="CD129" s="130">
        <v>12.5415226976403</v>
      </c>
      <c r="CE129" s="130">
        <v>3.6598376103830401</v>
      </c>
      <c r="CF129" s="130">
        <v>1.98184570717221</v>
      </c>
      <c r="CG129" s="130">
        <v>2.8334904593479702</v>
      </c>
      <c r="CH129" s="137">
        <v>16.909594403698701</v>
      </c>
      <c r="CI129" s="136">
        <v>0.29646085273308798</v>
      </c>
      <c r="CJ129" s="130">
        <v>0.44576179378639103</v>
      </c>
      <c r="CK129" s="130">
        <v>0.28572645111650902</v>
      </c>
      <c r="CL129" s="130">
        <v>0.25295304175911698</v>
      </c>
      <c r="CM129" s="130">
        <v>0.24525551348451799</v>
      </c>
      <c r="CN129" s="130">
        <v>0.18065211700266201</v>
      </c>
      <c r="CO129" s="130">
        <v>0.32725958649642001</v>
      </c>
      <c r="CP129" s="130">
        <v>0.254846597436859</v>
      </c>
      <c r="CQ129" s="130">
        <v>0.28312409436095798</v>
      </c>
      <c r="CR129" s="130">
        <v>0.31534050434789401</v>
      </c>
      <c r="CS129" s="130">
        <v>2.0146048080240999</v>
      </c>
      <c r="CT129" s="130">
        <v>0.34763843289558</v>
      </c>
      <c r="CU129" s="130">
        <v>-0.396481667373278</v>
      </c>
      <c r="CV129" s="130">
        <v>1.2292810115013999</v>
      </c>
      <c r="CW129" s="130">
        <v>0.38406064239764898</v>
      </c>
      <c r="CX129" s="130">
        <v>1.3444056693222</v>
      </c>
      <c r="CY129" s="137">
        <v>0.36217353807879099</v>
      </c>
    </row>
    <row r="130" spans="1:103" ht="14.25" customHeight="1" x14ac:dyDescent="0.25">
      <c r="A130" s="17">
        <v>127</v>
      </c>
      <c r="B130" s="16" t="s">
        <v>201</v>
      </c>
      <c r="C130" s="36"/>
      <c r="D130" s="122">
        <v>44501</v>
      </c>
      <c r="E130" s="1" t="s">
        <v>66</v>
      </c>
      <c r="F130" s="95" t="s">
        <v>44</v>
      </c>
      <c r="G130" s="97" t="s">
        <v>1</v>
      </c>
      <c r="H130" s="1" t="s">
        <v>62</v>
      </c>
      <c r="I130" s="65" t="s">
        <v>65</v>
      </c>
      <c r="J130" s="1" t="s">
        <v>251</v>
      </c>
      <c r="K130" s="1" t="s">
        <v>3</v>
      </c>
      <c r="L130" s="16" t="s">
        <v>0</v>
      </c>
      <c r="M130" s="109">
        <v>55.4</v>
      </c>
      <c r="N130" s="102">
        <v>1.47</v>
      </c>
      <c r="O130" s="20">
        <f t="shared" si="24"/>
        <v>25.637465870702023</v>
      </c>
      <c r="P130" s="1">
        <v>1</v>
      </c>
      <c r="Q130" s="116">
        <v>4.6500000000000004</v>
      </c>
      <c r="R130" s="22">
        <f t="shared" si="25"/>
        <v>0.86021505376344076</v>
      </c>
      <c r="S130" s="1" t="s">
        <v>0</v>
      </c>
      <c r="T130" s="57" t="s">
        <v>0</v>
      </c>
      <c r="U130" s="18" t="str">
        <f t="shared" si="20"/>
        <v>NO</v>
      </c>
      <c r="V130" s="109">
        <v>7.1</v>
      </c>
      <c r="W130" s="18" t="str">
        <f t="shared" si="19"/>
        <v>YES</v>
      </c>
      <c r="X130" s="57" t="s">
        <v>0</v>
      </c>
      <c r="Y130" s="18">
        <f t="shared" si="21"/>
        <v>1</v>
      </c>
      <c r="Z130" s="7">
        <v>4</v>
      </c>
      <c r="AA130" s="23">
        <f t="shared" si="22"/>
        <v>4</v>
      </c>
      <c r="AB130" s="1">
        <v>4</v>
      </c>
      <c r="AC130" s="19">
        <f t="shared" si="23"/>
        <v>12</v>
      </c>
      <c r="AD130" s="102">
        <v>13.85</v>
      </c>
      <c r="AE130" s="7">
        <v>20</v>
      </c>
      <c r="AF130" s="136">
        <v>22.360736138059</v>
      </c>
      <c r="AG130">
        <v>1133</v>
      </c>
      <c r="AH130">
        <v>1000</v>
      </c>
      <c r="AI130" s="137">
        <v>1214.3399999999999</v>
      </c>
      <c r="AJ130" s="130">
        <v>1.03979018464721</v>
      </c>
      <c r="AK130" s="130">
        <v>126.108813948105</v>
      </c>
      <c r="AL130" s="130">
        <v>0.96281361004358001</v>
      </c>
      <c r="AM130" s="130">
        <v>117.59814667021701</v>
      </c>
      <c r="AN130" s="130">
        <v>113.849466783238</v>
      </c>
      <c r="AO130" s="130">
        <v>7.7976486446973997E-2</v>
      </c>
      <c r="AP130" s="130">
        <v>0.94926018752880204</v>
      </c>
      <c r="AQ130" s="130">
        <v>50.691803136876999</v>
      </c>
      <c r="AR130" s="130">
        <v>49.308196863123001</v>
      </c>
      <c r="AS130" s="130">
        <v>48.182952334712397</v>
      </c>
      <c r="AT130" s="130">
        <v>9.9956759999889098</v>
      </c>
      <c r="AU130" s="130">
        <v>41.821371665298699</v>
      </c>
      <c r="AV130" s="130">
        <v>-40.059137388177703</v>
      </c>
      <c r="AW130" s="130">
        <v>0.70080580876679299</v>
      </c>
      <c r="AX130" s="130">
        <v>8.0449301894454894</v>
      </c>
      <c r="AY130" s="130">
        <v>3.1960200908508001</v>
      </c>
      <c r="AZ130" s="130">
        <v>60.873092707131903</v>
      </c>
      <c r="BA130" s="136">
        <v>1.15063822322765</v>
      </c>
      <c r="BB130" s="130">
        <v>104.28994759394401</v>
      </c>
      <c r="BC130" s="130">
        <v>1.0261940396227101</v>
      </c>
      <c r="BD130" s="130">
        <v>115.163952636076</v>
      </c>
      <c r="BE130" s="130">
        <v>111.136433244166</v>
      </c>
      <c r="BF130" s="130">
        <v>8.0326036167186005E-2</v>
      </c>
      <c r="BG130" s="130">
        <v>0.89692047050779999</v>
      </c>
      <c r="BH130" s="130">
        <v>45.599999999993699</v>
      </c>
      <c r="BI130" s="130">
        <v>54.400000000006301</v>
      </c>
      <c r="BJ130" s="130">
        <v>50.000000000006096</v>
      </c>
      <c r="BK130" s="130">
        <v>0</v>
      </c>
      <c r="BL130" s="130">
        <v>49.056603773592599</v>
      </c>
      <c r="BM130" s="130">
        <v>-42.669192367571704</v>
      </c>
      <c r="BN130" s="130">
        <v>-0.47016516824779198</v>
      </c>
      <c r="BO130" s="130">
        <v>8.6900369399094402</v>
      </c>
      <c r="BP130" s="130">
        <v>1.99391998148606</v>
      </c>
      <c r="BQ130" s="137">
        <v>65.494492258561706</v>
      </c>
      <c r="BR130" s="136">
        <v>0.24359959696014899</v>
      </c>
      <c r="BS130" s="130">
        <v>50.251542387615302</v>
      </c>
      <c r="BT130" s="130">
        <v>0.21612781749591201</v>
      </c>
      <c r="BU130" s="130">
        <v>16.010204927644601</v>
      </c>
      <c r="BV130" s="130">
        <v>15.1211198605671</v>
      </c>
      <c r="BW130" s="130">
        <v>1.35754988758875E-2</v>
      </c>
      <c r="BX130" s="130">
        <v>0.274992124417409</v>
      </c>
      <c r="BY130" s="130">
        <v>11.464807218365999</v>
      </c>
      <c r="BZ130" s="130">
        <v>11.464807218365999</v>
      </c>
      <c r="CA130" s="130">
        <v>12.396879274297801</v>
      </c>
      <c r="CB130" s="130">
        <v>18.5360832817199</v>
      </c>
      <c r="CC130" s="130">
        <v>13.4962675666003</v>
      </c>
      <c r="CD130" s="130">
        <v>10.6536323861894</v>
      </c>
      <c r="CE130" s="130">
        <v>3.0501933986363099</v>
      </c>
      <c r="CF130" s="130">
        <v>2.2166298154986799</v>
      </c>
      <c r="CG130" s="130">
        <v>3.5306440207090901</v>
      </c>
      <c r="CH130" s="137">
        <v>15.6956751630397</v>
      </c>
      <c r="CI130" s="136">
        <v>0.23427764616069999</v>
      </c>
      <c r="CJ130" s="130">
        <v>0.39847763859149599</v>
      </c>
      <c r="CK130" s="130">
        <v>0.224475241356558</v>
      </c>
      <c r="CL130" s="130">
        <v>0.136143343929921</v>
      </c>
      <c r="CM130" s="130">
        <v>0.13281678243919001</v>
      </c>
      <c r="CN130" s="130">
        <v>0.17409734003749</v>
      </c>
      <c r="CO130" s="130">
        <v>0.28969099097402701</v>
      </c>
      <c r="CP130" s="130">
        <v>0.22616688515516001</v>
      </c>
      <c r="CQ130" s="130">
        <v>0.232513211752434</v>
      </c>
      <c r="CR130" s="130">
        <v>0.257287664487232</v>
      </c>
      <c r="CS130" s="130">
        <v>1.85441017513378</v>
      </c>
      <c r="CT130" s="130">
        <v>0.32271221696439101</v>
      </c>
      <c r="CU130" s="130">
        <v>-0.26594762345864997</v>
      </c>
      <c r="CV130" s="130">
        <v>4.3524088420496101</v>
      </c>
      <c r="CW130" s="130">
        <v>0.27553126792905802</v>
      </c>
      <c r="CX130" s="130">
        <v>1.10470019597693</v>
      </c>
      <c r="CY130" s="137">
        <v>0.25784257814127398</v>
      </c>
    </row>
    <row r="131" spans="1:103" ht="14.25" customHeight="1" x14ac:dyDescent="0.25">
      <c r="A131" s="17">
        <v>128</v>
      </c>
      <c r="B131" s="16" t="s">
        <v>82</v>
      </c>
      <c r="C131" s="36"/>
      <c r="D131" s="122">
        <v>44531</v>
      </c>
      <c r="E131" s="1" t="s">
        <v>66</v>
      </c>
      <c r="F131" s="95" t="s">
        <v>44</v>
      </c>
      <c r="G131" s="97" t="s">
        <v>8</v>
      </c>
      <c r="H131" s="1" t="s">
        <v>62</v>
      </c>
      <c r="I131" s="65" t="s">
        <v>65</v>
      </c>
      <c r="J131" s="1" t="s">
        <v>251</v>
      </c>
      <c r="K131" s="1" t="s">
        <v>5</v>
      </c>
      <c r="L131" s="16" t="s">
        <v>0</v>
      </c>
      <c r="M131" s="109">
        <v>59.9</v>
      </c>
      <c r="N131" s="102">
        <v>1.58</v>
      </c>
      <c r="O131" s="20">
        <f t="shared" si="24"/>
        <v>23.994552155103346</v>
      </c>
      <c r="P131" s="1">
        <v>1</v>
      </c>
      <c r="Q131" s="116">
        <v>4.37</v>
      </c>
      <c r="R131" s="22">
        <f t="shared" si="25"/>
        <v>0.91533180778032031</v>
      </c>
      <c r="S131" s="1" t="s">
        <v>0</v>
      </c>
      <c r="T131" s="57" t="s">
        <v>0</v>
      </c>
      <c r="U131" s="18" t="str">
        <f t="shared" si="20"/>
        <v>NO</v>
      </c>
      <c r="V131" s="109">
        <v>17.2</v>
      </c>
      <c r="W131" s="18" t="str">
        <f t="shared" si="19"/>
        <v>YES</v>
      </c>
      <c r="X131" s="57" t="s">
        <v>0</v>
      </c>
      <c r="Y131" s="18">
        <f t="shared" si="21"/>
        <v>1</v>
      </c>
      <c r="Z131" s="7">
        <v>3</v>
      </c>
      <c r="AA131" s="23">
        <f t="shared" si="22"/>
        <v>4</v>
      </c>
      <c r="AB131" s="1">
        <v>3</v>
      </c>
      <c r="AC131" s="19">
        <f t="shared" si="23"/>
        <v>10</v>
      </c>
      <c r="AD131" s="102">
        <v>12</v>
      </c>
      <c r="AE131" s="7">
        <v>11</v>
      </c>
      <c r="AF131" s="136">
        <v>26.7246510204426</v>
      </c>
      <c r="AG131">
        <v>1100</v>
      </c>
      <c r="AH131">
        <v>955</v>
      </c>
      <c r="AI131" s="137">
        <v>1215.0899999999999</v>
      </c>
      <c r="AJ131" s="130">
        <v>1.1325709472682799</v>
      </c>
      <c r="AK131" s="130">
        <v>115.341663920605</v>
      </c>
      <c r="AL131" s="130">
        <v>1.01631765458852</v>
      </c>
      <c r="AM131" s="130">
        <v>119.812219073647</v>
      </c>
      <c r="AN131" s="130">
        <v>113.756110116277</v>
      </c>
      <c r="AO131" s="130">
        <v>9.2110111745207696E-2</v>
      </c>
      <c r="AP131" s="130">
        <v>0.92014568884032499</v>
      </c>
      <c r="AQ131" s="130">
        <v>48.973850004743099</v>
      </c>
      <c r="AR131" s="130">
        <v>51.026149995256901</v>
      </c>
      <c r="AS131" s="130">
        <v>42.018105893406101</v>
      </c>
      <c r="AT131" s="130">
        <v>15.7774906219275</v>
      </c>
      <c r="AU131" s="130">
        <v>42.2044034846664</v>
      </c>
      <c r="AV131" s="130">
        <v>-40.491396695592499</v>
      </c>
      <c r="AW131" s="130">
        <v>3.9005521643228498</v>
      </c>
      <c r="AX131" s="130">
        <v>7.8906440071930302</v>
      </c>
      <c r="AY131" s="130">
        <v>3.5031006748808999</v>
      </c>
      <c r="AZ131" s="130">
        <v>74.698149441878499</v>
      </c>
      <c r="BA131" s="136">
        <v>1.2243487744569801</v>
      </c>
      <c r="BB131" s="130">
        <v>98.011287717604503</v>
      </c>
      <c r="BC131" s="130">
        <v>1.07493481828396</v>
      </c>
      <c r="BD131" s="130">
        <v>117.17013144105999</v>
      </c>
      <c r="BE131" s="130">
        <v>111.009073309832</v>
      </c>
      <c r="BF131" s="130">
        <v>9.4931427046481595E-2</v>
      </c>
      <c r="BG131" s="130">
        <v>0.87655382771578405</v>
      </c>
      <c r="BH131" s="130">
        <v>45.384615384619799</v>
      </c>
      <c r="BI131" s="130">
        <v>54.615384615380201</v>
      </c>
      <c r="BJ131" s="130">
        <v>49.9999999999933</v>
      </c>
      <c r="BK131" s="130">
        <v>3.7037037037077201</v>
      </c>
      <c r="BL131" s="130">
        <v>48.648648648639202</v>
      </c>
      <c r="BM131" s="130">
        <v>-43.398650831483998</v>
      </c>
      <c r="BN131" s="130">
        <v>3.77223560502456</v>
      </c>
      <c r="BO131" s="130">
        <v>8.5648274211169397</v>
      </c>
      <c r="BP131" s="130">
        <v>2.5091749453974002</v>
      </c>
      <c r="BQ131" s="137">
        <v>79.940284427342903</v>
      </c>
      <c r="BR131" s="136">
        <v>0.243566350719154</v>
      </c>
      <c r="BS131" s="130">
        <v>48.7858881972018</v>
      </c>
      <c r="BT131" s="130">
        <v>0.215496838864534</v>
      </c>
      <c r="BU131" s="130">
        <v>22.093332466945899</v>
      </c>
      <c r="BV131" s="130">
        <v>20.847069310121601</v>
      </c>
      <c r="BW131" s="130">
        <v>1.5808511985608901E-2</v>
      </c>
      <c r="BX131" s="130">
        <v>0.25635870461254301</v>
      </c>
      <c r="BY131" s="130">
        <v>10.921513511291399</v>
      </c>
      <c r="BZ131" s="130">
        <v>10.921513511291399</v>
      </c>
      <c r="CA131" s="130">
        <v>14.050309855302499</v>
      </c>
      <c r="CB131" s="130">
        <v>21.0052817665144</v>
      </c>
      <c r="CC131" s="130">
        <v>13.5752238202741</v>
      </c>
      <c r="CD131" s="130">
        <v>10.0544775254952</v>
      </c>
      <c r="CE131" s="130">
        <v>2.2595086789880199</v>
      </c>
      <c r="CF131" s="130">
        <v>2.1024174790210002</v>
      </c>
      <c r="CG131" s="130">
        <v>3.3191506433000399</v>
      </c>
      <c r="CH131" s="137">
        <v>17.544292384432602</v>
      </c>
      <c r="CI131" s="136">
        <v>0.21505615282347401</v>
      </c>
      <c r="CJ131" s="130">
        <v>0.42296847937605198</v>
      </c>
      <c r="CK131" s="130">
        <v>0.212036894067124</v>
      </c>
      <c r="CL131" s="130">
        <v>0.184399660049409</v>
      </c>
      <c r="CM131" s="130">
        <v>0.18326109506392699</v>
      </c>
      <c r="CN131" s="130">
        <v>0.17162623827162299</v>
      </c>
      <c r="CO131" s="130">
        <v>0.27860664644925598</v>
      </c>
      <c r="CP131" s="130">
        <v>0.22300704376383901</v>
      </c>
      <c r="CQ131" s="130">
        <v>0.21403757705228801</v>
      </c>
      <c r="CR131" s="130">
        <v>0.33438703522110502</v>
      </c>
      <c r="CS131" s="130">
        <v>1.3313449058446101</v>
      </c>
      <c r="CT131" s="130">
        <v>0.32165420428714803</v>
      </c>
      <c r="CU131" s="130">
        <v>-0.24831145245700201</v>
      </c>
      <c r="CV131" s="130">
        <v>0.57927918504847697</v>
      </c>
      <c r="CW131" s="130">
        <v>0.266444345620516</v>
      </c>
      <c r="CX131" s="130">
        <v>0.94748936766223102</v>
      </c>
      <c r="CY131" s="137">
        <v>0.23486917032775401</v>
      </c>
    </row>
    <row r="132" spans="1:103" ht="14.25" customHeight="1" x14ac:dyDescent="0.25">
      <c r="A132" s="17">
        <v>129</v>
      </c>
      <c r="B132" s="16" t="s">
        <v>202</v>
      </c>
      <c r="C132" s="36"/>
      <c r="D132" s="122">
        <v>44531</v>
      </c>
      <c r="E132" s="1" t="s">
        <v>66</v>
      </c>
      <c r="F132" s="95" t="s">
        <v>44</v>
      </c>
      <c r="G132" s="97" t="s">
        <v>1</v>
      </c>
      <c r="H132" s="1" t="s">
        <v>62</v>
      </c>
      <c r="I132" s="65" t="s">
        <v>65</v>
      </c>
      <c r="J132" s="1" t="s">
        <v>251</v>
      </c>
      <c r="K132" s="1" t="s">
        <v>5</v>
      </c>
      <c r="L132" s="16" t="s">
        <v>0</v>
      </c>
      <c r="M132" s="109">
        <v>61.4</v>
      </c>
      <c r="N132" s="102">
        <v>1.7</v>
      </c>
      <c r="O132" s="20">
        <f t="shared" si="24"/>
        <v>21.245674740484432</v>
      </c>
      <c r="P132" s="1">
        <v>3</v>
      </c>
      <c r="Q132" s="116">
        <v>4.6500000000000004</v>
      </c>
      <c r="R132" s="22">
        <f t="shared" si="25"/>
        <v>0.86021505376344076</v>
      </c>
      <c r="S132" s="1" t="s">
        <v>66</v>
      </c>
      <c r="T132" s="57" t="s">
        <v>0</v>
      </c>
      <c r="U132" s="18" t="str">
        <f t="shared" ref="U132:U166" si="26">IF(AND(K132="M",N132&lt;=1.64),IF(R132&lt;0.5,"YES","NO"),"")  &amp;  IF(AND(K132="M",N132&gt;1.64),IF(R132&lt;0.43,"YES","NO"),"") &amp; IF(AND(K132="F",N132&lt;=1.52),IF(R132&lt;0.41,"YES","NO"),"") &amp; IF(AND(K132="F",N132&gt;1.52),IF(R132&lt;0.33,"YES","NO"),"")</f>
        <v>NO</v>
      </c>
      <c r="V132" s="109">
        <v>15.6</v>
      </c>
      <c r="W132" s="18" t="str">
        <f t="shared" si="19"/>
        <v>YES</v>
      </c>
      <c r="X132" s="57" t="s">
        <v>0</v>
      </c>
      <c r="Y132" s="18">
        <f t="shared" ref="Y132:Y163" si="27">SUM(S132="YES",T132="YES",U132="YES",W132="YES",X132="YES")</f>
        <v>2</v>
      </c>
      <c r="Z132" s="7">
        <v>3</v>
      </c>
      <c r="AA132" s="23">
        <f t="shared" ref="AA132:AA166" si="28">(Q132&lt;&gt;"Incapable")*1+(Q132&lt;8.7)*1+(Q132&lt;6.2)*1+(Q132&lt;4.82)*1</f>
        <v>4</v>
      </c>
      <c r="AB132" s="1">
        <v>1</v>
      </c>
      <c r="AC132" s="19">
        <f t="shared" ref="AC132:AC163" si="29">SUM(Z132:AB132)</f>
        <v>8</v>
      </c>
      <c r="AD132" s="102">
        <v>18</v>
      </c>
      <c r="AE132" s="7">
        <v>19</v>
      </c>
      <c r="AF132" s="136">
        <v>21.498240932076602</v>
      </c>
      <c r="AG132">
        <v>867</v>
      </c>
      <c r="AH132">
        <v>812</v>
      </c>
      <c r="AI132" s="137">
        <v>988.72</v>
      </c>
      <c r="AJ132" s="130">
        <v>1.3848907703914599</v>
      </c>
      <c r="AK132" s="130">
        <v>89.142380568221498</v>
      </c>
      <c r="AL132" s="130">
        <v>1.0456629652666001</v>
      </c>
      <c r="AM132" s="130">
        <v>117.420859471169</v>
      </c>
      <c r="AN132" s="130">
        <v>111.187906851395</v>
      </c>
      <c r="AO132" s="130">
        <v>9.6655464842248295E-2</v>
      </c>
      <c r="AP132" s="130">
        <v>0.76259685299735802</v>
      </c>
      <c r="AQ132" s="130">
        <v>41.205529466616902</v>
      </c>
      <c r="AR132" s="130">
        <v>58.794470533383098</v>
      </c>
      <c r="AS132" s="130">
        <v>36.8710298887204</v>
      </c>
      <c r="AT132" s="130">
        <v>31.674118675384602</v>
      </c>
      <c r="AU132" s="130">
        <v>31.454851435895002</v>
      </c>
      <c r="AV132" s="130">
        <v>-45.017130050312304</v>
      </c>
      <c r="AW132" s="130">
        <v>2.4249634871176702</v>
      </c>
      <c r="AX132" s="130">
        <v>7.3156992093569198</v>
      </c>
      <c r="AY132" s="130">
        <v>2.93069038093756</v>
      </c>
      <c r="AZ132" s="130">
        <v>68.915025779452293</v>
      </c>
      <c r="BA132" s="136">
        <v>1.4020381711598</v>
      </c>
      <c r="BB132" s="130">
        <v>85.589681128818995</v>
      </c>
      <c r="BC132" s="130">
        <v>1.0836403098139</v>
      </c>
      <c r="BD132" s="130">
        <v>116.20983661538899</v>
      </c>
      <c r="BE132" s="130">
        <v>109.849079494577</v>
      </c>
      <c r="BF132" s="130">
        <v>9.8443210088243596E-2</v>
      </c>
      <c r="BG132" s="130">
        <v>0.78182135577424605</v>
      </c>
      <c r="BH132" s="130">
        <v>41.390292115091199</v>
      </c>
      <c r="BI132" s="130">
        <v>58.609707884908801</v>
      </c>
      <c r="BJ132" s="130">
        <v>40.0000000000028</v>
      </c>
      <c r="BK132" s="130">
        <v>34.545855379188197</v>
      </c>
      <c r="BL132" s="130">
        <v>23.0428863172136</v>
      </c>
      <c r="BM132" s="130">
        <v>-45.848067895378598</v>
      </c>
      <c r="BN132" s="130">
        <v>2.3159715770234701</v>
      </c>
      <c r="BO132" s="130">
        <v>7.9783999163841202</v>
      </c>
      <c r="BP132" s="130">
        <v>2.0390385578565202</v>
      </c>
      <c r="BQ132" s="137">
        <v>70.931119886408098</v>
      </c>
      <c r="BR132" s="136">
        <v>0.15539774578114399</v>
      </c>
      <c r="BS132" s="130">
        <v>25.664413637776001</v>
      </c>
      <c r="BT132" s="130">
        <v>0.161921329365804</v>
      </c>
      <c r="BU132" s="130">
        <v>7.2977972722871298</v>
      </c>
      <c r="BV132" s="130">
        <v>6.6416100875803998</v>
      </c>
      <c r="BW132" s="130">
        <v>1.4159407415599699E-2</v>
      </c>
      <c r="BX132" s="130">
        <v>0.14824358756989101</v>
      </c>
      <c r="BY132" s="130">
        <v>5.9993143963101501</v>
      </c>
      <c r="BZ132" s="130">
        <v>5.9993143963101501</v>
      </c>
      <c r="CA132" s="130">
        <v>14.535075403176601</v>
      </c>
      <c r="CB132" s="130">
        <v>23.318841159838499</v>
      </c>
      <c r="CC132" s="130">
        <v>13.2117198966177</v>
      </c>
      <c r="CD132" s="130">
        <v>5.7682881623009701</v>
      </c>
      <c r="CE132" s="130">
        <v>1.3548384783907099</v>
      </c>
      <c r="CF132" s="130">
        <v>1.9904578777822799</v>
      </c>
      <c r="CG132" s="130">
        <v>3.11153626174419</v>
      </c>
      <c r="CH132" s="137">
        <v>9.8839076372732393</v>
      </c>
      <c r="CI132" s="136">
        <v>0.112209387991819</v>
      </c>
      <c r="CJ132" s="130">
        <v>0.28790361525217201</v>
      </c>
      <c r="CK132" s="130">
        <v>0.15485040088851401</v>
      </c>
      <c r="CL132" s="130">
        <v>6.21507737650226E-2</v>
      </c>
      <c r="CM132" s="130">
        <v>5.9733205486609903E-2</v>
      </c>
      <c r="CN132" s="130">
        <v>0.14649360425413399</v>
      </c>
      <c r="CO132" s="130">
        <v>0.19439312788562499</v>
      </c>
      <c r="CP132" s="130">
        <v>0.14559488675350099</v>
      </c>
      <c r="CQ132" s="130">
        <v>0.102038751975898</v>
      </c>
      <c r="CR132" s="130">
        <v>0.39421397902485</v>
      </c>
      <c r="CS132" s="130">
        <v>0.73621120760530001</v>
      </c>
      <c r="CT132" s="130">
        <v>0.42002169120217198</v>
      </c>
      <c r="CU132" s="130">
        <v>-0.128135404363943</v>
      </c>
      <c r="CV132" s="130">
        <v>0.55870469208634499</v>
      </c>
      <c r="CW132" s="130">
        <v>0.27208033310560997</v>
      </c>
      <c r="CX132" s="130">
        <v>1.06170760377245</v>
      </c>
      <c r="CY132" s="137">
        <v>0.143421663497661</v>
      </c>
    </row>
    <row r="133" spans="1:103" ht="14.25" customHeight="1" x14ac:dyDescent="0.25">
      <c r="A133" s="17">
        <v>130</v>
      </c>
      <c r="B133" s="16" t="s">
        <v>203</v>
      </c>
      <c r="C133" s="36"/>
      <c r="D133" s="122">
        <v>44531</v>
      </c>
      <c r="E133" s="1" t="s">
        <v>66</v>
      </c>
      <c r="F133" s="95" t="s">
        <v>44</v>
      </c>
      <c r="G133" s="97" t="s">
        <v>6</v>
      </c>
      <c r="H133" s="1" t="s">
        <v>62</v>
      </c>
      <c r="I133" s="65" t="s">
        <v>65</v>
      </c>
      <c r="J133" s="1" t="s">
        <v>251</v>
      </c>
      <c r="K133" s="1" t="s">
        <v>3</v>
      </c>
      <c r="L133" s="16" t="s">
        <v>0</v>
      </c>
      <c r="M133" s="109">
        <v>79.5</v>
      </c>
      <c r="N133" s="102">
        <v>1.54</v>
      </c>
      <c r="O133" s="20">
        <f t="shared" ref="O133:O144" si="30">IFERROR(M133/(N133^2),"--")</f>
        <v>33.521673132062745</v>
      </c>
      <c r="P133" s="1">
        <v>1</v>
      </c>
      <c r="Q133" s="116">
        <v>4.5999999999999996</v>
      </c>
      <c r="R133" s="22">
        <f t="shared" ref="R133:R144" si="31">IFERROR(4/Q133,"--")</f>
        <v>0.86956521739130443</v>
      </c>
      <c r="S133" s="1" t="s">
        <v>0</v>
      </c>
      <c r="T133" s="57" t="s">
        <v>0</v>
      </c>
      <c r="U133" s="18" t="str">
        <f t="shared" si="26"/>
        <v>NO</v>
      </c>
      <c r="V133" s="109">
        <v>15.5</v>
      </c>
      <c r="W133" s="18" t="str">
        <f t="shared" ref="W133:W166" si="32">IF(OR(V133="Incapable",V133="-"),"-",IF(AND(K133="M",O133&lt;=26.4),IF(V133&lt;=19.1,"YES","NO"),"") &amp;  IF(AND(K133="M",O133&gt;26.4),IF(V133&lt;=22.9,"YES","NO"),"")  &amp; IF(AND(K133="F",O133&lt;=26.4),IF(V133&lt;11,"YES","NO"),"") &amp; IF(AND(K133="F",O133&gt;26.4),IF(V133&lt;12,"YES","NO"),""))</f>
        <v>NO</v>
      </c>
      <c r="X133" s="57" t="s">
        <v>0</v>
      </c>
      <c r="Y133" s="18">
        <f t="shared" si="27"/>
        <v>0</v>
      </c>
      <c r="Z133" s="7">
        <v>3</v>
      </c>
      <c r="AA133" s="23">
        <f t="shared" si="28"/>
        <v>4</v>
      </c>
      <c r="AB133" s="1">
        <v>4</v>
      </c>
      <c r="AC133" s="19">
        <f t="shared" si="29"/>
        <v>11</v>
      </c>
      <c r="AD133" s="102">
        <v>10.87</v>
      </c>
      <c r="AE133" s="7">
        <v>7</v>
      </c>
      <c r="AF133" s="136">
        <v>27.035185502087</v>
      </c>
      <c r="AG133">
        <v>1399</v>
      </c>
      <c r="AH133">
        <v>1238</v>
      </c>
      <c r="AI133" s="137">
        <v>2046.4</v>
      </c>
      <c r="AJ133" s="130">
        <v>0.86478285089866302</v>
      </c>
      <c r="AK133" s="130">
        <v>148.81164015036401</v>
      </c>
      <c r="AL133" s="130">
        <v>1.0651757567812301</v>
      </c>
      <c r="AM133" s="130">
        <v>114.81226040540299</v>
      </c>
      <c r="AN133" s="130">
        <v>108.10297445873501</v>
      </c>
      <c r="AO133" s="130">
        <v>0.118493273851259</v>
      </c>
      <c r="AP133" s="130">
        <v>1.28440710024046</v>
      </c>
      <c r="AQ133" s="130">
        <v>63.084447409016697</v>
      </c>
      <c r="AR133" s="130">
        <v>36.915552590983303</v>
      </c>
      <c r="AS133" s="130">
        <v>50.832676956404697</v>
      </c>
      <c r="AT133" s="130">
        <v>1.3002498524591299</v>
      </c>
      <c r="AU133" s="130">
        <v>47.8670731911362</v>
      </c>
      <c r="AV133" s="130">
        <v>-30.085934994595299</v>
      </c>
      <c r="AW133" s="130">
        <v>4.92725916615582</v>
      </c>
      <c r="AX133" s="130">
        <v>7.8883552733200704</v>
      </c>
      <c r="AY133" s="130">
        <v>2.8808584491217499</v>
      </c>
      <c r="AZ133" s="130">
        <v>72.542348521004101</v>
      </c>
      <c r="BA133" s="136">
        <v>0.87036770109824602</v>
      </c>
      <c r="BB133" s="130">
        <v>137.87276325693401</v>
      </c>
      <c r="BC133" s="130">
        <v>1.1066551102814199</v>
      </c>
      <c r="BD133" s="130">
        <v>111.782838519072</v>
      </c>
      <c r="BE133" s="130">
        <v>105.603408184359</v>
      </c>
      <c r="BF133" s="130">
        <v>0.118542871987753</v>
      </c>
      <c r="BG133" s="130">
        <v>1.25335757088497</v>
      </c>
      <c r="BH133" s="130">
        <v>60.8695652173909</v>
      </c>
      <c r="BI133" s="130">
        <v>39.1304347826091</v>
      </c>
      <c r="BJ133" s="130">
        <v>50.000000000072703</v>
      </c>
      <c r="BK133" s="130">
        <v>0</v>
      </c>
      <c r="BL133" s="130">
        <v>49.253731343284997</v>
      </c>
      <c r="BM133" s="130">
        <v>-33.880713713814004</v>
      </c>
      <c r="BN133" s="130">
        <v>3.4378886488422999</v>
      </c>
      <c r="BO133" s="130">
        <v>8.2759873246248503</v>
      </c>
      <c r="BP133" s="130">
        <v>2.2053331515221299</v>
      </c>
      <c r="BQ133" s="137">
        <v>76.338674511992807</v>
      </c>
      <c r="BR133" s="136">
        <v>0.20883207316212801</v>
      </c>
      <c r="BS133" s="130">
        <v>46.445087449791103</v>
      </c>
      <c r="BT133" s="130">
        <v>0.178627156947442</v>
      </c>
      <c r="BU133" s="130">
        <v>15.8550514618825</v>
      </c>
      <c r="BV133" s="130">
        <v>13.9054629020404</v>
      </c>
      <c r="BW133" s="130">
        <v>1.8255059033618501E-2</v>
      </c>
      <c r="BX133" s="130">
        <v>0.349426085765564</v>
      </c>
      <c r="BY133" s="130">
        <v>13.1321397027884</v>
      </c>
      <c r="BZ133" s="130">
        <v>13.1321397027884</v>
      </c>
      <c r="CA133" s="130">
        <v>4.1469948297414803</v>
      </c>
      <c r="CB133" s="130">
        <v>6.3479519676642804</v>
      </c>
      <c r="CC133" s="130">
        <v>5.5756912549692403</v>
      </c>
      <c r="CD133" s="130">
        <v>8.9705190540646509</v>
      </c>
      <c r="CE133" s="130">
        <v>3.4081471612507799</v>
      </c>
      <c r="CF133" s="130">
        <v>1.6919366533829401</v>
      </c>
      <c r="CG133" s="130">
        <v>2.7255075537873998</v>
      </c>
      <c r="CH133" s="137">
        <v>15.006753562312101</v>
      </c>
      <c r="CI133" s="136">
        <v>0.241484984288385</v>
      </c>
      <c r="CJ133" s="130">
        <v>0.31210654894241702</v>
      </c>
      <c r="CK133" s="130">
        <v>0.16769735492968901</v>
      </c>
      <c r="CL133" s="130">
        <v>0.13809545605929399</v>
      </c>
      <c r="CM133" s="130">
        <v>0.128631640078955</v>
      </c>
      <c r="CN133" s="130">
        <v>0.15405987563930101</v>
      </c>
      <c r="CO133" s="130">
        <v>0.27205244014934599</v>
      </c>
      <c r="CP133" s="130">
        <v>0.20816762676297099</v>
      </c>
      <c r="CQ133" s="130">
        <v>0.355734609970216</v>
      </c>
      <c r="CR133" s="130">
        <v>8.1581279563498907E-2</v>
      </c>
      <c r="CS133" s="130">
        <v>4.8821016635061101</v>
      </c>
      <c r="CT133" s="130">
        <v>0.116482811320115</v>
      </c>
      <c r="CU133" s="130">
        <v>-0.29816321333128398</v>
      </c>
      <c r="CV133" s="130">
        <v>0.69169228699406204</v>
      </c>
      <c r="CW133" s="130">
        <v>0.214485351478197</v>
      </c>
      <c r="CX133" s="130">
        <v>0.946074790525823</v>
      </c>
      <c r="CY133" s="137">
        <v>0.20686886857498099</v>
      </c>
    </row>
    <row r="134" spans="1:103" ht="14.25" customHeight="1" x14ac:dyDescent="0.25">
      <c r="A134" s="17">
        <v>131</v>
      </c>
      <c r="B134" s="16" t="s">
        <v>204</v>
      </c>
      <c r="C134" s="36"/>
      <c r="D134" s="122">
        <v>44531</v>
      </c>
      <c r="E134" s="1" t="s">
        <v>66</v>
      </c>
      <c r="F134" s="95" t="s">
        <v>44</v>
      </c>
      <c r="G134" s="97" t="s">
        <v>8</v>
      </c>
      <c r="H134" s="1" t="s">
        <v>62</v>
      </c>
      <c r="I134" s="65" t="s">
        <v>65</v>
      </c>
      <c r="J134" s="1" t="s">
        <v>252</v>
      </c>
      <c r="K134" s="1" t="s">
        <v>3</v>
      </c>
      <c r="L134" s="16" t="s">
        <v>0</v>
      </c>
      <c r="M134" s="109">
        <v>72.3</v>
      </c>
      <c r="N134" s="102">
        <v>1.5</v>
      </c>
      <c r="O134" s="20">
        <f t="shared" si="30"/>
        <v>32.133333333333333</v>
      </c>
      <c r="P134" s="1">
        <v>3</v>
      </c>
      <c r="Q134" s="116">
        <v>5.53</v>
      </c>
      <c r="R134" s="22">
        <f t="shared" si="31"/>
        <v>0.72332730560578662</v>
      </c>
      <c r="S134" s="1" t="s">
        <v>66</v>
      </c>
      <c r="T134" s="57" t="s">
        <v>66</v>
      </c>
      <c r="U134" s="18" t="str">
        <f t="shared" si="26"/>
        <v>NO</v>
      </c>
      <c r="V134" s="109">
        <v>11.3</v>
      </c>
      <c r="W134" s="18" t="str">
        <f t="shared" si="32"/>
        <v>YES</v>
      </c>
      <c r="X134" s="57" t="s">
        <v>66</v>
      </c>
      <c r="Y134" s="18">
        <f t="shared" si="27"/>
        <v>4</v>
      </c>
      <c r="Z134" s="7">
        <v>2</v>
      </c>
      <c r="AA134" s="23">
        <f t="shared" si="28"/>
        <v>3</v>
      </c>
      <c r="AB134" s="1">
        <v>3</v>
      </c>
      <c r="AC134" s="19">
        <f t="shared" si="29"/>
        <v>8</v>
      </c>
      <c r="AD134" s="102">
        <v>22.64</v>
      </c>
      <c r="AE134" s="7">
        <v>21</v>
      </c>
      <c r="AF134" s="136">
        <v>17.569566864351899</v>
      </c>
      <c r="AG134">
        <v>1067</v>
      </c>
      <c r="AH134">
        <v>921</v>
      </c>
      <c r="AI134" s="137">
        <v>856.98</v>
      </c>
      <c r="AJ134" s="130">
        <v>0.88373491586142305</v>
      </c>
      <c r="AK134" s="130">
        <v>146.291498242503</v>
      </c>
      <c r="AL134" s="130">
        <v>0.72940549850818204</v>
      </c>
      <c r="AM134" s="130">
        <v>121.46213106278699</v>
      </c>
      <c r="AN134" s="130">
        <v>115.27549892207399</v>
      </c>
      <c r="AO134" s="130">
        <v>6.8722517967257299E-2</v>
      </c>
      <c r="AP134" s="130">
        <v>0.86438742703634597</v>
      </c>
      <c r="AQ134" s="130">
        <v>46.403231476260302</v>
      </c>
      <c r="AR134" s="130">
        <v>53.596768523739698</v>
      </c>
      <c r="AS134" s="130">
        <v>43.6695430730718</v>
      </c>
      <c r="AT134" s="130">
        <v>12.3544101455928</v>
      </c>
      <c r="AU134" s="130">
        <v>43.976046781335299</v>
      </c>
      <c r="AV134" s="130">
        <v>-32.498472020079397</v>
      </c>
      <c r="AW134" s="130">
        <v>2.5096927297314799</v>
      </c>
      <c r="AX134" s="130">
        <v>6.0438293034471302</v>
      </c>
      <c r="AY134" s="130">
        <v>3.8328234340481502</v>
      </c>
      <c r="AZ134" s="130">
        <v>50.5188992158171</v>
      </c>
      <c r="BA134" s="136">
        <v>0.952271269021992</v>
      </c>
      <c r="BB134" s="130">
        <v>126.014512779791</v>
      </c>
      <c r="BC134" s="130">
        <v>0.78105848539423794</v>
      </c>
      <c r="BD134" s="130">
        <v>118.542425511966</v>
      </c>
      <c r="BE134" s="130">
        <v>112.019796156109</v>
      </c>
      <c r="BF134" s="130">
        <v>6.8976768307557307E-2</v>
      </c>
      <c r="BG134" s="130">
        <v>0.81291594090979802</v>
      </c>
      <c r="BH134" s="130">
        <v>42.424242424242799</v>
      </c>
      <c r="BI134" s="130">
        <v>57.575757575757201</v>
      </c>
      <c r="BJ134" s="130">
        <v>50</v>
      </c>
      <c r="BK134" s="130">
        <v>0</v>
      </c>
      <c r="BL134" s="130">
        <v>48.888888888881397</v>
      </c>
      <c r="BM134" s="130">
        <v>-35.829806211672398</v>
      </c>
      <c r="BN134" s="130">
        <v>1.2692840045070299</v>
      </c>
      <c r="BO134" s="130">
        <v>6.3846912682103101</v>
      </c>
      <c r="BP134" s="130">
        <v>2.37079376901085</v>
      </c>
      <c r="BQ134" s="137">
        <v>54.384445484674302</v>
      </c>
      <c r="BR134" s="136">
        <v>0.20787613631843399</v>
      </c>
      <c r="BS134" s="130">
        <v>48.430514544001397</v>
      </c>
      <c r="BT134" s="130">
        <v>0.173823443308977</v>
      </c>
      <c r="BU134" s="130">
        <v>19.822753089004401</v>
      </c>
      <c r="BV134" s="130">
        <v>17.9739435685673</v>
      </c>
      <c r="BW134" s="130">
        <v>1.4232884051264501E-2</v>
      </c>
      <c r="BX134" s="130">
        <v>0.28731031424678999</v>
      </c>
      <c r="BY134" s="130">
        <v>12.880747166526501</v>
      </c>
      <c r="BZ134" s="130">
        <v>12.880747166526501</v>
      </c>
      <c r="CA134" s="130">
        <v>14.421857029317</v>
      </c>
      <c r="CB134" s="130">
        <v>20.216021281255198</v>
      </c>
      <c r="CC134" s="130">
        <v>13.529414281294301</v>
      </c>
      <c r="CD134" s="130">
        <v>9.4238719037722891</v>
      </c>
      <c r="CE134" s="130">
        <v>3.75756103204096</v>
      </c>
      <c r="CF134" s="130">
        <v>1.4099225144924099</v>
      </c>
      <c r="CG134" s="130">
        <v>3.8920590189377502</v>
      </c>
      <c r="CH134" s="137">
        <v>12.823458921500601</v>
      </c>
      <c r="CI134" s="136">
        <v>0.23522453689159301</v>
      </c>
      <c r="CJ134" s="130">
        <v>0.33105488101379299</v>
      </c>
      <c r="CK134" s="130">
        <v>0.23830838081765099</v>
      </c>
      <c r="CL134" s="130">
        <v>0.16320109745775299</v>
      </c>
      <c r="CM134" s="130">
        <v>0.15592162893797301</v>
      </c>
      <c r="CN134" s="130">
        <v>0.20710655651537299</v>
      </c>
      <c r="CO134" s="130">
        <v>0.33238604040304798</v>
      </c>
      <c r="CP134" s="130">
        <v>0.277582977666463</v>
      </c>
      <c r="CQ134" s="130">
        <v>0.24032693614394299</v>
      </c>
      <c r="CR134" s="130">
        <v>0.330249780841194</v>
      </c>
      <c r="CS134" s="130">
        <v>1.6363404681418099</v>
      </c>
      <c r="CT134" s="130">
        <v>0.307654172476379</v>
      </c>
      <c r="CU134" s="130">
        <v>-0.28997892263826103</v>
      </c>
      <c r="CV134" s="130">
        <v>1.4972195550181899</v>
      </c>
      <c r="CW134" s="130">
        <v>0.23328298065735401</v>
      </c>
      <c r="CX134" s="130">
        <v>1.01545481703211</v>
      </c>
      <c r="CY134" s="137">
        <v>0.25383488398507498</v>
      </c>
    </row>
    <row r="135" spans="1:103" ht="14.25" customHeight="1" x14ac:dyDescent="0.25">
      <c r="A135" s="17">
        <v>132</v>
      </c>
      <c r="B135" s="16" t="s">
        <v>205</v>
      </c>
      <c r="C135" s="36"/>
      <c r="D135" s="122">
        <v>44531</v>
      </c>
      <c r="E135" s="1" t="s">
        <v>66</v>
      </c>
      <c r="F135" s="95" t="s">
        <v>44</v>
      </c>
      <c r="G135" s="97" t="s">
        <v>6</v>
      </c>
      <c r="H135" s="1" t="s">
        <v>62</v>
      </c>
      <c r="I135" s="65" t="s">
        <v>65</v>
      </c>
      <c r="J135" s="1" t="s">
        <v>248</v>
      </c>
      <c r="K135" s="1" t="s">
        <v>5</v>
      </c>
      <c r="L135" s="16" t="s">
        <v>0</v>
      </c>
      <c r="M135" s="109">
        <v>78</v>
      </c>
      <c r="N135" s="102">
        <v>1.59</v>
      </c>
      <c r="O135" s="20">
        <f t="shared" si="30"/>
        <v>30.853209920493647</v>
      </c>
      <c r="P135" s="1">
        <v>1</v>
      </c>
      <c r="Q135" s="116">
        <v>4.62</v>
      </c>
      <c r="R135" s="22">
        <f t="shared" si="31"/>
        <v>0.86580086580086579</v>
      </c>
      <c r="S135" s="1" t="s">
        <v>0</v>
      </c>
      <c r="T135" s="57" t="s">
        <v>0</v>
      </c>
      <c r="U135" s="18" t="str">
        <f t="shared" si="26"/>
        <v>NO</v>
      </c>
      <c r="V135" s="109">
        <v>19.7</v>
      </c>
      <c r="W135" s="18" t="str">
        <f t="shared" si="32"/>
        <v>YES</v>
      </c>
      <c r="X135" s="57" t="s">
        <v>0</v>
      </c>
      <c r="Y135" s="18">
        <f t="shared" si="27"/>
        <v>1</v>
      </c>
      <c r="Z135" s="7">
        <v>2</v>
      </c>
      <c r="AA135" s="23">
        <f t="shared" si="28"/>
        <v>4</v>
      </c>
      <c r="AB135" s="1">
        <v>3</v>
      </c>
      <c r="AC135" s="19">
        <f t="shared" si="29"/>
        <v>9</v>
      </c>
      <c r="AD135" s="102">
        <v>14.47</v>
      </c>
      <c r="AE135" s="7">
        <v>10</v>
      </c>
      <c r="AF135" s="136">
        <v>24.755767468405899</v>
      </c>
      <c r="AG135">
        <v>1380</v>
      </c>
      <c r="AH135">
        <v>1165</v>
      </c>
      <c r="AI135" s="137">
        <v>1314.48</v>
      </c>
      <c r="AJ135" s="130">
        <v>0.92315134487016803</v>
      </c>
      <c r="AK135" s="130">
        <v>152.69105667425001</v>
      </c>
      <c r="AL135" s="130">
        <v>0.88200129793110005</v>
      </c>
      <c r="AM135" s="130">
        <v>117.086278044935</v>
      </c>
      <c r="AN135" s="130">
        <v>110.47287543695199</v>
      </c>
      <c r="AO135" s="130">
        <v>9.4684186366932793E-2</v>
      </c>
      <c r="AP135" s="130">
        <v>0.996894285897998</v>
      </c>
      <c r="AQ135" s="130">
        <v>54.1138645340341</v>
      </c>
      <c r="AR135" s="130">
        <v>45.886135465965999</v>
      </c>
      <c r="AS135" s="130">
        <v>48.889100253353199</v>
      </c>
      <c r="AT135" s="130">
        <v>8.4613820054993401</v>
      </c>
      <c r="AU135" s="130">
        <v>42.649517741147399</v>
      </c>
      <c r="AV135" s="130">
        <v>-24.250627294238502</v>
      </c>
      <c r="AW135" s="130">
        <v>2.6817743822594999</v>
      </c>
      <c r="AX135" s="130">
        <v>4.5624665349967302</v>
      </c>
      <c r="AY135" s="130">
        <v>4.2380934748397303</v>
      </c>
      <c r="AZ135" s="130">
        <v>40.648154285587601</v>
      </c>
      <c r="BA135" s="136">
        <v>0.94860300007326304</v>
      </c>
      <c r="BB135" s="130">
        <v>126.50181370998401</v>
      </c>
      <c r="BC135" s="130">
        <v>0.98435685101701498</v>
      </c>
      <c r="BD135" s="130">
        <v>112.350067331142</v>
      </c>
      <c r="BE135" s="130">
        <v>106.49208050210601</v>
      </c>
      <c r="BF135" s="130">
        <v>9.7649404975921797E-2</v>
      </c>
      <c r="BG135" s="130">
        <v>0.97138831767528</v>
      </c>
      <c r="BH135" s="130">
        <v>52.525252525250899</v>
      </c>
      <c r="BI135" s="130">
        <v>47.474747474749101</v>
      </c>
      <c r="BJ135" s="130">
        <v>50.000000000022403</v>
      </c>
      <c r="BK135" s="130">
        <v>0</v>
      </c>
      <c r="BL135" s="130">
        <v>48.8372093023278</v>
      </c>
      <c r="BM135" s="130">
        <v>-28.521976573934001</v>
      </c>
      <c r="BN135" s="130">
        <v>1.52076487725686</v>
      </c>
      <c r="BO135" s="130">
        <v>5.0367234344721901</v>
      </c>
      <c r="BP135" s="130">
        <v>2.9393626119790701</v>
      </c>
      <c r="BQ135" s="137">
        <v>47.124074322505201</v>
      </c>
      <c r="BR135" s="136">
        <v>0.30993541156083299</v>
      </c>
      <c r="BS135" s="130">
        <v>74.784780366210299</v>
      </c>
      <c r="BT135" s="130">
        <v>0.28639315643950802</v>
      </c>
      <c r="BU135" s="130">
        <v>19.142055866632301</v>
      </c>
      <c r="BV135" s="130">
        <v>16.452760489699401</v>
      </c>
      <c r="BW135" s="130">
        <v>2.3029140609916999E-2</v>
      </c>
      <c r="BX135" s="130">
        <v>0.34892531865985699</v>
      </c>
      <c r="BY135" s="130">
        <v>14.2121959049478</v>
      </c>
      <c r="BZ135" s="130">
        <v>14.2121959049478</v>
      </c>
      <c r="CA135" s="130">
        <v>10.781784839203301</v>
      </c>
      <c r="CB135" s="130">
        <v>17.137734051495698</v>
      </c>
      <c r="CC135" s="130">
        <v>13.2902369520338</v>
      </c>
      <c r="CD135" s="130">
        <v>11.6713757280918</v>
      </c>
      <c r="CE135" s="130">
        <v>2.71577755397275</v>
      </c>
      <c r="CF135" s="130">
        <v>2.0160924742569799</v>
      </c>
      <c r="CG135" s="130">
        <v>4.2396005795219196</v>
      </c>
      <c r="CH135" s="137">
        <v>18.240788136014601</v>
      </c>
      <c r="CI135" s="136">
        <v>0.33573629425240298</v>
      </c>
      <c r="CJ135" s="130">
        <v>0.48977839301849502</v>
      </c>
      <c r="CK135" s="130">
        <v>0.32470831631574398</v>
      </c>
      <c r="CL135" s="130">
        <v>0.16348675682803801</v>
      </c>
      <c r="CM135" s="130">
        <v>0.14893031818556399</v>
      </c>
      <c r="CN135" s="130">
        <v>0.243220557661777</v>
      </c>
      <c r="CO135" s="130">
        <v>0.35001235697278199</v>
      </c>
      <c r="CP135" s="130">
        <v>0.262635020199108</v>
      </c>
      <c r="CQ135" s="130">
        <v>0.30972745385126399</v>
      </c>
      <c r="CR135" s="130">
        <v>0.22053555461912699</v>
      </c>
      <c r="CS135" s="130">
        <v>2.0254060200044499</v>
      </c>
      <c r="CT135" s="130">
        <v>0.31161517540939598</v>
      </c>
      <c r="CU135" s="130">
        <v>-0.481281394764774</v>
      </c>
      <c r="CV135" s="130">
        <v>1.01267935585416</v>
      </c>
      <c r="CW135" s="130">
        <v>0.44188652317609201</v>
      </c>
      <c r="CX135" s="130">
        <v>1.0003556091179</v>
      </c>
      <c r="CY135" s="137">
        <v>0.44874825085187597</v>
      </c>
    </row>
    <row r="136" spans="1:103" ht="14.25" customHeight="1" x14ac:dyDescent="0.25">
      <c r="A136" s="17">
        <v>133</v>
      </c>
      <c r="B136" s="16" t="s">
        <v>206</v>
      </c>
      <c r="C136" s="36"/>
      <c r="D136" s="122">
        <v>44531</v>
      </c>
      <c r="E136" s="1" t="s">
        <v>0</v>
      </c>
      <c r="F136" s="95" t="s">
        <v>44</v>
      </c>
      <c r="G136" s="97" t="s">
        <v>8</v>
      </c>
      <c r="H136" s="1" t="s">
        <v>62</v>
      </c>
      <c r="I136" s="65" t="s">
        <v>65</v>
      </c>
      <c r="J136" s="1" t="s">
        <v>248</v>
      </c>
      <c r="K136" s="1" t="s">
        <v>3</v>
      </c>
      <c r="L136" s="16" t="s">
        <v>0</v>
      </c>
      <c r="M136" s="109">
        <v>66.400000000000006</v>
      </c>
      <c r="N136" s="102">
        <v>1.57</v>
      </c>
      <c r="O136" s="20">
        <f t="shared" si="30"/>
        <v>26.938212503549842</v>
      </c>
      <c r="P136" s="1">
        <v>1</v>
      </c>
      <c r="Q136" s="116">
        <v>3.79</v>
      </c>
      <c r="R136" s="22">
        <f t="shared" si="31"/>
        <v>1.0554089709762533</v>
      </c>
      <c r="S136" s="1" t="s">
        <v>0</v>
      </c>
      <c r="T136" s="57" t="s">
        <v>0</v>
      </c>
      <c r="U136" s="18" t="str">
        <f t="shared" si="26"/>
        <v>NO</v>
      </c>
      <c r="V136" s="109">
        <v>16</v>
      </c>
      <c r="W136" s="18" t="str">
        <f t="shared" si="32"/>
        <v>NO</v>
      </c>
      <c r="X136" s="57" t="s">
        <v>0</v>
      </c>
      <c r="Y136" s="18">
        <f t="shared" si="27"/>
        <v>0</v>
      </c>
      <c r="Z136" s="7">
        <v>4</v>
      </c>
      <c r="AA136" s="23">
        <f t="shared" si="28"/>
        <v>4</v>
      </c>
      <c r="AB136" s="1">
        <v>4</v>
      </c>
      <c r="AC136" s="19">
        <f t="shared" si="29"/>
        <v>12</v>
      </c>
      <c r="AD136" s="102">
        <v>10.58</v>
      </c>
      <c r="AE136" s="7">
        <v>7</v>
      </c>
      <c r="AF136" s="136">
        <v>22.579031982275101</v>
      </c>
      <c r="AG136">
        <v>1444</v>
      </c>
      <c r="AH136">
        <v>1132</v>
      </c>
      <c r="AI136" s="137">
        <v>1220.97</v>
      </c>
      <c r="AJ136" s="130">
        <v>0.95635723862658295</v>
      </c>
      <c r="AK136" s="130">
        <v>145.93282060305799</v>
      </c>
      <c r="AL136" s="130">
        <v>0.843898893781175</v>
      </c>
      <c r="AM136" s="130">
        <v>119.031920687552</v>
      </c>
      <c r="AN136" s="130">
        <v>112.249076726051</v>
      </c>
      <c r="AO136" s="130">
        <v>7.7212610477647103E-2</v>
      </c>
      <c r="AP136" s="130">
        <v>0.92007180107484499</v>
      </c>
      <c r="AQ136" s="130">
        <v>50.8039240999192</v>
      </c>
      <c r="AR136" s="130">
        <v>49.1960759000808</v>
      </c>
      <c r="AS136" s="130">
        <v>36.548678010889297</v>
      </c>
      <c r="AT136" s="130">
        <v>21.622380000477399</v>
      </c>
      <c r="AU136" s="130">
        <v>41.828941988633197</v>
      </c>
      <c r="AV136" s="130">
        <v>-31.413828861376398</v>
      </c>
      <c r="AW136" s="130">
        <v>2.4649670684432801</v>
      </c>
      <c r="AX136" s="130">
        <v>5.9228488230288603</v>
      </c>
      <c r="AY136" s="130">
        <v>3.6185190579434598</v>
      </c>
      <c r="AZ136" s="130">
        <v>53.639057379351797</v>
      </c>
      <c r="BA136" s="136">
        <v>1.0785929679738899</v>
      </c>
      <c r="BB136" s="130">
        <v>111.25605632810399</v>
      </c>
      <c r="BC136" s="130">
        <v>0.93030378539146796</v>
      </c>
      <c r="BD136" s="130">
        <v>115.993419317552</v>
      </c>
      <c r="BE136" s="130">
        <v>108.877841586838</v>
      </c>
      <c r="BF136" s="130">
        <v>7.8429893851445498E-2</v>
      </c>
      <c r="BG136" s="130">
        <v>0.86174031680588103</v>
      </c>
      <c r="BH136" s="130">
        <v>44.6280991735523</v>
      </c>
      <c r="BI136" s="130">
        <v>55.3719008264477</v>
      </c>
      <c r="BJ136" s="130">
        <v>49.999999999976097</v>
      </c>
      <c r="BK136" s="130">
        <v>4.4776119402970398</v>
      </c>
      <c r="BL136" s="130">
        <v>48.3870967742155</v>
      </c>
      <c r="BM136" s="130">
        <v>-37.1328115349</v>
      </c>
      <c r="BN136" s="130">
        <v>1.6128333499540299</v>
      </c>
      <c r="BO136" s="130">
        <v>6.4930574756745596</v>
      </c>
      <c r="BP136" s="130">
        <v>2.0320355336019098</v>
      </c>
      <c r="BQ136" s="137">
        <v>62.101305400050101</v>
      </c>
      <c r="BR136" s="136">
        <v>0.29246769534787198</v>
      </c>
      <c r="BS136" s="130">
        <v>72.565794951619097</v>
      </c>
      <c r="BT136" s="130">
        <v>0.25563972155683201</v>
      </c>
      <c r="BU136" s="130">
        <v>18.034206976782801</v>
      </c>
      <c r="BV136" s="130">
        <v>15.614250420313301</v>
      </c>
      <c r="BW136" s="130">
        <v>1.6845410764380502E-2</v>
      </c>
      <c r="BX136" s="130">
        <v>0.32546158882395199</v>
      </c>
      <c r="BY136" s="130">
        <v>13.800822706084499</v>
      </c>
      <c r="BZ136" s="130">
        <v>13.800822706084499</v>
      </c>
      <c r="CA136" s="130">
        <v>19.5609189476605</v>
      </c>
      <c r="CB136" s="130">
        <v>27.015792958478301</v>
      </c>
      <c r="CC136" s="130">
        <v>18.814747074223099</v>
      </c>
      <c r="CD136" s="130">
        <v>13.1176129680151</v>
      </c>
      <c r="CE136" s="130">
        <v>2.76114987160696</v>
      </c>
      <c r="CF136" s="130">
        <v>2.44548922386593</v>
      </c>
      <c r="CG136" s="130">
        <v>4.1550286669649399</v>
      </c>
      <c r="CH136" s="137">
        <v>20.975908606274398</v>
      </c>
      <c r="CI136" s="136">
        <v>0.30581427476607198</v>
      </c>
      <c r="CJ136" s="130">
        <v>0.49725479608867601</v>
      </c>
      <c r="CK136" s="130">
        <v>0.302926954212977</v>
      </c>
      <c r="CL136" s="130">
        <v>0.15150731730290201</v>
      </c>
      <c r="CM136" s="130">
        <v>0.13910359778210599</v>
      </c>
      <c r="CN136" s="130">
        <v>0.21816916511658699</v>
      </c>
      <c r="CO136" s="130">
        <v>0.35373498942554499</v>
      </c>
      <c r="CP136" s="130">
        <v>0.27164875451238002</v>
      </c>
      <c r="CQ136" s="130">
        <v>0.28052690084702198</v>
      </c>
      <c r="CR136" s="130">
        <v>0.53520181884095896</v>
      </c>
      <c r="CS136" s="130">
        <v>1.24943660031328</v>
      </c>
      <c r="CT136" s="130">
        <v>0.44980212694205701</v>
      </c>
      <c r="CU136" s="130">
        <v>-0.41757447097266498</v>
      </c>
      <c r="CV136" s="130">
        <v>1.12015690065618</v>
      </c>
      <c r="CW136" s="130">
        <v>0.41289070461456401</v>
      </c>
      <c r="CX136" s="130">
        <v>1.1482677306462501</v>
      </c>
      <c r="CY136" s="137">
        <v>0.391056622377354</v>
      </c>
    </row>
    <row r="137" spans="1:103" ht="14.25" customHeight="1" x14ac:dyDescent="0.25">
      <c r="A137" s="17">
        <v>134</v>
      </c>
      <c r="B137" s="16" t="s">
        <v>207</v>
      </c>
      <c r="C137" s="36"/>
      <c r="D137" s="122">
        <v>44562</v>
      </c>
      <c r="E137" s="1" t="s">
        <v>66</v>
      </c>
      <c r="F137" s="95" t="s">
        <v>44</v>
      </c>
      <c r="G137" s="97" t="s">
        <v>6</v>
      </c>
      <c r="H137" s="1" t="s">
        <v>62</v>
      </c>
      <c r="I137" s="65" t="s">
        <v>65</v>
      </c>
      <c r="J137" s="1" t="s">
        <v>249</v>
      </c>
      <c r="K137" s="1" t="s">
        <v>3</v>
      </c>
      <c r="L137" s="16" t="s">
        <v>0</v>
      </c>
      <c r="M137" s="109">
        <v>60</v>
      </c>
      <c r="N137" s="102">
        <v>1.42</v>
      </c>
      <c r="O137" s="20">
        <f t="shared" si="30"/>
        <v>29.756000793493357</v>
      </c>
      <c r="P137" s="1">
        <v>1</v>
      </c>
      <c r="Q137" s="116">
        <v>6.65</v>
      </c>
      <c r="R137" s="22">
        <f t="shared" si="31"/>
        <v>0.60150375939849621</v>
      </c>
      <c r="S137" s="1" t="s">
        <v>0</v>
      </c>
      <c r="T137" s="57" t="s">
        <v>66</v>
      </c>
      <c r="U137" s="18" t="str">
        <f t="shared" si="26"/>
        <v>NO</v>
      </c>
      <c r="V137" s="109">
        <v>15.2</v>
      </c>
      <c r="W137" s="18" t="str">
        <f t="shared" si="32"/>
        <v>NO</v>
      </c>
      <c r="X137" s="57" t="s">
        <v>0</v>
      </c>
      <c r="Y137" s="18">
        <f t="shared" si="27"/>
        <v>1</v>
      </c>
      <c r="Z137" s="7">
        <v>1</v>
      </c>
      <c r="AA137" s="23">
        <f t="shared" si="28"/>
        <v>2</v>
      </c>
      <c r="AB137" s="1">
        <v>0</v>
      </c>
      <c r="AC137" s="19">
        <f t="shared" si="29"/>
        <v>3</v>
      </c>
      <c r="AD137" s="102">
        <v>25.97</v>
      </c>
      <c r="AE137" s="7">
        <v>13</v>
      </c>
      <c r="AF137" s="136">
        <v>19.3301494844819</v>
      </c>
      <c r="AG137">
        <v>829</v>
      </c>
      <c r="AH137">
        <v>757</v>
      </c>
      <c r="AI137" s="137">
        <v>614.19000000000005</v>
      </c>
      <c r="AJ137" s="130">
        <v>1.31451063022037</v>
      </c>
      <c r="AK137" s="130">
        <v>97.550696934252301</v>
      </c>
      <c r="AL137" s="130">
        <v>0.63780425571598298</v>
      </c>
      <c r="AM137" s="130">
        <v>130.91878778855499</v>
      </c>
      <c r="AN137" s="130">
        <v>121.307535007007</v>
      </c>
      <c r="AO137" s="130">
        <v>8.3233904166192599E-2</v>
      </c>
      <c r="AP137" s="130">
        <v>0.491786913909662</v>
      </c>
      <c r="AQ137" s="130">
        <v>34.835757794330704</v>
      </c>
      <c r="AR137" s="130">
        <v>65.164242205669296</v>
      </c>
      <c r="AS137" s="130">
        <v>37.878915377625603</v>
      </c>
      <c r="AT137" s="130">
        <v>31.8919375039839</v>
      </c>
      <c r="AU137" s="130">
        <v>30.2291471183905</v>
      </c>
      <c r="AV137" s="130">
        <v>-41.811613215721401</v>
      </c>
      <c r="AW137" s="130">
        <v>3.8181046398421401</v>
      </c>
      <c r="AX137" s="130">
        <v>4.1238196891692196</v>
      </c>
      <c r="AY137" s="130">
        <v>4.3885162363439401</v>
      </c>
      <c r="AZ137" s="130">
        <v>55.028030949336802</v>
      </c>
      <c r="BA137" s="136">
        <v>1.34955890732067</v>
      </c>
      <c r="BB137" s="130">
        <v>88.917941520789597</v>
      </c>
      <c r="BC137" s="130">
        <v>0.68081275272577402</v>
      </c>
      <c r="BD137" s="130">
        <v>127.715346696675</v>
      </c>
      <c r="BE137" s="130">
        <v>117.916586277531</v>
      </c>
      <c r="BF137" s="130">
        <v>8.5912121492621299E-2</v>
      </c>
      <c r="BG137" s="130">
        <v>0.50901214698986497</v>
      </c>
      <c r="BH137" s="130">
        <v>35.074626865666701</v>
      </c>
      <c r="BI137" s="130">
        <v>64.925373134333299</v>
      </c>
      <c r="BJ137" s="130">
        <v>44.318181818179902</v>
      </c>
      <c r="BK137" s="130">
        <v>26.506024096391499</v>
      </c>
      <c r="BL137" s="130">
        <v>23.8095238095238</v>
      </c>
      <c r="BM137" s="130">
        <v>-45.602505753727499</v>
      </c>
      <c r="BN137" s="130">
        <v>3.2083689002873799</v>
      </c>
      <c r="BO137" s="130">
        <v>4.1822107906066597</v>
      </c>
      <c r="BP137" s="130">
        <v>3.2422035151937401</v>
      </c>
      <c r="BQ137" s="137">
        <v>59.0661655452123</v>
      </c>
      <c r="BR137" s="136">
        <v>0.223238484074258</v>
      </c>
      <c r="BS137" s="130">
        <v>40.878680738323197</v>
      </c>
      <c r="BT137" s="130">
        <v>0.18119523282278099</v>
      </c>
      <c r="BU137" s="130">
        <v>26.6963436195194</v>
      </c>
      <c r="BV137" s="130">
        <v>25.901831380404801</v>
      </c>
      <c r="BW137" s="130">
        <v>2.2085690143722001E-2</v>
      </c>
      <c r="BX137" s="130">
        <v>0.14183731257417301</v>
      </c>
      <c r="BY137" s="130">
        <v>8.3085620459874701</v>
      </c>
      <c r="BZ137" s="130">
        <v>8.3085620459874701</v>
      </c>
      <c r="CA137" s="130">
        <v>19.4392684818772</v>
      </c>
      <c r="CB137" s="130">
        <v>27.469169733683799</v>
      </c>
      <c r="CC137" s="130">
        <v>13.564216734991399</v>
      </c>
      <c r="CD137" s="130">
        <v>11.5464899883891</v>
      </c>
      <c r="CE137" s="130">
        <v>3.0960498562170602</v>
      </c>
      <c r="CF137" s="130">
        <v>1.1046389218513599</v>
      </c>
      <c r="CG137" s="130">
        <v>3.90869417055334</v>
      </c>
      <c r="CH137" s="137">
        <v>14.945405699519799</v>
      </c>
      <c r="CI137" s="136">
        <v>0.16982630565477699</v>
      </c>
      <c r="CJ137" s="130">
        <v>0.41905062724333803</v>
      </c>
      <c r="CK137" s="130">
        <v>0.28409222923634497</v>
      </c>
      <c r="CL137" s="130">
        <v>0.20391529795277499</v>
      </c>
      <c r="CM137" s="130">
        <v>0.21352203207252199</v>
      </c>
      <c r="CN137" s="130">
        <v>0.26534487796731998</v>
      </c>
      <c r="CO137" s="130">
        <v>0.28841213249571701</v>
      </c>
      <c r="CP137" s="130">
        <v>0.238506711840201</v>
      </c>
      <c r="CQ137" s="130">
        <v>0.127501859375027</v>
      </c>
      <c r="CR137" s="130">
        <v>0.51319496052306701</v>
      </c>
      <c r="CS137" s="130">
        <v>0.86132019198433496</v>
      </c>
      <c r="CT137" s="130">
        <v>0.44871318009297601</v>
      </c>
      <c r="CU137" s="130">
        <v>-0.27615509425136398</v>
      </c>
      <c r="CV137" s="130">
        <v>0.81088659119229101</v>
      </c>
      <c r="CW137" s="130">
        <v>0.26786790042071501</v>
      </c>
      <c r="CX137" s="130">
        <v>0.89066416985839103</v>
      </c>
      <c r="CY137" s="137">
        <v>0.27159622907967901</v>
      </c>
    </row>
    <row r="138" spans="1:103" ht="14.25" customHeight="1" x14ac:dyDescent="0.25">
      <c r="A138" s="17">
        <v>135</v>
      </c>
      <c r="B138" s="16" t="s">
        <v>208</v>
      </c>
      <c r="C138" s="36"/>
      <c r="D138" s="122">
        <v>44518</v>
      </c>
      <c r="E138" s="1" t="s">
        <v>66</v>
      </c>
      <c r="F138" s="95" t="s">
        <v>67</v>
      </c>
      <c r="G138" s="97">
        <v>185</v>
      </c>
      <c r="H138" s="1" t="s">
        <v>63</v>
      </c>
      <c r="I138" s="65" t="s">
        <v>65</v>
      </c>
      <c r="J138" s="1" t="s">
        <v>251</v>
      </c>
      <c r="K138" s="1" t="s">
        <v>3</v>
      </c>
      <c r="L138" s="16" t="s">
        <v>66</v>
      </c>
      <c r="M138" s="109">
        <v>66.3</v>
      </c>
      <c r="N138" s="102">
        <v>1.43</v>
      </c>
      <c r="O138" s="20">
        <f t="shared" si="30"/>
        <v>32.422123331214245</v>
      </c>
      <c r="P138" s="1">
        <v>2</v>
      </c>
      <c r="Q138" s="116">
        <v>13</v>
      </c>
      <c r="R138" s="22">
        <f t="shared" si="31"/>
        <v>0.30769230769230771</v>
      </c>
      <c r="S138" s="1" t="s">
        <v>66</v>
      </c>
      <c r="T138" s="57" t="s">
        <v>0</v>
      </c>
      <c r="U138" s="18" t="str">
        <f t="shared" si="26"/>
        <v>YES</v>
      </c>
      <c r="V138" s="109">
        <v>12.8</v>
      </c>
      <c r="W138" s="18" t="str">
        <f t="shared" si="32"/>
        <v>NO</v>
      </c>
      <c r="X138" s="57" t="s">
        <v>0</v>
      </c>
      <c r="Y138" s="18">
        <f t="shared" si="27"/>
        <v>2</v>
      </c>
      <c r="Z138" s="7">
        <v>1</v>
      </c>
      <c r="AA138" s="23">
        <f t="shared" si="28"/>
        <v>1</v>
      </c>
      <c r="AB138" s="1">
        <v>1</v>
      </c>
      <c r="AC138" s="19">
        <f t="shared" si="29"/>
        <v>3</v>
      </c>
      <c r="AD138" s="102">
        <v>36</v>
      </c>
      <c r="AE138" s="7">
        <v>10</v>
      </c>
      <c r="AF138" s="136">
        <v>16.213281250000001</v>
      </c>
      <c r="AG138">
        <v>460</v>
      </c>
      <c r="AH138">
        <v>420</v>
      </c>
      <c r="AI138" s="137">
        <v>265.57</v>
      </c>
      <c r="AJ138" s="130">
        <v>1.53474702380952</v>
      </c>
      <c r="AK138" s="130">
        <v>78.743931230009395</v>
      </c>
      <c r="AL138" s="130">
        <v>0.51677023505324904</v>
      </c>
      <c r="AM138" s="130">
        <v>123.782965673592</v>
      </c>
      <c r="AN138" s="130">
        <v>113.21887053880199</v>
      </c>
      <c r="AO138" s="130">
        <v>7.2194537509613299E-2</v>
      </c>
      <c r="AP138" s="130">
        <v>0.33839022223779602</v>
      </c>
      <c r="AQ138" s="130">
        <v>22.529766606697301</v>
      </c>
      <c r="AR138" s="130">
        <v>77.470233393302706</v>
      </c>
      <c r="AS138" s="130">
        <v>12.7905444703462</v>
      </c>
      <c r="AT138" s="130">
        <v>68.220859319681296</v>
      </c>
      <c r="AU138" s="130">
        <v>18.988596209972499</v>
      </c>
      <c r="AV138" s="130">
        <v>-38.464130339711303</v>
      </c>
      <c r="AW138" s="130">
        <v>-0.81115426648642497</v>
      </c>
      <c r="AX138" s="130">
        <v>3.36772556360089</v>
      </c>
      <c r="AY138" s="130">
        <v>4.8986106781547596</v>
      </c>
      <c r="AZ138" s="130">
        <v>44.000408412410899</v>
      </c>
      <c r="BA138" s="136">
        <v>1.5390625</v>
      </c>
      <c r="BB138" s="130">
        <v>77.9695431472081</v>
      </c>
      <c r="BC138" s="130">
        <v>0.53572829984498405</v>
      </c>
      <c r="BD138" s="130">
        <v>119.014477553009</v>
      </c>
      <c r="BE138" s="130">
        <v>108.979718066782</v>
      </c>
      <c r="BF138" s="130">
        <v>7.2727992358568999E-2</v>
      </c>
      <c r="BG138" s="130">
        <v>0.34819021134633199</v>
      </c>
      <c r="BH138" s="130">
        <v>23.115743558531101</v>
      </c>
      <c r="BI138" s="130">
        <v>76.884256441468906</v>
      </c>
      <c r="BJ138" s="130">
        <v>9.8039215686274499</v>
      </c>
      <c r="BK138" s="130">
        <v>70.731292517006807</v>
      </c>
      <c r="BL138" s="130">
        <v>19.098297213622299</v>
      </c>
      <c r="BM138" s="130">
        <v>-40.020243057655399</v>
      </c>
      <c r="BN138" s="130">
        <v>-0.98227805040941096</v>
      </c>
      <c r="BO138" s="130">
        <v>3.30561456695209</v>
      </c>
      <c r="BP138" s="130">
        <v>3.3824889788469701</v>
      </c>
      <c r="BQ138" s="137">
        <v>45.3338483719211</v>
      </c>
      <c r="BR138" s="136">
        <v>0.124005407667324</v>
      </c>
      <c r="BS138" s="130">
        <v>7.0391925290688304</v>
      </c>
      <c r="BT138" s="130">
        <v>9.9927819156971798E-2</v>
      </c>
      <c r="BU138" s="130">
        <v>17.6173108822708</v>
      </c>
      <c r="BV138" s="130">
        <v>14.7624004138889</v>
      </c>
      <c r="BW138" s="130">
        <v>1.7449599071067901E-2</v>
      </c>
      <c r="BX138" s="130">
        <v>6.9279949423269899E-2</v>
      </c>
      <c r="BY138" s="130">
        <v>3.5055606736665799</v>
      </c>
      <c r="BZ138" s="130">
        <v>3.5055606736665799</v>
      </c>
      <c r="CA138" s="130">
        <v>8.5026881313709897</v>
      </c>
      <c r="CB138" s="130">
        <v>9.0739834451378591</v>
      </c>
      <c r="CC138" s="130">
        <v>2.3378808542825298</v>
      </c>
      <c r="CD138" s="130">
        <v>6.3349324764341501</v>
      </c>
      <c r="CE138" s="130">
        <v>1.0624321029092401</v>
      </c>
      <c r="CF138" s="130">
        <v>0.495991101857711</v>
      </c>
      <c r="CG138" s="130">
        <v>4.4923167932800201</v>
      </c>
      <c r="CH138" s="137">
        <v>5.8343117542424103</v>
      </c>
      <c r="CI138" s="136">
        <v>8.0798597908025294E-2</v>
      </c>
      <c r="CJ138" s="130">
        <v>8.9393460792648205E-2</v>
      </c>
      <c r="CK138" s="130">
        <v>0.19336992028319</v>
      </c>
      <c r="CL138" s="130">
        <v>0.14232419449964201</v>
      </c>
      <c r="CM138" s="130">
        <v>0.13038816182881399</v>
      </c>
      <c r="CN138" s="130">
        <v>0.241702484329155</v>
      </c>
      <c r="CO138" s="130">
        <v>0.20473389853027399</v>
      </c>
      <c r="CP138" s="130">
        <v>0.155596848154854</v>
      </c>
      <c r="CQ138" s="130">
        <v>4.52504209696835E-2</v>
      </c>
      <c r="CR138" s="130">
        <v>0.66476357993076596</v>
      </c>
      <c r="CS138" s="130">
        <v>0.133008929169558</v>
      </c>
      <c r="CT138" s="130">
        <v>0.123120257465621</v>
      </c>
      <c r="CU138" s="130">
        <v>-0.16469714563892801</v>
      </c>
      <c r="CV138" s="130">
        <v>-1.3097781110259601</v>
      </c>
      <c r="CW138" s="130">
        <v>0.14727776729151901</v>
      </c>
      <c r="CX138" s="130">
        <v>0.91705936405875299</v>
      </c>
      <c r="CY138" s="137">
        <v>0.13259676363814801</v>
      </c>
    </row>
    <row r="139" spans="1:103" ht="14.25" customHeight="1" x14ac:dyDescent="0.25">
      <c r="A139" s="17">
        <v>136</v>
      </c>
      <c r="B139" s="16" t="s">
        <v>209</v>
      </c>
      <c r="C139" s="36"/>
      <c r="D139" s="122">
        <v>44518</v>
      </c>
      <c r="E139" s="1" t="s">
        <v>0</v>
      </c>
      <c r="F139" s="95" t="s">
        <v>67</v>
      </c>
      <c r="G139" s="97">
        <v>185</v>
      </c>
      <c r="H139" s="1" t="s">
        <v>63</v>
      </c>
      <c r="I139" s="65" t="s">
        <v>65</v>
      </c>
      <c r="J139" s="1" t="s">
        <v>251</v>
      </c>
      <c r="K139" s="1" t="s">
        <v>3</v>
      </c>
      <c r="L139" s="16" t="s">
        <v>66</v>
      </c>
      <c r="M139" s="109">
        <v>54.9</v>
      </c>
      <c r="N139" s="102">
        <v>1.56</v>
      </c>
      <c r="O139" s="20">
        <f t="shared" si="30"/>
        <v>22.559171597633135</v>
      </c>
      <c r="P139" s="1">
        <v>1</v>
      </c>
      <c r="Q139" s="116">
        <v>12</v>
      </c>
      <c r="R139" s="22">
        <f t="shared" si="31"/>
        <v>0.33333333333333331</v>
      </c>
      <c r="S139" s="1" t="s">
        <v>0</v>
      </c>
      <c r="T139" s="57" t="s">
        <v>0</v>
      </c>
      <c r="U139" s="18" t="str">
        <f t="shared" si="26"/>
        <v>NO</v>
      </c>
      <c r="V139" s="109">
        <v>12.2</v>
      </c>
      <c r="W139" s="18" t="str">
        <f t="shared" si="32"/>
        <v>NO</v>
      </c>
      <c r="X139" s="57" t="s">
        <v>0</v>
      </c>
      <c r="Y139" s="18">
        <f t="shared" si="27"/>
        <v>0</v>
      </c>
      <c r="Z139" s="7">
        <v>2</v>
      </c>
      <c r="AA139" s="23">
        <f t="shared" si="28"/>
        <v>1</v>
      </c>
      <c r="AB139" s="1">
        <v>3</v>
      </c>
      <c r="AC139" s="19">
        <f t="shared" si="29"/>
        <v>6</v>
      </c>
      <c r="AD139" s="102">
        <v>23.5</v>
      </c>
      <c r="AE139" s="7">
        <v>12</v>
      </c>
      <c r="AF139" s="136">
        <v>24.689453125</v>
      </c>
      <c r="AG139">
        <v>1115</v>
      </c>
      <c r="AH139">
        <v>986</v>
      </c>
      <c r="AI139" s="137">
        <v>823.37</v>
      </c>
      <c r="AJ139" s="130">
        <v>1.18799917596349</v>
      </c>
      <c r="AK139" s="130">
        <v>105.128508660295</v>
      </c>
      <c r="AL139" s="130">
        <v>0.643598380551473</v>
      </c>
      <c r="AM139" s="130">
        <v>127.089994098649</v>
      </c>
      <c r="AN139" s="130">
        <v>119.555463379285</v>
      </c>
      <c r="AO139" s="130">
        <v>7.91996430421716E-2</v>
      </c>
      <c r="AP139" s="130">
        <v>0.55338383400070201</v>
      </c>
      <c r="AQ139" s="130">
        <v>33.728368030624203</v>
      </c>
      <c r="AR139" s="130">
        <v>66.271631969375804</v>
      </c>
      <c r="AS139" s="130">
        <v>35.040720567296901</v>
      </c>
      <c r="AT139" s="130">
        <v>43.369112862813701</v>
      </c>
      <c r="AU139" s="130">
        <v>21.590166569889401</v>
      </c>
      <c r="AV139" s="130">
        <v>-41.789128822431103</v>
      </c>
      <c r="AW139" s="130">
        <v>2.8465011751859901</v>
      </c>
      <c r="AX139" s="130">
        <v>5.3548473592208596</v>
      </c>
      <c r="AY139" s="130">
        <v>4.22828148059883</v>
      </c>
      <c r="AZ139" s="130">
        <v>47.7416932068829</v>
      </c>
      <c r="BA139" s="136">
        <v>1.2109375</v>
      </c>
      <c r="BB139" s="130">
        <v>99.096774193548399</v>
      </c>
      <c r="BC139" s="130">
        <v>0.65330611847239495</v>
      </c>
      <c r="BD139" s="130">
        <v>123.816056898234</v>
      </c>
      <c r="BE139" s="130">
        <v>115.653038392585</v>
      </c>
      <c r="BF139" s="130">
        <v>7.4844766103602897E-2</v>
      </c>
      <c r="BG139" s="130">
        <v>0.53770006591217401</v>
      </c>
      <c r="BH139" s="130">
        <v>32.4675324675325</v>
      </c>
      <c r="BI139" s="130">
        <v>67.532467532467507</v>
      </c>
      <c r="BJ139" s="130">
        <v>34.8469229976291</v>
      </c>
      <c r="BK139" s="130">
        <v>46.3917525773196</v>
      </c>
      <c r="BL139" s="130">
        <v>17.1428571428571</v>
      </c>
      <c r="BM139" s="130">
        <v>-43.019987040200803</v>
      </c>
      <c r="BN139" s="130">
        <v>2.5984842022596601</v>
      </c>
      <c r="BO139" s="130">
        <v>5.1909716040981797</v>
      </c>
      <c r="BP139" s="130">
        <v>2.8893496737767999</v>
      </c>
      <c r="BQ139" s="137">
        <v>48.999621088831198</v>
      </c>
      <c r="BR139" s="136">
        <v>0.17284978512773699</v>
      </c>
      <c r="BS139" s="130">
        <v>33.088286051595098</v>
      </c>
      <c r="BT139" s="130">
        <v>9.6906292547535994E-2</v>
      </c>
      <c r="BU139" s="130">
        <v>14.8504113775705</v>
      </c>
      <c r="BV139" s="130">
        <v>14.505616413096099</v>
      </c>
      <c r="BW139" s="130">
        <v>2.6382660019919301E-2</v>
      </c>
      <c r="BX139" s="130">
        <v>0.112924042709134</v>
      </c>
      <c r="BY139" s="130">
        <v>6.5738963363066798</v>
      </c>
      <c r="BZ139" s="130">
        <v>6.5738963363066798</v>
      </c>
      <c r="CA139" s="130">
        <v>16.9481979110152</v>
      </c>
      <c r="CB139" s="130">
        <v>21.766634610688801</v>
      </c>
      <c r="CC139" s="130">
        <v>11.7921464256817</v>
      </c>
      <c r="CD139" s="130">
        <v>6.31904085762317</v>
      </c>
      <c r="CE139" s="130">
        <v>1.9512775910285101</v>
      </c>
      <c r="CF139" s="130">
        <v>1.49277423300284</v>
      </c>
      <c r="CG139" s="130">
        <v>4.26019048215176</v>
      </c>
      <c r="CH139" s="137">
        <v>7.3807445159082903</v>
      </c>
      <c r="CI139" s="136">
        <v>0.145496553048997</v>
      </c>
      <c r="CJ139" s="130">
        <v>0.31474132443478398</v>
      </c>
      <c r="CK139" s="130">
        <v>0.150569509613279</v>
      </c>
      <c r="CL139" s="130">
        <v>0.116849571698331</v>
      </c>
      <c r="CM139" s="130">
        <v>0.12132959885804299</v>
      </c>
      <c r="CN139" s="130">
        <v>0.333115895558661</v>
      </c>
      <c r="CO139" s="130">
        <v>0.20406097137451101</v>
      </c>
      <c r="CP139" s="130">
        <v>0.194907038797069</v>
      </c>
      <c r="CQ139" s="130">
        <v>9.9196234360796803E-2</v>
      </c>
      <c r="CR139" s="130">
        <v>0.483671500946039</v>
      </c>
      <c r="CS139" s="130">
        <v>0.50189254918682602</v>
      </c>
      <c r="CT139" s="130">
        <v>0.54618135471578699</v>
      </c>
      <c r="CU139" s="130">
        <v>-0.15121255301764799</v>
      </c>
      <c r="CV139" s="130">
        <v>0.68550036375832901</v>
      </c>
      <c r="CW139" s="130">
        <v>0.278770641413771</v>
      </c>
      <c r="CX139" s="130">
        <v>1.00754656512329</v>
      </c>
      <c r="CY139" s="137">
        <v>0.154597460209983</v>
      </c>
    </row>
    <row r="140" spans="1:103" ht="14.25" customHeight="1" x14ac:dyDescent="0.25">
      <c r="A140" s="17">
        <v>137</v>
      </c>
      <c r="B140" s="16" t="s">
        <v>210</v>
      </c>
      <c r="C140" s="36"/>
      <c r="D140" s="122">
        <v>44518</v>
      </c>
      <c r="E140" s="1" t="s">
        <v>0</v>
      </c>
      <c r="F140" s="95" t="s">
        <v>67</v>
      </c>
      <c r="G140" s="97">
        <v>185</v>
      </c>
      <c r="H140" s="1" t="s">
        <v>63</v>
      </c>
      <c r="I140" s="65" t="s">
        <v>65</v>
      </c>
      <c r="J140" s="1" t="s">
        <v>252</v>
      </c>
      <c r="K140" s="1" t="s">
        <v>5</v>
      </c>
      <c r="L140" s="16" t="s">
        <v>66</v>
      </c>
      <c r="M140" s="109">
        <v>73.2</v>
      </c>
      <c r="N140" s="102">
        <v>1.67</v>
      </c>
      <c r="O140" s="20">
        <f t="shared" si="30"/>
        <v>26.246907382839115</v>
      </c>
      <c r="P140" s="1">
        <v>4</v>
      </c>
      <c r="Q140" s="116">
        <v>8.9</v>
      </c>
      <c r="R140" s="22">
        <f t="shared" si="31"/>
        <v>0.449438202247191</v>
      </c>
      <c r="S140" s="1" t="s">
        <v>0</v>
      </c>
      <c r="T140" s="57" t="s">
        <v>66</v>
      </c>
      <c r="U140" s="18" t="str">
        <f t="shared" si="26"/>
        <v>NO</v>
      </c>
      <c r="V140" s="109">
        <v>23.3</v>
      </c>
      <c r="W140" s="18" t="str">
        <f t="shared" si="32"/>
        <v>NO</v>
      </c>
      <c r="X140" s="57" t="s">
        <v>0</v>
      </c>
      <c r="Y140" s="18">
        <f t="shared" si="27"/>
        <v>1</v>
      </c>
      <c r="Z140" s="7">
        <v>2</v>
      </c>
      <c r="AA140" s="23">
        <f t="shared" si="28"/>
        <v>1</v>
      </c>
      <c r="AB140" s="1">
        <v>1</v>
      </c>
      <c r="AC140" s="19">
        <f t="shared" si="29"/>
        <v>4</v>
      </c>
      <c r="AD140" s="102">
        <v>20.9</v>
      </c>
      <c r="AE140" s="7">
        <v>17</v>
      </c>
      <c r="AF140" s="136">
        <v>16.777083333333302</v>
      </c>
      <c r="AG140">
        <v>1004</v>
      </c>
      <c r="AH140">
        <v>842</v>
      </c>
      <c r="AI140" s="137">
        <v>721.77</v>
      </c>
      <c r="AJ140" s="130">
        <v>0.89587663301662701</v>
      </c>
      <c r="AK140" s="130">
        <v>144.98202584381301</v>
      </c>
      <c r="AL140" s="130">
        <v>0.65062776293751801</v>
      </c>
      <c r="AM140" s="130">
        <v>131.373751336239</v>
      </c>
      <c r="AN140" s="130">
        <v>122.002622935166</v>
      </c>
      <c r="AO140" s="130">
        <v>8.8536611748446598E-2</v>
      </c>
      <c r="AP140" s="130">
        <v>0.75705806096151296</v>
      </c>
      <c r="AQ140" s="130">
        <v>43.740972049070599</v>
      </c>
      <c r="AR140" s="130">
        <v>56.259027950929401</v>
      </c>
      <c r="AS140" s="130">
        <v>46.641831269257104</v>
      </c>
      <c r="AT140" s="130">
        <v>22.339306574554701</v>
      </c>
      <c r="AU140" s="130">
        <v>31.018862156188099</v>
      </c>
      <c r="AV140" s="130">
        <v>-34.846404005877801</v>
      </c>
      <c r="AW140" s="130">
        <v>3.2135127290931198</v>
      </c>
      <c r="AX140" s="130">
        <v>5.6905563416147302</v>
      </c>
      <c r="AY140" s="130">
        <v>2.9312981819211998</v>
      </c>
      <c r="AZ140" s="130">
        <v>48.562100530640897</v>
      </c>
      <c r="BA140" s="136">
        <v>0.953125</v>
      </c>
      <c r="BB140" s="130">
        <v>125.90163934426199</v>
      </c>
      <c r="BC140" s="130">
        <v>0.68548215487965303</v>
      </c>
      <c r="BD140" s="130">
        <v>124.43186084300601</v>
      </c>
      <c r="BE140" s="130">
        <v>115.517323190051</v>
      </c>
      <c r="BF140" s="130">
        <v>8.1585335868929604E-2</v>
      </c>
      <c r="BG140" s="130">
        <v>0.74317104469640805</v>
      </c>
      <c r="BH140" s="130">
        <v>41.472448057813899</v>
      </c>
      <c r="BI140" s="130">
        <v>58.527551942186101</v>
      </c>
      <c r="BJ140" s="130">
        <v>50</v>
      </c>
      <c r="BK140" s="130">
        <v>20</v>
      </c>
      <c r="BL140" s="130">
        <v>24.852941176470601</v>
      </c>
      <c r="BM140" s="130">
        <v>-37.932326847565101</v>
      </c>
      <c r="BN140" s="130">
        <v>3.0293901449291099</v>
      </c>
      <c r="BO140" s="130">
        <v>5.9338985298453801</v>
      </c>
      <c r="BP140" s="130">
        <v>1.6675373859987499</v>
      </c>
      <c r="BQ140" s="137">
        <v>52.370259084946099</v>
      </c>
      <c r="BR140" s="136">
        <v>0.205423222641687</v>
      </c>
      <c r="BS140" s="130">
        <v>53.930857301951797</v>
      </c>
      <c r="BT140" s="130">
        <v>0.16953791067739801</v>
      </c>
      <c r="BU140" s="130">
        <v>26.368744101828</v>
      </c>
      <c r="BV140" s="130">
        <v>22.719221355093801</v>
      </c>
      <c r="BW140" s="130">
        <v>3.7317377770083399E-2</v>
      </c>
      <c r="BX140" s="130">
        <v>0.23648621015197999</v>
      </c>
      <c r="BY140" s="130">
        <v>11.2162065627007</v>
      </c>
      <c r="BZ140" s="130">
        <v>11.2162065627007</v>
      </c>
      <c r="CA140" s="130">
        <v>14.9665046281806</v>
      </c>
      <c r="CB140" s="130">
        <v>19.4357698197154</v>
      </c>
      <c r="CC140" s="130">
        <v>13.2136904582729</v>
      </c>
      <c r="CD140" s="130">
        <v>9.8471726365555305</v>
      </c>
      <c r="CE140" s="130">
        <v>1.5690418497231999</v>
      </c>
      <c r="CF140" s="130">
        <v>1.5921360399544</v>
      </c>
      <c r="CG140" s="130">
        <v>3.3817134813632501</v>
      </c>
      <c r="CH140" s="137">
        <v>13.4930781964584</v>
      </c>
      <c r="CI140" s="136">
        <v>0.22929856084088099</v>
      </c>
      <c r="CJ140" s="130">
        <v>0.37198305781746099</v>
      </c>
      <c r="CK140" s="130">
        <v>0.26057589352159199</v>
      </c>
      <c r="CL140" s="130">
        <v>0.200715468909308</v>
      </c>
      <c r="CM140" s="130">
        <v>0.18621912224925699</v>
      </c>
      <c r="CN140" s="130">
        <v>0.42149091808607703</v>
      </c>
      <c r="CO140" s="130">
        <v>0.31237526201309801</v>
      </c>
      <c r="CP140" s="130">
        <v>0.25642334948839002</v>
      </c>
      <c r="CQ140" s="130">
        <v>0.19936722995789699</v>
      </c>
      <c r="CR140" s="130">
        <v>0.32088158249578502</v>
      </c>
      <c r="CS140" s="130">
        <v>0.87002565432596801</v>
      </c>
      <c r="CT140" s="130">
        <v>0.42598888352959202</v>
      </c>
      <c r="CU140" s="130">
        <v>-0.28258791452037701</v>
      </c>
      <c r="CV140" s="130">
        <v>0.48826377301016499</v>
      </c>
      <c r="CW140" s="130">
        <v>0.27978565616004802</v>
      </c>
      <c r="CX140" s="130">
        <v>1.15365727793235</v>
      </c>
      <c r="CY140" s="137">
        <v>0.277852029649021</v>
      </c>
    </row>
    <row r="141" spans="1:103" ht="14.25" customHeight="1" x14ac:dyDescent="0.25">
      <c r="A141" s="17">
        <v>138</v>
      </c>
      <c r="B141" s="16" t="s">
        <v>211</v>
      </c>
      <c r="C141" s="36"/>
      <c r="D141" s="122">
        <v>44518</v>
      </c>
      <c r="E141" s="1" t="s">
        <v>0</v>
      </c>
      <c r="F141" s="95" t="s">
        <v>67</v>
      </c>
      <c r="G141" s="97">
        <v>185</v>
      </c>
      <c r="H141" s="1" t="s">
        <v>63</v>
      </c>
      <c r="I141" s="65" t="s">
        <v>65</v>
      </c>
      <c r="J141" s="1" t="s">
        <v>248</v>
      </c>
      <c r="K141" s="1" t="s">
        <v>3</v>
      </c>
      <c r="L141" s="16" t="s">
        <v>66</v>
      </c>
      <c r="M141" s="109">
        <v>37.6</v>
      </c>
      <c r="N141" s="102">
        <v>1.51</v>
      </c>
      <c r="O141" s="20">
        <f t="shared" si="30"/>
        <v>16.490504802420947</v>
      </c>
      <c r="P141" s="1">
        <v>7</v>
      </c>
      <c r="Q141" s="116">
        <v>4.2</v>
      </c>
      <c r="R141" s="22">
        <f t="shared" si="31"/>
        <v>0.95238095238095233</v>
      </c>
      <c r="S141" s="1" t="s">
        <v>66</v>
      </c>
      <c r="T141" s="57" t="s">
        <v>0</v>
      </c>
      <c r="U141" s="18" t="str">
        <f t="shared" si="26"/>
        <v>NO</v>
      </c>
      <c r="V141" s="109">
        <v>12</v>
      </c>
      <c r="W141" s="18" t="str">
        <f t="shared" si="32"/>
        <v>NO</v>
      </c>
      <c r="X141" s="57" t="s">
        <v>0</v>
      </c>
      <c r="Y141" s="18">
        <f t="shared" si="27"/>
        <v>1</v>
      </c>
      <c r="Z141" s="7">
        <v>1</v>
      </c>
      <c r="AA141" s="23">
        <f t="shared" si="28"/>
        <v>4</v>
      </c>
      <c r="AB141" s="1">
        <v>0</v>
      </c>
      <c r="AC141" s="19">
        <f t="shared" si="29"/>
        <v>5</v>
      </c>
      <c r="AD141" s="102">
        <v>50</v>
      </c>
      <c r="AE141" s="7" t="s">
        <v>80</v>
      </c>
      <c r="AF141" s="136">
        <v>33.315494791666701</v>
      </c>
      <c r="AG141">
        <v>1501</v>
      </c>
      <c r="AH141">
        <v>1148</v>
      </c>
      <c r="AI141" s="137">
        <v>1310.51</v>
      </c>
      <c r="AJ141" s="130">
        <v>0.995692236498258</v>
      </c>
      <c r="AK141" s="130">
        <v>128.18870003688099</v>
      </c>
      <c r="AL141" s="130">
        <v>0.76401246453860205</v>
      </c>
      <c r="AM141" s="130">
        <v>133.08484927053399</v>
      </c>
      <c r="AN141" s="130">
        <v>121.422656659363</v>
      </c>
      <c r="AO141" s="130">
        <v>0.11455777846599401</v>
      </c>
      <c r="AP141" s="130">
        <v>0.82055468130820097</v>
      </c>
      <c r="AQ141" s="130">
        <v>43.040000428696402</v>
      </c>
      <c r="AR141" s="130">
        <v>56.959999571303598</v>
      </c>
      <c r="AS141" s="130">
        <v>39.251099202223998</v>
      </c>
      <c r="AT141" s="130">
        <v>30.3167387772796</v>
      </c>
      <c r="AU141" s="130">
        <v>30.432162020496399</v>
      </c>
      <c r="AV141" s="130">
        <v>-35.546305713747401</v>
      </c>
      <c r="AW141" s="130">
        <v>6.1437077119061998</v>
      </c>
      <c r="AX141" s="130">
        <v>5.51819402650895</v>
      </c>
      <c r="AY141" s="130">
        <v>6.1614065049891602</v>
      </c>
      <c r="AZ141" s="130">
        <v>51.4371209867343</v>
      </c>
      <c r="BA141" s="136">
        <v>1.0078125</v>
      </c>
      <c r="BB141" s="130">
        <v>119.06976744185999</v>
      </c>
      <c r="BC141" s="130">
        <v>0.79221405550804302</v>
      </c>
      <c r="BD141" s="130">
        <v>122.38563650795</v>
      </c>
      <c r="BE141" s="130">
        <v>113.275411284477</v>
      </c>
      <c r="BF141" s="130">
        <v>8.2916303715415501E-2</v>
      </c>
      <c r="BG141" s="130">
        <v>0.77354830659455498</v>
      </c>
      <c r="BH141" s="130">
        <v>41.0164176351227</v>
      </c>
      <c r="BI141" s="130">
        <v>58.9835823648773</v>
      </c>
      <c r="BJ141" s="130">
        <v>43.2265598932266</v>
      </c>
      <c r="BK141" s="130">
        <v>29.261913986826801</v>
      </c>
      <c r="BL141" s="130">
        <v>23.943661971830998</v>
      </c>
      <c r="BM141" s="130">
        <v>-38.463765757180902</v>
      </c>
      <c r="BN141" s="130">
        <v>5.7697799893031201</v>
      </c>
      <c r="BO141" s="130">
        <v>5.0951012474339903</v>
      </c>
      <c r="BP141" s="130">
        <v>4.8187035216198097</v>
      </c>
      <c r="BQ141" s="137">
        <v>54.003612808660399</v>
      </c>
      <c r="BR141" s="136">
        <v>0.222622934269746</v>
      </c>
      <c r="BS141" s="130">
        <v>38.656315145224603</v>
      </c>
      <c r="BT141" s="130">
        <v>0.24201032882598</v>
      </c>
      <c r="BU141" s="130">
        <v>36.968453990015902</v>
      </c>
      <c r="BV141" s="130">
        <v>26.5988814556273</v>
      </c>
      <c r="BW141" s="130">
        <v>0.100847465383609</v>
      </c>
      <c r="BX141" s="130">
        <v>0.35702148343940399</v>
      </c>
      <c r="BY141" s="130">
        <v>13.206609801527399</v>
      </c>
      <c r="BZ141" s="130">
        <v>13.206609801527399</v>
      </c>
      <c r="CA141" s="130">
        <v>16.860658501515701</v>
      </c>
      <c r="CB141" s="130">
        <v>24.732128967902199</v>
      </c>
      <c r="CC141" s="130">
        <v>14.1634870890872</v>
      </c>
      <c r="CD141" s="130">
        <v>11.321020614245599</v>
      </c>
      <c r="CE141" s="130">
        <v>3.6042556912095201</v>
      </c>
      <c r="CF141" s="130">
        <v>2.0508783897451002</v>
      </c>
      <c r="CG141" s="130">
        <v>5.2142562874863598</v>
      </c>
      <c r="CH141" s="137">
        <v>14.684184050011099</v>
      </c>
      <c r="CI141" s="136">
        <v>0.223586090268904</v>
      </c>
      <c r="CJ141" s="130">
        <v>0.30155789967526497</v>
      </c>
      <c r="CK141" s="130">
        <v>0.316762278181067</v>
      </c>
      <c r="CL141" s="130">
        <v>0.27778108622166803</v>
      </c>
      <c r="CM141" s="130">
        <v>0.219060282384097</v>
      </c>
      <c r="CN141" s="130">
        <v>0.88031966693161301</v>
      </c>
      <c r="CO141" s="130">
        <v>0.43509773519323303</v>
      </c>
      <c r="CP141" s="130">
        <v>0.306845020213384</v>
      </c>
      <c r="CQ141" s="130">
        <v>0.231857617642625</v>
      </c>
      <c r="CR141" s="130">
        <v>0.42955888737404702</v>
      </c>
      <c r="CS141" s="130">
        <v>0.81579120859916698</v>
      </c>
      <c r="CT141" s="130">
        <v>0.46541179294287199</v>
      </c>
      <c r="CU141" s="130">
        <v>-0.31848655962769101</v>
      </c>
      <c r="CV141" s="130">
        <v>0.58665806711876101</v>
      </c>
      <c r="CW141" s="130">
        <v>0.371657535036437</v>
      </c>
      <c r="CX141" s="130">
        <v>0.84627694719771396</v>
      </c>
      <c r="CY141" s="137">
        <v>0.28547834265059502</v>
      </c>
    </row>
    <row r="142" spans="1:103" ht="14.25" customHeight="1" x14ac:dyDescent="0.25">
      <c r="A142" s="17">
        <v>139</v>
      </c>
      <c r="B142" s="16" t="s">
        <v>212</v>
      </c>
      <c r="C142" s="36"/>
      <c r="D142" s="122">
        <v>44518</v>
      </c>
      <c r="E142" s="1" t="s">
        <v>66</v>
      </c>
      <c r="F142" s="95" t="s">
        <v>67</v>
      </c>
      <c r="G142" s="97">
        <v>185</v>
      </c>
      <c r="H142" s="1" t="s">
        <v>63</v>
      </c>
      <c r="I142" s="65" t="s">
        <v>65</v>
      </c>
      <c r="J142" s="1" t="s">
        <v>253</v>
      </c>
      <c r="K142" s="1" t="s">
        <v>3</v>
      </c>
      <c r="L142" s="16" t="s">
        <v>66</v>
      </c>
      <c r="M142" s="109">
        <v>43.1</v>
      </c>
      <c r="N142" s="102">
        <v>1.4</v>
      </c>
      <c r="O142" s="20">
        <f t="shared" si="30"/>
        <v>21.989795918367349</v>
      </c>
      <c r="P142" s="1">
        <v>5</v>
      </c>
      <c r="Q142" s="116">
        <v>5.5</v>
      </c>
      <c r="R142" s="22">
        <f t="shared" si="31"/>
        <v>0.72727272727272729</v>
      </c>
      <c r="S142" s="1" t="s">
        <v>0</v>
      </c>
      <c r="T142" s="57" t="s">
        <v>0</v>
      </c>
      <c r="U142" s="18" t="str">
        <f t="shared" si="26"/>
        <v>NO</v>
      </c>
      <c r="V142" s="109">
        <v>12</v>
      </c>
      <c r="W142" s="18" t="str">
        <f t="shared" si="32"/>
        <v>NO</v>
      </c>
      <c r="X142" s="57" t="s">
        <v>0</v>
      </c>
      <c r="Y142" s="18">
        <f t="shared" si="27"/>
        <v>0</v>
      </c>
      <c r="Z142" s="7">
        <v>2</v>
      </c>
      <c r="AA142" s="23">
        <f t="shared" si="28"/>
        <v>3</v>
      </c>
      <c r="AB142" s="1">
        <v>3</v>
      </c>
      <c r="AC142" s="19">
        <f t="shared" si="29"/>
        <v>8</v>
      </c>
      <c r="AD142" s="102">
        <v>18.8</v>
      </c>
      <c r="AE142" s="7">
        <v>7</v>
      </c>
      <c r="AF142" s="136">
        <v>26.840104166666698</v>
      </c>
      <c r="AG142">
        <v>1060</v>
      </c>
      <c r="AH142">
        <v>890</v>
      </c>
      <c r="AI142" s="137">
        <v>978.55</v>
      </c>
      <c r="AJ142" s="130">
        <v>1.19249473314607</v>
      </c>
      <c r="AK142" s="130">
        <v>112.545398635545</v>
      </c>
      <c r="AL142" s="130">
        <v>0.83320800295476205</v>
      </c>
      <c r="AM142" s="130">
        <v>122.61108871082899</v>
      </c>
      <c r="AN142" s="130">
        <v>115.222820374085</v>
      </c>
      <c r="AO142" s="130">
        <v>8.7064518362258106E-2</v>
      </c>
      <c r="AP142" s="130">
        <v>0.72012555659183697</v>
      </c>
      <c r="AQ142" s="130">
        <v>38.5281359972182</v>
      </c>
      <c r="AR142" s="130">
        <v>61.4718640027818</v>
      </c>
      <c r="AS142" s="130">
        <v>30.676966131823701</v>
      </c>
      <c r="AT142" s="130">
        <v>38.963675052999498</v>
      </c>
      <c r="AU142" s="130">
        <v>30.359358815176801</v>
      </c>
      <c r="AV142" s="130">
        <v>-42.850706677739701</v>
      </c>
      <c r="AW142" s="130">
        <v>8.0624146419310208</v>
      </c>
      <c r="AX142" s="130">
        <v>5.6091602458597603</v>
      </c>
      <c r="AY142" s="130">
        <v>5.3943004877838998</v>
      </c>
      <c r="AZ142" s="130">
        <v>64.6336143997477</v>
      </c>
      <c r="BA142" s="136">
        <v>1.21875</v>
      </c>
      <c r="BB142" s="130">
        <v>98.461538461538495</v>
      </c>
      <c r="BC142" s="130">
        <v>0.88972076710366799</v>
      </c>
      <c r="BD142" s="130">
        <v>117.221520930729</v>
      </c>
      <c r="BE142" s="130">
        <v>110.64636733996301</v>
      </c>
      <c r="BF142" s="130">
        <v>8.1680356843154805E-2</v>
      </c>
      <c r="BG142" s="130">
        <v>0.71963648561928495</v>
      </c>
      <c r="BH142" s="130">
        <v>37.820512820512803</v>
      </c>
      <c r="BI142" s="130">
        <v>62.179487179487197</v>
      </c>
      <c r="BJ142" s="130">
        <v>27.823315118397101</v>
      </c>
      <c r="BK142" s="130">
        <v>44.8174006444683</v>
      </c>
      <c r="BL142" s="130">
        <v>24.137931034482801</v>
      </c>
      <c r="BM142" s="130">
        <v>-46.582836631441701</v>
      </c>
      <c r="BN142" s="130">
        <v>6.4015104567880599</v>
      </c>
      <c r="BO142" s="130">
        <v>5.7652854793693002</v>
      </c>
      <c r="BP142" s="130">
        <v>3.7380510790291699</v>
      </c>
      <c r="BQ142" s="137">
        <v>70.102859734857006</v>
      </c>
      <c r="BR142" s="136">
        <v>0.280310709825703</v>
      </c>
      <c r="BS142" s="130">
        <v>57.739793620299402</v>
      </c>
      <c r="BT142" s="130">
        <v>0.21015432912736101</v>
      </c>
      <c r="BU142" s="130">
        <v>19.6538441991238</v>
      </c>
      <c r="BV142" s="130">
        <v>15.7583647146446</v>
      </c>
      <c r="BW142" s="130">
        <v>3.4988465682969601E-2</v>
      </c>
      <c r="BX142" s="130">
        <v>0.198374215302979</v>
      </c>
      <c r="BY142" s="130">
        <v>9.0505706049483408</v>
      </c>
      <c r="BZ142" s="130">
        <v>9.0505706049483408</v>
      </c>
      <c r="CA142" s="130">
        <v>16.3466294489081</v>
      </c>
      <c r="CB142" s="130">
        <v>25.088701253531301</v>
      </c>
      <c r="CC142" s="130">
        <v>14.245597200646699</v>
      </c>
      <c r="CD142" s="130">
        <v>12.3652198589661</v>
      </c>
      <c r="CE142" s="130">
        <v>5.6757760902869698</v>
      </c>
      <c r="CF142" s="130">
        <v>1.70369503838951</v>
      </c>
      <c r="CG142" s="130">
        <v>4.8224022581636596</v>
      </c>
      <c r="CH142" s="137">
        <v>16.928401953526901</v>
      </c>
      <c r="CI142" s="136">
        <v>0.23506243007562899</v>
      </c>
      <c r="CJ142" s="130">
        <v>0.51303557782293496</v>
      </c>
      <c r="CK142" s="130">
        <v>0.25222312841703598</v>
      </c>
      <c r="CL142" s="130">
        <v>0.16029418224542599</v>
      </c>
      <c r="CM142" s="130">
        <v>0.13676426825418</v>
      </c>
      <c r="CN142" s="130">
        <v>0.40186825059307801</v>
      </c>
      <c r="CO142" s="130">
        <v>0.27547170557566603</v>
      </c>
      <c r="CP142" s="130">
        <v>0.234908083941611</v>
      </c>
      <c r="CQ142" s="130">
        <v>0.14723110730038699</v>
      </c>
      <c r="CR142" s="130">
        <v>0.53286330136637605</v>
      </c>
      <c r="CS142" s="130">
        <v>0.643899766113051</v>
      </c>
      <c r="CT142" s="130">
        <v>0.46923247909719401</v>
      </c>
      <c r="CU142" s="130">
        <v>-0.28856513270502598</v>
      </c>
      <c r="CV142" s="130">
        <v>0.70397968131884303</v>
      </c>
      <c r="CW142" s="130">
        <v>0.30373442078911</v>
      </c>
      <c r="CX142" s="130">
        <v>0.89398102109525002</v>
      </c>
      <c r="CY142" s="137">
        <v>0.26191328012120302</v>
      </c>
    </row>
    <row r="143" spans="1:103" ht="14.25" customHeight="1" x14ac:dyDescent="0.25">
      <c r="A143" s="17">
        <v>140</v>
      </c>
      <c r="B143" s="16" t="s">
        <v>213</v>
      </c>
      <c r="C143" s="97" t="s">
        <v>79</v>
      </c>
      <c r="D143" s="122">
        <v>44518</v>
      </c>
      <c r="E143" s="1" t="s">
        <v>0</v>
      </c>
      <c r="F143" s="95" t="s">
        <v>67</v>
      </c>
      <c r="G143" s="97">
        <v>185</v>
      </c>
      <c r="H143" s="1" t="s">
        <v>63</v>
      </c>
      <c r="I143" s="65" t="s">
        <v>65</v>
      </c>
      <c r="J143" s="1" t="s">
        <v>253</v>
      </c>
      <c r="K143" s="1" t="s">
        <v>5</v>
      </c>
      <c r="L143" s="16" t="s">
        <v>66</v>
      </c>
      <c r="M143" s="109">
        <v>56.5</v>
      </c>
      <c r="N143" s="102">
        <v>1.58</v>
      </c>
      <c r="O143" s="20">
        <f t="shared" si="30"/>
        <v>22.632590930940552</v>
      </c>
      <c r="P143" s="1">
        <v>2</v>
      </c>
      <c r="Q143" s="116">
        <v>9.9</v>
      </c>
      <c r="R143" s="22">
        <f t="shared" si="31"/>
        <v>0.40404040404040403</v>
      </c>
      <c r="S143" s="1" t="s">
        <v>80</v>
      </c>
      <c r="T143" s="57" t="s">
        <v>80</v>
      </c>
      <c r="U143" s="18" t="str">
        <f t="shared" si="26"/>
        <v>YES</v>
      </c>
      <c r="V143" s="109" t="s">
        <v>80</v>
      </c>
      <c r="W143" s="18" t="str">
        <f>IF(OR(V143="Incapable",V143="-"),"-",IF(AND(K143="M",O143&lt;=26.4),IF(V143&lt;=19.1,"YES","NO"),"") &amp;  IF(AND(K143="M",O143&gt;26.4),IF(V143&lt;=22.9,"YES","NO"),"")  &amp; IF(AND(K143="F",O143&lt;=26.4),IF(V143&lt;11,"YES","NO"),"") &amp; IF(AND(K143="F",O143&gt;26.4),IF(V143&lt;12,"YES","NO"),""))</f>
        <v>-</v>
      </c>
      <c r="X143" s="57" t="s">
        <v>80</v>
      </c>
      <c r="Y143" s="18">
        <f t="shared" si="27"/>
        <v>1</v>
      </c>
      <c r="Z143" s="7" t="s">
        <v>80</v>
      </c>
      <c r="AA143" s="23">
        <f t="shared" si="28"/>
        <v>1</v>
      </c>
      <c r="AB143" s="1" t="s">
        <v>80</v>
      </c>
      <c r="AC143" s="19">
        <f t="shared" si="29"/>
        <v>1</v>
      </c>
      <c r="AD143" s="102" t="s">
        <v>80</v>
      </c>
      <c r="AE143" s="7" t="s">
        <v>80</v>
      </c>
      <c r="AF143" s="136">
        <v>16.992578125000001</v>
      </c>
      <c r="AG143">
        <v>595</v>
      </c>
      <c r="AH143">
        <v>548</v>
      </c>
      <c r="AI143" s="137">
        <v>365.94</v>
      </c>
      <c r="AJ143" s="130">
        <v>1.3292369981751799</v>
      </c>
      <c r="AK143" s="130">
        <v>91.858978417562398</v>
      </c>
      <c r="AL143" s="130">
        <v>0.51729215826671604</v>
      </c>
      <c r="AM143" s="130">
        <v>128.82288383345499</v>
      </c>
      <c r="AN143" s="130">
        <v>119.98164355431901</v>
      </c>
      <c r="AO143" s="130">
        <v>6.7197917657123601E-2</v>
      </c>
      <c r="AP143" s="130">
        <v>0.39339097959135999</v>
      </c>
      <c r="AQ143" s="130">
        <v>28.047025256922399</v>
      </c>
      <c r="AR143" s="130">
        <v>71.952974743077604</v>
      </c>
      <c r="AS143" s="130">
        <v>23.863837567680399</v>
      </c>
      <c r="AT143" s="130">
        <v>52.174650137636299</v>
      </c>
      <c r="AU143" s="130">
        <v>23.961512294683299</v>
      </c>
      <c r="AV143" s="130">
        <v>-28.278803553728402</v>
      </c>
      <c r="AW143" s="130">
        <v>3.3331540627598502</v>
      </c>
      <c r="AX143" s="130">
        <v>3.65358799058246</v>
      </c>
      <c r="AY143" s="130">
        <v>4.4520136768055503</v>
      </c>
      <c r="AZ143" s="130">
        <v>36.793685813753797</v>
      </c>
      <c r="BA143" s="136">
        <v>1.33203125</v>
      </c>
      <c r="BB143" s="130">
        <v>90.088751289989702</v>
      </c>
      <c r="BC143" s="130">
        <v>0.52231388998021899</v>
      </c>
      <c r="BD143" s="130">
        <v>123.04775149273701</v>
      </c>
      <c r="BE143" s="130">
        <v>114.682349910978</v>
      </c>
      <c r="BF143" s="130">
        <v>5.64718975054894E-2</v>
      </c>
      <c r="BG143" s="130">
        <v>0.39394500488283102</v>
      </c>
      <c r="BH143" s="130">
        <v>27.941635726430501</v>
      </c>
      <c r="BI143" s="130">
        <v>72.058364273569495</v>
      </c>
      <c r="BJ143" s="130">
        <v>22.8330830293928</v>
      </c>
      <c r="BK143" s="130">
        <v>54.966544802372901</v>
      </c>
      <c r="BL143" s="130">
        <v>21.370783584523998</v>
      </c>
      <c r="BM143" s="130">
        <v>-29.268647886932499</v>
      </c>
      <c r="BN143" s="130">
        <v>2.9165831026564502</v>
      </c>
      <c r="BO143" s="130">
        <v>3.3976559903766299</v>
      </c>
      <c r="BP143" s="130">
        <v>3.0631059669825702</v>
      </c>
      <c r="BQ143" s="137">
        <v>37.4769185728275</v>
      </c>
      <c r="BR143" s="136">
        <v>0.13768091825347101</v>
      </c>
      <c r="BS143" s="130">
        <v>18.820181470285299</v>
      </c>
      <c r="BT143" s="130">
        <v>9.9177153463130899E-2</v>
      </c>
      <c r="BU143" s="130">
        <v>22.679243873518502</v>
      </c>
      <c r="BV143" s="130">
        <v>20.293111342592201</v>
      </c>
      <c r="BW143" s="130">
        <v>3.49036204826546E-2</v>
      </c>
      <c r="BX143" s="130">
        <v>8.3806462269353496E-2</v>
      </c>
      <c r="BY143" s="130">
        <v>5.2053125148018502</v>
      </c>
      <c r="BZ143" s="130">
        <v>5.2053125148018502</v>
      </c>
      <c r="CA143" s="130">
        <v>12.4227959379106</v>
      </c>
      <c r="CB143" s="130">
        <v>17.348253249301099</v>
      </c>
      <c r="CC143" s="130">
        <v>8.7217422619969902</v>
      </c>
      <c r="CD143" s="130">
        <v>5.4797332557996699</v>
      </c>
      <c r="CE143" s="130">
        <v>2.2589773843062901</v>
      </c>
      <c r="CF143" s="130">
        <v>1.20157055900734</v>
      </c>
      <c r="CG143" s="130">
        <v>4.3085257961035701</v>
      </c>
      <c r="CH143" s="137">
        <v>6.4650594817589502</v>
      </c>
      <c r="CI143" s="136">
        <v>0.10357890913545401</v>
      </c>
      <c r="CJ143" s="130">
        <v>0.20488124072896399</v>
      </c>
      <c r="CK143" s="130">
        <v>0.19172367467436999</v>
      </c>
      <c r="CL143" s="130">
        <v>0.17604980729075101</v>
      </c>
      <c r="CM143" s="130">
        <v>0.16913513385407999</v>
      </c>
      <c r="CN143" s="130">
        <v>0.51941520957166898</v>
      </c>
      <c r="CO143" s="130">
        <v>0.21303605475755599</v>
      </c>
      <c r="CP143" s="130">
        <v>0.185592321007987</v>
      </c>
      <c r="CQ143" s="130">
        <v>7.2343256597638295E-2</v>
      </c>
      <c r="CR143" s="130">
        <v>0.52056991683245302</v>
      </c>
      <c r="CS143" s="130">
        <v>0.33250348978932498</v>
      </c>
      <c r="CT143" s="130">
        <v>0.363989641168525</v>
      </c>
      <c r="CU143" s="130">
        <v>-0.19377528633375299</v>
      </c>
      <c r="CV143" s="130">
        <v>0.67772966438756799</v>
      </c>
      <c r="CW143" s="130">
        <v>0.32887412650373299</v>
      </c>
      <c r="CX143" s="130">
        <v>0.96777011682386904</v>
      </c>
      <c r="CY143" s="137">
        <v>0.175711112892698</v>
      </c>
    </row>
    <row r="144" spans="1:103" ht="14.25" customHeight="1" x14ac:dyDescent="0.25">
      <c r="A144" s="17">
        <v>141</v>
      </c>
      <c r="B144" s="16" t="s">
        <v>214</v>
      </c>
      <c r="C144" s="39"/>
      <c r="D144" s="122">
        <v>44545</v>
      </c>
      <c r="E144" s="27" t="s">
        <v>66</v>
      </c>
      <c r="F144" s="95" t="s">
        <v>44</v>
      </c>
      <c r="G144" s="99" t="s">
        <v>4</v>
      </c>
      <c r="H144" s="27" t="s">
        <v>62</v>
      </c>
      <c r="I144" s="70" t="s">
        <v>65</v>
      </c>
      <c r="J144" s="27" t="s">
        <v>249</v>
      </c>
      <c r="K144" s="27" t="s">
        <v>3</v>
      </c>
      <c r="L144" s="34" t="s">
        <v>0</v>
      </c>
      <c r="M144" s="113">
        <v>36.4</v>
      </c>
      <c r="N144" s="106">
        <v>1.32</v>
      </c>
      <c r="O144" s="28">
        <f t="shared" si="30"/>
        <v>20.890725436179977</v>
      </c>
      <c r="P144" s="27">
        <v>5</v>
      </c>
      <c r="Q144" s="119">
        <v>5.77</v>
      </c>
      <c r="R144" s="29">
        <f t="shared" si="31"/>
        <v>0.69324090121317161</v>
      </c>
      <c r="S144" s="27" t="s">
        <v>66</v>
      </c>
      <c r="T144" s="59" t="s">
        <v>66</v>
      </c>
      <c r="U144" s="30" t="str">
        <f t="shared" si="26"/>
        <v>NO</v>
      </c>
      <c r="V144" s="113">
        <v>10</v>
      </c>
      <c r="W144" s="18" t="str">
        <f t="shared" si="32"/>
        <v>YES</v>
      </c>
      <c r="X144" s="59" t="s">
        <v>66</v>
      </c>
      <c r="Y144" s="30">
        <f t="shared" si="27"/>
        <v>4</v>
      </c>
      <c r="Z144" s="33">
        <v>1</v>
      </c>
      <c r="AA144" s="31">
        <f t="shared" si="28"/>
        <v>3</v>
      </c>
      <c r="AB144" s="27">
        <v>3</v>
      </c>
      <c r="AC144" s="32">
        <f t="shared" si="29"/>
        <v>7</v>
      </c>
      <c r="AD144" s="106" t="s">
        <v>80</v>
      </c>
      <c r="AE144" s="33">
        <v>14</v>
      </c>
      <c r="AF144" s="136">
        <v>12.898970467278099</v>
      </c>
      <c r="AG144">
        <v>550</v>
      </c>
      <c r="AH144">
        <v>459</v>
      </c>
      <c r="AI144" s="137">
        <v>405.78</v>
      </c>
      <c r="AJ144" s="130">
        <v>1.0600504501718599</v>
      </c>
      <c r="AK144" s="130">
        <v>114.665837754688</v>
      </c>
      <c r="AL144" s="130">
        <v>0.71868778992760196</v>
      </c>
      <c r="AM144" s="130">
        <v>107.672734136163</v>
      </c>
      <c r="AN144" s="130">
        <v>105.04226501031199</v>
      </c>
      <c r="AO144" s="130">
        <v>4.29538063922651E-2</v>
      </c>
      <c r="AP144" s="130">
        <v>0.682211110857876</v>
      </c>
      <c r="AQ144" s="130">
        <v>40.214346325484598</v>
      </c>
      <c r="AR144" s="130">
        <v>59.785653674515402</v>
      </c>
      <c r="AS144" s="130">
        <v>20.1462604046317</v>
      </c>
      <c r="AT144" s="130">
        <v>51.225231522654099</v>
      </c>
      <c r="AU144" s="130">
        <v>28.628508072714201</v>
      </c>
      <c r="AV144" s="130">
        <v>-39.226283500722502</v>
      </c>
      <c r="AW144" s="130">
        <v>1.9026182081057801</v>
      </c>
      <c r="AX144" s="130">
        <v>5.8302545501631604</v>
      </c>
      <c r="AY144" s="130">
        <v>6.0972933163939196</v>
      </c>
      <c r="AZ144" s="130">
        <v>54.163232102899499</v>
      </c>
      <c r="BA144" s="136">
        <v>1.0584362772000899</v>
      </c>
      <c r="BB144" s="130">
        <v>113.374798828173</v>
      </c>
      <c r="BC144" s="130">
        <v>0.74977187726747896</v>
      </c>
      <c r="BD144" s="130">
        <v>106.615958702394</v>
      </c>
      <c r="BE144" s="130">
        <v>103.92976701918001</v>
      </c>
      <c r="BF144" s="130">
        <v>4.4567762609927002E-2</v>
      </c>
      <c r="BG144" s="130">
        <v>0.69593447598203995</v>
      </c>
      <c r="BH144" s="130">
        <v>40.740740740739099</v>
      </c>
      <c r="BI144" s="130">
        <v>59.259259259260901</v>
      </c>
      <c r="BJ144" s="130">
        <v>18.965517241394402</v>
      </c>
      <c r="BK144" s="130">
        <v>53.521126760563</v>
      </c>
      <c r="BL144" s="130">
        <v>26.0869565217406</v>
      </c>
      <c r="BM144" s="130">
        <v>-40.1622838481385</v>
      </c>
      <c r="BN144" s="130">
        <v>1.53575245607717</v>
      </c>
      <c r="BO144" s="130">
        <v>6.0020051267964201</v>
      </c>
      <c r="BP144" s="130">
        <v>5.04069670314865</v>
      </c>
      <c r="BQ144" s="137">
        <v>56.1381969496558</v>
      </c>
      <c r="BR144" s="136">
        <v>0.10248039108868701</v>
      </c>
      <c r="BS144" s="130">
        <v>17.231964677457601</v>
      </c>
      <c r="BT144" s="130">
        <v>0.15297009162091199</v>
      </c>
      <c r="BU144" s="130">
        <v>4.7571402391250501</v>
      </c>
      <c r="BV144" s="130">
        <v>4.6686515727561497</v>
      </c>
      <c r="BW144" s="130">
        <v>9.5211067225771401E-3</v>
      </c>
      <c r="BX144" s="130">
        <v>0.15942241441518801</v>
      </c>
      <c r="BY144" s="130">
        <v>6.09998250290408</v>
      </c>
      <c r="BZ144" s="130">
        <v>6.09998250290408</v>
      </c>
      <c r="CA144" s="130">
        <v>8.2779129559416091</v>
      </c>
      <c r="CB144" s="130">
        <v>13.040979098898299</v>
      </c>
      <c r="CC144" s="130">
        <v>8.0100566229362204</v>
      </c>
      <c r="CD144" s="130">
        <v>6.37267046867552</v>
      </c>
      <c r="CE144" s="130">
        <v>1.42933304892306</v>
      </c>
      <c r="CF144" s="130">
        <v>1.35458196696544</v>
      </c>
      <c r="CG144" s="130">
        <v>4.6225648455430903</v>
      </c>
      <c r="CH144" s="137">
        <v>10.302163512279201</v>
      </c>
      <c r="CI144" s="136">
        <v>9.66750130355329E-2</v>
      </c>
      <c r="CJ144" s="130">
        <v>0.150279848077533</v>
      </c>
      <c r="CK144" s="130">
        <v>0.212846376082612</v>
      </c>
      <c r="CL144" s="130">
        <v>4.4181475257321703E-2</v>
      </c>
      <c r="CM144" s="130">
        <v>4.4445457952547299E-2</v>
      </c>
      <c r="CN144" s="130">
        <v>0.22165920839768999</v>
      </c>
      <c r="CO144" s="130">
        <v>0.233684869504274</v>
      </c>
      <c r="CP144" s="130">
        <v>0.15168672526795199</v>
      </c>
      <c r="CQ144" s="130">
        <v>0.102030874097548</v>
      </c>
      <c r="CR144" s="130">
        <v>0.41089079509954601</v>
      </c>
      <c r="CS144" s="130">
        <v>0.25458116461866898</v>
      </c>
      <c r="CT144" s="130">
        <v>0.27979301619879399</v>
      </c>
      <c r="CU144" s="130">
        <v>-0.16245919572161699</v>
      </c>
      <c r="CV144" s="130">
        <v>0.75124533279121597</v>
      </c>
      <c r="CW144" s="130">
        <v>0.23233667677983799</v>
      </c>
      <c r="CX144" s="130">
        <v>0.758133913799801</v>
      </c>
      <c r="CY144" s="137">
        <v>0.19020584836420301</v>
      </c>
    </row>
    <row r="145" spans="1:103" ht="14.25" customHeight="1" x14ac:dyDescent="0.25">
      <c r="A145" s="17">
        <v>142</v>
      </c>
      <c r="B145" s="16" t="s">
        <v>215</v>
      </c>
      <c r="C145" s="99" t="s">
        <v>245</v>
      </c>
      <c r="D145" s="122">
        <v>44545</v>
      </c>
      <c r="E145" s="27" t="s">
        <v>66</v>
      </c>
      <c r="F145" s="95" t="s">
        <v>44</v>
      </c>
      <c r="G145" s="99" t="s">
        <v>1</v>
      </c>
      <c r="H145" s="27" t="s">
        <v>62</v>
      </c>
      <c r="I145" s="70" t="s">
        <v>65</v>
      </c>
      <c r="J145" s="27" t="s">
        <v>251</v>
      </c>
      <c r="K145" s="27" t="s">
        <v>3</v>
      </c>
      <c r="L145" s="34" t="s">
        <v>0</v>
      </c>
      <c r="M145" s="113">
        <v>57</v>
      </c>
      <c r="N145" s="106">
        <v>1.47</v>
      </c>
      <c r="O145" s="28">
        <f t="shared" ref="O145:O146" si="33">IFERROR(M145/(N145^2),"--")</f>
        <v>26.377898098014718</v>
      </c>
      <c r="P145" s="27">
        <v>2</v>
      </c>
      <c r="Q145" s="119">
        <v>11.35</v>
      </c>
      <c r="R145" s="29">
        <f t="shared" ref="R145:R146" si="34">IFERROR(4/Q145,"--")</f>
        <v>0.3524229074889868</v>
      </c>
      <c r="S145" s="27" t="s">
        <v>0</v>
      </c>
      <c r="T145" s="59" t="s">
        <v>66</v>
      </c>
      <c r="U145" s="30" t="str">
        <f t="shared" si="26"/>
        <v>YES</v>
      </c>
      <c r="V145" s="113">
        <v>9.6999999999999993</v>
      </c>
      <c r="W145" s="18" t="str">
        <f t="shared" si="32"/>
        <v>YES</v>
      </c>
      <c r="X145" s="59" t="s">
        <v>0</v>
      </c>
      <c r="Y145" s="30">
        <f t="shared" si="27"/>
        <v>3</v>
      </c>
      <c r="Z145" s="33">
        <v>2</v>
      </c>
      <c r="AA145" s="31">
        <f t="shared" si="28"/>
        <v>1</v>
      </c>
      <c r="AB145" s="27">
        <v>1</v>
      </c>
      <c r="AC145" s="32">
        <f t="shared" si="29"/>
        <v>4</v>
      </c>
      <c r="AD145" s="106">
        <v>43</v>
      </c>
      <c r="AE145" s="33">
        <v>14</v>
      </c>
      <c r="AF145" s="138"/>
      <c r="AI145" s="139"/>
      <c r="BA145" s="138"/>
      <c r="BQ145" s="139"/>
      <c r="BR145" s="138"/>
      <c r="CH145" s="139"/>
      <c r="CI145" s="138"/>
      <c r="CY145" s="139"/>
    </row>
    <row r="146" spans="1:103" ht="14.25" customHeight="1" x14ac:dyDescent="0.25">
      <c r="A146" s="17">
        <v>143</v>
      </c>
      <c r="B146" s="16" t="s">
        <v>216</v>
      </c>
      <c r="C146" s="99" t="s">
        <v>245</v>
      </c>
      <c r="D146" s="122">
        <v>44545</v>
      </c>
      <c r="E146" s="27" t="s">
        <v>66</v>
      </c>
      <c r="F146" s="95" t="s">
        <v>44</v>
      </c>
      <c r="G146" s="99" t="s">
        <v>1</v>
      </c>
      <c r="H146" s="27" t="s">
        <v>62</v>
      </c>
      <c r="I146" s="70" t="s">
        <v>65</v>
      </c>
      <c r="J146" s="27" t="s">
        <v>248</v>
      </c>
      <c r="K146" s="27" t="s">
        <v>3</v>
      </c>
      <c r="L146" s="34" t="s">
        <v>0</v>
      </c>
      <c r="M146" s="113">
        <v>86.6</v>
      </c>
      <c r="N146" s="106">
        <v>1.5</v>
      </c>
      <c r="O146" s="28">
        <f t="shared" si="33"/>
        <v>38.488888888888887</v>
      </c>
      <c r="P146" s="27">
        <v>1</v>
      </c>
      <c r="Q146" s="119">
        <v>4.18</v>
      </c>
      <c r="R146" s="29">
        <f t="shared" si="34"/>
        <v>0.95693779904306231</v>
      </c>
      <c r="S146" s="27" t="s">
        <v>0</v>
      </c>
      <c r="T146" s="59" t="s">
        <v>0</v>
      </c>
      <c r="U146" s="30" t="str">
        <f t="shared" si="26"/>
        <v>NO</v>
      </c>
      <c r="V146" s="113">
        <v>22.7</v>
      </c>
      <c r="W146" s="18" t="str">
        <f t="shared" si="32"/>
        <v>NO</v>
      </c>
      <c r="X146" s="59" t="s">
        <v>66</v>
      </c>
      <c r="Y146" s="30">
        <f t="shared" si="27"/>
        <v>1</v>
      </c>
      <c r="Z146" s="33">
        <v>3</v>
      </c>
      <c r="AA146" s="31">
        <f t="shared" si="28"/>
        <v>4</v>
      </c>
      <c r="AB146" s="27">
        <v>4</v>
      </c>
      <c r="AC146" s="32">
        <f t="shared" si="29"/>
        <v>11</v>
      </c>
      <c r="AD146" s="106">
        <v>12</v>
      </c>
      <c r="AE146" s="33">
        <v>9</v>
      </c>
      <c r="AF146" s="138"/>
      <c r="AI146" s="139"/>
      <c r="BA146" s="138"/>
      <c r="BQ146" s="139"/>
      <c r="BR146" s="138"/>
      <c r="CH146" s="139"/>
      <c r="CI146" s="138"/>
      <c r="CY146" s="139"/>
    </row>
    <row r="147" spans="1:103" x14ac:dyDescent="0.25">
      <c r="A147" s="17">
        <v>144</v>
      </c>
      <c r="B147" s="16" t="s">
        <v>217</v>
      </c>
      <c r="C147" s="99"/>
      <c r="D147" s="122">
        <v>44551</v>
      </c>
      <c r="E147" s="27" t="s">
        <v>66</v>
      </c>
      <c r="F147" s="95" t="s">
        <v>44</v>
      </c>
      <c r="G147" s="99" t="s">
        <v>13</v>
      </c>
      <c r="H147" s="27" t="s">
        <v>62</v>
      </c>
      <c r="I147" s="70" t="s">
        <v>64</v>
      </c>
      <c r="J147" s="27" t="s">
        <v>252</v>
      </c>
      <c r="K147" s="27" t="s">
        <v>5</v>
      </c>
      <c r="L147" s="34" t="s">
        <v>0</v>
      </c>
      <c r="M147" s="113">
        <v>70</v>
      </c>
      <c r="N147" s="106">
        <v>1.7</v>
      </c>
      <c r="O147" s="28">
        <f t="shared" ref="O147:O163" si="35">IFERROR(M147/(N147^2),"--")</f>
        <v>24.221453287197235</v>
      </c>
      <c r="P147" s="27">
        <v>1</v>
      </c>
      <c r="Q147" s="119">
        <v>6.53</v>
      </c>
      <c r="R147" s="29">
        <f t="shared" ref="R147:R162" si="36">IFERROR(4/Q147,"--")</f>
        <v>0.61255742725880546</v>
      </c>
      <c r="S147" s="27" t="s">
        <v>0</v>
      </c>
      <c r="T147" s="59" t="s">
        <v>0</v>
      </c>
      <c r="U147" s="30" t="str">
        <f t="shared" si="26"/>
        <v>NO</v>
      </c>
      <c r="V147" s="113">
        <v>34</v>
      </c>
      <c r="W147" s="18" t="str">
        <f t="shared" si="32"/>
        <v>NO</v>
      </c>
      <c r="X147" s="59" t="s">
        <v>0</v>
      </c>
      <c r="Y147" s="30">
        <f t="shared" si="27"/>
        <v>0</v>
      </c>
      <c r="Z147" s="33">
        <v>4</v>
      </c>
      <c r="AA147" s="31">
        <f t="shared" si="28"/>
        <v>2</v>
      </c>
      <c r="AB147" s="27">
        <v>1</v>
      </c>
      <c r="AC147" s="32">
        <f t="shared" si="29"/>
        <v>7</v>
      </c>
      <c r="AD147" s="106">
        <v>19.52</v>
      </c>
      <c r="AE147" s="33">
        <v>7</v>
      </c>
      <c r="AF147" s="136">
        <v>22.435186789264598</v>
      </c>
      <c r="AG147">
        <v>1024</v>
      </c>
      <c r="AH147">
        <v>864</v>
      </c>
      <c r="AI147" s="137">
        <v>1080.1400000000001</v>
      </c>
      <c r="AJ147" s="130">
        <v>1.15971360282853</v>
      </c>
      <c r="AK147" s="130">
        <v>109.39960632495399</v>
      </c>
      <c r="AL147" s="130">
        <v>0.86921630989104604</v>
      </c>
      <c r="AM147" s="130">
        <v>132.12279737102401</v>
      </c>
      <c r="AN147" s="130">
        <v>121.760514191279</v>
      </c>
      <c r="AO147" s="130">
        <v>0.113075908117969</v>
      </c>
      <c r="AP147" s="130">
        <v>0.77654149918455895</v>
      </c>
      <c r="AQ147" s="130">
        <v>46.678479498298699</v>
      </c>
      <c r="AR147" s="130">
        <v>53.321520501701201</v>
      </c>
      <c r="AS147" s="130">
        <v>33.105014301640502</v>
      </c>
      <c r="AT147" s="130">
        <v>27.449480631400299</v>
      </c>
      <c r="AU147" s="130">
        <v>39.4455050669592</v>
      </c>
      <c r="AV147" s="130">
        <v>-33.095081061561203</v>
      </c>
      <c r="AW147" s="130">
        <v>0.85731957358243105</v>
      </c>
      <c r="AX147" s="130">
        <v>6.8716587394275201</v>
      </c>
      <c r="AY147" s="130">
        <v>4.4329938227514001</v>
      </c>
      <c r="AZ147" s="130">
        <v>60.239256073434099</v>
      </c>
      <c r="BA147" s="136">
        <v>1.1856188936969501</v>
      </c>
      <c r="BB147" s="130">
        <v>101.212961971127</v>
      </c>
      <c r="BC147" s="130">
        <v>0.90568197040800003</v>
      </c>
      <c r="BD147" s="130">
        <v>126.84830248241499</v>
      </c>
      <c r="BE147" s="130">
        <v>117.94787765988001</v>
      </c>
      <c r="BF147" s="130">
        <v>9.7252578070691903E-2</v>
      </c>
      <c r="BG147" s="130">
        <v>0.76574493407915101</v>
      </c>
      <c r="BH147" s="130">
        <v>44.999999999998202</v>
      </c>
      <c r="BI147" s="130">
        <v>55.000000000001798</v>
      </c>
      <c r="BJ147" s="130">
        <v>33.876050420177101</v>
      </c>
      <c r="BK147" s="130">
        <v>25.8546600458365</v>
      </c>
      <c r="BL147" s="130">
        <v>42.580132126253801</v>
      </c>
      <c r="BM147" s="130">
        <v>-33.648348795021697</v>
      </c>
      <c r="BN147" s="130">
        <v>0.86746382413717804</v>
      </c>
      <c r="BO147" s="130">
        <v>6.9082594653454699</v>
      </c>
      <c r="BP147" s="130">
        <v>3.15893250491958</v>
      </c>
      <c r="BQ147" s="137">
        <v>62.246211438333503</v>
      </c>
      <c r="BR147" s="136">
        <v>0.22791939953905699</v>
      </c>
      <c r="BS147" s="130">
        <v>34.992010272448397</v>
      </c>
      <c r="BT147" s="130">
        <v>0.17293515501697099</v>
      </c>
      <c r="BU147" s="130">
        <v>25.9702651538087</v>
      </c>
      <c r="BV147" s="130">
        <v>18.2868763198287</v>
      </c>
      <c r="BW147" s="130">
        <v>7.4715212302274903E-2</v>
      </c>
      <c r="BX147" s="130">
        <v>0.222107292118632</v>
      </c>
      <c r="BY147" s="130">
        <v>10.0438131530092</v>
      </c>
      <c r="BZ147" s="130">
        <v>10.0438131530092</v>
      </c>
      <c r="CA147" s="130">
        <v>15.5137586064847</v>
      </c>
      <c r="CB147" s="130">
        <v>23.542530066635599</v>
      </c>
      <c r="CC147" s="130">
        <v>16.558273053374901</v>
      </c>
      <c r="CD147" s="130">
        <v>7.9560479388465</v>
      </c>
      <c r="CE147" s="130">
        <v>4.18652512561051</v>
      </c>
      <c r="CF147" s="130">
        <v>1.4562746760982399</v>
      </c>
      <c r="CG147" s="130">
        <v>4.1464580303288798</v>
      </c>
      <c r="CH147" s="137">
        <v>10.689525378096</v>
      </c>
      <c r="CI147" s="136">
        <v>0.19653076327048699</v>
      </c>
      <c r="CJ147" s="130">
        <v>0.31985499260856898</v>
      </c>
      <c r="CK147" s="130">
        <v>0.19895525779842699</v>
      </c>
      <c r="CL147" s="130">
        <v>0.19656157506928701</v>
      </c>
      <c r="CM147" s="130">
        <v>0.15018724617983301</v>
      </c>
      <c r="CN147" s="130">
        <v>0.66075270626459703</v>
      </c>
      <c r="CO147" s="130">
        <v>0.28602114935501299</v>
      </c>
      <c r="CP147" s="130">
        <v>0.215170101103556</v>
      </c>
      <c r="CQ147" s="130">
        <v>0.18836321729964101</v>
      </c>
      <c r="CR147" s="130">
        <v>0.46862262209371602</v>
      </c>
      <c r="CS147" s="130">
        <v>0.85766759607482601</v>
      </c>
      <c r="CT147" s="130">
        <v>0.41977591680641602</v>
      </c>
      <c r="CU147" s="130">
        <v>-0.24039971148725101</v>
      </c>
      <c r="CV147" s="130">
        <v>4.8832725329208602</v>
      </c>
      <c r="CW147" s="130">
        <v>0.21192476683141601</v>
      </c>
      <c r="CX147" s="130">
        <v>0.93536291637675295</v>
      </c>
      <c r="CY147" s="137">
        <v>0.17745115187121599</v>
      </c>
    </row>
    <row r="148" spans="1:103" x14ac:dyDescent="0.25">
      <c r="A148" s="17">
        <v>145</v>
      </c>
      <c r="B148" s="16" t="s">
        <v>218</v>
      </c>
      <c r="C148" s="5"/>
      <c r="D148" s="122">
        <v>44552</v>
      </c>
      <c r="E148" s="12" t="s">
        <v>66</v>
      </c>
      <c r="F148" s="95" t="s">
        <v>44</v>
      </c>
      <c r="G148" s="97" t="s">
        <v>10</v>
      </c>
      <c r="H148" s="1" t="s">
        <v>62</v>
      </c>
      <c r="I148" s="65" t="s">
        <v>64</v>
      </c>
      <c r="J148" s="12" t="s">
        <v>249</v>
      </c>
      <c r="K148" s="12" t="s">
        <v>3</v>
      </c>
      <c r="L148" s="16" t="s">
        <v>0</v>
      </c>
      <c r="M148" s="108">
        <v>52</v>
      </c>
      <c r="N148" s="101">
        <v>1.53</v>
      </c>
      <c r="O148" s="20">
        <f t="shared" si="35"/>
        <v>22.213678499722331</v>
      </c>
      <c r="P148" s="12">
        <v>1</v>
      </c>
      <c r="Q148" s="115">
        <v>3.7</v>
      </c>
      <c r="R148" s="22">
        <f t="shared" si="36"/>
        <v>1.0810810810810809</v>
      </c>
      <c r="S148" s="12" t="s">
        <v>0</v>
      </c>
      <c r="T148" s="57" t="s">
        <v>0</v>
      </c>
      <c r="U148" s="18" t="str">
        <f t="shared" si="26"/>
        <v>NO</v>
      </c>
      <c r="V148" s="108">
        <v>20.2</v>
      </c>
      <c r="W148" s="18" t="str">
        <f t="shared" si="32"/>
        <v>NO</v>
      </c>
      <c r="X148" s="13" t="s">
        <v>0</v>
      </c>
      <c r="Y148" s="18">
        <f t="shared" si="27"/>
        <v>0</v>
      </c>
      <c r="Z148" s="8">
        <v>4</v>
      </c>
      <c r="AA148" s="23">
        <f t="shared" si="28"/>
        <v>4</v>
      </c>
      <c r="AB148" s="12">
        <v>2</v>
      </c>
      <c r="AC148" s="19">
        <f t="shared" si="29"/>
        <v>10</v>
      </c>
      <c r="AD148" s="101">
        <v>8.9600000000000009</v>
      </c>
      <c r="AE148" s="8">
        <v>8</v>
      </c>
      <c r="AF148" s="136">
        <v>39.748275477746603</v>
      </c>
      <c r="AG148">
        <v>1176</v>
      </c>
      <c r="AH148">
        <v>966</v>
      </c>
      <c r="AI148" s="137">
        <v>7070.23</v>
      </c>
      <c r="AJ148" s="130">
        <v>0.73008982433089598</v>
      </c>
      <c r="AK148" s="130">
        <v>169.45115001353901</v>
      </c>
      <c r="AL148" s="130">
        <v>1.50912313458305</v>
      </c>
      <c r="AM148" s="130">
        <v>112.638050428976</v>
      </c>
      <c r="AN148" s="130">
        <v>106.601970168717</v>
      </c>
      <c r="AO148" s="130">
        <v>0.24918911326059201</v>
      </c>
      <c r="AP148" s="130">
        <v>2.1330763666547101</v>
      </c>
      <c r="AQ148" s="130">
        <v>77.703273923760406</v>
      </c>
      <c r="AR148" s="130">
        <v>22.296726076239601</v>
      </c>
      <c r="AS148" s="130">
        <v>51.0757391901003</v>
      </c>
      <c r="AT148" s="130">
        <v>1.44525448914952</v>
      </c>
      <c r="AU148" s="130">
        <v>47.479006320750102</v>
      </c>
      <c r="AV148" s="130">
        <v>-25.8656578157585</v>
      </c>
      <c r="AW148" s="130">
        <v>10.552450151725401</v>
      </c>
      <c r="AX148" s="130">
        <v>10.066994033925599</v>
      </c>
      <c r="AY148" s="130">
        <v>4.68713923532128</v>
      </c>
      <c r="AZ148" s="130">
        <v>92.854789539714503</v>
      </c>
      <c r="BA148" s="136">
        <v>0.68734666092950603</v>
      </c>
      <c r="BB148" s="130">
        <v>174.584393612566</v>
      </c>
      <c r="BC148" s="130">
        <v>1.5868635352698199</v>
      </c>
      <c r="BD148" s="130">
        <v>106.465699738818</v>
      </c>
      <c r="BE148" s="130">
        <v>100.5870429509</v>
      </c>
      <c r="BF148" s="130">
        <v>0.25085480502736901</v>
      </c>
      <c r="BG148" s="130">
        <v>2.2768733628533502</v>
      </c>
      <c r="BH148" s="130">
        <v>80.882352941171604</v>
      </c>
      <c r="BI148" s="130">
        <v>19.1176470588284</v>
      </c>
      <c r="BJ148" s="130">
        <v>50</v>
      </c>
      <c r="BK148" s="130">
        <v>0</v>
      </c>
      <c r="BL148" s="130">
        <v>49.999999999951797</v>
      </c>
      <c r="BM148" s="130">
        <v>-24.998283534601601</v>
      </c>
      <c r="BN148" s="130">
        <v>11.4276031117365</v>
      </c>
      <c r="BO148" s="130">
        <v>10.4589871415426</v>
      </c>
      <c r="BP148" s="130">
        <v>3.43774987576146</v>
      </c>
      <c r="BQ148" s="137">
        <v>97.414494091100806</v>
      </c>
      <c r="BR148" s="136">
        <v>0.157020220326965</v>
      </c>
      <c r="BS148" s="130">
        <v>26.992625449604201</v>
      </c>
      <c r="BT148" s="130">
        <v>0.263616122191625</v>
      </c>
      <c r="BU148" s="130">
        <v>23.7939203529547</v>
      </c>
      <c r="BV148" s="130">
        <v>22.662849657265401</v>
      </c>
      <c r="BW148" s="130">
        <v>7.5065610778488404E-2</v>
      </c>
      <c r="BX148" s="130">
        <v>0.46243537181830002</v>
      </c>
      <c r="BY148" s="130">
        <v>10.5127088272771</v>
      </c>
      <c r="BZ148" s="130">
        <v>10.5127088272771</v>
      </c>
      <c r="CA148" s="130">
        <v>5.0587329867051798</v>
      </c>
      <c r="CB148" s="130">
        <v>8.2932207940253004</v>
      </c>
      <c r="CC148" s="130">
        <v>5.8554709253811401</v>
      </c>
      <c r="CD148" s="130">
        <v>7.6010032328272601</v>
      </c>
      <c r="CE148" s="130">
        <v>3.50804876551239</v>
      </c>
      <c r="CF148" s="130">
        <v>1.9301909331265901</v>
      </c>
      <c r="CG148" s="130">
        <v>4.2015381975241803</v>
      </c>
      <c r="CH148" s="137">
        <v>17.446280782749799</v>
      </c>
      <c r="CI148" s="136">
        <v>0.215069728537675</v>
      </c>
      <c r="CJ148" s="130">
        <v>0.159294436464123</v>
      </c>
      <c r="CK148" s="130">
        <v>0.17468165198094199</v>
      </c>
      <c r="CL148" s="130">
        <v>0.21124229567483599</v>
      </c>
      <c r="CM148" s="130">
        <v>0.21259315959543101</v>
      </c>
      <c r="CN148" s="130">
        <v>0.301239527667439</v>
      </c>
      <c r="CO148" s="130">
        <v>0.21679269389850001</v>
      </c>
      <c r="CP148" s="130">
        <v>0.13529299727565799</v>
      </c>
      <c r="CQ148" s="130">
        <v>0.47149114140483001</v>
      </c>
      <c r="CR148" s="130">
        <v>9.9043754763429498E-2</v>
      </c>
      <c r="CS148" s="130">
        <v>5.7382425422567502</v>
      </c>
      <c r="CT148" s="130">
        <v>0.123327579474259</v>
      </c>
      <c r="CU148" s="130">
        <v>-0.29386467906477898</v>
      </c>
      <c r="CV148" s="130">
        <v>0.33243926434836601</v>
      </c>
      <c r="CW148" s="130">
        <v>0.191734585976894</v>
      </c>
      <c r="CX148" s="130">
        <v>0.89639713833595602</v>
      </c>
      <c r="CY148" s="137">
        <v>0.18788778553300101</v>
      </c>
    </row>
    <row r="149" spans="1:103" x14ac:dyDescent="0.25">
      <c r="A149" s="17">
        <v>146</v>
      </c>
      <c r="B149" s="16" t="s">
        <v>219</v>
      </c>
      <c r="C149" s="96"/>
      <c r="D149" s="122">
        <v>44629</v>
      </c>
      <c r="E149" s="12" t="s">
        <v>66</v>
      </c>
      <c r="F149" s="95" t="s">
        <v>44</v>
      </c>
      <c r="G149" s="97" t="s">
        <v>7</v>
      </c>
      <c r="H149" s="1" t="s">
        <v>63</v>
      </c>
      <c r="I149" s="65" t="s">
        <v>65</v>
      </c>
      <c r="J149" s="2" t="s">
        <v>253</v>
      </c>
      <c r="K149" s="2" t="s">
        <v>3</v>
      </c>
      <c r="L149" s="17" t="s">
        <v>66</v>
      </c>
      <c r="M149" s="107">
        <v>48.5</v>
      </c>
      <c r="N149" s="100">
        <v>1.49</v>
      </c>
      <c r="O149" s="20">
        <f t="shared" si="35"/>
        <v>21.84586279897302</v>
      </c>
      <c r="P149" s="2">
        <v>1</v>
      </c>
      <c r="Q149" s="115">
        <v>6.42</v>
      </c>
      <c r="R149" s="22">
        <f t="shared" si="36"/>
        <v>0.62305295950155759</v>
      </c>
      <c r="S149" s="2" t="s">
        <v>0</v>
      </c>
      <c r="T149" s="56" t="s">
        <v>0</v>
      </c>
      <c r="U149" s="18" t="str">
        <f t="shared" si="26"/>
        <v>NO</v>
      </c>
      <c r="V149" s="107">
        <v>8</v>
      </c>
      <c r="W149" s="18" t="str">
        <f t="shared" si="32"/>
        <v>YES</v>
      </c>
      <c r="X149" s="56" t="s">
        <v>66</v>
      </c>
      <c r="Y149" s="18">
        <f t="shared" si="27"/>
        <v>2</v>
      </c>
      <c r="Z149" s="8">
        <v>2</v>
      </c>
      <c r="AA149" s="23">
        <f t="shared" si="28"/>
        <v>2</v>
      </c>
      <c r="AB149" s="12">
        <v>3</v>
      </c>
      <c r="AC149" s="19">
        <f t="shared" si="29"/>
        <v>7</v>
      </c>
      <c r="AD149" s="100">
        <v>16.170000000000002</v>
      </c>
      <c r="AE149" s="6">
        <v>9</v>
      </c>
      <c r="AF149" s="136">
        <v>15.141992293534001</v>
      </c>
      <c r="AG149">
        <v>498</v>
      </c>
      <c r="AH149">
        <v>411</v>
      </c>
      <c r="AI149" s="137">
        <v>490.78</v>
      </c>
      <c r="AJ149" s="130">
        <v>1.33607352131827</v>
      </c>
      <c r="AK149" s="130">
        <v>94.529978592556205</v>
      </c>
      <c r="AL149" s="130">
        <v>0.90436775200719</v>
      </c>
      <c r="AM149" s="130">
        <v>123.066824215956</v>
      </c>
      <c r="AN149" s="130">
        <v>115.517329987853</v>
      </c>
      <c r="AO149" s="130">
        <v>9.4940076087921502E-2</v>
      </c>
      <c r="AP149" s="130">
        <v>0.71355331241611497</v>
      </c>
      <c r="AQ149" s="130">
        <v>40.425331196693001</v>
      </c>
      <c r="AR149" s="130">
        <v>59.574668803306999</v>
      </c>
      <c r="AS149" s="130">
        <v>37.048675097107903</v>
      </c>
      <c r="AT149" s="130">
        <v>31.024403724903401</v>
      </c>
      <c r="AU149" s="130">
        <v>31.926921177988699</v>
      </c>
      <c r="AV149" s="130">
        <v>-47.730786908215002</v>
      </c>
      <c r="AW149" s="130">
        <v>-1.0141421722775401</v>
      </c>
      <c r="AX149" s="130">
        <v>5.7718303084817899</v>
      </c>
      <c r="AY149" s="130">
        <v>4.9429419759382798</v>
      </c>
      <c r="AZ149" s="130">
        <v>64.665140700114407</v>
      </c>
      <c r="BA149" s="136">
        <v>1.3000055318377699</v>
      </c>
      <c r="BB149" s="130">
        <v>92.307299516149399</v>
      </c>
      <c r="BC149" s="130">
        <v>0.95154898982757496</v>
      </c>
      <c r="BD149" s="130">
        <v>122.00483499035199</v>
      </c>
      <c r="BE149" s="130">
        <v>114.380579780614</v>
      </c>
      <c r="BF149" s="130">
        <v>9.4313216803990199E-2</v>
      </c>
      <c r="BG149" s="130">
        <v>0.73193345275480803</v>
      </c>
      <c r="BH149" s="130">
        <v>42.028985507246198</v>
      </c>
      <c r="BI149" s="130">
        <v>57.971014492753802</v>
      </c>
      <c r="BJ149" s="130">
        <v>40.3846153846197</v>
      </c>
      <c r="BK149" s="130">
        <v>28.4403669724833</v>
      </c>
      <c r="BL149" s="130">
        <v>23.9999999999986</v>
      </c>
      <c r="BM149" s="130">
        <v>-49.085789786896797</v>
      </c>
      <c r="BN149" s="130">
        <v>-1.4463389908278399</v>
      </c>
      <c r="BO149" s="130">
        <v>5.8281280382532898</v>
      </c>
      <c r="BP149" s="130">
        <v>3.6991895495542302</v>
      </c>
      <c r="BQ149" s="137">
        <v>67.009913318303006</v>
      </c>
      <c r="BR149" s="136">
        <v>0.25724273643808998</v>
      </c>
      <c r="BS149" s="130">
        <v>29.865695945162699</v>
      </c>
      <c r="BT149" s="130">
        <v>0.22968691776682401</v>
      </c>
      <c r="BU149" s="130">
        <v>10.658068025432</v>
      </c>
      <c r="BV149" s="130">
        <v>9.5916204360438098</v>
      </c>
      <c r="BW149" s="130">
        <v>1.9991214343313801E-2</v>
      </c>
      <c r="BX149" s="130">
        <v>0.25829370562398601</v>
      </c>
      <c r="BY149" s="130">
        <v>9.5684848285880193</v>
      </c>
      <c r="BZ149" s="130">
        <v>9.5684848285880193</v>
      </c>
      <c r="CA149" s="130">
        <v>17.821851726485601</v>
      </c>
      <c r="CB149" s="130">
        <v>27.255233764636699</v>
      </c>
      <c r="CC149" s="130">
        <v>15.041935911466</v>
      </c>
      <c r="CD149" s="130">
        <v>7.5547583973127699</v>
      </c>
      <c r="CE149" s="130">
        <v>2.9940301208070701</v>
      </c>
      <c r="CF149" s="130">
        <v>1.2956233517239599</v>
      </c>
      <c r="CG149" s="130">
        <v>4.3322771139166898</v>
      </c>
      <c r="CH149" s="137">
        <v>13.4748292081384</v>
      </c>
      <c r="CI149" s="136">
        <v>0.192536362957238</v>
      </c>
      <c r="CJ149" s="130">
        <v>0.31593888404323101</v>
      </c>
      <c r="CK149" s="130">
        <v>0.25397513042349001</v>
      </c>
      <c r="CL149" s="130">
        <v>8.6603908838415899E-2</v>
      </c>
      <c r="CM149" s="130">
        <v>8.3031874412716894E-2</v>
      </c>
      <c r="CN149" s="130">
        <v>0.21056665601152999</v>
      </c>
      <c r="CO149" s="130">
        <v>0.36198235104451498</v>
      </c>
      <c r="CP149" s="130">
        <v>0.23669527361524201</v>
      </c>
      <c r="CQ149" s="130">
        <v>0.16061331134176399</v>
      </c>
      <c r="CR149" s="130">
        <v>0.481038840924079</v>
      </c>
      <c r="CS149" s="130">
        <v>0.87850951161903801</v>
      </c>
      <c r="CT149" s="130">
        <v>0.47113643772943398</v>
      </c>
      <c r="CU149" s="130">
        <v>-0.158278521823668</v>
      </c>
      <c r="CV149" s="130">
        <v>-2.9522784897931298</v>
      </c>
      <c r="CW149" s="130">
        <v>0.22447356947067901</v>
      </c>
      <c r="CX149" s="130">
        <v>0.87645720605375499</v>
      </c>
      <c r="CY149" s="137">
        <v>0.208378564745233</v>
      </c>
    </row>
    <row r="150" spans="1:103" x14ac:dyDescent="0.25">
      <c r="A150" s="17">
        <v>147</v>
      </c>
      <c r="B150" s="16" t="s">
        <v>220</v>
      </c>
      <c r="C150" s="5"/>
      <c r="D150" s="122">
        <v>44629</v>
      </c>
      <c r="E150" s="12" t="s">
        <v>66</v>
      </c>
      <c r="F150" s="95" t="s">
        <v>44</v>
      </c>
      <c r="G150" s="97" t="s">
        <v>6</v>
      </c>
      <c r="H150" s="1" t="s">
        <v>63</v>
      </c>
      <c r="I150" s="65" t="s">
        <v>65</v>
      </c>
      <c r="J150" s="12" t="s">
        <v>253</v>
      </c>
      <c r="K150" s="12" t="s">
        <v>3</v>
      </c>
      <c r="L150" s="17" t="s">
        <v>66</v>
      </c>
      <c r="M150" s="108">
        <v>58.2</v>
      </c>
      <c r="N150" s="101">
        <v>1.44</v>
      </c>
      <c r="O150" s="20">
        <f t="shared" si="35"/>
        <v>28.067129629629633</v>
      </c>
      <c r="P150" s="12">
        <v>1</v>
      </c>
      <c r="Q150" s="115">
        <v>8.61</v>
      </c>
      <c r="R150" s="22">
        <f t="shared" si="36"/>
        <v>0.46457607433217191</v>
      </c>
      <c r="S150" s="12" t="s">
        <v>0</v>
      </c>
      <c r="T150" s="13" t="s">
        <v>66</v>
      </c>
      <c r="U150" s="18" t="str">
        <f t="shared" si="26"/>
        <v>NO</v>
      </c>
      <c r="V150" s="108">
        <v>2</v>
      </c>
      <c r="W150" s="18" t="str">
        <f t="shared" si="32"/>
        <v>YES</v>
      </c>
      <c r="X150" s="13" t="s">
        <v>66</v>
      </c>
      <c r="Y150" s="18">
        <f t="shared" si="27"/>
        <v>3</v>
      </c>
      <c r="Z150" s="8">
        <v>2</v>
      </c>
      <c r="AA150" s="23">
        <f t="shared" si="28"/>
        <v>2</v>
      </c>
      <c r="AB150" s="12">
        <v>1</v>
      </c>
      <c r="AC150" s="19">
        <f t="shared" si="29"/>
        <v>5</v>
      </c>
      <c r="AD150" s="102" t="s">
        <v>80</v>
      </c>
      <c r="AE150" s="8">
        <v>8</v>
      </c>
      <c r="AF150" s="136">
        <v>8.0936046691815005</v>
      </c>
      <c r="AG150">
        <v>231</v>
      </c>
      <c r="AH150">
        <v>196</v>
      </c>
      <c r="AI150" s="137">
        <v>158.44</v>
      </c>
      <c r="AJ150" s="130">
        <v>1.6077154359541099</v>
      </c>
      <c r="AK150" s="130">
        <v>75.408472068691495</v>
      </c>
      <c r="AL150" s="130">
        <v>0.62585450678212196</v>
      </c>
      <c r="AM150" s="130">
        <v>122.83102465292799</v>
      </c>
      <c r="AN150" s="130">
        <v>112.995955406262</v>
      </c>
      <c r="AO150" s="130">
        <v>6.9955903456836097E-2</v>
      </c>
      <c r="AP150" s="130">
        <v>0.39485833835642398</v>
      </c>
      <c r="AQ150" s="130">
        <v>26.998727817117</v>
      </c>
      <c r="AR150" s="130">
        <v>73.001272182883</v>
      </c>
      <c r="AS150" s="130">
        <v>16.194239256229299</v>
      </c>
      <c r="AT150" s="130">
        <v>63.851935959784598</v>
      </c>
      <c r="AU150" s="130">
        <v>19.9538247839861</v>
      </c>
      <c r="AV150" s="130">
        <v>-42.362251166491802</v>
      </c>
      <c r="AW150" s="130">
        <v>5.2413672652970904</v>
      </c>
      <c r="AX150" s="130">
        <v>3.9819094357199099</v>
      </c>
      <c r="AY150" s="130">
        <v>3.87913214350439</v>
      </c>
      <c r="AZ150" s="130">
        <v>55.621104687741301</v>
      </c>
      <c r="BA150" s="136">
        <v>1.61360304136167</v>
      </c>
      <c r="BB150" s="130">
        <v>74.367732908296702</v>
      </c>
      <c r="BC150" s="130">
        <v>0.63542613091044597</v>
      </c>
      <c r="BD150" s="130">
        <v>122.043987080099</v>
      </c>
      <c r="BE150" s="130">
        <v>112.81679047572401</v>
      </c>
      <c r="BF150" s="130">
        <v>7.0532538249628907E-2</v>
      </c>
      <c r="BG150" s="130">
        <v>0.39434695490539001</v>
      </c>
      <c r="BH150" s="130">
        <v>27.026344280043901</v>
      </c>
      <c r="BI150" s="130">
        <v>72.973655719956099</v>
      </c>
      <c r="BJ150" s="130">
        <v>16.3299935358753</v>
      </c>
      <c r="BK150" s="130">
        <v>63.361055107528202</v>
      </c>
      <c r="BL150" s="130">
        <v>20.080645161290899</v>
      </c>
      <c r="BM150" s="130">
        <v>-43.471579025231598</v>
      </c>
      <c r="BN150" s="130">
        <v>4.6108715372200999</v>
      </c>
      <c r="BO150" s="130">
        <v>3.9857294729549402</v>
      </c>
      <c r="BP150" s="130">
        <v>2.8807161388856199</v>
      </c>
      <c r="BQ150" s="137">
        <v>56.604677173034702</v>
      </c>
      <c r="BR150" s="136">
        <v>0.16129069980368299</v>
      </c>
      <c r="BS150" s="130">
        <v>7.7628915372774996</v>
      </c>
      <c r="BT150" s="130">
        <v>9.5949718890733296E-2</v>
      </c>
      <c r="BU150" s="130">
        <v>6.7235565839778202</v>
      </c>
      <c r="BV150" s="130">
        <v>6.5224913216863598</v>
      </c>
      <c r="BW150" s="130">
        <v>1.10903804075126E-2</v>
      </c>
      <c r="BX150" s="130">
        <v>7.9313961417052506E-2</v>
      </c>
      <c r="BY150" s="130">
        <v>3.9615522942029902</v>
      </c>
      <c r="BZ150" s="130">
        <v>3.9615522942029902</v>
      </c>
      <c r="CA150" s="130">
        <v>6.0590296875987502</v>
      </c>
      <c r="CB150" s="130">
        <v>7.1397195349654901</v>
      </c>
      <c r="CC150" s="130">
        <v>2.6168012215679002</v>
      </c>
      <c r="CD150" s="130">
        <v>5.6532323516945304</v>
      </c>
      <c r="CE150" s="130">
        <v>2.3840869365842199</v>
      </c>
      <c r="CF150" s="130">
        <v>0.50121711097173005</v>
      </c>
      <c r="CG150" s="130">
        <v>3.7180639939823599</v>
      </c>
      <c r="CH150" s="137">
        <v>7.0938319221555002</v>
      </c>
      <c r="CI150" s="136">
        <v>0.10032291548408501</v>
      </c>
      <c r="CJ150" s="130">
        <v>0.102944554163703</v>
      </c>
      <c r="CK150" s="130">
        <v>0.15330994320719399</v>
      </c>
      <c r="CL150" s="130">
        <v>5.4738260166565703E-2</v>
      </c>
      <c r="CM150" s="130">
        <v>5.7723228218528801E-2</v>
      </c>
      <c r="CN150" s="130">
        <v>0.158533874333501</v>
      </c>
      <c r="CO150" s="130">
        <v>0.20086687733933301</v>
      </c>
      <c r="CP150" s="130">
        <v>0.14673107270229899</v>
      </c>
      <c r="CQ150" s="130">
        <v>5.4266893928622099E-2</v>
      </c>
      <c r="CR150" s="130">
        <v>0.37414722554923902</v>
      </c>
      <c r="CS150" s="130">
        <v>0.111816805984743</v>
      </c>
      <c r="CT150" s="130">
        <v>0.131142838523269</v>
      </c>
      <c r="CU150" s="130">
        <v>-0.133449762371604</v>
      </c>
      <c r="CV150" s="130">
        <v>0.45485973714705702</v>
      </c>
      <c r="CW150" s="130">
        <v>0.12587355866899899</v>
      </c>
      <c r="CX150" s="130">
        <v>0.958478302990597</v>
      </c>
      <c r="CY150" s="137">
        <v>0.12753849392205499</v>
      </c>
    </row>
    <row r="151" spans="1:103" x14ac:dyDescent="0.25">
      <c r="A151" s="17">
        <v>148</v>
      </c>
      <c r="B151" s="16" t="s">
        <v>221</v>
      </c>
      <c r="C151" s="5"/>
      <c r="D151" s="122">
        <v>44629</v>
      </c>
      <c r="E151" s="12" t="s">
        <v>66</v>
      </c>
      <c r="F151" s="95" t="s">
        <v>44</v>
      </c>
      <c r="G151" s="97" t="s">
        <v>10</v>
      </c>
      <c r="H151" s="1" t="s">
        <v>63</v>
      </c>
      <c r="I151" s="65" t="s">
        <v>65</v>
      </c>
      <c r="J151" s="12" t="s">
        <v>251</v>
      </c>
      <c r="K151" s="12" t="s">
        <v>3</v>
      </c>
      <c r="L151" s="17" t="s">
        <v>66</v>
      </c>
      <c r="M151" s="108">
        <v>75.900000000000006</v>
      </c>
      <c r="N151" s="101">
        <v>1.54</v>
      </c>
      <c r="O151" s="20">
        <f t="shared" si="35"/>
        <v>32.003710575139152</v>
      </c>
      <c r="P151" s="12">
        <v>1</v>
      </c>
      <c r="Q151" s="115">
        <v>6.18</v>
      </c>
      <c r="R151" s="22">
        <f t="shared" si="36"/>
        <v>0.64724919093851141</v>
      </c>
      <c r="S151" s="12" t="s">
        <v>0</v>
      </c>
      <c r="T151" s="13" t="s">
        <v>0</v>
      </c>
      <c r="U151" s="18" t="str">
        <f t="shared" si="26"/>
        <v>NO</v>
      </c>
      <c r="V151" s="108">
        <v>22</v>
      </c>
      <c r="W151" s="18" t="str">
        <f t="shared" si="32"/>
        <v>NO</v>
      </c>
      <c r="X151" s="13" t="s">
        <v>0</v>
      </c>
      <c r="Y151" s="18">
        <f t="shared" si="27"/>
        <v>0</v>
      </c>
      <c r="Z151" s="8">
        <v>4</v>
      </c>
      <c r="AA151" s="23">
        <f t="shared" si="28"/>
        <v>3</v>
      </c>
      <c r="AB151" s="12">
        <v>3</v>
      </c>
      <c r="AC151" s="19">
        <f t="shared" si="29"/>
        <v>10</v>
      </c>
      <c r="AD151" s="101">
        <v>22.8</v>
      </c>
      <c r="AE151" s="8">
        <v>8</v>
      </c>
      <c r="AF151" s="136">
        <v>19.533082871878801</v>
      </c>
      <c r="AG151">
        <v>729</v>
      </c>
      <c r="AH151">
        <v>588</v>
      </c>
      <c r="AI151" s="137">
        <v>693.82</v>
      </c>
      <c r="AJ151" s="130">
        <v>1.3670116050457199</v>
      </c>
      <c r="AK151" s="130">
        <v>95.305731412118107</v>
      </c>
      <c r="AL151" s="130">
        <v>0.888941313283095</v>
      </c>
      <c r="AM151" s="130">
        <v>128.90810834545701</v>
      </c>
      <c r="AN151" s="130">
        <v>118.66467875056701</v>
      </c>
      <c r="AO151" s="130">
        <v>0.13688269466235101</v>
      </c>
      <c r="AP151" s="130">
        <v>0.66155237908066</v>
      </c>
      <c r="AQ151" s="130">
        <v>40.563167254633598</v>
      </c>
      <c r="AR151" s="130">
        <v>59.436832745366402</v>
      </c>
      <c r="AS151" s="130">
        <v>46.373411999774603</v>
      </c>
      <c r="AT151" s="130">
        <v>26.260773062780299</v>
      </c>
      <c r="AU151" s="130">
        <v>27.365814937445101</v>
      </c>
      <c r="AV151" s="130">
        <v>-46.903011396156899</v>
      </c>
      <c r="AW151" s="130">
        <v>2.50056857188827</v>
      </c>
      <c r="AX151" s="130">
        <v>7.9551867715420599</v>
      </c>
      <c r="AY151" s="130">
        <v>3.5450439915968501</v>
      </c>
      <c r="AZ151" s="130">
        <v>68.668852913428097</v>
      </c>
      <c r="BA151" s="136">
        <v>1.43360874993849</v>
      </c>
      <c r="BB151" s="130">
        <v>83.704846252611802</v>
      </c>
      <c r="BC151" s="130">
        <v>0.93462137568025305</v>
      </c>
      <c r="BD151" s="130">
        <v>129.626590174228</v>
      </c>
      <c r="BE151" s="130">
        <v>118.359386603776</v>
      </c>
      <c r="BF151" s="130">
        <v>0.14050996845581901</v>
      </c>
      <c r="BG151" s="130">
        <v>0.63953817157139303</v>
      </c>
      <c r="BH151" s="130">
        <v>39.189189189187502</v>
      </c>
      <c r="BI151" s="130">
        <v>60.810810810812498</v>
      </c>
      <c r="BJ151" s="130">
        <v>48.647669645015199</v>
      </c>
      <c r="BK151" s="130">
        <v>26.5183181706436</v>
      </c>
      <c r="BL151" s="130">
        <v>22.460444852094401</v>
      </c>
      <c r="BM151" s="130">
        <v>-49.090929444755098</v>
      </c>
      <c r="BN151" s="130">
        <v>1.8527890762453201</v>
      </c>
      <c r="BO151" s="130">
        <v>8.0404957961325998</v>
      </c>
      <c r="BP151" s="130">
        <v>2.2713677050769698</v>
      </c>
      <c r="BQ151" s="137">
        <v>73.006215671842497</v>
      </c>
      <c r="BR151" s="136">
        <v>0.24487503506559299</v>
      </c>
      <c r="BS151" s="130">
        <v>46.835551132890799</v>
      </c>
      <c r="BT151" s="130">
        <v>0.17389541383107099</v>
      </c>
      <c r="BU151" s="130">
        <v>12.051447446774899</v>
      </c>
      <c r="BV151" s="130">
        <v>9.0357908535505604</v>
      </c>
      <c r="BW151" s="130">
        <v>2.3359965609460701E-2</v>
      </c>
      <c r="BX151" s="130">
        <v>0.14099568319967201</v>
      </c>
      <c r="BY151" s="130">
        <v>7.6563754003324602</v>
      </c>
      <c r="BZ151" s="130">
        <v>7.6563754003324496</v>
      </c>
      <c r="CA151" s="130">
        <v>15.033123010441001</v>
      </c>
      <c r="CB151" s="130">
        <v>19.3308433536452</v>
      </c>
      <c r="CC151" s="130">
        <v>11.127246997023599</v>
      </c>
      <c r="CD151" s="130">
        <v>10.418677183458</v>
      </c>
      <c r="CE151" s="130">
        <v>2.9580527219777402</v>
      </c>
      <c r="CF151" s="130">
        <v>2.47892525957975</v>
      </c>
      <c r="CG151" s="130">
        <v>3.7461349711601399</v>
      </c>
      <c r="CH151" s="137">
        <v>15.4928759559314</v>
      </c>
      <c r="CI151" s="136">
        <v>0.17913164318557701</v>
      </c>
      <c r="CJ151" s="130">
        <v>0.491424287279911</v>
      </c>
      <c r="CK151" s="130">
        <v>0.195620803345081</v>
      </c>
      <c r="CL151" s="130">
        <v>9.3488668800247601E-2</v>
      </c>
      <c r="CM151" s="130">
        <v>7.61455805441799E-2</v>
      </c>
      <c r="CN151" s="130">
        <v>0.17065682164632201</v>
      </c>
      <c r="CO151" s="130">
        <v>0.213128525659011</v>
      </c>
      <c r="CP151" s="130">
        <v>0.188751912597699</v>
      </c>
      <c r="CQ151" s="130">
        <v>0.12881533296252801</v>
      </c>
      <c r="CR151" s="130">
        <v>0.32417547819241899</v>
      </c>
      <c r="CS151" s="130">
        <v>0.73611097843281004</v>
      </c>
      <c r="CT151" s="130">
        <v>0.406611205347223</v>
      </c>
      <c r="CU151" s="130">
        <v>-0.222132372172412</v>
      </c>
      <c r="CV151" s="130">
        <v>1.18295205147844</v>
      </c>
      <c r="CW151" s="130">
        <v>0.31161119540870702</v>
      </c>
      <c r="CX151" s="130">
        <v>1.05672453713972</v>
      </c>
      <c r="CY151" s="137">
        <v>0.225617223801066</v>
      </c>
    </row>
    <row r="152" spans="1:103" x14ac:dyDescent="0.25">
      <c r="A152" s="17">
        <v>149</v>
      </c>
      <c r="B152" s="16" t="s">
        <v>222</v>
      </c>
      <c r="C152" s="5"/>
      <c r="D152" s="122">
        <v>44629</v>
      </c>
      <c r="E152" s="12" t="s">
        <v>66</v>
      </c>
      <c r="F152" s="95" t="s">
        <v>44</v>
      </c>
      <c r="G152" s="97" t="s">
        <v>6</v>
      </c>
      <c r="H152" s="1" t="s">
        <v>63</v>
      </c>
      <c r="I152" s="65" t="s">
        <v>65</v>
      </c>
      <c r="J152" s="12" t="s">
        <v>253</v>
      </c>
      <c r="K152" s="12" t="s">
        <v>5</v>
      </c>
      <c r="L152" s="17" t="s">
        <v>66</v>
      </c>
      <c r="M152" s="108">
        <v>68.2</v>
      </c>
      <c r="N152" s="101">
        <v>1.61</v>
      </c>
      <c r="O152" s="20">
        <f t="shared" si="35"/>
        <v>26.31071332124532</v>
      </c>
      <c r="P152" s="12">
        <v>1</v>
      </c>
      <c r="Q152" s="115">
        <v>5.49</v>
      </c>
      <c r="R152" s="22">
        <f t="shared" si="36"/>
        <v>0.72859744990892528</v>
      </c>
      <c r="S152" s="12" t="s">
        <v>0</v>
      </c>
      <c r="T152" s="13" t="s">
        <v>0</v>
      </c>
      <c r="U152" s="18" t="str">
        <f t="shared" si="26"/>
        <v>NO</v>
      </c>
      <c r="V152" s="108">
        <v>18</v>
      </c>
      <c r="W152" s="18" t="str">
        <f t="shared" si="32"/>
        <v>YES</v>
      </c>
      <c r="X152" s="13" t="s">
        <v>0</v>
      </c>
      <c r="Y152" s="18">
        <f t="shared" si="27"/>
        <v>1</v>
      </c>
      <c r="Z152" s="8">
        <v>3</v>
      </c>
      <c r="AA152" s="23">
        <f t="shared" si="28"/>
        <v>3</v>
      </c>
      <c r="AB152" s="12">
        <v>3</v>
      </c>
      <c r="AC152" s="19">
        <f t="shared" si="29"/>
        <v>9</v>
      </c>
      <c r="AD152" s="101">
        <v>18.63</v>
      </c>
      <c r="AE152" s="6">
        <v>7</v>
      </c>
      <c r="AF152" s="136">
        <v>26.1850285865575</v>
      </c>
      <c r="AG152">
        <v>981</v>
      </c>
      <c r="AH152">
        <v>887</v>
      </c>
      <c r="AI152" s="137">
        <v>1153.95</v>
      </c>
      <c r="AJ152" s="130">
        <v>1.1199907851025499</v>
      </c>
      <c r="AK152" s="130">
        <v>111.16600411068499</v>
      </c>
      <c r="AL152" s="130">
        <v>1.0109974970254001</v>
      </c>
      <c r="AM152" s="130">
        <v>122.008222344868</v>
      </c>
      <c r="AN152" s="130">
        <v>115.628169606939</v>
      </c>
      <c r="AO152" s="130">
        <v>0.120955710900948</v>
      </c>
      <c r="AP152" s="130">
        <v>0.93248616935328099</v>
      </c>
      <c r="AQ152" s="130">
        <v>47.4609408585805</v>
      </c>
      <c r="AR152" s="130">
        <v>52.5390591414195</v>
      </c>
      <c r="AS152" s="130">
        <v>52.214382958035301</v>
      </c>
      <c r="AT152" s="130">
        <v>14.298669953695301</v>
      </c>
      <c r="AU152" s="130">
        <v>33.486947088269503</v>
      </c>
      <c r="AV152" s="130">
        <v>-42.274948783463003</v>
      </c>
      <c r="AW152" s="130">
        <v>5.468295078283</v>
      </c>
      <c r="AX152" s="130">
        <v>9.1684758616063409</v>
      </c>
      <c r="AY152" s="130">
        <v>3.2336926304978002</v>
      </c>
      <c r="AZ152" s="130">
        <v>79.471562352255305</v>
      </c>
      <c r="BA152" s="136">
        <v>1.1539706598828201</v>
      </c>
      <c r="BB152" s="130">
        <v>103.988779066693</v>
      </c>
      <c r="BC152" s="130">
        <v>1.0555568087202201</v>
      </c>
      <c r="BD152" s="130">
        <v>122.89832311262001</v>
      </c>
      <c r="BE152" s="130">
        <v>114.98186321280799</v>
      </c>
      <c r="BF152" s="130">
        <v>0.12282644170844501</v>
      </c>
      <c r="BG152" s="130">
        <v>0.92344728212965499</v>
      </c>
      <c r="BH152" s="130">
        <v>45.762711864420503</v>
      </c>
      <c r="BI152" s="130">
        <v>54.237288135579497</v>
      </c>
      <c r="BJ152" s="130">
        <v>50.769230769215902</v>
      </c>
      <c r="BK152" s="130">
        <v>6.3492063491940502</v>
      </c>
      <c r="BL152" s="130">
        <v>27.777777777756199</v>
      </c>
      <c r="BM152" s="130">
        <v>-42.514143736582099</v>
      </c>
      <c r="BN152" s="130">
        <v>5.2574426539469998</v>
      </c>
      <c r="BO152" s="130">
        <v>9.6211818767576194</v>
      </c>
      <c r="BP152" s="130">
        <v>2.0440480268201502</v>
      </c>
      <c r="BQ152" s="137">
        <v>81.886432678818693</v>
      </c>
      <c r="BR152" s="136">
        <v>0.18363774957012899</v>
      </c>
      <c r="BS152" s="130">
        <v>28.070204027390002</v>
      </c>
      <c r="BT152" s="130">
        <v>0.18297281127578199</v>
      </c>
      <c r="BU152" s="130">
        <v>12.742447591305799</v>
      </c>
      <c r="BV152" s="130">
        <v>10.779053998996901</v>
      </c>
      <c r="BW152" s="130">
        <v>2.2464565905771301E-2</v>
      </c>
      <c r="BX152" s="130">
        <v>0.25164093074518401</v>
      </c>
      <c r="BY152" s="130">
        <v>9.0268747727609906</v>
      </c>
      <c r="BZ152" s="130">
        <v>9.0268747727609906</v>
      </c>
      <c r="CA152" s="130">
        <v>12.333089175530199</v>
      </c>
      <c r="CB152" s="130">
        <v>17.2281000083549</v>
      </c>
      <c r="CC152" s="130">
        <v>14.5257672029561</v>
      </c>
      <c r="CD152" s="130">
        <v>6.50363048358368</v>
      </c>
      <c r="CE152" s="130">
        <v>2.9739681982536199</v>
      </c>
      <c r="CF152" s="130">
        <v>1.86161135278339</v>
      </c>
      <c r="CG152" s="130">
        <v>3.4917442135443801</v>
      </c>
      <c r="CH152" s="137">
        <v>11.4113159710811</v>
      </c>
      <c r="CI152" s="136">
        <v>0.16396362542689499</v>
      </c>
      <c r="CJ152" s="130">
        <v>0.25250708840304598</v>
      </c>
      <c r="CK152" s="130">
        <v>0.180982457240627</v>
      </c>
      <c r="CL152" s="130">
        <v>0.104439252915989</v>
      </c>
      <c r="CM152" s="130">
        <v>9.3221695332882604E-2</v>
      </c>
      <c r="CN152" s="130">
        <v>0.18572554977720601</v>
      </c>
      <c r="CO152" s="130">
        <v>0.26986022851117197</v>
      </c>
      <c r="CP152" s="130">
        <v>0.190195866526507</v>
      </c>
      <c r="CQ152" s="130">
        <v>0.171812646063252</v>
      </c>
      <c r="CR152" s="130">
        <v>0.236200994378164</v>
      </c>
      <c r="CS152" s="130">
        <v>1.20487430398395</v>
      </c>
      <c r="CT152" s="130">
        <v>0.43377400647085301</v>
      </c>
      <c r="CU152" s="130">
        <v>-0.15384123862328</v>
      </c>
      <c r="CV152" s="130">
        <v>0.54385656876208999</v>
      </c>
      <c r="CW152" s="130">
        <v>0.203044800562657</v>
      </c>
      <c r="CX152" s="130">
        <v>1.0798009002503299</v>
      </c>
      <c r="CY152" s="137">
        <v>0.14358992869047599</v>
      </c>
    </row>
    <row r="153" spans="1:103" x14ac:dyDescent="0.25">
      <c r="A153" s="17">
        <v>150</v>
      </c>
      <c r="B153" s="16" t="s">
        <v>223</v>
      </c>
      <c r="C153" s="96"/>
      <c r="D153" s="122">
        <v>44629</v>
      </c>
      <c r="E153" s="12" t="s">
        <v>66</v>
      </c>
      <c r="F153" s="95" t="s">
        <v>44</v>
      </c>
      <c r="G153" s="97" t="s">
        <v>9</v>
      </c>
      <c r="H153" s="1" t="s">
        <v>63</v>
      </c>
      <c r="I153" s="65" t="s">
        <v>65</v>
      </c>
      <c r="J153" s="2" t="s">
        <v>251</v>
      </c>
      <c r="K153" s="2" t="s">
        <v>3</v>
      </c>
      <c r="L153" s="17" t="s">
        <v>66</v>
      </c>
      <c r="M153" s="107">
        <v>58.6</v>
      </c>
      <c r="N153" s="100">
        <v>1.46</v>
      </c>
      <c r="O153" s="20">
        <f t="shared" si="35"/>
        <v>27.491086507787582</v>
      </c>
      <c r="P153" s="2">
        <v>1</v>
      </c>
      <c r="Q153" s="114">
        <v>16</v>
      </c>
      <c r="R153" s="22">
        <f t="shared" si="36"/>
        <v>0.25</v>
      </c>
      <c r="S153" s="2" t="s">
        <v>0</v>
      </c>
      <c r="T153" s="56" t="s">
        <v>66</v>
      </c>
      <c r="U153" s="18" t="str">
        <f t="shared" si="26"/>
        <v>YES</v>
      </c>
      <c r="V153" s="107">
        <v>10</v>
      </c>
      <c r="W153" s="18" t="str">
        <f t="shared" si="32"/>
        <v>YES</v>
      </c>
      <c r="X153" s="56" t="s">
        <v>66</v>
      </c>
      <c r="Y153" s="18">
        <f t="shared" si="27"/>
        <v>4</v>
      </c>
      <c r="Z153" s="6">
        <v>4</v>
      </c>
      <c r="AA153" s="23">
        <f t="shared" si="28"/>
        <v>1</v>
      </c>
      <c r="AB153" s="2">
        <v>1</v>
      </c>
      <c r="AC153" s="19">
        <f t="shared" si="29"/>
        <v>6</v>
      </c>
      <c r="AD153" s="102" t="s">
        <v>80</v>
      </c>
      <c r="AE153" s="6">
        <v>21</v>
      </c>
      <c r="AF153" s="136">
        <v>21.0328206570451</v>
      </c>
      <c r="AG153">
        <v>374</v>
      </c>
      <c r="AH153">
        <v>87</v>
      </c>
      <c r="AI153" s="137">
        <v>326.45999999999998</v>
      </c>
      <c r="AJ153" s="130">
        <v>1.9215637400502299</v>
      </c>
      <c r="AK153" s="130">
        <v>62.544790803185897</v>
      </c>
      <c r="AL153" s="130">
        <v>0.76124779949949595</v>
      </c>
      <c r="AM153" s="130">
        <v>132.70130634205699</v>
      </c>
      <c r="AN153" s="130">
        <v>120.907017593156</v>
      </c>
      <c r="AO153" s="130">
        <v>7.4783706342862397E-2</v>
      </c>
      <c r="AP153" s="130">
        <v>0.39545449928128801</v>
      </c>
      <c r="AQ153" s="130">
        <v>24.4792685533731</v>
      </c>
      <c r="AR153" s="130">
        <v>75.520731446626897</v>
      </c>
      <c r="AS153" s="130">
        <v>15.130213040726501</v>
      </c>
      <c r="AT153" s="130">
        <v>62.757686944278603</v>
      </c>
      <c r="AU153" s="130">
        <v>22.112100014994901</v>
      </c>
      <c r="AV153" s="130">
        <v>-55.742600190945197</v>
      </c>
      <c r="AW153" s="130">
        <v>7.5719695716999196</v>
      </c>
      <c r="AX153" s="130">
        <v>5.1354232713953598</v>
      </c>
      <c r="AY153" s="130">
        <v>4.3522519811291103</v>
      </c>
      <c r="AZ153" s="130">
        <v>72.364920211283604</v>
      </c>
      <c r="BA153" s="136">
        <v>1.9390598548323501</v>
      </c>
      <c r="BB153" s="130">
        <v>61.885660569449001</v>
      </c>
      <c r="BC153" s="130">
        <v>0.80598706407291498</v>
      </c>
      <c r="BD153" s="130">
        <v>128.85220689608599</v>
      </c>
      <c r="BE153" s="130">
        <v>118.04329239885099</v>
      </c>
      <c r="BF153" s="130">
        <v>7.8008350382643005E-2</v>
      </c>
      <c r="BG153" s="130">
        <v>0.41387526299776201</v>
      </c>
      <c r="BH153" s="130">
        <v>25.263157894738601</v>
      </c>
      <c r="BI153" s="130">
        <v>74.736842105261402</v>
      </c>
      <c r="BJ153" s="130">
        <v>13.071895424836899</v>
      </c>
      <c r="BK153" s="130">
        <v>64.705882352940094</v>
      </c>
      <c r="BL153" s="130">
        <v>22.972972972973199</v>
      </c>
      <c r="BM153" s="130">
        <v>-59.387272816048402</v>
      </c>
      <c r="BN153" s="130">
        <v>7.3346988916547398</v>
      </c>
      <c r="BO153" s="130">
        <v>5.0926858482248996</v>
      </c>
      <c r="BP153" s="130">
        <v>3.0689847933019698</v>
      </c>
      <c r="BQ153" s="137">
        <v>75.710850864948696</v>
      </c>
      <c r="BR153" s="136">
        <v>7.2188074731978705E-2</v>
      </c>
      <c r="BS153" s="130">
        <v>2.5870909122404</v>
      </c>
      <c r="BT153" s="130">
        <v>0.16864050109776799</v>
      </c>
      <c r="BU153" s="130">
        <v>20.929999145261899</v>
      </c>
      <c r="BV153" s="130">
        <v>13.8638813035308</v>
      </c>
      <c r="BW153" s="130">
        <v>1.2335735929875601E-2</v>
      </c>
      <c r="BX153" s="130">
        <v>8.7166749183040806E-2</v>
      </c>
      <c r="BY153" s="130">
        <v>4.1170980363211003</v>
      </c>
      <c r="BZ153" s="130">
        <v>4.1170980363211003</v>
      </c>
      <c r="CA153" s="130">
        <v>6.6490615916704003</v>
      </c>
      <c r="CB153" s="130">
        <v>8.3694888186850491</v>
      </c>
      <c r="CC153" s="130">
        <v>4.4401925655789398</v>
      </c>
      <c r="CD153" s="130">
        <v>12.9850773907412</v>
      </c>
      <c r="CE153" s="130">
        <v>3.27932941012851</v>
      </c>
      <c r="CF153" s="130">
        <v>0.69780795471469004</v>
      </c>
      <c r="CG153" s="130">
        <v>4.1131704092156696</v>
      </c>
      <c r="CH153" s="137">
        <v>13.560715975024101</v>
      </c>
      <c r="CI153" s="136">
        <v>3.7567358931373099E-2</v>
      </c>
      <c r="CJ153" s="130">
        <v>4.1363811102692598E-2</v>
      </c>
      <c r="CK153" s="130">
        <v>0.221531676293377</v>
      </c>
      <c r="CL153" s="130">
        <v>0.15772263078791299</v>
      </c>
      <c r="CM153" s="130">
        <v>0.11466564620907201</v>
      </c>
      <c r="CN153" s="130">
        <v>0.16495218722270399</v>
      </c>
      <c r="CO153" s="130">
        <v>0.220421690337221</v>
      </c>
      <c r="CP153" s="130">
        <v>0.168187134650058</v>
      </c>
      <c r="CQ153" s="130">
        <v>5.4516130305633903E-2</v>
      </c>
      <c r="CR153" s="130">
        <v>0.439455913394801</v>
      </c>
      <c r="CS153" s="130">
        <v>0.13336197087882101</v>
      </c>
      <c r="CT153" s="130">
        <v>0.200803748290208</v>
      </c>
      <c r="CU153" s="130">
        <v>-0.232947105916499</v>
      </c>
      <c r="CV153" s="130">
        <v>0.43308803331499501</v>
      </c>
      <c r="CW153" s="130">
        <v>0.13588129309642799</v>
      </c>
      <c r="CX153" s="130">
        <v>0.94506715765767302</v>
      </c>
      <c r="CY153" s="137">
        <v>0.18739350413751499</v>
      </c>
    </row>
    <row r="154" spans="1:103" x14ac:dyDescent="0.25">
      <c r="A154" s="17">
        <v>151</v>
      </c>
      <c r="B154" s="16" t="s">
        <v>224</v>
      </c>
      <c r="C154" s="96"/>
      <c r="D154" s="122">
        <v>44629</v>
      </c>
      <c r="E154" s="12" t="s">
        <v>66</v>
      </c>
      <c r="F154" s="95" t="s">
        <v>44</v>
      </c>
      <c r="G154" s="97" t="s">
        <v>7</v>
      </c>
      <c r="H154" s="1" t="s">
        <v>63</v>
      </c>
      <c r="I154" s="65" t="s">
        <v>65</v>
      </c>
      <c r="J154" s="2" t="s">
        <v>253</v>
      </c>
      <c r="K154" s="12" t="s">
        <v>3</v>
      </c>
      <c r="L154" s="17" t="s">
        <v>66</v>
      </c>
      <c r="M154" s="107">
        <v>46</v>
      </c>
      <c r="N154" s="100">
        <v>1.56</v>
      </c>
      <c r="O154" s="20">
        <f t="shared" si="35"/>
        <v>18.902038132807363</v>
      </c>
      <c r="P154" s="2">
        <v>1</v>
      </c>
      <c r="Q154" s="114">
        <v>19.920000000000002</v>
      </c>
      <c r="R154" s="22">
        <f t="shared" si="36"/>
        <v>0.20080321285140559</v>
      </c>
      <c r="S154" s="2" t="s">
        <v>0</v>
      </c>
      <c r="T154" s="56" t="s">
        <v>66</v>
      </c>
      <c r="U154" s="18" t="str">
        <f t="shared" si="26"/>
        <v>YES</v>
      </c>
      <c r="V154" s="107">
        <v>13</v>
      </c>
      <c r="W154" s="18" t="str">
        <f t="shared" si="32"/>
        <v>NO</v>
      </c>
      <c r="X154" s="56" t="s">
        <v>66</v>
      </c>
      <c r="Y154" s="18">
        <f t="shared" si="27"/>
        <v>3</v>
      </c>
      <c r="Z154" s="6">
        <v>3</v>
      </c>
      <c r="AA154" s="23">
        <f t="shared" si="28"/>
        <v>1</v>
      </c>
      <c r="AB154" s="2">
        <v>1</v>
      </c>
      <c r="AC154" s="19">
        <f t="shared" si="29"/>
        <v>5</v>
      </c>
      <c r="AD154" s="102" t="s">
        <v>80</v>
      </c>
      <c r="AE154" s="6">
        <v>22</v>
      </c>
      <c r="AF154" s="136">
        <v>22.8108930857647</v>
      </c>
      <c r="AG154">
        <v>338</v>
      </c>
      <c r="AH154">
        <v>288</v>
      </c>
      <c r="AI154" s="137">
        <v>162.75</v>
      </c>
      <c r="AJ154" s="130">
        <v>1.5762297586482601</v>
      </c>
      <c r="AK154" s="130">
        <v>76.868891817485206</v>
      </c>
      <c r="AL154" s="130">
        <v>0.38387466735673997</v>
      </c>
      <c r="AM154" s="130">
        <v>121.375266050382</v>
      </c>
      <c r="AN154" s="130">
        <v>112.82946338831501</v>
      </c>
      <c r="AO154" s="130">
        <v>5.21120590419955E-2</v>
      </c>
      <c r="AP154" s="130">
        <v>0.24516315428159599</v>
      </c>
      <c r="AQ154" s="130">
        <v>21.160088392934998</v>
      </c>
      <c r="AR154" s="130">
        <v>78.839911607065005</v>
      </c>
      <c r="AS154" s="130">
        <v>11.7289741947992</v>
      </c>
      <c r="AT154" s="130">
        <v>72.108429699773296</v>
      </c>
      <c r="AU154" s="130">
        <v>16.1625961054275</v>
      </c>
      <c r="AV154" s="130">
        <v>-28.2364565936468</v>
      </c>
      <c r="AW154" s="130">
        <v>-0.80819746462223396</v>
      </c>
      <c r="AX154" s="130">
        <v>2.5591646650033999</v>
      </c>
      <c r="AY154" s="130">
        <v>3.5205575621643002</v>
      </c>
      <c r="AZ154" s="130">
        <v>29.9577089637604</v>
      </c>
      <c r="BA154" s="136">
        <v>1.57164847878886</v>
      </c>
      <c r="BB154" s="130">
        <v>76.352951451633899</v>
      </c>
      <c r="BC154" s="130">
        <v>0.39324130680293601</v>
      </c>
      <c r="BD154" s="130">
        <v>119.483569217769</v>
      </c>
      <c r="BE154" s="130">
        <v>111.149339983562</v>
      </c>
      <c r="BF154" s="130">
        <v>5.25334791309474E-2</v>
      </c>
      <c r="BG154" s="130">
        <v>0.24706250379567901</v>
      </c>
      <c r="BH154" s="130">
        <v>21.341463414636198</v>
      </c>
      <c r="BI154" s="130">
        <v>78.658536585363805</v>
      </c>
      <c r="BJ154" s="130">
        <v>11.451990632316299</v>
      </c>
      <c r="BK154" s="130">
        <v>72.661870503604803</v>
      </c>
      <c r="BL154" s="130">
        <v>16.1690433749242</v>
      </c>
      <c r="BM154" s="130">
        <v>-28.968405275719199</v>
      </c>
      <c r="BN154" s="130">
        <v>-0.75911154081233401</v>
      </c>
      <c r="BO154" s="130">
        <v>2.54027301722674</v>
      </c>
      <c r="BP154" s="130">
        <v>2.4455189584214598</v>
      </c>
      <c r="BQ154" s="137">
        <v>30.416843031998798</v>
      </c>
      <c r="BR154" s="136">
        <v>0.15553034712466501</v>
      </c>
      <c r="BS154" s="130">
        <v>7.5557353237974798</v>
      </c>
      <c r="BT154" s="130">
        <v>7.4639721171194606E-2</v>
      </c>
      <c r="BU154" s="130">
        <v>8.1635366126030604</v>
      </c>
      <c r="BV154" s="130">
        <v>6.82020198880641</v>
      </c>
      <c r="BW154" s="130">
        <v>6.3749253748753096E-3</v>
      </c>
      <c r="BX154" s="130">
        <v>5.1518993235056799E-2</v>
      </c>
      <c r="BY154" s="130">
        <v>3.40440598306713</v>
      </c>
      <c r="BZ154" s="130">
        <v>3.40440598306713</v>
      </c>
      <c r="CA154" s="130">
        <v>3.4254184621659798</v>
      </c>
      <c r="CB154" s="130">
        <v>4.5880848488517598</v>
      </c>
      <c r="CC154" s="130">
        <v>1.9125565718767601</v>
      </c>
      <c r="CD154" s="130">
        <v>3.80435713294121</v>
      </c>
      <c r="CE154" s="130">
        <v>0.512348718190763</v>
      </c>
      <c r="CF154" s="130">
        <v>0.32254958520561</v>
      </c>
      <c r="CG154" s="130">
        <v>3.4660542460942501</v>
      </c>
      <c r="CH154" s="137">
        <v>3.07182045945805</v>
      </c>
      <c r="CI154" s="136">
        <v>9.8672383433519195E-2</v>
      </c>
      <c r="CJ154" s="130">
        <v>9.8293797987065404E-2</v>
      </c>
      <c r="CK154" s="130">
        <v>0.19443773585046401</v>
      </c>
      <c r="CL154" s="130">
        <v>6.7258650615146201E-2</v>
      </c>
      <c r="CM154" s="130">
        <v>6.0446994818489599E-2</v>
      </c>
      <c r="CN154" s="130">
        <v>0.122331097486245</v>
      </c>
      <c r="CO154" s="130">
        <v>0.210141664174714</v>
      </c>
      <c r="CP154" s="130">
        <v>0.160888079475312</v>
      </c>
      <c r="CQ154" s="130">
        <v>4.3181250634000697E-2</v>
      </c>
      <c r="CR154" s="130">
        <v>0.29204757426142702</v>
      </c>
      <c r="CS154" s="130">
        <v>6.3627579576402707E-2</v>
      </c>
      <c r="CT154" s="130">
        <v>0.118332262923684</v>
      </c>
      <c r="CU154" s="130">
        <v>-0.134732101399621</v>
      </c>
      <c r="CV154" s="130">
        <v>-0.63394002161370699</v>
      </c>
      <c r="CW154" s="130">
        <v>0.12603705795741801</v>
      </c>
      <c r="CX154" s="130">
        <v>0.98451855562431501</v>
      </c>
      <c r="CY154" s="137">
        <v>0.10253856405287901</v>
      </c>
    </row>
    <row r="155" spans="1:103" x14ac:dyDescent="0.25">
      <c r="A155" s="17">
        <v>152</v>
      </c>
      <c r="B155" s="16" t="s">
        <v>225</v>
      </c>
      <c r="C155" s="96"/>
      <c r="D155" s="122">
        <v>44629</v>
      </c>
      <c r="E155" s="12" t="s">
        <v>66</v>
      </c>
      <c r="F155" s="95" t="s">
        <v>44</v>
      </c>
      <c r="G155" s="97" t="s">
        <v>1</v>
      </c>
      <c r="H155" s="1" t="s">
        <v>63</v>
      </c>
      <c r="I155" s="65" t="s">
        <v>65</v>
      </c>
      <c r="J155" s="2" t="s">
        <v>251</v>
      </c>
      <c r="K155" s="12" t="s">
        <v>3</v>
      </c>
      <c r="L155" s="17" t="s">
        <v>66</v>
      </c>
      <c r="M155" s="107">
        <v>71.2</v>
      </c>
      <c r="N155" s="100">
        <v>1.59</v>
      </c>
      <c r="O155" s="20">
        <f t="shared" si="35"/>
        <v>28.163442901783945</v>
      </c>
      <c r="P155" s="2">
        <v>2</v>
      </c>
      <c r="Q155" s="114">
        <v>8.6</v>
      </c>
      <c r="R155" s="22">
        <f t="shared" si="36"/>
        <v>0.46511627906976744</v>
      </c>
      <c r="S155" s="2" t="s">
        <v>0</v>
      </c>
      <c r="T155" s="56" t="s">
        <v>66</v>
      </c>
      <c r="U155" s="18" t="str">
        <f t="shared" si="26"/>
        <v>NO</v>
      </c>
      <c r="V155" s="107">
        <v>7</v>
      </c>
      <c r="W155" s="18" t="str">
        <f t="shared" si="32"/>
        <v>YES</v>
      </c>
      <c r="X155" s="56" t="s">
        <v>66</v>
      </c>
      <c r="Y155" s="18">
        <f t="shared" si="27"/>
        <v>3</v>
      </c>
      <c r="Z155" s="6">
        <v>3</v>
      </c>
      <c r="AA155" s="23">
        <f t="shared" si="28"/>
        <v>2</v>
      </c>
      <c r="AB155" s="2">
        <v>1</v>
      </c>
      <c r="AC155" s="19">
        <f t="shared" si="29"/>
        <v>6</v>
      </c>
      <c r="AD155" s="102" t="s">
        <v>80</v>
      </c>
      <c r="AE155" s="6">
        <v>7</v>
      </c>
      <c r="AF155" s="136">
        <v>21.359004037837199</v>
      </c>
      <c r="AG155">
        <v>702</v>
      </c>
      <c r="AH155">
        <v>643</v>
      </c>
      <c r="AI155" s="137">
        <v>446.78</v>
      </c>
      <c r="AJ155" s="130">
        <v>1.19108958463086</v>
      </c>
      <c r="AK155" s="130">
        <v>101.925637129751</v>
      </c>
      <c r="AL155" s="130">
        <v>0.60330616402096104</v>
      </c>
      <c r="AM155" s="130">
        <v>116.147961806151</v>
      </c>
      <c r="AN155" s="130">
        <v>109.11492500283499</v>
      </c>
      <c r="AO155" s="130">
        <v>4.9621469412143203E-2</v>
      </c>
      <c r="AP155" s="130">
        <v>0.51389024499430502</v>
      </c>
      <c r="AQ155" s="130">
        <v>31.635589288515501</v>
      </c>
      <c r="AR155" s="130">
        <v>68.364410711484496</v>
      </c>
      <c r="AS155" s="130">
        <v>18.665029298142102</v>
      </c>
      <c r="AT155" s="130">
        <v>59.894445845544098</v>
      </c>
      <c r="AU155" s="130">
        <v>21.4405248563138</v>
      </c>
      <c r="AV155" s="130">
        <v>-35.072461339766399</v>
      </c>
      <c r="AW155" s="130">
        <v>4.0819038392150899</v>
      </c>
      <c r="AX155" s="130">
        <v>4.3743714623063799</v>
      </c>
      <c r="AY155" s="130">
        <v>2.7951201915240098</v>
      </c>
      <c r="AZ155" s="130">
        <v>46.422210524616602</v>
      </c>
      <c r="BA155" s="136">
        <v>1.1699766807610099</v>
      </c>
      <c r="BB155" s="130">
        <v>102.566146807256</v>
      </c>
      <c r="BC155" s="130">
        <v>0.63544075382413401</v>
      </c>
      <c r="BD155" s="130">
        <v>114.874493466267</v>
      </c>
      <c r="BE155" s="130">
        <v>107.693065679762</v>
      </c>
      <c r="BF155" s="130">
        <v>5.0069222042994799E-2</v>
      </c>
      <c r="BG155" s="130">
        <v>0.53532966274918303</v>
      </c>
      <c r="BH155" s="130">
        <v>32.558139534888603</v>
      </c>
      <c r="BI155" s="130">
        <v>67.441860465111404</v>
      </c>
      <c r="BJ155" s="130">
        <v>13.913043478260199</v>
      </c>
      <c r="BK155" s="130">
        <v>64.473684210521398</v>
      </c>
      <c r="BL155" s="130">
        <v>21.621621621627401</v>
      </c>
      <c r="BM155" s="130">
        <v>-36.489482375890198</v>
      </c>
      <c r="BN155" s="130">
        <v>3.8222543923223902</v>
      </c>
      <c r="BO155" s="130">
        <v>4.4485659013404604</v>
      </c>
      <c r="BP155" s="130">
        <v>1.9993187877890699</v>
      </c>
      <c r="BQ155" s="137">
        <v>48.298883710432101</v>
      </c>
      <c r="BR155" s="136">
        <v>0.12659831303435101</v>
      </c>
      <c r="BS155" s="130">
        <v>12.751499108866801</v>
      </c>
      <c r="BT155" s="130">
        <v>0.11953634681509499</v>
      </c>
      <c r="BU155" s="130">
        <v>6.85094483381926</v>
      </c>
      <c r="BV155" s="130">
        <v>6.9548759955051596</v>
      </c>
      <c r="BW155" s="130">
        <v>1.26813028973313E-2</v>
      </c>
      <c r="BX155" s="130">
        <v>0.11763967603429799</v>
      </c>
      <c r="BY155" s="130">
        <v>5.3950325554897098</v>
      </c>
      <c r="BZ155" s="130">
        <v>5.3950325554897098</v>
      </c>
      <c r="CA155" s="130">
        <v>10.9353054189207</v>
      </c>
      <c r="CB155" s="130">
        <v>12.8854681263545</v>
      </c>
      <c r="CC155" s="130">
        <v>4.43087605480439</v>
      </c>
      <c r="CD155" s="130">
        <v>7.3266535702907403</v>
      </c>
      <c r="CE155" s="130">
        <v>1.8266622014339899</v>
      </c>
      <c r="CF155" s="130">
        <v>0.56239971891159302</v>
      </c>
      <c r="CG155" s="130">
        <v>2.8694537813520902</v>
      </c>
      <c r="CH155" s="137">
        <v>8.6421611729324397</v>
      </c>
      <c r="CI155" s="136">
        <v>0.106287818034767</v>
      </c>
      <c r="CJ155" s="130">
        <v>0.12510590532423299</v>
      </c>
      <c r="CK155" s="130">
        <v>0.19813546412057201</v>
      </c>
      <c r="CL155" s="130">
        <v>5.8984632423024E-2</v>
      </c>
      <c r="CM155" s="130">
        <v>6.37389980822924E-2</v>
      </c>
      <c r="CN155" s="130">
        <v>0.25556080961657202</v>
      </c>
      <c r="CO155" s="130">
        <v>0.228919846562959</v>
      </c>
      <c r="CP155" s="130">
        <v>0.17053681239464799</v>
      </c>
      <c r="CQ155" s="130">
        <v>7.8915805743695305E-2</v>
      </c>
      <c r="CR155" s="130">
        <v>0.58587132354564198</v>
      </c>
      <c r="CS155" s="130">
        <v>0.21513627757043699</v>
      </c>
      <c r="CT155" s="130">
        <v>0.20665893603344301</v>
      </c>
      <c r="CU155" s="130">
        <v>-0.20890046750107899</v>
      </c>
      <c r="CV155" s="130">
        <v>0.44750250701281602</v>
      </c>
      <c r="CW155" s="130">
        <v>0.12856697785218901</v>
      </c>
      <c r="CX155" s="130">
        <v>1.02659405847859</v>
      </c>
      <c r="CY155" s="137">
        <v>0.18616436131040601</v>
      </c>
    </row>
    <row r="156" spans="1:103" x14ac:dyDescent="0.25">
      <c r="A156" s="17">
        <v>153</v>
      </c>
      <c r="B156" s="16" t="s">
        <v>226</v>
      </c>
      <c r="C156" s="96"/>
      <c r="D156" s="122">
        <v>44629</v>
      </c>
      <c r="E156" s="12" t="s">
        <v>66</v>
      </c>
      <c r="F156" s="95" t="s">
        <v>44</v>
      </c>
      <c r="G156" s="97" t="s">
        <v>6</v>
      </c>
      <c r="H156" s="1" t="s">
        <v>63</v>
      </c>
      <c r="I156" s="65" t="s">
        <v>65</v>
      </c>
      <c r="J156" s="2" t="s">
        <v>253</v>
      </c>
      <c r="K156" s="12" t="s">
        <v>3</v>
      </c>
      <c r="L156" s="17" t="s">
        <v>66</v>
      </c>
      <c r="M156" s="107">
        <v>41.2</v>
      </c>
      <c r="N156" s="100">
        <v>1.52</v>
      </c>
      <c r="O156" s="20">
        <f t="shared" si="35"/>
        <v>17.832409972299171</v>
      </c>
      <c r="P156" s="2">
        <v>5</v>
      </c>
      <c r="Q156" s="114">
        <v>8.23</v>
      </c>
      <c r="R156" s="22">
        <f t="shared" si="36"/>
        <v>0.48602673147023084</v>
      </c>
      <c r="S156" s="2" t="s">
        <v>0</v>
      </c>
      <c r="T156" s="56" t="s">
        <v>66</v>
      </c>
      <c r="U156" s="18" t="str">
        <f t="shared" si="26"/>
        <v>NO</v>
      </c>
      <c r="V156" s="107">
        <v>7</v>
      </c>
      <c r="W156" s="18" t="str">
        <f t="shared" si="32"/>
        <v>YES</v>
      </c>
      <c r="X156" s="56" t="s">
        <v>66</v>
      </c>
      <c r="Y156" s="18">
        <f t="shared" si="27"/>
        <v>3</v>
      </c>
      <c r="Z156" s="6">
        <v>3</v>
      </c>
      <c r="AA156" s="23">
        <f t="shared" si="28"/>
        <v>2</v>
      </c>
      <c r="AB156" s="2">
        <v>2</v>
      </c>
      <c r="AC156" s="19">
        <f t="shared" si="29"/>
        <v>7</v>
      </c>
      <c r="AD156" s="102" t="s">
        <v>80</v>
      </c>
      <c r="AE156" s="6">
        <v>7</v>
      </c>
      <c r="AF156" s="136">
        <v>11.9941232937094</v>
      </c>
      <c r="AG156">
        <v>520</v>
      </c>
      <c r="AH156">
        <v>467</v>
      </c>
      <c r="AI156" s="137">
        <v>364.39</v>
      </c>
      <c r="AJ156" s="130">
        <v>1.1303911773759401</v>
      </c>
      <c r="AK156" s="130">
        <v>106.632937563355</v>
      </c>
      <c r="AL156" s="130">
        <v>0.63758523151017699</v>
      </c>
      <c r="AM156" s="130">
        <v>121.52424441628401</v>
      </c>
      <c r="AN156" s="130">
        <v>113.78696838238599</v>
      </c>
      <c r="AO156" s="130">
        <v>7.6069621603315304E-2</v>
      </c>
      <c r="AP156" s="130">
        <v>0.56625148496455902</v>
      </c>
      <c r="AQ156" s="130">
        <v>35.194470265317698</v>
      </c>
      <c r="AR156" s="130">
        <v>64.805529734682295</v>
      </c>
      <c r="AS156" s="130">
        <v>37.324449174618501</v>
      </c>
      <c r="AT156" s="130">
        <v>42.127539449502599</v>
      </c>
      <c r="AU156" s="130">
        <v>20.5480113758789</v>
      </c>
      <c r="AV156" s="130">
        <v>-39.983287926940598</v>
      </c>
      <c r="AW156" s="130">
        <v>0.197252553809943</v>
      </c>
      <c r="AX156" s="130">
        <v>4.6100445664476899</v>
      </c>
      <c r="AY156" s="130">
        <v>2.9389082129194999</v>
      </c>
      <c r="AZ156" s="130">
        <v>43.697278278341599</v>
      </c>
      <c r="BA156" s="136">
        <v>1.1246324227672599</v>
      </c>
      <c r="BB156" s="130">
        <v>106.701529824944</v>
      </c>
      <c r="BC156" s="130">
        <v>0.65682663903954996</v>
      </c>
      <c r="BD156" s="130">
        <v>120.085647740396</v>
      </c>
      <c r="BE156" s="130">
        <v>112.395805677582</v>
      </c>
      <c r="BF156" s="130">
        <v>7.7583440871080503E-2</v>
      </c>
      <c r="BG156" s="130">
        <v>0.58071993760845297</v>
      </c>
      <c r="BH156" s="130">
        <v>35.897435897435898</v>
      </c>
      <c r="BI156" s="130">
        <v>64.102564102564102</v>
      </c>
      <c r="BJ156" s="130">
        <v>36.111111111111803</v>
      </c>
      <c r="BK156" s="130">
        <v>43.661971830987902</v>
      </c>
      <c r="BL156" s="130">
        <v>20.289855072462402</v>
      </c>
      <c r="BM156" s="130">
        <v>-41.0585212092113</v>
      </c>
      <c r="BN156" s="130">
        <v>0.14780667197273401</v>
      </c>
      <c r="BO156" s="130">
        <v>4.5014398744783604</v>
      </c>
      <c r="BP156" s="130">
        <v>2.13083880563202</v>
      </c>
      <c r="BQ156" s="137">
        <v>44.582419780505901</v>
      </c>
      <c r="BR156" s="136">
        <v>8.0100561016168997E-2</v>
      </c>
      <c r="BS156" s="130">
        <v>6.8911631404844096</v>
      </c>
      <c r="BT156" s="130">
        <v>9.6922078764114503E-2</v>
      </c>
      <c r="BU156" s="130">
        <v>8.7930825319753296</v>
      </c>
      <c r="BV156" s="130">
        <v>6.8924314819466197</v>
      </c>
      <c r="BW156" s="130">
        <v>1.03100740745384E-2</v>
      </c>
      <c r="BX156" s="130">
        <v>9.0179582682427303E-2</v>
      </c>
      <c r="BY156" s="130">
        <v>3.8883979195421801</v>
      </c>
      <c r="BZ156" s="130">
        <v>3.8883979195421801</v>
      </c>
      <c r="CA156" s="130">
        <v>13.4923255644597</v>
      </c>
      <c r="CB156" s="130">
        <v>14.3041546800135</v>
      </c>
      <c r="CC156" s="130">
        <v>3.1299731855861701</v>
      </c>
      <c r="CD156" s="130">
        <v>4.6151625379586196</v>
      </c>
      <c r="CE156" s="130">
        <v>0.89841651343431295</v>
      </c>
      <c r="CF156" s="130">
        <v>0.67858799804007897</v>
      </c>
      <c r="CG156" s="130">
        <v>2.9342676104322201</v>
      </c>
      <c r="CH156" s="137">
        <v>5.3575685088767697</v>
      </c>
      <c r="CI156" s="136">
        <v>7.0860921970491694E-2</v>
      </c>
      <c r="CJ156" s="130">
        <v>6.46250895638142E-2</v>
      </c>
      <c r="CK156" s="130">
        <v>0.15201430957637799</v>
      </c>
      <c r="CL156" s="130">
        <v>7.2356611425243106E-2</v>
      </c>
      <c r="CM156" s="130">
        <v>6.0573118169246903E-2</v>
      </c>
      <c r="CN156" s="130">
        <v>0.135534709615134</v>
      </c>
      <c r="CO156" s="130">
        <v>0.159257123516544</v>
      </c>
      <c r="CP156" s="130">
        <v>0.110483206317044</v>
      </c>
      <c r="CQ156" s="130">
        <v>6.0001020521883101E-2</v>
      </c>
      <c r="CR156" s="130">
        <v>0.361487600294845</v>
      </c>
      <c r="CS156" s="130">
        <v>0.33954403382992598</v>
      </c>
      <c r="CT156" s="130">
        <v>0.15232487116784499</v>
      </c>
      <c r="CU156" s="130">
        <v>-0.11542728918121201</v>
      </c>
      <c r="CV156" s="130">
        <v>4.5546508579045204</v>
      </c>
      <c r="CW156" s="130">
        <v>0.14719770888526801</v>
      </c>
      <c r="CX156" s="130">
        <v>0.99842097740008195</v>
      </c>
      <c r="CY156" s="137">
        <v>0.122606457883951</v>
      </c>
    </row>
    <row r="157" spans="1:103" x14ac:dyDescent="0.25">
      <c r="A157" s="17">
        <v>154</v>
      </c>
      <c r="B157" s="16" t="s">
        <v>227</v>
      </c>
      <c r="C157" s="96"/>
      <c r="D157" s="122">
        <v>44629</v>
      </c>
      <c r="E157" s="12" t="s">
        <v>66</v>
      </c>
      <c r="F157" s="95" t="s">
        <v>44</v>
      </c>
      <c r="G157" s="97" t="s">
        <v>10</v>
      </c>
      <c r="H157" s="1" t="s">
        <v>63</v>
      </c>
      <c r="I157" s="65" t="s">
        <v>65</v>
      </c>
      <c r="J157" s="2" t="s">
        <v>251</v>
      </c>
      <c r="K157" s="2" t="s">
        <v>3</v>
      </c>
      <c r="L157" s="17" t="s">
        <v>66</v>
      </c>
      <c r="M157" s="107">
        <v>68</v>
      </c>
      <c r="N157" s="100">
        <v>1.52</v>
      </c>
      <c r="O157" s="20">
        <f t="shared" si="35"/>
        <v>29.43213296398892</v>
      </c>
      <c r="P157" s="2">
        <v>1</v>
      </c>
      <c r="Q157" s="114">
        <v>13.14</v>
      </c>
      <c r="R157" s="22">
        <f t="shared" si="36"/>
        <v>0.30441400304414001</v>
      </c>
      <c r="S157" s="2" t="s">
        <v>0</v>
      </c>
      <c r="T157" s="56" t="s">
        <v>0</v>
      </c>
      <c r="U157" s="18" t="str">
        <f t="shared" si="26"/>
        <v>YES</v>
      </c>
      <c r="V157" s="107">
        <v>7.5</v>
      </c>
      <c r="W157" s="18" t="str">
        <f t="shared" si="32"/>
        <v>YES</v>
      </c>
      <c r="X157" s="56" t="s">
        <v>66</v>
      </c>
      <c r="Y157" s="18">
        <f t="shared" si="27"/>
        <v>3</v>
      </c>
      <c r="Z157" s="6">
        <v>2</v>
      </c>
      <c r="AA157" s="23">
        <f t="shared" si="28"/>
        <v>1</v>
      </c>
      <c r="AB157" s="2">
        <v>3</v>
      </c>
      <c r="AC157" s="19">
        <f t="shared" si="29"/>
        <v>6</v>
      </c>
      <c r="AD157" s="102" t="s">
        <v>80</v>
      </c>
      <c r="AE157" s="6">
        <v>7</v>
      </c>
      <c r="AF157" s="136">
        <v>14.5108699360212</v>
      </c>
      <c r="AG157">
        <v>575</v>
      </c>
      <c r="AH157">
        <v>519</v>
      </c>
      <c r="AI157" s="137">
        <v>431.03</v>
      </c>
      <c r="AJ157" s="130">
        <v>1.18858186841642</v>
      </c>
      <c r="AK157" s="130">
        <v>104.06605974707399</v>
      </c>
      <c r="AL157" s="130">
        <v>0.67318385064464503</v>
      </c>
      <c r="AM157" s="130">
        <v>123.350409728127</v>
      </c>
      <c r="AN157" s="130">
        <v>115.898053153809</v>
      </c>
      <c r="AO157" s="130">
        <v>8.0126847520547106E-2</v>
      </c>
      <c r="AP157" s="130">
        <v>0.58678103769880197</v>
      </c>
      <c r="AQ157" s="130">
        <v>36.019130923290902</v>
      </c>
      <c r="AR157" s="130">
        <v>63.980869076709098</v>
      </c>
      <c r="AS157" s="130">
        <v>38.402738039395402</v>
      </c>
      <c r="AT157" s="130">
        <v>34.049230183876702</v>
      </c>
      <c r="AU157" s="130">
        <v>27.5480317767278</v>
      </c>
      <c r="AV157" s="130">
        <v>-43.275023357364603</v>
      </c>
      <c r="AW157" s="130">
        <v>2.4425755681407302</v>
      </c>
      <c r="AX157" s="130">
        <v>5.0903993198001896</v>
      </c>
      <c r="AY157" s="130">
        <v>4.1832011528100699</v>
      </c>
      <c r="AZ157" s="130">
        <v>51.4682157167816</v>
      </c>
      <c r="BA157" s="136">
        <v>1.17830856159333</v>
      </c>
      <c r="BB157" s="130">
        <v>101.84089627400699</v>
      </c>
      <c r="BC157" s="130">
        <v>0.70727244068432804</v>
      </c>
      <c r="BD157" s="130">
        <v>121.00107996177201</v>
      </c>
      <c r="BE157" s="130">
        <v>113.063546988574</v>
      </c>
      <c r="BF157" s="130">
        <v>7.92502841794549E-2</v>
      </c>
      <c r="BG157" s="130">
        <v>0.58496123258464106</v>
      </c>
      <c r="BH157" s="130">
        <v>36.507936507936897</v>
      </c>
      <c r="BI157" s="130">
        <v>63.492063492063103</v>
      </c>
      <c r="BJ157" s="130">
        <v>32.786885245904699</v>
      </c>
      <c r="BK157" s="130">
        <v>41.791044776120501</v>
      </c>
      <c r="BL157" s="130">
        <v>22.950819672133299</v>
      </c>
      <c r="BM157" s="130">
        <v>-45.525001095858997</v>
      </c>
      <c r="BN157" s="130">
        <v>1.2197904596614999</v>
      </c>
      <c r="BO157" s="130">
        <v>4.7488046959833801</v>
      </c>
      <c r="BP157" s="130">
        <v>2.8936983415474802</v>
      </c>
      <c r="BQ157" s="137">
        <v>52.748349413094701</v>
      </c>
      <c r="BR157" s="136">
        <v>0.17700562881972501</v>
      </c>
      <c r="BS157" s="130">
        <v>23.557141205581502</v>
      </c>
      <c r="BT157" s="130">
        <v>0.184110726473036</v>
      </c>
      <c r="BU157" s="130">
        <v>17.498147686268801</v>
      </c>
      <c r="BV157" s="130">
        <v>16.7512707863165</v>
      </c>
      <c r="BW157" s="130">
        <v>2.8071895387658599E-2</v>
      </c>
      <c r="BX157" s="130">
        <v>0.20986447911435499</v>
      </c>
      <c r="BY157" s="130">
        <v>9.2498542445054497</v>
      </c>
      <c r="BZ157" s="130">
        <v>9.2498542445054497</v>
      </c>
      <c r="CA157" s="130">
        <v>21.954936269529501</v>
      </c>
      <c r="CB157" s="130">
        <v>26.6757189358351</v>
      </c>
      <c r="CC157" s="130">
        <v>11.3271050785107</v>
      </c>
      <c r="CD157" s="130">
        <v>9.0171691908462908</v>
      </c>
      <c r="CE157" s="130">
        <v>3.3546280158425699</v>
      </c>
      <c r="CF157" s="130">
        <v>1.50320093449131</v>
      </c>
      <c r="CG157" s="130">
        <v>4.0946266246643903</v>
      </c>
      <c r="CH157" s="137">
        <v>10.6773886770372</v>
      </c>
      <c r="CI157" s="136">
        <v>0.14892169695938101</v>
      </c>
      <c r="CJ157" s="130">
        <v>0.22636718698522501</v>
      </c>
      <c r="CK157" s="130">
        <v>0.27349248841416801</v>
      </c>
      <c r="CL157" s="130">
        <v>0.141857231968957</v>
      </c>
      <c r="CM157" s="130">
        <v>0.144534531258139</v>
      </c>
      <c r="CN157" s="130">
        <v>0.35034319028288302</v>
      </c>
      <c r="CO157" s="130">
        <v>0.35765381911008498</v>
      </c>
      <c r="CP157" s="130">
        <v>0.25680392634138399</v>
      </c>
      <c r="CQ157" s="130">
        <v>0.14457218818668199</v>
      </c>
      <c r="CR157" s="130">
        <v>0.57170236786259998</v>
      </c>
      <c r="CS157" s="130">
        <v>0.78344558134729403</v>
      </c>
      <c r="CT157" s="130">
        <v>0.41117656500162902</v>
      </c>
      <c r="CU157" s="130">
        <v>-0.20836890407620601</v>
      </c>
      <c r="CV157" s="130">
        <v>1.3733978426698501</v>
      </c>
      <c r="CW157" s="130">
        <v>0.29530118170578201</v>
      </c>
      <c r="CX157" s="130">
        <v>0.97882613699172005</v>
      </c>
      <c r="CY157" s="137">
        <v>0.20745597119186299</v>
      </c>
    </row>
    <row r="158" spans="1:103" x14ac:dyDescent="0.25">
      <c r="A158" s="17">
        <v>155</v>
      </c>
      <c r="B158" s="16" t="s">
        <v>228</v>
      </c>
      <c r="C158" s="96"/>
      <c r="D158" s="122">
        <v>44629</v>
      </c>
      <c r="E158" s="12" t="s">
        <v>66</v>
      </c>
      <c r="F158" s="95" t="s">
        <v>44</v>
      </c>
      <c r="G158" s="97" t="s">
        <v>6</v>
      </c>
      <c r="H158" s="1" t="s">
        <v>63</v>
      </c>
      <c r="I158" s="65" t="s">
        <v>65</v>
      </c>
      <c r="J158" s="2" t="s">
        <v>248</v>
      </c>
      <c r="K158" s="2" t="s">
        <v>5</v>
      </c>
      <c r="L158" s="17" t="s">
        <v>66</v>
      </c>
      <c r="M158" s="107">
        <v>59</v>
      </c>
      <c r="N158" s="100">
        <v>1.57</v>
      </c>
      <c r="O158" s="20">
        <f t="shared" si="35"/>
        <v>23.936062314901211</v>
      </c>
      <c r="P158" s="2">
        <v>1</v>
      </c>
      <c r="Q158" s="114">
        <v>10.59</v>
      </c>
      <c r="R158" s="22">
        <f t="shared" si="36"/>
        <v>0.37771482530689332</v>
      </c>
      <c r="S158" s="2" t="s">
        <v>0</v>
      </c>
      <c r="T158" s="56" t="s">
        <v>66</v>
      </c>
      <c r="U158" s="18" t="str">
        <f t="shared" si="26"/>
        <v>YES</v>
      </c>
      <c r="V158" s="107">
        <v>13</v>
      </c>
      <c r="W158" s="18" t="str">
        <f t="shared" si="32"/>
        <v>YES</v>
      </c>
      <c r="X158" s="56" t="s">
        <v>66</v>
      </c>
      <c r="Y158" s="18">
        <f t="shared" si="27"/>
        <v>4</v>
      </c>
      <c r="Z158" s="6">
        <v>2</v>
      </c>
      <c r="AA158" s="23">
        <f t="shared" si="28"/>
        <v>1</v>
      </c>
      <c r="AB158" s="2">
        <v>3</v>
      </c>
      <c r="AC158" s="19">
        <f t="shared" si="29"/>
        <v>6</v>
      </c>
      <c r="AD158" s="102" t="s">
        <v>80</v>
      </c>
      <c r="AE158" s="6">
        <v>19</v>
      </c>
      <c r="AF158" s="136">
        <v>24.0236154621638</v>
      </c>
      <c r="AG158">
        <v>801</v>
      </c>
      <c r="AH158">
        <v>746</v>
      </c>
      <c r="AI158" s="137">
        <v>370.2</v>
      </c>
      <c r="AJ158" s="130">
        <v>1.14812398707075</v>
      </c>
      <c r="AK158" s="130">
        <v>105.57054980404401</v>
      </c>
      <c r="AL158" s="130">
        <v>0.41467457085536402</v>
      </c>
      <c r="AM158" s="130">
        <v>121.88060399248</v>
      </c>
      <c r="AN158" s="130">
        <v>113.459561311098</v>
      </c>
      <c r="AO158" s="130">
        <v>4.8637125764488899E-2</v>
      </c>
      <c r="AP158" s="130">
        <v>0.36260382203963298</v>
      </c>
      <c r="AQ158" s="130">
        <v>25.319817103991301</v>
      </c>
      <c r="AR158" s="130">
        <v>74.680182896008702</v>
      </c>
      <c r="AS158" s="130">
        <v>18.6732465268007</v>
      </c>
      <c r="AT158" s="130">
        <v>60.546745733289796</v>
      </c>
      <c r="AU158" s="130">
        <v>20.7800077399096</v>
      </c>
      <c r="AV158" s="130">
        <v>-36.0000886556561</v>
      </c>
      <c r="AW158" s="130">
        <v>1.0726481522287401</v>
      </c>
      <c r="AX158" s="130">
        <v>4.6581707301886501</v>
      </c>
      <c r="AY158" s="130">
        <v>3.8595760807210899</v>
      </c>
      <c r="AZ158" s="130">
        <v>39.440340082573201</v>
      </c>
      <c r="BA158" s="136">
        <v>1.1441912475110001</v>
      </c>
      <c r="BB158" s="130">
        <v>104.877572050162</v>
      </c>
      <c r="BC158" s="130">
        <v>0.43578231140680901</v>
      </c>
      <c r="BD158" s="130">
        <v>120.381871408615</v>
      </c>
      <c r="BE158" s="130">
        <v>111.863803467533</v>
      </c>
      <c r="BF158" s="130">
        <v>5.2193858252226701E-2</v>
      </c>
      <c r="BG158" s="130">
        <v>0.37998166509515102</v>
      </c>
      <c r="BH158" s="130">
        <v>26.271186440680399</v>
      </c>
      <c r="BI158" s="130">
        <v>73.728813559319605</v>
      </c>
      <c r="BJ158" s="130">
        <v>16.470588235299601</v>
      </c>
      <c r="BK158" s="130">
        <v>63.414634146352199</v>
      </c>
      <c r="BL158" s="130">
        <v>20</v>
      </c>
      <c r="BM158" s="130">
        <v>-39.166214554898502</v>
      </c>
      <c r="BN158" s="130">
        <v>1.05299367125878</v>
      </c>
      <c r="BO158" s="130">
        <v>4.6974666702230596</v>
      </c>
      <c r="BP158" s="130">
        <v>2.4198529032419001</v>
      </c>
      <c r="BQ158" s="137">
        <v>41.678937059175396</v>
      </c>
      <c r="BR158" s="136">
        <v>0.115265477037389</v>
      </c>
      <c r="BS158" s="130">
        <v>11.0807106174247</v>
      </c>
      <c r="BT158" s="130">
        <v>0.13722740933806499</v>
      </c>
      <c r="BU158" s="130">
        <v>7.4086266743253697</v>
      </c>
      <c r="BV158" s="130">
        <v>6.9890864639382198</v>
      </c>
      <c r="BW158" s="130">
        <v>1.39903516189143E-2</v>
      </c>
      <c r="BX158" s="130">
        <v>0.121287129098218</v>
      </c>
      <c r="BY158" s="130">
        <v>5.7416391051128999</v>
      </c>
      <c r="BZ158" s="130">
        <v>5.7416391051128999</v>
      </c>
      <c r="CA158" s="130">
        <v>10.099137661358</v>
      </c>
      <c r="CB158" s="130">
        <v>12.994138874848201</v>
      </c>
      <c r="CC158" s="130">
        <v>6.7566017587991798</v>
      </c>
      <c r="CD158" s="130">
        <v>9.0796275117924505</v>
      </c>
      <c r="CE158" s="130">
        <v>0.86362704901849896</v>
      </c>
      <c r="CF158" s="130">
        <v>0.69850134190604696</v>
      </c>
      <c r="CG158" s="130">
        <v>4.0167436534609502</v>
      </c>
      <c r="CH158" s="137">
        <v>9.5924309835951895</v>
      </c>
      <c r="CI158" s="136">
        <v>0.10039462491457</v>
      </c>
      <c r="CJ158" s="130">
        <v>0.10496024353375299</v>
      </c>
      <c r="CK158" s="130">
        <v>0.33092795889316601</v>
      </c>
      <c r="CL158" s="130">
        <v>6.0785936659638599E-2</v>
      </c>
      <c r="CM158" s="130">
        <v>6.1599801578419898E-2</v>
      </c>
      <c r="CN158" s="130">
        <v>0.28764758194508699</v>
      </c>
      <c r="CO158" s="130">
        <v>0.33448938407759299</v>
      </c>
      <c r="CP158" s="130">
        <v>0.22676463583964099</v>
      </c>
      <c r="CQ158" s="130">
        <v>7.6883034862248095E-2</v>
      </c>
      <c r="CR158" s="130">
        <v>0.54083459171725901</v>
      </c>
      <c r="CS158" s="130">
        <v>0.214613332516462</v>
      </c>
      <c r="CT158" s="130">
        <v>0.32514914543668</v>
      </c>
      <c r="CU158" s="130">
        <v>-0.252211254217729</v>
      </c>
      <c r="CV158" s="130">
        <v>0.80513544653394398</v>
      </c>
      <c r="CW158" s="130">
        <v>0.149951855001622</v>
      </c>
      <c r="CX158" s="130">
        <v>1.0407214599357</v>
      </c>
      <c r="CY158" s="137">
        <v>0.24321369855108399</v>
      </c>
    </row>
    <row r="159" spans="1:103" x14ac:dyDescent="0.25">
      <c r="A159" s="17">
        <v>156</v>
      </c>
      <c r="B159" s="16" t="s">
        <v>229</v>
      </c>
      <c r="C159" s="96"/>
      <c r="D159" s="122">
        <v>44629</v>
      </c>
      <c r="E159" s="12" t="s">
        <v>66</v>
      </c>
      <c r="F159" s="95" t="s">
        <v>44</v>
      </c>
      <c r="G159" s="97" t="s">
        <v>7</v>
      </c>
      <c r="H159" s="1" t="s">
        <v>63</v>
      </c>
      <c r="I159" s="65" t="s">
        <v>65</v>
      </c>
      <c r="J159" s="2" t="s">
        <v>250</v>
      </c>
      <c r="K159" s="2" t="s">
        <v>5</v>
      </c>
      <c r="L159" s="17" t="s">
        <v>66</v>
      </c>
      <c r="M159" s="107">
        <v>82.6</v>
      </c>
      <c r="N159" s="100">
        <v>1.58</v>
      </c>
      <c r="O159" s="20">
        <f t="shared" si="35"/>
        <v>33.087646210543177</v>
      </c>
      <c r="P159" s="2">
        <v>1</v>
      </c>
      <c r="Q159" s="114">
        <v>17.2</v>
      </c>
      <c r="R159" s="22">
        <f t="shared" si="36"/>
        <v>0.23255813953488372</v>
      </c>
      <c r="S159" s="2" t="s">
        <v>0</v>
      </c>
      <c r="T159" s="56" t="s">
        <v>0</v>
      </c>
      <c r="U159" s="18" t="str">
        <f t="shared" si="26"/>
        <v>YES</v>
      </c>
      <c r="V159" s="107">
        <v>11</v>
      </c>
      <c r="W159" s="18" t="str">
        <f t="shared" si="32"/>
        <v>YES</v>
      </c>
      <c r="X159" s="56" t="s">
        <v>66</v>
      </c>
      <c r="Y159" s="18">
        <f t="shared" si="27"/>
        <v>3</v>
      </c>
      <c r="Z159" s="6">
        <v>4</v>
      </c>
      <c r="AA159" s="23">
        <f t="shared" si="28"/>
        <v>1</v>
      </c>
      <c r="AB159" s="2">
        <v>1</v>
      </c>
      <c r="AC159" s="19">
        <f t="shared" si="29"/>
        <v>6</v>
      </c>
      <c r="AD159" s="102" t="s">
        <v>80</v>
      </c>
      <c r="AE159" s="6">
        <v>8</v>
      </c>
      <c r="AF159" s="136">
        <v>11.360172718390499</v>
      </c>
      <c r="AG159">
        <v>195</v>
      </c>
      <c r="AH159">
        <v>7</v>
      </c>
      <c r="AI159" s="137">
        <v>126.78</v>
      </c>
      <c r="AJ159" s="130">
        <v>1.9264474299088601</v>
      </c>
      <c r="AK159" s="130">
        <v>62.347421114713903</v>
      </c>
      <c r="AL159" s="130">
        <v>0.51779824534014096</v>
      </c>
      <c r="AM159" s="130">
        <v>133.823906516497</v>
      </c>
      <c r="AN159" s="130">
        <v>124.942851386672</v>
      </c>
      <c r="AO159" s="130">
        <v>7.6829450435098298E-2</v>
      </c>
      <c r="AP159" s="130">
        <v>0.26868680071613998</v>
      </c>
      <c r="AQ159" s="130">
        <v>21.075408676238101</v>
      </c>
      <c r="AR159" s="130">
        <v>78.924591323761902</v>
      </c>
      <c r="AS159" s="130">
        <v>15.1691653702427</v>
      </c>
      <c r="AT159" s="130">
        <v>65.774119497161706</v>
      </c>
      <c r="AU159" s="130">
        <v>19.056715132595599</v>
      </c>
      <c r="AV159" s="130">
        <v>-55.649729979058399</v>
      </c>
      <c r="AW159" s="130">
        <v>-0.26397134568916097</v>
      </c>
      <c r="AX159" s="130">
        <v>7.7681426603635</v>
      </c>
      <c r="AY159" s="130">
        <v>3.8409650716374402</v>
      </c>
      <c r="AZ159" s="130">
        <v>58.249103490105703</v>
      </c>
      <c r="BA159" s="136">
        <v>1.9112021624779301</v>
      </c>
      <c r="BB159" s="130">
        <v>62.7877062698674</v>
      </c>
      <c r="BC159" s="130">
        <v>0.55223076438223895</v>
      </c>
      <c r="BD159" s="130">
        <v>132.279139040687</v>
      </c>
      <c r="BE159" s="130">
        <v>121.92830828245199</v>
      </c>
      <c r="BF159" s="130">
        <v>8.6378745927636294E-2</v>
      </c>
      <c r="BG159" s="130">
        <v>0.28161402765850102</v>
      </c>
      <c r="BH159" s="130">
        <v>20.873786407767099</v>
      </c>
      <c r="BI159" s="130">
        <v>79.126213592232901</v>
      </c>
      <c r="BJ159" s="130">
        <v>15.6862745098041</v>
      </c>
      <c r="BK159" s="130">
        <v>64.052287581699503</v>
      </c>
      <c r="BL159" s="130">
        <v>18.749999999999901</v>
      </c>
      <c r="BM159" s="130">
        <v>-58.124057932733301</v>
      </c>
      <c r="BN159" s="130">
        <v>-0.33533364682215</v>
      </c>
      <c r="BO159" s="130">
        <v>7.1630770235752799</v>
      </c>
      <c r="BP159" s="130">
        <v>3.5197874934397801</v>
      </c>
      <c r="BQ159" s="137">
        <v>59.242796670574997</v>
      </c>
      <c r="BR159" s="136">
        <v>6.2336196998173797E-2</v>
      </c>
      <c r="BS159" s="130">
        <v>2.0413893665187</v>
      </c>
      <c r="BT159" s="130">
        <v>9.9000478882495899E-2</v>
      </c>
      <c r="BU159" s="130">
        <v>7.9378709101460796</v>
      </c>
      <c r="BV159" s="130">
        <v>5.8525002616999897</v>
      </c>
      <c r="BW159" s="130">
        <v>1.57626746097757E-2</v>
      </c>
      <c r="BX159" s="130">
        <v>5.0786552458512699E-2</v>
      </c>
      <c r="BY159" s="130">
        <v>2.7473515879839101</v>
      </c>
      <c r="BZ159" s="130">
        <v>2.7473515879839101</v>
      </c>
      <c r="CA159" s="130">
        <v>4.9297774374876999</v>
      </c>
      <c r="CB159" s="130">
        <v>4.6962341390734297</v>
      </c>
      <c r="CC159" s="130">
        <v>2.00117105733682</v>
      </c>
      <c r="CD159" s="130">
        <v>4.8689204841492497</v>
      </c>
      <c r="CE159" s="130">
        <v>0.46282398137927799</v>
      </c>
      <c r="CF159" s="130">
        <v>1.91611625793241</v>
      </c>
      <c r="CG159" s="130">
        <v>2.4302013294734</v>
      </c>
      <c r="CH159" s="137">
        <v>4.1603120529452697</v>
      </c>
      <c r="CI159" s="136">
        <v>3.2358109559793603E-2</v>
      </c>
      <c r="CJ159" s="130">
        <v>3.2742162065736699E-2</v>
      </c>
      <c r="CK159" s="130">
        <v>0.19119508374823199</v>
      </c>
      <c r="CL159" s="130">
        <v>5.9315791301963801E-2</v>
      </c>
      <c r="CM159" s="130">
        <v>4.6841417470037901E-2</v>
      </c>
      <c r="CN159" s="130">
        <v>0.20516448471919299</v>
      </c>
      <c r="CO159" s="130">
        <v>0.18901766786887</v>
      </c>
      <c r="CP159" s="130">
        <v>0.130358164351112</v>
      </c>
      <c r="CQ159" s="130">
        <v>3.4809829761598798E-2</v>
      </c>
      <c r="CR159" s="130">
        <v>0.32498672914189602</v>
      </c>
      <c r="CS159" s="130">
        <v>7.1399422371227303E-2</v>
      </c>
      <c r="CT159" s="130">
        <v>0.10501133292977199</v>
      </c>
      <c r="CU159" s="130">
        <v>-8.7492257122927297E-2</v>
      </c>
      <c r="CV159" s="130">
        <v>-1.7533114443575799</v>
      </c>
      <c r="CW159" s="130">
        <v>0.24666337137566799</v>
      </c>
      <c r="CX159" s="130">
        <v>0.63270591743168003</v>
      </c>
      <c r="CY159" s="137">
        <v>7.1422765393323998E-2</v>
      </c>
    </row>
    <row r="160" spans="1:103" x14ac:dyDescent="0.25">
      <c r="A160" s="17">
        <v>157</v>
      </c>
      <c r="B160" s="16" t="s">
        <v>230</v>
      </c>
      <c r="C160" s="99" t="s">
        <v>245</v>
      </c>
      <c r="D160" s="122">
        <v>44630</v>
      </c>
      <c r="E160" s="12" t="s">
        <v>66</v>
      </c>
      <c r="F160" s="95" t="s">
        <v>44</v>
      </c>
      <c r="G160" s="97" t="s">
        <v>13</v>
      </c>
      <c r="H160" s="1" t="s">
        <v>62</v>
      </c>
      <c r="I160" s="65" t="s">
        <v>65</v>
      </c>
      <c r="J160" s="1" t="s">
        <v>253</v>
      </c>
      <c r="K160" s="1" t="s">
        <v>3</v>
      </c>
      <c r="L160" s="16" t="s">
        <v>0</v>
      </c>
      <c r="M160" s="109">
        <v>76</v>
      </c>
      <c r="N160" s="102">
        <v>1.51</v>
      </c>
      <c r="O160" s="20">
        <f t="shared" si="35"/>
        <v>33.331871409148718</v>
      </c>
      <c r="P160" s="1">
        <v>3</v>
      </c>
      <c r="Q160" s="116">
        <v>9.98</v>
      </c>
      <c r="R160" s="22">
        <f t="shared" si="36"/>
        <v>0.40080160320641278</v>
      </c>
      <c r="S160" s="1" t="s">
        <v>0</v>
      </c>
      <c r="T160" s="57" t="s">
        <v>0</v>
      </c>
      <c r="U160" s="18" t="str">
        <f t="shared" si="26"/>
        <v>YES</v>
      </c>
      <c r="V160" s="109">
        <v>20</v>
      </c>
      <c r="W160" s="18" t="str">
        <f t="shared" si="32"/>
        <v>NO</v>
      </c>
      <c r="X160" s="57" t="s">
        <v>66</v>
      </c>
      <c r="Y160" s="18">
        <f t="shared" si="27"/>
        <v>2</v>
      </c>
      <c r="Z160" s="7">
        <v>2</v>
      </c>
      <c r="AA160" s="23">
        <f t="shared" si="28"/>
        <v>1</v>
      </c>
      <c r="AB160" s="1">
        <v>3</v>
      </c>
      <c r="AC160" s="19">
        <f t="shared" si="29"/>
        <v>6</v>
      </c>
      <c r="AD160" s="102">
        <v>18.239999999999998</v>
      </c>
      <c r="AE160" s="7">
        <v>9</v>
      </c>
      <c r="AF160" s="138"/>
      <c r="AI160" s="139"/>
      <c r="BA160" s="138"/>
      <c r="BQ160" s="139"/>
      <c r="BR160" s="138"/>
      <c r="CH160" s="139"/>
      <c r="CI160" s="138"/>
      <c r="CY160" s="139"/>
    </row>
    <row r="161" spans="1:103" x14ac:dyDescent="0.25">
      <c r="A161" s="17">
        <v>158</v>
      </c>
      <c r="B161" s="16" t="s">
        <v>231</v>
      </c>
      <c r="C161" s="99" t="s">
        <v>245</v>
      </c>
      <c r="D161" s="122">
        <v>44631</v>
      </c>
      <c r="E161" s="12" t="s">
        <v>66</v>
      </c>
      <c r="F161" s="95" t="s">
        <v>44</v>
      </c>
      <c r="G161" s="97" t="s">
        <v>13</v>
      </c>
      <c r="H161" s="1" t="s">
        <v>62</v>
      </c>
      <c r="I161" s="65" t="s">
        <v>65</v>
      </c>
      <c r="J161" s="1" t="s">
        <v>248</v>
      </c>
      <c r="K161" s="1" t="s">
        <v>5</v>
      </c>
      <c r="L161" s="16" t="s">
        <v>0</v>
      </c>
      <c r="M161" s="109">
        <v>82</v>
      </c>
      <c r="N161" s="102">
        <v>1.58</v>
      </c>
      <c r="O161" s="20">
        <f t="shared" si="35"/>
        <v>32.847300112161506</v>
      </c>
      <c r="P161" s="1">
        <v>2</v>
      </c>
      <c r="Q161" s="116">
        <v>5.19</v>
      </c>
      <c r="R161" s="22">
        <f t="shared" si="36"/>
        <v>0.77071290944123305</v>
      </c>
      <c r="S161" s="1" t="s">
        <v>0</v>
      </c>
      <c r="T161" s="57" t="s">
        <v>0</v>
      </c>
      <c r="U161" s="18" t="str">
        <f t="shared" si="26"/>
        <v>NO</v>
      </c>
      <c r="V161" s="109">
        <v>28</v>
      </c>
      <c r="W161" s="18" t="str">
        <f t="shared" si="32"/>
        <v>NO</v>
      </c>
      <c r="X161" s="57" t="s">
        <v>66</v>
      </c>
      <c r="Y161" s="18">
        <f t="shared" si="27"/>
        <v>1</v>
      </c>
      <c r="Z161" s="7">
        <v>2</v>
      </c>
      <c r="AA161" s="23">
        <f t="shared" si="28"/>
        <v>3</v>
      </c>
      <c r="AB161" s="1">
        <v>3</v>
      </c>
      <c r="AC161" s="19">
        <f t="shared" si="29"/>
        <v>8</v>
      </c>
      <c r="AD161" s="102">
        <v>15.18</v>
      </c>
      <c r="AE161" s="7">
        <v>11</v>
      </c>
      <c r="AF161" s="138"/>
      <c r="AI161" s="139"/>
      <c r="BA161" s="138"/>
      <c r="BQ161" s="139"/>
      <c r="BR161" s="138"/>
      <c r="CH161" s="139"/>
      <c r="CI161" s="138"/>
      <c r="CY161" s="139"/>
    </row>
    <row r="162" spans="1:103" x14ac:dyDescent="0.25">
      <c r="A162" s="17">
        <v>159</v>
      </c>
      <c r="B162" s="16" t="s">
        <v>232</v>
      </c>
      <c r="C162" s="99" t="s">
        <v>245</v>
      </c>
      <c r="D162" s="123">
        <v>44632</v>
      </c>
      <c r="E162" s="2" t="s">
        <v>66</v>
      </c>
      <c r="F162" s="95" t="s">
        <v>44</v>
      </c>
      <c r="G162" s="96" t="s">
        <v>6</v>
      </c>
      <c r="H162" s="2" t="s">
        <v>62</v>
      </c>
      <c r="I162" s="68" t="s">
        <v>65</v>
      </c>
      <c r="J162" s="2" t="s">
        <v>249</v>
      </c>
      <c r="K162" s="2" t="s">
        <v>5</v>
      </c>
      <c r="L162" s="17" t="s">
        <v>0</v>
      </c>
      <c r="M162" s="107">
        <v>65.400000000000006</v>
      </c>
      <c r="N162" s="100">
        <v>1.43</v>
      </c>
      <c r="O162" s="20">
        <f t="shared" si="35"/>
        <v>31.982004009976045</v>
      </c>
      <c r="P162" s="2">
        <v>1</v>
      </c>
      <c r="Q162" s="114">
        <v>3.97</v>
      </c>
      <c r="R162" s="22">
        <f t="shared" si="36"/>
        <v>1.0075566750629723</v>
      </c>
      <c r="S162" s="2" t="s">
        <v>0</v>
      </c>
      <c r="T162" s="56" t="s">
        <v>66</v>
      </c>
      <c r="U162" s="18" t="str">
        <f t="shared" si="26"/>
        <v>NO</v>
      </c>
      <c r="V162" s="107">
        <v>14.4</v>
      </c>
      <c r="W162" s="18" t="str">
        <f t="shared" si="32"/>
        <v>YES</v>
      </c>
      <c r="X162" s="56" t="s">
        <v>0</v>
      </c>
      <c r="Y162" s="18">
        <f t="shared" si="27"/>
        <v>2</v>
      </c>
      <c r="Z162" s="6">
        <v>3</v>
      </c>
      <c r="AA162" s="23">
        <f t="shared" si="28"/>
        <v>4</v>
      </c>
      <c r="AB162" s="2">
        <v>4</v>
      </c>
      <c r="AC162" s="19">
        <f t="shared" si="29"/>
        <v>11</v>
      </c>
      <c r="AD162" s="100">
        <v>12.39</v>
      </c>
      <c r="AE162" s="6">
        <v>12</v>
      </c>
      <c r="AF162" s="138"/>
      <c r="AI162" s="139"/>
      <c r="BA162" s="138"/>
      <c r="BQ162" s="139"/>
      <c r="BR162" s="138"/>
      <c r="CH162" s="139"/>
      <c r="CI162" s="138"/>
      <c r="CY162" s="139"/>
    </row>
    <row r="163" spans="1:103" x14ac:dyDescent="0.25">
      <c r="A163" s="17">
        <v>160</v>
      </c>
      <c r="B163" s="16" t="s">
        <v>233</v>
      </c>
      <c r="C163" s="36"/>
      <c r="D163" s="122">
        <v>44545</v>
      </c>
      <c r="E163" s="1" t="s">
        <v>0</v>
      </c>
      <c r="F163" s="95" t="s">
        <v>67</v>
      </c>
      <c r="G163" s="97">
        <v>185</v>
      </c>
      <c r="H163" s="1" t="s">
        <v>2</v>
      </c>
      <c r="I163" s="65" t="s">
        <v>65</v>
      </c>
      <c r="J163" s="1" t="s">
        <v>248</v>
      </c>
      <c r="K163" s="1" t="s">
        <v>3</v>
      </c>
      <c r="L163" s="16" t="s">
        <v>0</v>
      </c>
      <c r="M163" s="109">
        <v>58</v>
      </c>
      <c r="N163" s="102">
        <v>1.57</v>
      </c>
      <c r="O163" s="20">
        <f t="shared" si="35"/>
        <v>23.530366343462209</v>
      </c>
      <c r="P163" s="1">
        <v>2</v>
      </c>
      <c r="Q163" s="116">
        <v>3.7</v>
      </c>
      <c r="R163" s="22">
        <f>IFERROR(4/Q163,"--")</f>
        <v>1.0810810810810809</v>
      </c>
      <c r="S163" s="1" t="s">
        <v>0</v>
      </c>
      <c r="T163" s="57" t="s">
        <v>0</v>
      </c>
      <c r="U163" s="18" t="str">
        <f t="shared" si="26"/>
        <v>NO</v>
      </c>
      <c r="V163" s="109">
        <v>16</v>
      </c>
      <c r="W163" s="18" t="str">
        <f t="shared" si="32"/>
        <v>NO</v>
      </c>
      <c r="X163" s="57" t="s">
        <v>0</v>
      </c>
      <c r="Y163" s="18">
        <f t="shared" si="27"/>
        <v>0</v>
      </c>
      <c r="Z163" s="7">
        <v>4</v>
      </c>
      <c r="AA163" s="23">
        <f t="shared" si="28"/>
        <v>4</v>
      </c>
      <c r="AB163" s="1">
        <v>3</v>
      </c>
      <c r="AC163" s="19">
        <f t="shared" si="29"/>
        <v>11</v>
      </c>
      <c r="AD163" s="102">
        <v>11.7</v>
      </c>
      <c r="AE163" s="7">
        <v>10</v>
      </c>
      <c r="AF163" s="136">
        <v>40.857812500000001</v>
      </c>
      <c r="AG163">
        <v>2378</v>
      </c>
      <c r="AH163">
        <v>1980</v>
      </c>
      <c r="AI163" s="137">
        <v>2573.9699999999998</v>
      </c>
      <c r="AJ163" s="130">
        <v>0.89524147727272696</v>
      </c>
      <c r="AK163" s="130">
        <v>155.04075720195101</v>
      </c>
      <c r="AL163" s="130">
        <v>0.95968991942387205</v>
      </c>
      <c r="AM163" s="130">
        <v>137.77860180945501</v>
      </c>
      <c r="AN163" s="130">
        <v>122.097152444638</v>
      </c>
      <c r="AO163" s="130">
        <v>0.19127700649851601</v>
      </c>
      <c r="AP163" s="130">
        <v>1.1262528065422801</v>
      </c>
      <c r="AQ163" s="130">
        <v>54.661152482390797</v>
      </c>
      <c r="AR163" s="130">
        <v>45.338847517609203</v>
      </c>
      <c r="AS163" s="130">
        <v>45.365531545028503</v>
      </c>
      <c r="AT163" s="130">
        <v>21.829826984286999</v>
      </c>
      <c r="AU163" s="130">
        <v>32.804641470684501</v>
      </c>
      <c r="AV163" s="130">
        <v>141.733700487926</v>
      </c>
      <c r="AW163" s="130">
        <v>-70.693927943756506</v>
      </c>
      <c r="AX163" s="130">
        <v>8.2533466922216299</v>
      </c>
      <c r="AY163" s="130">
        <v>4.4025482223655699</v>
      </c>
      <c r="AZ163" s="130">
        <v>299.26825828699202</v>
      </c>
      <c r="BA163" s="136">
        <v>0.90625</v>
      </c>
      <c r="BB163" s="130">
        <v>132.413793103448</v>
      </c>
      <c r="BC163" s="130">
        <v>1.0245789950638799</v>
      </c>
      <c r="BD163" s="130">
        <v>123.09228819416199</v>
      </c>
      <c r="BE163" s="130">
        <v>110.770156040196</v>
      </c>
      <c r="BF163" s="130">
        <v>0.179375695354413</v>
      </c>
      <c r="BG163" s="130">
        <v>1.1092783525383301</v>
      </c>
      <c r="BH163" s="130">
        <v>55.175757575757601</v>
      </c>
      <c r="BI163" s="130">
        <v>44.824242424242399</v>
      </c>
      <c r="BJ163" s="130">
        <v>50</v>
      </c>
      <c r="BK163" s="130">
        <v>18.983268983268999</v>
      </c>
      <c r="BL163" s="130">
        <v>30</v>
      </c>
      <c r="BM163" s="130">
        <v>167.955062371786</v>
      </c>
      <c r="BN163" s="130">
        <v>-3.85561593601801</v>
      </c>
      <c r="BO163" s="130">
        <v>8.9297584041686306</v>
      </c>
      <c r="BP163" s="130">
        <v>3.32328657976079</v>
      </c>
      <c r="BQ163" s="137">
        <v>359.28520861583701</v>
      </c>
      <c r="BR163" s="136">
        <v>0.28805994651120898</v>
      </c>
      <c r="BS163" s="130">
        <v>73.412076020887696</v>
      </c>
      <c r="BT163" s="130">
        <v>0.285617276981663</v>
      </c>
      <c r="BU163" s="130">
        <v>42.231603419786602</v>
      </c>
      <c r="BV163" s="130">
        <v>29.757967939155101</v>
      </c>
      <c r="BW163" s="130">
        <v>8.5052130343908294E-2</v>
      </c>
      <c r="BX163" s="130">
        <v>0.37740337380564798</v>
      </c>
      <c r="BY163" s="130">
        <v>12.2280673533733</v>
      </c>
      <c r="BZ163" s="130">
        <v>12.2280673533733</v>
      </c>
      <c r="CA163" s="130">
        <v>14.509486225676399</v>
      </c>
      <c r="CB163" s="130">
        <v>20.391204769239</v>
      </c>
      <c r="CC163" s="130">
        <v>14.903818880127501</v>
      </c>
      <c r="CD163" s="130">
        <v>164.09395887516001</v>
      </c>
      <c r="CE163" s="130">
        <v>117.544647333277</v>
      </c>
      <c r="CF163" s="130">
        <v>3.3282502434077501</v>
      </c>
      <c r="CG163" s="130">
        <v>3.79701097359048</v>
      </c>
      <c r="CH163" s="137">
        <v>129.40367790563101</v>
      </c>
      <c r="CI163" s="136">
        <v>0.32176787361188602</v>
      </c>
      <c r="CJ163" s="130">
        <v>0.47350178976011698</v>
      </c>
      <c r="CK163" s="130">
        <v>0.29761412639733398</v>
      </c>
      <c r="CL163" s="130">
        <v>0.30651786899530398</v>
      </c>
      <c r="CM163" s="130">
        <v>0.243723685142027</v>
      </c>
      <c r="CN163" s="130">
        <v>0.44465423158202799</v>
      </c>
      <c r="CO163" s="130">
        <v>0.33509650019369702</v>
      </c>
      <c r="CP163" s="130">
        <v>0.22370672402695099</v>
      </c>
      <c r="CQ163" s="130">
        <v>0.26970397402854202</v>
      </c>
      <c r="CR163" s="130">
        <v>0.31983503182972101</v>
      </c>
      <c r="CS163" s="130">
        <v>0.93409832262602899</v>
      </c>
      <c r="CT163" s="130">
        <v>0.45432043186468202</v>
      </c>
      <c r="CU163" s="130">
        <v>1.1577624679963801</v>
      </c>
      <c r="CV163" s="130">
        <v>-1.6627262164127401</v>
      </c>
      <c r="CW163" s="130">
        <v>0.40326068533440601</v>
      </c>
      <c r="CX163" s="130">
        <v>0.86245755453651196</v>
      </c>
      <c r="CY163" s="137">
        <v>0.43240027741777798</v>
      </c>
    </row>
    <row r="164" spans="1:103" x14ac:dyDescent="0.25">
      <c r="A164" s="17">
        <v>161</v>
      </c>
      <c r="B164" s="16" t="s">
        <v>234</v>
      </c>
      <c r="C164" s="36"/>
      <c r="D164" s="122">
        <v>44545</v>
      </c>
      <c r="E164" s="1" t="s">
        <v>0</v>
      </c>
      <c r="F164" s="95" t="s">
        <v>67</v>
      </c>
      <c r="G164" s="97">
        <v>185</v>
      </c>
      <c r="H164" s="1" t="s">
        <v>2</v>
      </c>
      <c r="I164" s="65" t="s">
        <v>65</v>
      </c>
      <c r="J164" s="1" t="s">
        <v>249</v>
      </c>
      <c r="K164" s="1" t="s">
        <v>3</v>
      </c>
      <c r="L164" s="16" t="s">
        <v>0</v>
      </c>
      <c r="M164" s="109">
        <v>50</v>
      </c>
      <c r="N164" s="102">
        <v>1.45</v>
      </c>
      <c r="O164" s="28">
        <f>IFERROR(M164/(N164^2),"--")</f>
        <v>23.781212841854934</v>
      </c>
      <c r="P164" s="1">
        <v>1</v>
      </c>
      <c r="Q164" s="116">
        <v>3.9</v>
      </c>
      <c r="R164" s="22">
        <f t="shared" ref="R164:R166" si="37">IFERROR(4/Q164,"--")</f>
        <v>1.0256410256410258</v>
      </c>
      <c r="S164" s="1" t="s">
        <v>0</v>
      </c>
      <c r="T164" s="57" t="s">
        <v>0</v>
      </c>
      <c r="U164" s="18" t="str">
        <f t="shared" si="26"/>
        <v>NO</v>
      </c>
      <c r="V164" s="109">
        <v>20</v>
      </c>
      <c r="W164" s="18" t="str">
        <f t="shared" si="32"/>
        <v>NO</v>
      </c>
      <c r="X164" s="57" t="s">
        <v>0</v>
      </c>
      <c r="Y164" s="18">
        <f t="shared" ref="Y164:Y166" si="38">SUM(S164="YES",T164="YES",U164="YES",W164="YES",X164="YES")</f>
        <v>0</v>
      </c>
      <c r="Z164" s="7">
        <v>4</v>
      </c>
      <c r="AA164" s="23">
        <f t="shared" si="28"/>
        <v>4</v>
      </c>
      <c r="AB164" s="1">
        <v>4</v>
      </c>
      <c r="AC164" s="19">
        <f t="shared" ref="AC164:AC166" si="39">SUM(Z164:AB164)</f>
        <v>12</v>
      </c>
      <c r="AD164" s="102">
        <v>11.6</v>
      </c>
      <c r="AE164" s="7">
        <v>7</v>
      </c>
      <c r="AF164" s="136">
        <v>13.75625</v>
      </c>
      <c r="AG164">
        <v>760</v>
      </c>
      <c r="AH164">
        <v>366</v>
      </c>
      <c r="AI164" s="137">
        <v>764</v>
      </c>
      <c r="AJ164" s="130">
        <v>0.97711748633879802</v>
      </c>
      <c r="AK164" s="130">
        <v>123.523726026708</v>
      </c>
      <c r="AL164" s="130">
        <v>0.89553212145797101</v>
      </c>
      <c r="AM164" s="130">
        <v>118.74026700546101</v>
      </c>
      <c r="AN164" s="130">
        <v>111.962213679684</v>
      </c>
      <c r="AO164" s="130">
        <v>8.4983455091456703E-2</v>
      </c>
      <c r="AP164" s="130">
        <v>0.92117935547879803</v>
      </c>
      <c r="AQ164" s="130">
        <v>43.697014412704704</v>
      </c>
      <c r="AR164" s="130">
        <v>56.302985587295296</v>
      </c>
      <c r="AS164" s="130">
        <v>40.095335458099498</v>
      </c>
      <c r="AT164" s="130">
        <v>37.558088814520303</v>
      </c>
      <c r="AU164" s="130">
        <v>22.346575727380099</v>
      </c>
      <c r="AV164" s="130">
        <v>-47.9891362410551</v>
      </c>
      <c r="AW164" s="130">
        <v>4.4829273177327096</v>
      </c>
      <c r="AX164" s="130">
        <v>6.74437195972172</v>
      </c>
      <c r="AY164" s="130">
        <v>8.83547638296392</v>
      </c>
      <c r="AZ164" s="130">
        <v>69.180973412219998</v>
      </c>
      <c r="BA164" s="136">
        <v>0.984375</v>
      </c>
      <c r="BB164" s="130">
        <v>121.904761904762</v>
      </c>
      <c r="BC164" s="130">
        <v>0.89920308310646302</v>
      </c>
      <c r="BD164" s="130">
        <v>116.590117901817</v>
      </c>
      <c r="BE164" s="130">
        <v>109.899996093989</v>
      </c>
      <c r="BF164" s="130">
        <v>8.1380853582082996E-2</v>
      </c>
      <c r="BG164" s="130">
        <v>0.92403726961617405</v>
      </c>
      <c r="BH164" s="130">
        <v>43.697478991596597</v>
      </c>
      <c r="BI164" s="130">
        <v>56.302521008403403</v>
      </c>
      <c r="BJ164" s="130">
        <v>41.791044776119399</v>
      </c>
      <c r="BK164" s="130">
        <v>36.914203316510502</v>
      </c>
      <c r="BL164" s="130">
        <v>21.126760563380302</v>
      </c>
      <c r="BM164" s="130">
        <v>-48.49411874714</v>
      </c>
      <c r="BN164" s="130">
        <v>3.98171685050972</v>
      </c>
      <c r="BO164" s="130">
        <v>6.6644065919626696</v>
      </c>
      <c r="BP164" s="130">
        <v>8.2751832764214299</v>
      </c>
      <c r="BQ164" s="137">
        <v>70.467268709404806</v>
      </c>
      <c r="BR164" s="136">
        <v>7.5442110925692404E-2</v>
      </c>
      <c r="BS164" s="130">
        <v>9.5259028049694603</v>
      </c>
      <c r="BT164" s="130">
        <v>0.101958928485936</v>
      </c>
      <c r="BU164" s="130">
        <v>9.0342995065260006</v>
      </c>
      <c r="BV164" s="130">
        <v>7.9051000870567103</v>
      </c>
      <c r="BW164" s="130">
        <v>2.7115981517512398E-2</v>
      </c>
      <c r="BX164" s="130">
        <v>0.11921847339953399</v>
      </c>
      <c r="BY164" s="130">
        <v>4.0043291088108797</v>
      </c>
      <c r="BZ164" s="130">
        <v>4.0043291088108797</v>
      </c>
      <c r="CA164" s="130">
        <v>12.7934423290216</v>
      </c>
      <c r="CB164" s="130">
        <v>14.5562819963408</v>
      </c>
      <c r="CC164" s="130">
        <v>5.2092284753138598</v>
      </c>
      <c r="CD164" s="130">
        <v>4.2151153051466004</v>
      </c>
      <c r="CE164" s="130">
        <v>3.0921593097604498</v>
      </c>
      <c r="CF164" s="130">
        <v>0.84816057827838698</v>
      </c>
      <c r="CG164" s="130">
        <v>5.3108935405598698</v>
      </c>
      <c r="CH164" s="137">
        <v>8.0615265900870696</v>
      </c>
      <c r="CI164" s="136">
        <v>7.7208843338142999E-2</v>
      </c>
      <c r="CJ164" s="130">
        <v>7.7118000819614396E-2</v>
      </c>
      <c r="CK164" s="130">
        <v>0.113852899346527</v>
      </c>
      <c r="CL164" s="130">
        <v>7.6084547680110096E-2</v>
      </c>
      <c r="CM164" s="130">
        <v>7.0605071365171607E-2</v>
      </c>
      <c r="CN164" s="130">
        <v>0.31907365366977603</v>
      </c>
      <c r="CO164" s="130">
        <v>0.129419393400938</v>
      </c>
      <c r="CP164" s="130">
        <v>9.1638505802507E-2</v>
      </c>
      <c r="CQ164" s="130">
        <v>7.1121079407100801E-2</v>
      </c>
      <c r="CR164" s="130">
        <v>0.319075577816054</v>
      </c>
      <c r="CS164" s="130">
        <v>0.38756716477844799</v>
      </c>
      <c r="CT164" s="130">
        <v>0.23311081477826801</v>
      </c>
      <c r="CU164" s="130">
        <v>-8.7834781688371805E-2</v>
      </c>
      <c r="CV164" s="130">
        <v>0.68976342701990101</v>
      </c>
      <c r="CW164" s="130">
        <v>0.12575827420903199</v>
      </c>
      <c r="CX164" s="130">
        <v>0.60108740155766205</v>
      </c>
      <c r="CY164" s="137">
        <v>0.11652808846807999</v>
      </c>
    </row>
    <row r="165" spans="1:103" x14ac:dyDescent="0.25">
      <c r="A165" s="17">
        <v>162</v>
      </c>
      <c r="B165" s="16" t="s">
        <v>83</v>
      </c>
      <c r="C165" s="38"/>
      <c r="D165" s="122">
        <v>44545</v>
      </c>
      <c r="E165" s="1" t="s">
        <v>0</v>
      </c>
      <c r="F165" s="95" t="s">
        <v>67</v>
      </c>
      <c r="G165" s="97">
        <v>185</v>
      </c>
      <c r="H165" s="1" t="s">
        <v>2</v>
      </c>
      <c r="I165" s="65" t="s">
        <v>65</v>
      </c>
      <c r="J165" s="12" t="s">
        <v>252</v>
      </c>
      <c r="K165" s="12" t="s">
        <v>3</v>
      </c>
      <c r="L165" s="16" t="s">
        <v>0</v>
      </c>
      <c r="M165" s="108">
        <v>65</v>
      </c>
      <c r="N165" s="101">
        <v>1.46</v>
      </c>
      <c r="O165" s="20">
        <f t="shared" ref="O165:O166" si="40">IFERROR(M165/(N165^2),"--")</f>
        <v>30.493525989866772</v>
      </c>
      <c r="P165" s="12">
        <v>1</v>
      </c>
      <c r="Q165" s="115">
        <v>3.9</v>
      </c>
      <c r="R165" s="22">
        <f t="shared" si="37"/>
        <v>1.0256410256410258</v>
      </c>
      <c r="S165" s="1" t="s">
        <v>0</v>
      </c>
      <c r="T165" s="57" t="s">
        <v>0</v>
      </c>
      <c r="U165" s="18" t="str">
        <f t="shared" si="26"/>
        <v>NO</v>
      </c>
      <c r="V165" s="108">
        <v>15</v>
      </c>
      <c r="W165" s="18" t="str">
        <f t="shared" si="32"/>
        <v>NO</v>
      </c>
      <c r="X165" s="13" t="s">
        <v>0</v>
      </c>
      <c r="Y165" s="18">
        <f t="shared" si="38"/>
        <v>0</v>
      </c>
      <c r="Z165" s="8">
        <v>3</v>
      </c>
      <c r="AA165" s="23">
        <f t="shared" si="28"/>
        <v>4</v>
      </c>
      <c r="AB165" s="12">
        <v>4</v>
      </c>
      <c r="AC165" s="19">
        <f t="shared" si="39"/>
        <v>11</v>
      </c>
      <c r="AD165" s="101">
        <v>12.5</v>
      </c>
      <c r="AE165" s="8">
        <v>8</v>
      </c>
      <c r="AF165" s="136">
        <v>15.376432291666699</v>
      </c>
      <c r="AG165">
        <v>807</v>
      </c>
      <c r="AH165">
        <v>395</v>
      </c>
      <c r="AI165" s="137">
        <v>850.49</v>
      </c>
      <c r="AJ165" s="130">
        <v>1.06580300632911</v>
      </c>
      <c r="AK165" s="130">
        <v>113.226290206887</v>
      </c>
      <c r="AL165" s="130">
        <v>0.92257214660864395</v>
      </c>
      <c r="AM165" s="130">
        <v>119.87821987722</v>
      </c>
      <c r="AN165" s="130">
        <v>112.55010278826801</v>
      </c>
      <c r="AO165" s="130">
        <v>8.7361332330383207E-2</v>
      </c>
      <c r="AP165" s="130">
        <v>0.86954896937341797</v>
      </c>
      <c r="AQ165" s="130">
        <v>41.720341157667399</v>
      </c>
      <c r="AR165" s="130">
        <v>58.279658842332601</v>
      </c>
      <c r="AS165" s="130">
        <v>39.812701149846902</v>
      </c>
      <c r="AT165" s="130">
        <v>39.705205778318003</v>
      </c>
      <c r="AU165" s="130">
        <v>20.482093071834999</v>
      </c>
      <c r="AV165" s="130">
        <v>-47.193472257308798</v>
      </c>
      <c r="AW165" s="130">
        <v>8.0836220695163696</v>
      </c>
      <c r="AX165" s="130">
        <v>8.0498028113800402</v>
      </c>
      <c r="AY165" s="130">
        <v>8.4491058051021</v>
      </c>
      <c r="AZ165" s="130">
        <v>77.941822864908104</v>
      </c>
      <c r="BA165" s="136">
        <v>1.0703125</v>
      </c>
      <c r="BB165" s="130">
        <v>112.116788321168</v>
      </c>
      <c r="BC165" s="130">
        <v>0.93252515356942201</v>
      </c>
      <c r="BD165" s="130">
        <v>118.026861169586</v>
      </c>
      <c r="BE165" s="130">
        <v>110.557842218533</v>
      </c>
      <c r="BF165" s="130">
        <v>8.1917079725975797E-2</v>
      </c>
      <c r="BG165" s="130">
        <v>0.86875726215648397</v>
      </c>
      <c r="BH165" s="130">
        <v>41.605839416058402</v>
      </c>
      <c r="BI165" s="130">
        <v>58.394160583941598</v>
      </c>
      <c r="BJ165" s="130">
        <v>44.578313253011999</v>
      </c>
      <c r="BK165" s="130">
        <v>35.365853658536601</v>
      </c>
      <c r="BL165" s="130">
        <v>19.767441860465102</v>
      </c>
      <c r="BM165" s="130">
        <v>-48.0076569361079</v>
      </c>
      <c r="BN165" s="130">
        <v>7.9281641106250502</v>
      </c>
      <c r="BO165" s="130">
        <v>7.9847398017169802</v>
      </c>
      <c r="BP165" s="130">
        <v>7.9378847387843301</v>
      </c>
      <c r="BQ165" s="137">
        <v>79.3945153973457</v>
      </c>
      <c r="BR165" s="136">
        <v>7.8761283969567497E-2</v>
      </c>
      <c r="BS165" s="130">
        <v>8.8401049767164306</v>
      </c>
      <c r="BT165" s="130">
        <v>0.11616293146319399</v>
      </c>
      <c r="BU165" s="130">
        <v>8.7840699858857505</v>
      </c>
      <c r="BV165" s="130">
        <v>7.97812194902051</v>
      </c>
      <c r="BW165" s="130">
        <v>3.1059081306787799E-2</v>
      </c>
      <c r="BX165" s="130">
        <v>0.12393555295042399</v>
      </c>
      <c r="BY165" s="130">
        <v>3.6301292569287802</v>
      </c>
      <c r="BZ165" s="130">
        <v>3.6301292569287802</v>
      </c>
      <c r="CA165" s="130">
        <v>17.482247095090798</v>
      </c>
      <c r="CB165" s="130">
        <v>18.2517102355101</v>
      </c>
      <c r="CC165" s="130">
        <v>4.6892731362934201</v>
      </c>
      <c r="CD165" s="130">
        <v>5.6527875863450996</v>
      </c>
      <c r="CE165" s="130">
        <v>2.5144476506642599</v>
      </c>
      <c r="CF165" s="130">
        <v>1.0792534801442899</v>
      </c>
      <c r="CG165" s="130">
        <v>5.49603764897775</v>
      </c>
      <c r="CH165" s="137">
        <v>10.3294043000386</v>
      </c>
      <c r="CI165" s="136">
        <v>7.3898538005480602E-2</v>
      </c>
      <c r="CJ165" s="130">
        <v>7.8074667646213194E-2</v>
      </c>
      <c r="CK165" s="130">
        <v>0.125912029633895</v>
      </c>
      <c r="CL165" s="130">
        <v>7.3274945147521003E-2</v>
      </c>
      <c r="CM165" s="130">
        <v>7.0885070305347894E-2</v>
      </c>
      <c r="CN165" s="130">
        <v>0.35552435474917499</v>
      </c>
      <c r="CO165" s="130">
        <v>0.142528549070364</v>
      </c>
      <c r="CP165" s="130">
        <v>8.7011015638869899E-2</v>
      </c>
      <c r="CQ165" s="130">
        <v>6.2288100669044499E-2</v>
      </c>
      <c r="CR165" s="130">
        <v>0.43911230813732399</v>
      </c>
      <c r="CS165" s="130">
        <v>0.459680535026389</v>
      </c>
      <c r="CT165" s="130">
        <v>0.228945016500372</v>
      </c>
      <c r="CU165" s="130">
        <v>-0.119779014256991</v>
      </c>
      <c r="CV165" s="130">
        <v>0.311054577891058</v>
      </c>
      <c r="CW165" s="130">
        <v>0.13407203945648699</v>
      </c>
      <c r="CX165" s="130">
        <v>0.65048749249404503</v>
      </c>
      <c r="CY165" s="137">
        <v>0.132527107018551</v>
      </c>
    </row>
    <row r="166" spans="1:103" ht="15.75" thickBot="1" x14ac:dyDescent="0.3">
      <c r="A166" s="17">
        <v>163</v>
      </c>
      <c r="B166" s="16" t="s">
        <v>247</v>
      </c>
      <c r="C166" s="38"/>
      <c r="D166" s="122">
        <v>44545</v>
      </c>
      <c r="E166" s="1" t="s">
        <v>0</v>
      </c>
      <c r="F166" s="95" t="s">
        <v>67</v>
      </c>
      <c r="G166" s="97">
        <v>185</v>
      </c>
      <c r="H166" s="1" t="s">
        <v>2</v>
      </c>
      <c r="I166" s="65" t="s">
        <v>65</v>
      </c>
      <c r="J166" s="12" t="s">
        <v>249</v>
      </c>
      <c r="K166" s="12" t="s">
        <v>3</v>
      </c>
      <c r="L166" s="16" t="s">
        <v>0</v>
      </c>
      <c r="M166" s="108">
        <v>60.8</v>
      </c>
      <c r="N166" s="101">
        <v>1.5</v>
      </c>
      <c r="O166" s="20">
        <f t="shared" si="40"/>
        <v>27.022222222222222</v>
      </c>
      <c r="P166" s="12">
        <v>1</v>
      </c>
      <c r="Q166" s="115">
        <v>4.0999999999999996</v>
      </c>
      <c r="R166" s="22">
        <f t="shared" si="37"/>
        <v>0.97560975609756106</v>
      </c>
      <c r="S166" s="12" t="s">
        <v>0</v>
      </c>
      <c r="T166" s="57" t="s">
        <v>0</v>
      </c>
      <c r="U166" s="18" t="str">
        <f t="shared" si="26"/>
        <v>NO</v>
      </c>
      <c r="V166" s="108">
        <v>12</v>
      </c>
      <c r="W166" s="18" t="str">
        <f t="shared" si="32"/>
        <v>NO</v>
      </c>
      <c r="X166" s="13" t="s">
        <v>0</v>
      </c>
      <c r="Y166" s="18">
        <f t="shared" si="38"/>
        <v>0</v>
      </c>
      <c r="Z166" s="8">
        <v>4</v>
      </c>
      <c r="AA166" s="23">
        <f t="shared" si="28"/>
        <v>4</v>
      </c>
      <c r="AB166" s="12">
        <v>3</v>
      </c>
      <c r="AC166" s="19">
        <f t="shared" si="39"/>
        <v>11</v>
      </c>
      <c r="AD166" s="101">
        <v>11.6</v>
      </c>
      <c r="AE166" s="8">
        <v>7</v>
      </c>
      <c r="AF166" s="140">
        <v>14.972265625</v>
      </c>
      <c r="AG166" s="141">
        <v>752</v>
      </c>
      <c r="AH166" s="141">
        <v>340</v>
      </c>
      <c r="AI166" s="142">
        <v>865.07</v>
      </c>
      <c r="AJ166" s="130">
        <v>1.12697610294118</v>
      </c>
      <c r="AK166" s="130">
        <v>109.292566706305</v>
      </c>
      <c r="AL166" s="130">
        <v>1.0478214054149699</v>
      </c>
      <c r="AM166" s="130">
        <v>118.637625313279</v>
      </c>
      <c r="AN166" s="130">
        <v>111.71136142092899</v>
      </c>
      <c r="AO166" s="130">
        <v>9.9906145106798003E-2</v>
      </c>
      <c r="AP166" s="130">
        <v>0.93319827767091301</v>
      </c>
      <c r="AQ166" s="130">
        <v>40.759207658889103</v>
      </c>
      <c r="AR166" s="130">
        <v>59.240792341110897</v>
      </c>
      <c r="AS166" s="130">
        <v>35.929594245558299</v>
      </c>
      <c r="AT166" s="130">
        <v>45.403747816090103</v>
      </c>
      <c r="AU166" s="130">
        <v>18.666657938351602</v>
      </c>
      <c r="AV166" s="130">
        <v>-57.757700855429199</v>
      </c>
      <c r="AW166" s="130">
        <v>0.66626776099373797</v>
      </c>
      <c r="AX166" s="130">
        <v>7.2351814852923697</v>
      </c>
      <c r="AY166" s="130">
        <v>9.0372083803905099</v>
      </c>
      <c r="AZ166" s="130">
        <v>71.630662831459503</v>
      </c>
      <c r="BA166" s="140">
        <v>1.140625</v>
      </c>
      <c r="BB166" s="145">
        <v>105.205479452055</v>
      </c>
      <c r="BC166" s="145">
        <v>1.0744506675284899</v>
      </c>
      <c r="BD166" s="145">
        <v>114.92659483358899</v>
      </c>
      <c r="BE166" s="145">
        <v>108.828130601962</v>
      </c>
      <c r="BF166" s="145">
        <v>9.3730412582905001E-2</v>
      </c>
      <c r="BG166" s="145">
        <v>0.93066943910651601</v>
      </c>
      <c r="BH166" s="145">
        <v>40.335589135070002</v>
      </c>
      <c r="BI166" s="145">
        <v>59.664410864929998</v>
      </c>
      <c r="BJ166" s="145">
        <v>37.634408602150501</v>
      </c>
      <c r="BK166" s="145">
        <v>44.920889704196298</v>
      </c>
      <c r="BL166" s="145">
        <v>17.3913043478261</v>
      </c>
      <c r="BM166" s="145">
        <v>-59.457907233008399</v>
      </c>
      <c r="BN166" s="145">
        <v>-6.1506212964669502E-2</v>
      </c>
      <c r="BO166" s="145">
        <v>7.1625053764225601</v>
      </c>
      <c r="BP166" s="145">
        <v>8.9996309142219193</v>
      </c>
      <c r="BQ166" s="142">
        <v>73.650460806750701</v>
      </c>
      <c r="BR166" s="140">
        <v>0.12784984710925401</v>
      </c>
      <c r="BS166" s="145">
        <v>28.340039933809699</v>
      </c>
      <c r="BT166" s="145">
        <v>0.154624432036611</v>
      </c>
      <c r="BU166" s="145">
        <v>13.5162214849365</v>
      </c>
      <c r="BV166" s="145">
        <v>11.312833900445</v>
      </c>
      <c r="BW166" s="145">
        <v>3.4113168860618798E-2</v>
      </c>
      <c r="BX166" s="145">
        <v>0.14583030393117799</v>
      </c>
      <c r="BY166" s="145">
        <v>4.6732241215678503</v>
      </c>
      <c r="BZ166" s="145">
        <v>4.6732241215678503</v>
      </c>
      <c r="CA166" s="145">
        <v>14.3652371539072</v>
      </c>
      <c r="CB166" s="145">
        <v>15.8126822913192</v>
      </c>
      <c r="CC166" s="145">
        <v>5.6403733523669501</v>
      </c>
      <c r="CD166" s="145">
        <v>8.8354401591246194</v>
      </c>
      <c r="CE166" s="145">
        <v>3.34012921639613</v>
      </c>
      <c r="CF166" s="145">
        <v>1.1465622977243899</v>
      </c>
      <c r="CG166" s="145">
        <v>5.4063507600361902</v>
      </c>
      <c r="CH166" s="142">
        <v>10.453149789791301</v>
      </c>
      <c r="CI166" s="140">
        <v>0.113445038253777</v>
      </c>
      <c r="CJ166" s="145">
        <v>0.25930436797194201</v>
      </c>
      <c r="CK166" s="145">
        <v>0.147567544657455</v>
      </c>
      <c r="CL166" s="145">
        <v>0.113928624660558</v>
      </c>
      <c r="CM166" s="145">
        <v>0.10126842745939001</v>
      </c>
      <c r="CN166" s="145">
        <v>0.34145215816456898</v>
      </c>
      <c r="CO166" s="145">
        <v>0.156269366779312</v>
      </c>
      <c r="CP166" s="145">
        <v>0.114654439818304</v>
      </c>
      <c r="CQ166" s="145">
        <v>7.8885239999141696E-2</v>
      </c>
      <c r="CR166" s="145">
        <v>0.39981629226673099</v>
      </c>
      <c r="CS166" s="145">
        <v>0.34826821687428</v>
      </c>
      <c r="CT166" s="145">
        <v>0.30216299945040098</v>
      </c>
      <c r="CU166" s="145">
        <v>-0.15297423595929199</v>
      </c>
      <c r="CV166" s="145">
        <v>5.0131935115910897</v>
      </c>
      <c r="CW166" s="145">
        <v>0.15847042676885401</v>
      </c>
      <c r="CX166" s="145">
        <v>0.59823238908236498</v>
      </c>
      <c r="CY166" s="142">
        <v>0.14593121683638</v>
      </c>
    </row>
  </sheetData>
  <mergeCells count="11">
    <mergeCell ref="AF1:AI1"/>
    <mergeCell ref="AJ1:AZ1"/>
    <mergeCell ref="BA1:BQ1"/>
    <mergeCell ref="BR1:CH1"/>
    <mergeCell ref="CI1:CY1"/>
    <mergeCell ref="B1:I1"/>
    <mergeCell ref="Z1:AC1"/>
    <mergeCell ref="M1:P1"/>
    <mergeCell ref="J1:L1"/>
    <mergeCell ref="Q1:R1"/>
    <mergeCell ref="S1:Y1"/>
  </mergeCells>
  <phoneticPr fontId="5" type="noConversion"/>
  <conditionalFormatting sqref="Q4:AE166">
    <cfRule type="containsBlanks" dxfId="0" priority="1">
      <formula>LEN(TRIM(Q4))=0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7A07F4730CCCF4E8A2546C3F3438220" ma:contentTypeVersion="18" ma:contentTypeDescription="Crear nuevo documento." ma:contentTypeScope="" ma:versionID="e6a48557a8dd641901b66937263366b2">
  <xsd:schema xmlns:xsd="http://www.w3.org/2001/XMLSchema" xmlns:xs="http://www.w3.org/2001/XMLSchema" xmlns:p="http://schemas.microsoft.com/office/2006/metadata/properties" xmlns:ns2="4d98056b-eac3-49fd-9308-86d14829ef4a" xmlns:ns3="fc97544a-575c-49f3-ac1a-2b46a16f9400" targetNamespace="http://schemas.microsoft.com/office/2006/metadata/properties" ma:root="true" ma:fieldsID="be3fecfcf532ff25d4f4f93be5a5ab6a" ns2:_="" ns3:_="">
    <xsd:import namespace="4d98056b-eac3-49fd-9308-86d14829ef4a"/>
    <xsd:import namespace="fc97544a-575c-49f3-ac1a-2b46a16f9400"/>
    <xsd:element name="properties">
      <xsd:complexType>
        <xsd:sequence>
          <xsd:element name="documentManagement">
            <xsd:complexType>
              <xsd:all>
                <xsd:element ref="ns2:q1n9" minOccurs="0"/>
                <xsd:element ref="ns2:qt5t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98056b-eac3-49fd-9308-86d14829ef4a" elementFormDefault="qualified">
    <xsd:import namespace="http://schemas.microsoft.com/office/2006/documentManagement/types"/>
    <xsd:import namespace="http://schemas.microsoft.com/office/infopath/2007/PartnerControls"/>
    <xsd:element name="q1n9" ma:index="8" nillable="true" ma:displayName="Número" ma:internalName="q1n9">
      <xsd:simpleType>
        <xsd:restriction base="dms:Number"/>
      </xsd:simpleType>
    </xsd:element>
    <xsd:element name="qt5t" ma:index="9" nillable="true" ma:displayName="Fecha y hora" ma:internalName="qt5t">
      <xsd:simpleType>
        <xsd:restriction base="dms:DateTim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b79bab5-423c-41bb-b2a6-fa644551ea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7544a-575c-49f3-ac1a-2b46a16f940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0017003-d63f-41ad-8e85-0a82a848eb11}" ma:internalName="TaxCatchAll" ma:showField="CatchAllData" ma:web="fc97544a-575c-49f3-ac1a-2b46a16f94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q1n9 xmlns="4d98056b-eac3-49fd-9308-86d14829ef4a" xsi:nil="true"/>
    <qt5t xmlns="4d98056b-eac3-49fd-9308-86d14829ef4a" xsi:nil="true"/>
    <lcf76f155ced4ddcb4097134ff3c332f xmlns="4d98056b-eac3-49fd-9308-86d14829ef4a">
      <Terms xmlns="http://schemas.microsoft.com/office/infopath/2007/PartnerControls"/>
    </lcf76f155ced4ddcb4097134ff3c332f>
    <TaxCatchAll xmlns="fc97544a-575c-49f3-ac1a-2b46a16f9400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1DEBF7-17F9-44D2-8C27-7FF425CA2B60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9780C53F-1FA0-4674-88D8-9FBF4AAD6B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98056b-eac3-49fd-9308-86d14829ef4a"/>
    <ds:schemaRef ds:uri="fc97544a-575c-49f3-ac1a-2b46a16f94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060EF1-6891-417F-9B0B-5368F31B254B}">
  <ds:schemaRefs>
    <ds:schemaRef ds:uri="http://schemas.microsoft.com/office/2006/metadata/properties"/>
    <ds:schemaRef ds:uri="http://schemas.microsoft.com/office/infopath/2007/PartnerControls"/>
    <ds:schemaRef ds:uri="4d98056b-eac3-49fd-9308-86d14829ef4a"/>
    <ds:schemaRef ds:uri="fc97544a-575c-49f3-ac1a-2b46a16f9400"/>
  </ds:schemaRefs>
</ds:datastoreItem>
</file>

<file path=customXml/itemProps4.xml><?xml version="1.0" encoding="utf-8"?>
<ds:datastoreItem xmlns:ds="http://schemas.openxmlformats.org/officeDocument/2006/customXml" ds:itemID="{BFE8A64C-D11A-40E3-9766-F8CE902077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GSTRIDE_DDBB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Guillermo Garcia-Villamil</dc:creator>
  <cp:keywords/>
  <dc:description/>
  <cp:lastModifiedBy>LUISA MARIA RUIZ RUIZ</cp:lastModifiedBy>
  <cp:revision/>
  <dcterms:created xsi:type="dcterms:W3CDTF">2015-06-05T18:17:20Z</dcterms:created>
  <dcterms:modified xsi:type="dcterms:W3CDTF">2025-09-11T10:19:55Z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0x010100F7A07F4730CCCF4E8A2546C3F3438220</vt:lpwstr>
  </property>
</Properties>
</file>